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codeName="{8C4F1C90-05EB-6A55-5F09-09C24B55AC0B}"/>
  <workbookPr codeName="ThisWorkbook" defaultThemeVersion="124226"/>
  <bookViews>
    <workbookView xWindow="480" yWindow="300" windowWidth="18495" windowHeight="11700" activeTab="1"/>
  </bookViews>
  <sheets>
    <sheet name="BOM SW" sheetId="1" r:id="rId1"/>
    <sheet name="BOM JOB" sheetId="2" r:id="rId2"/>
    <sheet name="BOM OPTI BARRE" sheetId="3" r:id="rId3"/>
    <sheet name="BOM OPTI PLAQUE" sheetId="5" r:id="rId4"/>
    <sheet name="Original" sheetId="8" r:id="rId5"/>
  </sheets>
  <definedNames>
    <definedName name="_xlnm._FilterDatabase" localSheetId="1" hidden="1">'BOM JOB'!$A$3:$L$15</definedName>
    <definedName name="_xlnm._FilterDatabase" localSheetId="4" hidden="1">Original!$A$3:$L$15</definedName>
  </definedNames>
  <calcPr calcId="145621"/>
</workbook>
</file>

<file path=xl/calcChain.xml><?xml version="1.0" encoding="utf-8"?>
<calcChain xmlns="http://schemas.openxmlformats.org/spreadsheetml/2006/main">
  <c r="H14" i="8" l="1"/>
  <c r="H15" i="8" s="1"/>
  <c r="H12" i="8"/>
  <c r="I12" i="8" s="1"/>
  <c r="J12" i="8" s="1"/>
  <c r="I11" i="8"/>
  <c r="H11" i="8"/>
  <c r="H13" i="8" s="1"/>
  <c r="I9" i="8"/>
  <c r="J9" i="8" s="1"/>
  <c r="H9" i="8"/>
  <c r="H8" i="8"/>
  <c r="I8" i="8" s="1"/>
  <c r="J8" i="8" s="1"/>
  <c r="I7" i="8"/>
  <c r="J7" i="8" s="1"/>
  <c r="H7" i="8"/>
  <c r="H6" i="8"/>
  <c r="I6" i="8" s="1"/>
  <c r="J6" i="8" s="1"/>
  <c r="I5" i="8"/>
  <c r="I10" i="8" s="1"/>
  <c r="H5" i="8"/>
  <c r="H10" i="8" s="1"/>
  <c r="A2" i="5"/>
  <c r="B2" i="5"/>
  <c r="D2" i="5"/>
  <c r="F2" i="5"/>
  <c r="A3" i="5"/>
  <c r="B3" i="5"/>
  <c r="D3" i="5"/>
  <c r="F3" i="5"/>
  <c r="A4" i="5"/>
  <c r="B4" i="5"/>
  <c r="D4" i="5"/>
  <c r="F4" i="5"/>
  <c r="A5" i="5"/>
  <c r="B5" i="5"/>
  <c r="D5" i="5"/>
  <c r="F5" i="5"/>
  <c r="A6" i="5"/>
  <c r="B6" i="5"/>
  <c r="D6" i="5"/>
  <c r="F6" i="5"/>
  <c r="A7" i="5"/>
  <c r="B7" i="5"/>
  <c r="D7" i="5"/>
  <c r="F7" i="5"/>
  <c r="A1" i="3"/>
  <c r="C1" i="3"/>
  <c r="F1" i="3"/>
  <c r="F1" i="5"/>
  <c r="D1" i="5"/>
  <c r="B1" i="5"/>
  <c r="A1" i="5"/>
  <c r="L7" i="8" l="1"/>
  <c r="K7" i="8"/>
  <c r="K8" i="8"/>
  <c r="L8" i="8"/>
  <c r="I13" i="8"/>
  <c r="K12" i="8"/>
  <c r="L12" i="8"/>
  <c r="L6" i="8"/>
  <c r="K6" i="8"/>
  <c r="L9" i="8"/>
  <c r="K9" i="8"/>
  <c r="J11" i="8"/>
  <c r="J5" i="8"/>
  <c r="I14" i="8"/>
  <c r="H12" i="2"/>
  <c r="C7" i="5" s="1"/>
  <c r="H6" i="2"/>
  <c r="C2" i="5" s="1"/>
  <c r="H7" i="2"/>
  <c r="C3" i="5" s="1"/>
  <c r="H8" i="2"/>
  <c r="C4" i="5" s="1"/>
  <c r="H9" i="2"/>
  <c r="C5" i="5" s="1"/>
  <c r="H11" i="2"/>
  <c r="C6" i="5" s="1"/>
  <c r="H14" i="2"/>
  <c r="B1" i="3" s="1"/>
  <c r="H5" i="2"/>
  <c r="J13" i="8" l="1"/>
  <c r="L11" i="8"/>
  <c r="L13" i="8" s="1"/>
  <c r="K11" i="8"/>
  <c r="K13" i="8" s="1"/>
  <c r="I15" i="8"/>
  <c r="J14" i="8"/>
  <c r="L5" i="8"/>
  <c r="L10" i="8" s="1"/>
  <c r="J10" i="8"/>
  <c r="K5" i="8"/>
  <c r="K10" i="8" s="1"/>
  <c r="I5" i="2"/>
  <c r="J5" i="2" s="1"/>
  <c r="K5" i="2" s="1"/>
  <c r="C1" i="5"/>
  <c r="I11" i="2"/>
  <c r="J11" i="2" s="1"/>
  <c r="I9" i="2"/>
  <c r="J9" i="2" s="1"/>
  <c r="L9" i="2" s="1"/>
  <c r="I7" i="2"/>
  <c r="J7" i="2" s="1"/>
  <c r="L7" i="2" s="1"/>
  <c r="I12" i="2"/>
  <c r="J12" i="2" s="1"/>
  <c r="L12" i="2" s="1"/>
  <c r="I14" i="2"/>
  <c r="J14" i="2" s="1"/>
  <c r="I8" i="2"/>
  <c r="J8" i="2" s="1"/>
  <c r="L8" i="2" s="1"/>
  <c r="I6" i="2"/>
  <c r="J6" i="2" s="1"/>
  <c r="K6" i="2" s="1"/>
  <c r="H15" i="2"/>
  <c r="K12" i="2"/>
  <c r="H10" i="2"/>
  <c r="H13" i="2"/>
  <c r="K11" i="2"/>
  <c r="L14" i="2"/>
  <c r="L11" i="2"/>
  <c r="L14" i="8" l="1"/>
  <c r="L15" i="8" s="1"/>
  <c r="J15" i="8"/>
  <c r="K14" i="8"/>
  <c r="K15" i="8" s="1"/>
  <c r="L6" i="2"/>
  <c r="K7" i="2"/>
  <c r="K8" i="2"/>
  <c r="L5" i="2"/>
  <c r="L10" i="2" s="1"/>
  <c r="K9" i="2"/>
  <c r="K10" i="2" s="1"/>
  <c r="J13" i="2"/>
  <c r="J15" i="2"/>
  <c r="K14" i="2"/>
  <c r="K15" i="2" s="1"/>
  <c r="I13" i="2"/>
  <c r="J10" i="2"/>
  <c r="I10" i="2"/>
  <c r="L15" i="2"/>
  <c r="I15" i="2"/>
  <c r="L13" i="2"/>
  <c r="K13" i="2"/>
</calcChain>
</file>

<file path=xl/sharedStrings.xml><?xml version="1.0" encoding="utf-8"?>
<sst xmlns="http://schemas.openxmlformats.org/spreadsheetml/2006/main" count="128" uniqueCount="42">
  <si>
    <t>Qte a produire</t>
  </si>
  <si>
    <t>REFERENCE</t>
  </si>
  <si>
    <t>Description</t>
  </si>
  <si>
    <t>Largeur</t>
  </si>
  <si>
    <t>Longueur</t>
  </si>
  <si>
    <t>Qte totale</t>
  </si>
  <si>
    <t>Qte unique</t>
  </si>
  <si>
    <t>Code thoroughbred</t>
  </si>
  <si>
    <t>Longeur totale (pouces)</t>
  </si>
  <si>
    <t>Longueur totale (pieds)</t>
  </si>
  <si>
    <t>En longueur de 24</t>
  </si>
  <si>
    <t>TOTAL</t>
  </si>
  <si>
    <t>Longueur decoupe</t>
  </si>
  <si>
    <t>Dimensions</t>
  </si>
  <si>
    <t>En longueur de 20</t>
  </si>
  <si>
    <t xml:space="preserve"> </t>
  </si>
  <si>
    <t>#</t>
  </si>
  <si>
    <t>Pièce</t>
  </si>
  <si>
    <t>Matériel</t>
  </si>
  <si>
    <t>Coupe</t>
  </si>
  <si>
    <t>Percage</t>
  </si>
  <si>
    <t>Pliage</t>
  </si>
  <si>
    <t>Asy</t>
  </si>
  <si>
    <t>QTE</t>
  </si>
  <si>
    <t>05558A-001</t>
  </si>
  <si>
    <t>HRS - PL 3/8</t>
  </si>
  <si>
    <t>-</t>
  </si>
  <si>
    <t>05558A-002</t>
  </si>
  <si>
    <t>05558A-003</t>
  </si>
  <si>
    <t>HRS - PL 1/4</t>
  </si>
  <si>
    <t>05558A-004</t>
  </si>
  <si>
    <t>05558A-005</t>
  </si>
  <si>
    <t>05558A-006</t>
  </si>
  <si>
    <t>05558A-007</t>
  </si>
  <si>
    <t>05558A-008</t>
  </si>
  <si>
    <t>HRS - TIGE CARRE 1" X 1"</t>
  </si>
  <si>
    <t>05558A-009</t>
  </si>
  <si>
    <t>CRS - .94 DIA</t>
  </si>
  <si>
    <t>P38</t>
  </si>
  <si>
    <t>C1</t>
  </si>
  <si>
    <t>POS14</t>
  </si>
  <si>
    <t>http://forum.excel-pratique.com/excel/importation-et-mise-en-forme-data-externes-t66643.html</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</si>
</sst>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theme="1"/>
      <name val="Calibri"/>
      <family val="2"/>
      <scheme val="minor"/>
    </font>
    <font>
      <b/>
      <sz val="11"/>
      <color theme="1"/>
      <name val="Calibri"/>
      <family val="2"/>
      <scheme val="minor"/>
    </font>
    <font>
      <sz val="12"/>
      <color theme="1"/>
      <name val="Century Gothic"/>
      <family val="2"/>
    </font>
    <font>
      <u/>
      <sz val="11"/>
      <color theme="10"/>
      <name val="Calibri"/>
      <family val="2"/>
      <scheme val="minor"/>
    </font>
  </fonts>
  <fills count="4">
    <fill>
      <patternFill patternType="none"/>
    </fill>
    <fill>
      <patternFill patternType="gray125"/>
    </fill>
    <fill>
      <patternFill patternType="solid">
        <fgColor rgb="FFFFC000"/>
        <bgColor indexed="64"/>
      </patternFill>
    </fill>
    <fill>
      <patternFill patternType="solid">
        <fgColor rgb="FFFFFF00"/>
        <bgColor indexed="64"/>
      </patternFill>
    </fill>
  </fills>
  <borders count="8">
    <border>
      <left/>
      <right/>
      <top/>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s>
  <cellStyleXfs count="2">
    <xf numFmtId="0" fontId="0" fillId="0" borderId="0"/>
    <xf numFmtId="0" fontId="3" fillId="0" borderId="0" applyNumberFormat="0" applyFill="0" applyBorder="0" applyAlignment="0" applyProtection="0"/>
  </cellStyleXfs>
  <cellXfs count="27">
    <xf numFmtId="0" fontId="0" fillId="0" borderId="0" xfId="0"/>
    <xf numFmtId="0" fontId="0" fillId="0" borderId="0" xfId="0" applyAlignment="1">
      <alignment horizontal="center" vertical="center"/>
    </xf>
    <xf numFmtId="0" fontId="0" fillId="0" borderId="0" xfId="0" applyFill="1" applyAlignment="1">
      <alignment horizontal="center" vertical="center"/>
    </xf>
    <xf numFmtId="0" fontId="0" fillId="0" borderId="1" xfId="0" applyFill="1" applyBorder="1" applyAlignment="1">
      <alignment horizontal="center" vertical="center"/>
    </xf>
    <xf numFmtId="0" fontId="0" fillId="0" borderId="2" xfId="0" applyFill="1" applyBorder="1" applyAlignment="1">
      <alignment horizontal="center" vertical="center"/>
    </xf>
    <xf numFmtId="0" fontId="0" fillId="2" borderId="1" xfId="0" applyFill="1" applyBorder="1" applyAlignment="1">
      <alignment horizontal="center" vertical="center"/>
    </xf>
    <xf numFmtId="0" fontId="1" fillId="2" borderId="1" xfId="0" applyFont="1" applyFill="1" applyBorder="1" applyAlignment="1">
      <alignment horizontal="center" vertical="center"/>
    </xf>
    <xf numFmtId="0" fontId="0" fillId="2" borderId="0" xfId="0" applyFill="1" applyAlignment="1">
      <alignment horizontal="center" vertical="center"/>
    </xf>
    <xf numFmtId="0" fontId="0" fillId="3" borderId="5" xfId="0" applyFill="1" applyBorder="1" applyAlignment="1">
      <alignment horizontal="center" vertical="center"/>
    </xf>
    <xf numFmtId="0" fontId="0" fillId="0" borderId="1" xfId="0" applyFill="1" applyBorder="1" applyAlignment="1">
      <alignment horizontal="center" vertical="center"/>
    </xf>
    <xf numFmtId="0" fontId="0" fillId="0" borderId="1" xfId="0" applyFill="1" applyBorder="1" applyAlignment="1">
      <alignment horizontal="center" vertical="center"/>
    </xf>
    <xf numFmtId="0" fontId="0" fillId="0" borderId="1" xfId="0" applyFill="1" applyBorder="1" applyAlignment="1">
      <alignment horizontal="center" vertical="center"/>
    </xf>
    <xf numFmtId="0" fontId="2" fillId="0" borderId="0" xfId="0" applyFont="1" applyFill="1" applyAlignment="1">
      <alignment horizontal="center" vertical="center" wrapText="1"/>
    </xf>
    <xf numFmtId="16" fontId="2" fillId="0" borderId="0" xfId="0" applyNumberFormat="1" applyFont="1" applyFill="1" applyAlignment="1">
      <alignment horizontal="center" vertical="center" wrapText="1"/>
    </xf>
    <xf numFmtId="0" fontId="2" fillId="0" borderId="0" xfId="0" applyFont="1" applyAlignment="1">
      <alignment horizontal="center" vertical="center" wrapText="1"/>
    </xf>
    <xf numFmtId="0" fontId="0" fillId="0" borderId="1" xfId="0" applyFill="1" applyBorder="1" applyAlignment="1">
      <alignment horizontal="center" vertical="center"/>
    </xf>
    <xf numFmtId="0" fontId="0" fillId="0" borderId="1" xfId="0" applyFill="1" applyBorder="1" applyAlignment="1">
      <alignment horizontal="center" vertical="center"/>
    </xf>
    <xf numFmtId="0" fontId="2" fillId="3" borderId="0" xfId="0" applyFont="1" applyFill="1" applyAlignment="1">
      <alignment horizontal="center" vertical="center" wrapText="1"/>
    </xf>
    <xf numFmtId="0" fontId="0" fillId="3" borderId="0" xfId="0" applyFill="1" applyAlignment="1">
      <alignment horizontal="center" vertical="center"/>
    </xf>
    <xf numFmtId="0" fontId="0" fillId="0" borderId="1" xfId="0" applyFill="1" applyBorder="1" applyAlignment="1">
      <alignment horizontal="center" vertical="center"/>
    </xf>
    <xf numFmtId="0" fontId="0" fillId="0" borderId="1" xfId="0" applyFill="1" applyBorder="1" applyAlignment="1">
      <alignment horizontal="center" vertical="center"/>
    </xf>
    <xf numFmtId="0" fontId="3" fillId="0" borderId="0" xfId="1" applyFill="1" applyAlignment="1">
      <alignment horizontal="center" vertical="center"/>
    </xf>
    <xf numFmtId="0" fontId="0" fillId="0" borderId="1" xfId="0" applyFill="1" applyBorder="1" applyAlignment="1">
      <alignment horizontal="center" vertical="center"/>
    </xf>
    <xf numFmtId="0" fontId="0" fillId="0" borderId="3" xfId="0" applyFill="1" applyBorder="1" applyAlignment="1">
      <alignment horizontal="center" vertical="center"/>
    </xf>
    <xf numFmtId="0" fontId="0" fillId="0" borderId="4" xfId="0" applyFill="1" applyBorder="1" applyAlignment="1">
      <alignment horizontal="center" vertical="center"/>
    </xf>
    <xf numFmtId="0" fontId="0" fillId="0" borderId="6" xfId="0" applyFill="1" applyBorder="1" applyAlignment="1">
      <alignment horizontal="center" vertical="center"/>
    </xf>
    <xf numFmtId="0" fontId="0" fillId="0" borderId="7" xfId="0" applyFill="1" applyBorder="1" applyAlignment="1">
      <alignment horizontal="center" vertical="center"/>
    </xf>
  </cellXfs>
  <cellStyles count="2">
    <cellStyle name="Lien hypertexte" xfId="1" builtinId="8"/>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10" Type="http://schemas.microsoft.com/office/2006/relationships/vbaProject" Target="vbaProject.bin"/><Relationship Id="rId4" Type="http://schemas.openxmlformats.org/officeDocument/2006/relationships/worksheet" Target="worksheets/sheet4.xml"/><Relationship Id="rId9" Type="http://schemas.openxmlformats.org/officeDocument/2006/relationships/calcChain" Target="calcChain.xml"/></Relationships>
</file>

<file path=xl/drawings/drawing1.xml><?xml version="1.0" encoding="utf-8"?>
<xdr:wsDr xmlns:xdr="http://schemas.openxmlformats.org/drawingml/2006/spreadsheetDrawing" xmlns:a="http://schemas.openxmlformats.org/drawingml/2006/main">
  <xdr:twoCellAnchor>
    <xdr:from>
      <xdr:col>2</xdr:col>
      <xdr:colOff>2924175</xdr:colOff>
      <xdr:row>14</xdr:row>
      <xdr:rowOff>66675</xdr:rowOff>
    </xdr:from>
    <xdr:to>
      <xdr:col>9</xdr:col>
      <xdr:colOff>228600</xdr:colOff>
      <xdr:row>22</xdr:row>
      <xdr:rowOff>123825</xdr:rowOff>
    </xdr:to>
    <xdr:sp macro="" textlink="">
      <xdr:nvSpPr>
        <xdr:cNvPr id="2" name="ZoneTexte 1"/>
        <xdr:cNvSpPr txBox="1"/>
      </xdr:nvSpPr>
      <xdr:spPr>
        <a:xfrm>
          <a:off x="4962525" y="3133725"/>
          <a:ext cx="6762750" cy="18097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fr-FR" sz="6600"/>
            <a:t>Page non utilisée</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114300</xdr:colOff>
      <xdr:row>15</xdr:row>
      <xdr:rowOff>142875</xdr:rowOff>
    </xdr:from>
    <xdr:to>
      <xdr:col>8</xdr:col>
      <xdr:colOff>180975</xdr:colOff>
      <xdr:row>33</xdr:row>
      <xdr:rowOff>28575</xdr:rowOff>
    </xdr:to>
    <xdr:sp macro="" textlink="">
      <xdr:nvSpPr>
        <xdr:cNvPr id="2" name="ZoneTexte 1"/>
        <xdr:cNvSpPr txBox="1"/>
      </xdr:nvSpPr>
      <xdr:spPr>
        <a:xfrm>
          <a:off x="1247775" y="3009900"/>
          <a:ext cx="9001125" cy="33147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a:t>Bonjour a tous,</a:t>
          </a:r>
          <a:br>
            <a:rPr lang="fr-FR"/>
          </a:br>
          <a:r>
            <a:rPr lang="fr-FR"/>
            <a:t/>
          </a:r>
          <a:br>
            <a:rPr lang="fr-FR"/>
          </a:br>
          <a:r>
            <a:rPr lang="fr-FR"/>
            <a:t>Un petit projet a vous soumettre, je voudrais faire une macro qui permet d'importer les donnees d'un fichier excel qui sera toujours sous la meme forme dans un autre classeur et ventiler les informations en fonction du type de materiel.</a:t>
          </a:r>
          <a:br>
            <a:rPr lang="fr-FR"/>
          </a:br>
          <a:r>
            <a:rPr lang="fr-FR"/>
            <a:t/>
          </a:r>
          <a:br>
            <a:rPr lang="fr-FR"/>
          </a:br>
          <a:r>
            <a:rPr lang="fr-FR"/>
            <a:t>Comme un exemple vaut mieux que de grand discours, voici les fichiers :</a:t>
          </a:r>
          <a:br>
            <a:rPr lang="fr-FR"/>
          </a:br>
          <a:r>
            <a:rPr lang="fr-FR"/>
            <a:t/>
          </a:r>
          <a:br>
            <a:rPr lang="fr-FR"/>
          </a:br>
          <a:r>
            <a:rPr lang="fr-FR"/>
            <a:t>Le premier est le classeur source ou lire les donnes : exemple 05558-A.xls</a:t>
          </a:r>
          <a:br>
            <a:rPr lang="fr-FR"/>
          </a:br>
          <a:r>
            <a:rPr lang="fr-FR"/>
            <a:t/>
          </a:r>
          <a:br>
            <a:rPr lang="fr-FR"/>
          </a:br>
          <a:r>
            <a:rPr lang="fr-FR"/>
            <a:t>Le deuxieme est le fichier ou rentrer les datas dans l'onglet BOM_JOB</a:t>
          </a:r>
          <a:br>
            <a:rPr lang="fr-FR"/>
          </a:br>
          <a:r>
            <a:rPr lang="fr-FR"/>
            <a:t/>
          </a:r>
          <a:br>
            <a:rPr lang="fr-FR"/>
          </a:br>
          <a:r>
            <a:rPr lang="fr-FR"/>
            <a:t>Les datas dans le fichier sont copier-coller dans le premier onglet mais je n'en ai plus besoin apres.</a:t>
          </a:r>
          <a:br>
            <a:rPr lang="fr-FR"/>
          </a:br>
          <a:r>
            <a:rPr lang="fr-FR"/>
            <a:t/>
          </a:r>
          <a:br>
            <a:rPr lang="fr-FR"/>
          </a:br>
          <a:r>
            <a:rPr lang="fr-FR"/>
            <a:t>L'ideal serait une macro qui demande ou lire le fichier source, qui importe ce quelle doit en arriere plan et qui ferme le fichier apres sans le modifier.</a:t>
          </a:r>
          <a:br>
            <a:rPr lang="fr-FR"/>
          </a:br>
          <a:r>
            <a:rPr lang="fr-FR"/>
            <a:t/>
          </a:r>
          <a:br>
            <a:rPr lang="fr-FR"/>
          </a:br>
          <a:r>
            <a:rPr lang="fr-FR"/>
            <a:t>Les lignes de l'onglet BOM_JOB doivent etre divisees par type de materiel et le nombre de ligne par type doit s'ajuster au nombre d'item du fichier source. Si il y a 10 materiaus different, il y aura 10 sous totaux.</a:t>
          </a:r>
          <a:br>
            <a:rPr lang="fr-FR"/>
          </a:br>
          <a:r>
            <a:rPr lang="fr-FR"/>
            <a:t/>
          </a:r>
          <a:br>
            <a:rPr lang="fr-FR"/>
          </a:br>
          <a:r>
            <a:rPr lang="fr-FR"/>
            <a:t>Merci de votre aide !</a:t>
          </a:r>
          <a:endParaRPr lang="fr-FR" sz="1100"/>
        </a:p>
      </xdr:txBody>
    </xdr:sp>
    <xdr:clientData/>
  </xdr:twoCellAnchor>
  <xdr:twoCellAnchor>
    <xdr:from>
      <xdr:col>8</xdr:col>
      <xdr:colOff>1038226</xdr:colOff>
      <xdr:row>20</xdr:row>
      <xdr:rowOff>47625</xdr:rowOff>
    </xdr:from>
    <xdr:to>
      <xdr:col>9</xdr:col>
      <xdr:colOff>1514476</xdr:colOff>
      <xdr:row>24</xdr:row>
      <xdr:rowOff>161925</xdr:rowOff>
    </xdr:to>
    <xdr:sp macro="[0]!Import" textlink="">
      <xdr:nvSpPr>
        <xdr:cNvPr id="3" name="ZoneTexte 2"/>
        <xdr:cNvSpPr txBox="1"/>
      </xdr:nvSpPr>
      <xdr:spPr>
        <a:xfrm>
          <a:off x="11106151" y="3867150"/>
          <a:ext cx="2133600" cy="876300"/>
        </a:xfrm>
        <a:prstGeom prst="rect">
          <a:avLst/>
        </a:prstGeom>
        <a:solidFill>
          <a:schemeClr val="tx2">
            <a:lumMod val="20000"/>
            <a:lumOff val="8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fr-FR" sz="4400" b="1">
              <a:solidFill>
                <a:srgbClr val="FF0000"/>
              </a:solidFill>
            </a:rPr>
            <a:t>Import</a:t>
          </a: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13</xdr:col>
      <xdr:colOff>19050</xdr:colOff>
      <xdr:row>2</xdr:row>
      <xdr:rowOff>171450</xdr:rowOff>
    </xdr:from>
    <xdr:to>
      <xdr:col>14</xdr:col>
      <xdr:colOff>695325</xdr:colOff>
      <xdr:row>5</xdr:row>
      <xdr:rowOff>38100</xdr:rowOff>
    </xdr:to>
    <xdr:sp macro="[0]!RegCSV_BARRE" textlink="">
      <xdr:nvSpPr>
        <xdr:cNvPr id="2" name="Rectangle à coins arrondis 1"/>
        <xdr:cNvSpPr/>
      </xdr:nvSpPr>
      <xdr:spPr>
        <a:xfrm>
          <a:off x="10191750" y="552450"/>
          <a:ext cx="1438275" cy="438150"/>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r>
            <a:rPr lang="fr-CA" sz="1100"/>
            <a:t>EXPORTER</a:t>
          </a:r>
          <a:r>
            <a:rPr lang="fr-CA" sz="1100" baseline="0"/>
            <a:t> DONNEES</a:t>
          </a:r>
          <a:endParaRPr lang="fr-CA"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7</xdr:col>
      <xdr:colOff>523875</xdr:colOff>
      <xdr:row>2</xdr:row>
      <xdr:rowOff>66675</xdr:rowOff>
    </xdr:from>
    <xdr:to>
      <xdr:col>9</xdr:col>
      <xdr:colOff>438150</xdr:colOff>
      <xdr:row>4</xdr:row>
      <xdr:rowOff>123825</xdr:rowOff>
    </xdr:to>
    <xdr:sp macro="[0]!RegCSV_SHEET" textlink="">
      <xdr:nvSpPr>
        <xdr:cNvPr id="3" name="Rectangle à coins arrondis 2"/>
        <xdr:cNvSpPr/>
      </xdr:nvSpPr>
      <xdr:spPr>
        <a:xfrm>
          <a:off x="6362700" y="1590675"/>
          <a:ext cx="1438275" cy="438150"/>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r>
            <a:rPr lang="fr-CA" sz="1100"/>
            <a:t>EXPORTER</a:t>
          </a:r>
          <a:r>
            <a:rPr lang="fr-CA" sz="1100" baseline="0"/>
            <a:t> DONNEES</a:t>
          </a:r>
          <a:endParaRPr lang="fr-CA" sz="1100"/>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2.xml"/><Relationship Id="rId2" Type="http://schemas.openxmlformats.org/officeDocument/2006/relationships/printerSettings" Target="../printerSettings/printerSettings2.bin"/><Relationship Id="rId1" Type="http://schemas.openxmlformats.org/officeDocument/2006/relationships/hyperlink" Target="http://forum.excel-pratique.com/excel/importation-et-mise-en-forme-data-externes-t66643.html" TargetMode="Externa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1:K51"/>
  <sheetViews>
    <sheetView workbookViewId="0">
      <selection activeCell="C24" sqref="C24"/>
    </sheetView>
  </sheetViews>
  <sheetFormatPr baseColWidth="10" defaultRowHeight="15" x14ac:dyDescent="0.25"/>
  <cols>
    <col min="1" max="1" width="11.42578125" style="2"/>
    <col min="2" max="2" width="19.140625" style="2" customWidth="1"/>
    <col min="3" max="3" width="54" style="2" customWidth="1"/>
    <col min="4" max="4" width="20.28515625" style="2" customWidth="1"/>
    <col min="5" max="5" width="15.7109375" style="2" customWidth="1"/>
    <col min="6" max="6" width="17.5703125" style="2" customWidth="1"/>
    <col min="7" max="16384" width="11.42578125" style="2"/>
  </cols>
  <sheetData>
    <row r="1" spans="1:11" ht="17.25" x14ac:dyDescent="0.25">
      <c r="A1" s="14" t="s">
        <v>16</v>
      </c>
      <c r="B1" s="14" t="s">
        <v>17</v>
      </c>
      <c r="C1" s="14" t="s">
        <v>18</v>
      </c>
      <c r="D1" s="14" t="s">
        <v>3</v>
      </c>
      <c r="E1" s="14" t="s">
        <v>4</v>
      </c>
      <c r="F1" s="14" t="s">
        <v>4</v>
      </c>
      <c r="G1" s="14" t="s">
        <v>19</v>
      </c>
      <c r="H1" s="14" t="s">
        <v>20</v>
      </c>
      <c r="I1" s="14" t="s">
        <v>21</v>
      </c>
      <c r="J1" s="14" t="s">
        <v>22</v>
      </c>
      <c r="K1" s="14" t="s">
        <v>23</v>
      </c>
    </row>
    <row r="2" spans="1:11" s="18" customFormat="1" ht="17.25" x14ac:dyDescent="0.25">
      <c r="A2" s="17">
        <v>1</v>
      </c>
      <c r="B2" s="17" t="s">
        <v>24</v>
      </c>
      <c r="C2" s="17" t="s">
        <v>25</v>
      </c>
      <c r="D2" s="17">
        <v>5.3360000000000003</v>
      </c>
      <c r="E2" s="17">
        <v>6</v>
      </c>
      <c r="F2" s="17"/>
      <c r="G2" s="17" t="s">
        <v>26</v>
      </c>
      <c r="H2" s="17">
        <v>2</v>
      </c>
      <c r="I2" s="17">
        <v>2</v>
      </c>
      <c r="J2" s="17">
        <v>4</v>
      </c>
      <c r="K2" s="17">
        <v>2</v>
      </c>
    </row>
    <row r="3" spans="1:11" s="18" customFormat="1" ht="17.25" x14ac:dyDescent="0.25">
      <c r="A3" s="17">
        <v>2</v>
      </c>
      <c r="B3" s="17" t="s">
        <v>27</v>
      </c>
      <c r="C3" s="17" t="s">
        <v>25</v>
      </c>
      <c r="D3" s="17">
        <v>4.125</v>
      </c>
      <c r="E3" s="17">
        <v>6</v>
      </c>
      <c r="F3" s="17"/>
      <c r="G3" s="17" t="s">
        <v>26</v>
      </c>
      <c r="H3" s="17">
        <v>2</v>
      </c>
      <c r="I3" s="17" t="s">
        <v>26</v>
      </c>
      <c r="J3" s="17">
        <v>4</v>
      </c>
      <c r="K3" s="17">
        <v>2</v>
      </c>
    </row>
    <row r="4" spans="1:11" s="18" customFormat="1" ht="17.25" x14ac:dyDescent="0.25">
      <c r="A4" s="17">
        <v>3</v>
      </c>
      <c r="B4" s="17" t="s">
        <v>28</v>
      </c>
      <c r="C4" s="17" t="s">
        <v>29</v>
      </c>
      <c r="D4" s="17">
        <v>16.029</v>
      </c>
      <c r="E4" s="17">
        <v>18.5</v>
      </c>
      <c r="F4" s="17"/>
      <c r="G4" s="17" t="s">
        <v>26</v>
      </c>
      <c r="H4" s="17">
        <v>2</v>
      </c>
      <c r="I4" s="17">
        <v>2</v>
      </c>
      <c r="J4" s="17">
        <v>4</v>
      </c>
      <c r="K4" s="17">
        <v>1</v>
      </c>
    </row>
    <row r="5" spans="1:11" s="18" customFormat="1" ht="17.25" x14ac:dyDescent="0.25">
      <c r="A5" s="17">
        <v>4</v>
      </c>
      <c r="B5" s="17" t="s">
        <v>30</v>
      </c>
      <c r="C5" s="17" t="s">
        <v>29</v>
      </c>
      <c r="D5" s="17">
        <v>16.029</v>
      </c>
      <c r="E5" s="17">
        <v>18.5</v>
      </c>
      <c r="F5" s="17"/>
      <c r="G5" s="17" t="s">
        <v>26</v>
      </c>
      <c r="H5" s="17">
        <v>2</v>
      </c>
      <c r="I5" s="17">
        <v>2</v>
      </c>
      <c r="J5" s="17">
        <v>4</v>
      </c>
      <c r="K5" s="17">
        <v>1</v>
      </c>
    </row>
    <row r="6" spans="1:11" s="18" customFormat="1" ht="17.25" x14ac:dyDescent="0.25">
      <c r="A6" s="17">
        <v>5</v>
      </c>
      <c r="B6" s="17" t="s">
        <v>31</v>
      </c>
      <c r="C6" s="17" t="s">
        <v>29</v>
      </c>
      <c r="D6" s="17">
        <v>14.808</v>
      </c>
      <c r="E6" s="17">
        <v>36</v>
      </c>
      <c r="F6" s="17"/>
      <c r="G6" s="17" t="s">
        <v>26</v>
      </c>
      <c r="H6" s="17">
        <v>3</v>
      </c>
      <c r="I6" s="17">
        <v>3</v>
      </c>
      <c r="J6" s="17">
        <v>4</v>
      </c>
      <c r="K6" s="17">
        <v>1</v>
      </c>
    </row>
    <row r="7" spans="1:11" s="18" customFormat="1" ht="17.25" x14ac:dyDescent="0.25">
      <c r="A7" s="17">
        <v>6</v>
      </c>
      <c r="B7" s="17" t="s">
        <v>32</v>
      </c>
      <c r="C7" s="17" t="s">
        <v>29</v>
      </c>
      <c r="D7" s="17">
        <v>14.808</v>
      </c>
      <c r="E7" s="17">
        <v>36</v>
      </c>
      <c r="F7" s="17"/>
      <c r="G7" s="17" t="s">
        <v>26</v>
      </c>
      <c r="H7" s="17">
        <v>3</v>
      </c>
      <c r="I7" s="17">
        <v>3</v>
      </c>
      <c r="J7" s="17">
        <v>4</v>
      </c>
      <c r="K7" s="17">
        <v>1</v>
      </c>
    </row>
    <row r="8" spans="1:11" s="18" customFormat="1" ht="17.25" x14ac:dyDescent="0.25">
      <c r="A8" s="17">
        <v>7</v>
      </c>
      <c r="B8" s="17" t="s">
        <v>33</v>
      </c>
      <c r="C8" s="17" t="s">
        <v>29</v>
      </c>
      <c r="D8" s="17">
        <v>1.25</v>
      </c>
      <c r="E8" s="17">
        <v>5.25</v>
      </c>
      <c r="F8" s="17"/>
      <c r="G8" s="17" t="s">
        <v>26</v>
      </c>
      <c r="H8" s="17">
        <v>3</v>
      </c>
      <c r="I8" s="17" t="s">
        <v>26</v>
      </c>
      <c r="J8" s="17">
        <v>4</v>
      </c>
      <c r="K8" s="17">
        <v>2</v>
      </c>
    </row>
    <row r="9" spans="1:11" s="18" customFormat="1" ht="17.25" x14ac:dyDescent="0.25">
      <c r="A9" s="17">
        <v>8</v>
      </c>
      <c r="B9" s="17" t="s">
        <v>34</v>
      </c>
      <c r="C9" s="17" t="s">
        <v>35</v>
      </c>
      <c r="D9" s="17"/>
      <c r="E9" s="17"/>
      <c r="F9" s="17">
        <v>1.5</v>
      </c>
      <c r="G9" s="17" t="s">
        <v>26</v>
      </c>
      <c r="H9" s="17" t="s">
        <v>26</v>
      </c>
      <c r="I9" s="17" t="s">
        <v>26</v>
      </c>
      <c r="J9" s="17">
        <v>4</v>
      </c>
      <c r="K9" s="17">
        <v>4</v>
      </c>
    </row>
    <row r="10" spans="1:11" ht="17.25" x14ac:dyDescent="0.25">
      <c r="A10" s="12">
        <v>9</v>
      </c>
      <c r="B10" s="12" t="s">
        <v>36</v>
      </c>
      <c r="C10" s="12" t="s">
        <v>37</v>
      </c>
      <c r="D10" s="12"/>
      <c r="E10" s="12"/>
      <c r="F10" s="12">
        <v>2.35</v>
      </c>
      <c r="G10" s="12" t="s">
        <v>26</v>
      </c>
      <c r="H10" s="12">
        <v>3</v>
      </c>
      <c r="I10" s="12" t="s">
        <v>26</v>
      </c>
      <c r="J10" s="12">
        <v>4</v>
      </c>
      <c r="K10" s="12">
        <v>4</v>
      </c>
    </row>
    <row r="11" spans="1:11" ht="17.25" x14ac:dyDescent="0.25">
      <c r="A11" s="14"/>
      <c r="B11" s="14"/>
      <c r="C11" s="14"/>
      <c r="D11" s="14"/>
      <c r="E11" s="14"/>
      <c r="F11" s="14"/>
      <c r="G11" s="14"/>
      <c r="H11" s="14"/>
      <c r="I11" s="14"/>
      <c r="J11" s="14"/>
      <c r="K11" s="14"/>
    </row>
    <row r="12" spans="1:11" ht="17.25" x14ac:dyDescent="0.25">
      <c r="A12" s="14"/>
      <c r="B12" s="14"/>
      <c r="C12" s="14"/>
      <c r="D12" s="14"/>
      <c r="E12" s="14"/>
      <c r="F12" s="14"/>
      <c r="G12" s="14"/>
      <c r="H12" s="14"/>
      <c r="I12" s="14"/>
      <c r="J12" s="14"/>
      <c r="K12" s="14"/>
    </row>
    <row r="13" spans="1:11" ht="17.25" x14ac:dyDescent="0.25">
      <c r="A13" s="14"/>
      <c r="B13" s="14"/>
      <c r="C13" s="14"/>
      <c r="D13" s="14"/>
      <c r="E13" s="14"/>
      <c r="F13" s="14"/>
      <c r="G13" s="14"/>
      <c r="H13" s="14"/>
      <c r="I13" s="14"/>
      <c r="J13" s="14"/>
      <c r="K13" s="14"/>
    </row>
    <row r="14" spans="1:11" ht="17.25" x14ac:dyDescent="0.25">
      <c r="A14" s="14"/>
      <c r="B14" s="14"/>
      <c r="C14" s="14"/>
      <c r="D14" s="14"/>
      <c r="E14" s="14"/>
      <c r="F14" s="14"/>
      <c r="G14" s="14"/>
      <c r="H14" s="14"/>
      <c r="I14" s="14"/>
      <c r="J14" s="14"/>
      <c r="K14" s="14"/>
    </row>
    <row r="15" spans="1:11" ht="17.25" x14ac:dyDescent="0.25">
      <c r="A15" s="14"/>
      <c r="B15" s="14"/>
      <c r="C15" s="14"/>
      <c r="D15" s="14"/>
      <c r="E15" s="14"/>
      <c r="F15" s="14"/>
      <c r="G15" s="14"/>
      <c r="H15" s="14"/>
      <c r="I15" s="14"/>
      <c r="J15" s="14"/>
      <c r="K15" s="14"/>
    </row>
    <row r="16" spans="1:11" ht="17.25" x14ac:dyDescent="0.25">
      <c r="A16" s="14"/>
      <c r="B16" s="14"/>
      <c r="C16" s="14"/>
      <c r="D16" s="14"/>
      <c r="E16" s="14"/>
      <c r="F16" s="14"/>
      <c r="G16" s="14"/>
      <c r="H16" s="14"/>
      <c r="I16" s="14"/>
      <c r="J16" s="14"/>
      <c r="K16" s="14"/>
    </row>
    <row r="17" spans="1:11" ht="17.25" x14ac:dyDescent="0.25">
      <c r="A17" s="14"/>
      <c r="B17" s="14"/>
      <c r="C17" s="14"/>
      <c r="D17" s="14"/>
      <c r="E17" s="14"/>
      <c r="F17" s="14"/>
      <c r="G17" s="14"/>
      <c r="H17" s="14"/>
      <c r="I17" s="14"/>
      <c r="J17" s="14"/>
      <c r="K17" s="14"/>
    </row>
    <row r="18" spans="1:11" ht="17.25" x14ac:dyDescent="0.25">
      <c r="A18" s="14"/>
      <c r="B18" s="14"/>
      <c r="C18" s="14"/>
      <c r="D18" s="14"/>
      <c r="E18" s="14"/>
      <c r="F18" s="14"/>
      <c r="G18" s="14"/>
      <c r="H18" s="14"/>
      <c r="I18" s="14"/>
      <c r="J18" s="14"/>
      <c r="K18" s="14"/>
    </row>
    <row r="19" spans="1:11" ht="17.25" x14ac:dyDescent="0.25">
      <c r="A19" s="14"/>
      <c r="B19" s="14"/>
      <c r="C19" s="14"/>
      <c r="D19" s="14"/>
      <c r="E19" s="14"/>
      <c r="F19" s="14"/>
      <c r="G19" s="14"/>
      <c r="H19" s="14"/>
      <c r="I19" s="14"/>
      <c r="J19" s="14"/>
      <c r="K19" s="14"/>
    </row>
    <row r="20" spans="1:11" ht="17.25" x14ac:dyDescent="0.25">
      <c r="A20" s="14"/>
      <c r="B20" s="14"/>
      <c r="C20" s="14"/>
      <c r="D20" s="14"/>
      <c r="E20" s="14"/>
      <c r="F20" s="14"/>
      <c r="G20" s="14"/>
      <c r="H20" s="14"/>
      <c r="I20" s="14"/>
      <c r="J20" s="14"/>
      <c r="K20" s="14"/>
    </row>
    <row r="21" spans="1:11" ht="17.25" x14ac:dyDescent="0.25">
      <c r="A21" s="14"/>
      <c r="B21" s="14"/>
      <c r="C21" s="14"/>
      <c r="D21" s="14"/>
      <c r="E21" s="14"/>
      <c r="F21" s="14"/>
      <c r="G21" s="14"/>
      <c r="H21" s="14"/>
      <c r="I21" s="14"/>
      <c r="J21" s="14"/>
      <c r="K21" s="14"/>
    </row>
    <row r="22" spans="1:11" ht="17.25" x14ac:dyDescent="0.25">
      <c r="A22" s="14"/>
      <c r="B22" s="14"/>
      <c r="C22" s="14"/>
      <c r="D22" s="14"/>
      <c r="E22" s="14"/>
      <c r="F22" s="14"/>
      <c r="G22" s="14"/>
      <c r="H22" s="14"/>
      <c r="I22" s="14"/>
      <c r="J22" s="14"/>
      <c r="K22" s="14"/>
    </row>
    <row r="23" spans="1:11" ht="17.25" x14ac:dyDescent="0.25">
      <c r="A23" s="14"/>
      <c r="B23" s="14"/>
      <c r="C23" s="14"/>
      <c r="D23" s="14"/>
      <c r="E23" s="14"/>
      <c r="F23" s="14"/>
      <c r="G23" s="14"/>
      <c r="H23" s="14"/>
      <c r="I23" s="14"/>
      <c r="J23" s="14"/>
      <c r="K23" s="14"/>
    </row>
    <row r="24" spans="1:11" ht="17.25" x14ac:dyDescent="0.25">
      <c r="A24" s="14"/>
      <c r="B24" s="14"/>
      <c r="C24" s="14"/>
      <c r="D24" s="14"/>
      <c r="E24" s="14"/>
      <c r="F24" s="14"/>
      <c r="G24" s="14"/>
      <c r="H24" s="14"/>
      <c r="I24" s="14"/>
      <c r="J24" s="14"/>
      <c r="K24" s="14"/>
    </row>
    <row r="25" spans="1:11" ht="17.25" x14ac:dyDescent="0.25">
      <c r="A25" s="14"/>
      <c r="B25" s="14"/>
      <c r="C25" s="14"/>
      <c r="D25" s="14"/>
      <c r="E25" s="14"/>
      <c r="F25" s="14"/>
      <c r="G25" s="14"/>
      <c r="H25" s="14"/>
      <c r="I25" s="14"/>
      <c r="J25" s="14"/>
      <c r="K25" s="14"/>
    </row>
    <row r="26" spans="1:11" ht="17.25" x14ac:dyDescent="0.25">
      <c r="A26" s="14"/>
      <c r="B26" s="14"/>
      <c r="C26" s="14"/>
      <c r="D26" s="14"/>
      <c r="E26" s="14"/>
      <c r="F26" s="14"/>
      <c r="G26" s="14"/>
      <c r="H26" s="14"/>
      <c r="I26" s="14"/>
      <c r="J26" s="14"/>
      <c r="K26" s="14"/>
    </row>
    <row r="27" spans="1:11" ht="17.25" x14ac:dyDescent="0.25">
      <c r="A27" s="14"/>
      <c r="B27" s="14"/>
      <c r="C27" s="14"/>
      <c r="D27" s="14"/>
      <c r="E27" s="14"/>
      <c r="F27" s="14"/>
      <c r="G27" s="14"/>
      <c r="H27" s="14"/>
      <c r="I27" s="14"/>
      <c r="J27" s="14"/>
      <c r="K27" s="14"/>
    </row>
    <row r="28" spans="1:11" ht="17.25" x14ac:dyDescent="0.25">
      <c r="A28" s="14"/>
      <c r="B28" s="14"/>
      <c r="C28" s="14"/>
      <c r="D28" s="14"/>
      <c r="E28" s="14"/>
      <c r="F28" s="14"/>
      <c r="G28" s="14"/>
      <c r="H28" s="14"/>
      <c r="I28" s="14"/>
      <c r="J28" s="14"/>
      <c r="K28" s="14"/>
    </row>
    <row r="29" spans="1:11" ht="17.25" x14ac:dyDescent="0.25">
      <c r="A29" s="14"/>
      <c r="B29" s="14"/>
      <c r="C29" s="14"/>
      <c r="D29" s="14"/>
      <c r="E29" s="14"/>
      <c r="F29" s="14"/>
      <c r="G29" s="14"/>
      <c r="H29" s="14"/>
      <c r="I29" s="14"/>
      <c r="J29" s="14"/>
      <c r="K29" s="14"/>
    </row>
    <row r="30" spans="1:11" ht="17.25" x14ac:dyDescent="0.25">
      <c r="A30" s="14"/>
      <c r="B30" s="14"/>
      <c r="C30" s="14"/>
      <c r="D30" s="14"/>
      <c r="E30" s="14"/>
      <c r="F30" s="14"/>
      <c r="G30" s="14"/>
      <c r="H30" s="14"/>
      <c r="I30" s="14"/>
      <c r="J30" s="14"/>
      <c r="K30" s="14"/>
    </row>
    <row r="31" spans="1:11" ht="17.25" x14ac:dyDescent="0.25">
      <c r="A31" s="14"/>
      <c r="B31" s="14"/>
      <c r="C31" s="14"/>
      <c r="D31" s="14"/>
      <c r="E31" s="14"/>
      <c r="F31" s="14"/>
      <c r="G31" s="14"/>
      <c r="H31" s="14"/>
      <c r="I31" s="14"/>
      <c r="J31" s="14"/>
      <c r="K31" s="14"/>
    </row>
    <row r="32" spans="1:11" ht="17.25" x14ac:dyDescent="0.25">
      <c r="A32" s="14"/>
      <c r="B32" s="14"/>
      <c r="C32" s="14"/>
      <c r="D32" s="14"/>
      <c r="E32" s="14"/>
      <c r="F32" s="14"/>
      <c r="G32" s="14"/>
      <c r="H32" s="14"/>
      <c r="I32" s="14"/>
      <c r="J32" s="14"/>
      <c r="K32" s="14"/>
    </row>
    <row r="33" spans="1:11" ht="17.25" x14ac:dyDescent="0.25">
      <c r="A33" s="14"/>
      <c r="B33" s="14"/>
      <c r="C33" s="14"/>
      <c r="D33" s="14"/>
      <c r="E33" s="14"/>
      <c r="F33" s="14"/>
      <c r="G33" s="14"/>
      <c r="H33" s="14"/>
      <c r="I33" s="14"/>
      <c r="J33" s="14"/>
      <c r="K33" s="14"/>
    </row>
    <row r="34" spans="1:11" ht="17.25" x14ac:dyDescent="0.25">
      <c r="A34" s="14"/>
      <c r="B34" s="14"/>
      <c r="C34" s="14"/>
      <c r="D34" s="14"/>
      <c r="E34" s="14"/>
      <c r="F34" s="14"/>
      <c r="G34" s="14"/>
      <c r="H34" s="14"/>
      <c r="I34" s="14"/>
      <c r="J34" s="14"/>
      <c r="K34" s="14"/>
    </row>
    <row r="35" spans="1:11" ht="17.25" x14ac:dyDescent="0.25">
      <c r="A35" s="14"/>
      <c r="B35" s="14"/>
      <c r="C35" s="14"/>
      <c r="D35" s="14"/>
      <c r="E35" s="14"/>
      <c r="F35" s="14"/>
      <c r="G35" s="14"/>
      <c r="H35" s="14"/>
      <c r="I35" s="14"/>
      <c r="J35" s="14"/>
      <c r="K35" s="14"/>
    </row>
    <row r="36" spans="1:11" ht="17.25" x14ac:dyDescent="0.25">
      <c r="A36" s="14"/>
      <c r="B36" s="14"/>
      <c r="C36" s="14"/>
      <c r="D36" s="14"/>
      <c r="E36" s="14"/>
      <c r="F36" s="14"/>
      <c r="G36" s="14"/>
      <c r="H36" s="14"/>
      <c r="I36" s="14"/>
      <c r="J36" s="14"/>
      <c r="K36" s="14"/>
    </row>
    <row r="37" spans="1:11" ht="17.25" x14ac:dyDescent="0.25">
      <c r="A37" s="14"/>
      <c r="B37" s="14"/>
      <c r="C37" s="14"/>
      <c r="D37" s="14"/>
      <c r="E37" s="14"/>
      <c r="F37" s="14"/>
      <c r="G37" s="14"/>
      <c r="H37" s="14"/>
      <c r="I37" s="14"/>
      <c r="J37" s="14"/>
      <c r="K37" s="14"/>
    </row>
    <row r="38" spans="1:11" ht="17.25" x14ac:dyDescent="0.25">
      <c r="A38" s="14"/>
      <c r="B38" s="14"/>
      <c r="C38" s="14"/>
      <c r="D38" s="14"/>
      <c r="E38" s="14"/>
      <c r="F38" s="14"/>
      <c r="G38" s="14"/>
      <c r="H38" s="14"/>
      <c r="I38" s="14"/>
      <c r="J38" s="14"/>
      <c r="K38" s="14"/>
    </row>
    <row r="39" spans="1:11" ht="17.25" x14ac:dyDescent="0.25">
      <c r="A39" s="12"/>
      <c r="B39" s="12"/>
      <c r="C39" s="12"/>
      <c r="D39" s="12"/>
      <c r="E39" s="12"/>
      <c r="F39" s="12"/>
      <c r="G39" s="12"/>
      <c r="H39" s="12"/>
      <c r="I39" s="12"/>
      <c r="J39" s="12"/>
      <c r="K39" s="12"/>
    </row>
    <row r="40" spans="1:11" ht="17.25" x14ac:dyDescent="0.25">
      <c r="A40" s="12"/>
      <c r="B40" s="12"/>
      <c r="C40" s="12"/>
      <c r="D40" s="12"/>
      <c r="E40" s="12"/>
      <c r="F40" s="12"/>
      <c r="G40" s="12"/>
      <c r="H40" s="12"/>
      <c r="I40" s="12"/>
      <c r="J40" s="13"/>
      <c r="K40" s="12"/>
    </row>
    <row r="41" spans="1:11" ht="17.25" x14ac:dyDescent="0.25">
      <c r="A41" s="12"/>
      <c r="B41" s="12"/>
      <c r="C41" s="12"/>
      <c r="D41" s="12"/>
      <c r="E41" s="12"/>
      <c r="F41" s="12"/>
      <c r="G41" s="12"/>
      <c r="H41" s="12"/>
      <c r="I41" s="12"/>
      <c r="J41" s="12"/>
      <c r="K41" s="12"/>
    </row>
    <row r="42" spans="1:11" ht="17.25" x14ac:dyDescent="0.25">
      <c r="A42" s="12"/>
      <c r="B42" s="12"/>
      <c r="C42" s="12"/>
      <c r="D42" s="12"/>
      <c r="E42" s="12"/>
      <c r="F42" s="12"/>
      <c r="G42" s="12"/>
      <c r="H42" s="12"/>
      <c r="I42" s="12"/>
      <c r="J42" s="12"/>
      <c r="K42" s="12"/>
    </row>
    <row r="43" spans="1:11" ht="17.25" x14ac:dyDescent="0.25">
      <c r="A43" s="12"/>
      <c r="B43" s="12"/>
      <c r="C43" s="12"/>
      <c r="D43" s="12"/>
      <c r="E43" s="12"/>
      <c r="F43" s="12"/>
      <c r="G43" s="12"/>
      <c r="H43" s="12"/>
      <c r="I43" s="12"/>
      <c r="J43" s="12"/>
      <c r="K43" s="12"/>
    </row>
    <row r="44" spans="1:11" ht="17.25" x14ac:dyDescent="0.25">
      <c r="A44" s="12"/>
      <c r="B44" s="12"/>
      <c r="C44" s="12"/>
      <c r="D44" s="12"/>
      <c r="E44" s="12"/>
      <c r="F44" s="12"/>
      <c r="G44" s="12"/>
      <c r="H44" s="12"/>
      <c r="I44" s="12"/>
      <c r="J44" s="12"/>
    </row>
    <row r="45" spans="1:11" ht="17.25" x14ac:dyDescent="0.25">
      <c r="A45" s="12"/>
      <c r="B45" s="12"/>
      <c r="C45" s="12"/>
      <c r="D45" s="12"/>
      <c r="E45" s="12"/>
      <c r="F45" s="12"/>
      <c r="G45" s="12"/>
      <c r="H45" s="12"/>
      <c r="I45" s="12"/>
      <c r="J45" s="12"/>
    </row>
    <row r="46" spans="1:11" ht="17.25" x14ac:dyDescent="0.25">
      <c r="A46" s="12"/>
      <c r="B46" s="12"/>
      <c r="C46" s="12"/>
      <c r="D46" s="12"/>
      <c r="E46" s="12"/>
      <c r="F46" s="12"/>
      <c r="G46" s="12"/>
      <c r="H46" s="12"/>
      <c r="I46" s="12"/>
      <c r="J46" s="12"/>
      <c r="K46" s="12"/>
    </row>
    <row r="47" spans="1:11" ht="17.25" x14ac:dyDescent="0.25">
      <c r="A47" s="12"/>
      <c r="B47" s="12"/>
      <c r="C47" s="12"/>
      <c r="D47" s="12"/>
      <c r="E47" s="12"/>
      <c r="F47" s="12"/>
      <c r="G47" s="12"/>
      <c r="H47" s="12"/>
      <c r="I47" s="12"/>
      <c r="J47" s="12"/>
      <c r="K47" s="12"/>
    </row>
    <row r="48" spans="1:11" ht="17.25" x14ac:dyDescent="0.25">
      <c r="A48" s="12"/>
      <c r="B48" s="12"/>
      <c r="C48" s="12"/>
      <c r="D48" s="12"/>
      <c r="E48" s="12"/>
      <c r="F48" s="12"/>
      <c r="G48" s="12"/>
      <c r="H48" s="12"/>
      <c r="I48" s="12"/>
      <c r="J48" s="12"/>
    </row>
    <row r="49" spans="1:11" ht="17.25" x14ac:dyDescent="0.25">
      <c r="A49" s="12"/>
      <c r="B49" s="12"/>
      <c r="C49" s="12"/>
      <c r="D49" s="12"/>
      <c r="E49" s="12"/>
      <c r="F49" s="12"/>
      <c r="G49" s="12"/>
      <c r="H49" s="12"/>
      <c r="I49" s="12"/>
      <c r="J49" s="12"/>
    </row>
    <row r="50" spans="1:11" ht="17.25" x14ac:dyDescent="0.25">
      <c r="A50" s="12"/>
      <c r="B50" s="12"/>
      <c r="C50" s="12"/>
      <c r="D50" s="12"/>
      <c r="E50" s="12"/>
      <c r="F50" s="12"/>
      <c r="G50" s="12"/>
      <c r="H50" s="12"/>
      <c r="I50" s="12"/>
      <c r="J50" s="12"/>
      <c r="K50" s="12"/>
    </row>
    <row r="51" spans="1:11" ht="17.25" x14ac:dyDescent="0.25">
      <c r="A51" s="12"/>
      <c r="B51" s="12"/>
      <c r="C51" s="12"/>
      <c r="D51" s="12"/>
      <c r="E51" s="12"/>
      <c r="F51" s="12"/>
      <c r="G51" s="12"/>
      <c r="H51" s="12"/>
      <c r="I51" s="12"/>
      <c r="J51" s="12"/>
      <c r="K51" s="12"/>
    </row>
  </sheetData>
  <sortState ref="A2:K51">
    <sortCondition ref="C2:C51"/>
  </sortState>
  <pageMargins left="0.7" right="0.7" top="0.75" bottom="0.75" header="0.3" footer="0.3"/>
  <pageSetup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outlinePr summaryBelow="0"/>
  </sheetPr>
  <dimension ref="A1:L28"/>
  <sheetViews>
    <sheetView tabSelected="1" workbookViewId="0">
      <pane xSplit="1" ySplit="4" topLeftCell="B5" activePane="bottomRight" state="frozenSplit"/>
      <selection pane="topRight" activeCell="I1" sqref="I1"/>
      <selection pane="bottomLeft" activeCell="A3" sqref="A3"/>
      <selection pane="bottomRight" activeCell="I29" sqref="I29"/>
    </sheetView>
  </sheetViews>
  <sheetFormatPr baseColWidth="10" defaultRowHeight="15" x14ac:dyDescent="0.25"/>
  <cols>
    <col min="1" max="1" width="17" style="2" customWidth="1"/>
    <col min="2" max="2" width="43.28515625" style="2" customWidth="1"/>
    <col min="3" max="3" width="23.5703125" style="2" customWidth="1"/>
    <col min="4" max="4" width="14.28515625" style="2" customWidth="1"/>
    <col min="5" max="5" width="11.42578125" style="2"/>
    <col min="6" max="6" width="18.5703125" style="2" customWidth="1"/>
    <col min="7" max="8" width="11.42578125" style="2"/>
    <col min="9" max="9" width="24.85546875" style="2" customWidth="1"/>
    <col min="10" max="10" width="23.7109375" style="2" customWidth="1"/>
    <col min="11" max="11" width="18" style="2" customWidth="1"/>
    <col min="12" max="12" width="18.42578125" style="2" customWidth="1"/>
    <col min="13" max="16384" width="11.42578125" style="2"/>
  </cols>
  <sheetData>
    <row r="1" spans="1:12" ht="15.75" thickBot="1" x14ac:dyDescent="0.3">
      <c r="A1" s="4"/>
      <c r="F1" s="23" t="s">
        <v>0</v>
      </c>
      <c r="G1" s="24"/>
      <c r="H1" s="8">
        <v>4</v>
      </c>
      <c r="J1" s="21" t="s">
        <v>41</v>
      </c>
    </row>
    <row r="3" spans="1:12" x14ac:dyDescent="0.25">
      <c r="A3" s="22" t="s">
        <v>1</v>
      </c>
      <c r="B3" s="22" t="s">
        <v>2</v>
      </c>
      <c r="C3" s="22" t="s">
        <v>7</v>
      </c>
      <c r="D3" s="25" t="s">
        <v>13</v>
      </c>
      <c r="E3" s="26"/>
      <c r="F3" s="26"/>
      <c r="G3" s="3"/>
      <c r="H3" s="3"/>
      <c r="I3" s="3"/>
      <c r="J3" s="3"/>
      <c r="K3" s="15"/>
      <c r="L3" s="15"/>
    </row>
    <row r="4" spans="1:12" x14ac:dyDescent="0.25">
      <c r="A4" s="22"/>
      <c r="B4" s="22"/>
      <c r="C4" s="22"/>
      <c r="D4" s="3" t="s">
        <v>3</v>
      </c>
      <c r="E4" s="3" t="s">
        <v>4</v>
      </c>
      <c r="F4" s="3" t="s">
        <v>12</v>
      </c>
      <c r="G4" s="3" t="s">
        <v>6</v>
      </c>
      <c r="H4" s="3" t="s">
        <v>5</v>
      </c>
      <c r="I4" s="3" t="s">
        <v>8</v>
      </c>
      <c r="J4" s="3" t="s">
        <v>9</v>
      </c>
      <c r="K4" s="15" t="s">
        <v>14</v>
      </c>
      <c r="L4" s="15" t="s">
        <v>10</v>
      </c>
    </row>
    <row r="5" spans="1:12" x14ac:dyDescent="0.25">
      <c r="A5" s="10" t="s">
        <v>28</v>
      </c>
      <c r="B5" s="3" t="s">
        <v>29</v>
      </c>
      <c r="C5" s="19" t="s">
        <v>40</v>
      </c>
      <c r="D5" s="3">
        <v>16.029</v>
      </c>
      <c r="E5" s="3">
        <v>18.5</v>
      </c>
      <c r="F5" s="11"/>
      <c r="G5" s="11">
        <v>1</v>
      </c>
      <c r="H5" s="3">
        <f>$H$1*G5</f>
        <v>4</v>
      </c>
      <c r="I5" s="3">
        <f t="shared" ref="I5:I9" si="0">H5*F5</f>
        <v>0</v>
      </c>
      <c r="J5" s="3">
        <f>I5/12</f>
        <v>0</v>
      </c>
      <c r="K5" s="15">
        <f>J5/20</f>
        <v>0</v>
      </c>
      <c r="L5" s="15">
        <f>J5/24</f>
        <v>0</v>
      </c>
    </row>
    <row r="6" spans="1:12" x14ac:dyDescent="0.25">
      <c r="A6" s="10" t="s">
        <v>30</v>
      </c>
      <c r="B6" s="9" t="s">
        <v>29</v>
      </c>
      <c r="C6" s="19" t="s">
        <v>40</v>
      </c>
      <c r="D6" s="9">
        <v>16.029</v>
      </c>
      <c r="E6" s="9">
        <v>18.5</v>
      </c>
      <c r="F6" s="11"/>
      <c r="G6" s="11">
        <v>1</v>
      </c>
      <c r="H6" s="9">
        <f t="shared" ref="H6:H9" si="1">$H$1*G6</f>
        <v>4</v>
      </c>
      <c r="I6" s="9">
        <f t="shared" si="0"/>
        <v>0</v>
      </c>
      <c r="J6" s="9">
        <f t="shared" ref="J6:J9" si="2">I6/12</f>
        <v>0</v>
      </c>
      <c r="K6" s="15">
        <f t="shared" ref="K6:K9" si="3">J6/20</f>
        <v>0</v>
      </c>
      <c r="L6" s="15">
        <f t="shared" ref="L6:L9" si="4">J6/24</f>
        <v>0</v>
      </c>
    </row>
    <row r="7" spans="1:12" x14ac:dyDescent="0.25">
      <c r="A7" s="10" t="s">
        <v>31</v>
      </c>
      <c r="B7" s="9" t="s">
        <v>29</v>
      </c>
      <c r="C7" s="19" t="s">
        <v>40</v>
      </c>
      <c r="D7" s="9">
        <v>14.808</v>
      </c>
      <c r="E7" s="9">
        <v>36</v>
      </c>
      <c r="F7" s="11"/>
      <c r="G7" s="11">
        <v>1</v>
      </c>
      <c r="H7" s="9">
        <f t="shared" si="1"/>
        <v>4</v>
      </c>
      <c r="I7" s="9">
        <f t="shared" si="0"/>
        <v>0</v>
      </c>
      <c r="J7" s="9">
        <f t="shared" si="2"/>
        <v>0</v>
      </c>
      <c r="K7" s="15">
        <f t="shared" si="3"/>
        <v>0</v>
      </c>
      <c r="L7" s="15">
        <f t="shared" si="4"/>
        <v>0</v>
      </c>
    </row>
    <row r="8" spans="1:12" x14ac:dyDescent="0.25">
      <c r="A8" s="10" t="s">
        <v>32</v>
      </c>
      <c r="B8" s="9" t="s">
        <v>29</v>
      </c>
      <c r="C8" s="19" t="s">
        <v>40</v>
      </c>
      <c r="D8" s="9">
        <v>14.808</v>
      </c>
      <c r="E8" s="9">
        <v>36</v>
      </c>
      <c r="F8" s="11"/>
      <c r="G8" s="11">
        <v>1</v>
      </c>
      <c r="H8" s="9">
        <f t="shared" si="1"/>
        <v>4</v>
      </c>
      <c r="I8" s="9">
        <f t="shared" si="0"/>
        <v>0</v>
      </c>
      <c r="J8" s="9">
        <f t="shared" si="2"/>
        <v>0</v>
      </c>
      <c r="K8" s="15">
        <f t="shared" si="3"/>
        <v>0</v>
      </c>
      <c r="L8" s="15">
        <f t="shared" si="4"/>
        <v>0</v>
      </c>
    </row>
    <row r="9" spans="1:12" x14ac:dyDescent="0.25">
      <c r="A9" s="10" t="s">
        <v>33</v>
      </c>
      <c r="B9" s="9" t="s">
        <v>29</v>
      </c>
      <c r="C9" s="19" t="s">
        <v>40</v>
      </c>
      <c r="D9" s="9">
        <v>1.25</v>
      </c>
      <c r="E9" s="9">
        <v>5.25</v>
      </c>
      <c r="F9" s="11"/>
      <c r="G9" s="11">
        <v>2</v>
      </c>
      <c r="H9" s="9">
        <f t="shared" si="1"/>
        <v>8</v>
      </c>
      <c r="I9" s="9">
        <f t="shared" si="0"/>
        <v>0</v>
      </c>
      <c r="J9" s="9">
        <f t="shared" si="2"/>
        <v>0</v>
      </c>
      <c r="K9" s="15">
        <f t="shared" si="3"/>
        <v>0</v>
      </c>
      <c r="L9" s="15">
        <f t="shared" si="4"/>
        <v>0</v>
      </c>
    </row>
    <row r="10" spans="1:12" x14ac:dyDescent="0.25">
      <c r="A10" s="5"/>
      <c r="B10" s="5"/>
      <c r="C10" s="5"/>
      <c r="D10" s="5"/>
      <c r="E10" s="5"/>
      <c r="F10" s="5"/>
      <c r="G10" s="6" t="s">
        <v>11</v>
      </c>
      <c r="H10" s="6">
        <f>SUM(H5:H9)</f>
        <v>24</v>
      </c>
      <c r="I10" s="6">
        <f>SUM(I5:I9)</f>
        <v>0</v>
      </c>
      <c r="J10" s="6">
        <f>SUM(J5:J9)</f>
        <v>0</v>
      </c>
      <c r="K10" s="6">
        <f>SUM(K5:K9)</f>
        <v>0</v>
      </c>
      <c r="L10" s="6">
        <f>SUM(L5:L9)</f>
        <v>0</v>
      </c>
    </row>
    <row r="11" spans="1:12" x14ac:dyDescent="0.25">
      <c r="A11" s="10" t="s">
        <v>24</v>
      </c>
      <c r="B11" s="3" t="s">
        <v>25</v>
      </c>
      <c r="C11" s="16" t="s">
        <v>38</v>
      </c>
      <c r="D11" s="3">
        <v>5.3360000000000003</v>
      </c>
      <c r="E11" s="3">
        <v>6</v>
      </c>
      <c r="F11" s="11"/>
      <c r="G11" s="11">
        <v>2</v>
      </c>
      <c r="H11" s="3">
        <f>$H$1*G11</f>
        <v>8</v>
      </c>
      <c r="I11" s="3">
        <f t="shared" ref="I11:I12" si="5">H11*F11</f>
        <v>0</v>
      </c>
      <c r="J11" s="3">
        <f t="shared" ref="J11:J14" si="6">I11/12</f>
        <v>0</v>
      </c>
      <c r="K11" s="15">
        <f t="shared" ref="K11:K14" si="7">J11/20</f>
        <v>0</v>
      </c>
      <c r="L11" s="15">
        <f t="shared" ref="L11:L14" si="8">J11/24</f>
        <v>0</v>
      </c>
    </row>
    <row r="12" spans="1:12" x14ac:dyDescent="0.25">
      <c r="A12" s="10" t="s">
        <v>27</v>
      </c>
      <c r="B12" s="9" t="s">
        <v>25</v>
      </c>
      <c r="C12" s="16" t="s">
        <v>38</v>
      </c>
      <c r="D12" s="9">
        <v>4.125</v>
      </c>
      <c r="E12" s="9">
        <v>6</v>
      </c>
      <c r="F12" s="11"/>
      <c r="G12" s="11">
        <v>2</v>
      </c>
      <c r="H12" s="9">
        <f t="shared" ref="H12" si="9">$H$1*G12</f>
        <v>8</v>
      </c>
      <c r="I12" s="9">
        <f t="shared" si="5"/>
        <v>0</v>
      </c>
      <c r="J12" s="9">
        <f t="shared" ref="J12" si="10">I12/12</f>
        <v>0</v>
      </c>
      <c r="K12" s="15">
        <f t="shared" ref="K12" si="11">J12/20</f>
        <v>0</v>
      </c>
      <c r="L12" s="15">
        <f t="shared" ref="L12" si="12">J12/24</f>
        <v>0</v>
      </c>
    </row>
    <row r="13" spans="1:12" x14ac:dyDescent="0.25">
      <c r="A13" s="5"/>
      <c r="B13" s="5"/>
      <c r="C13" s="5"/>
      <c r="D13" s="5"/>
      <c r="E13" s="5"/>
      <c r="F13" s="5"/>
      <c r="G13" s="6" t="s">
        <v>11</v>
      </c>
      <c r="H13" s="6">
        <f>SUM(H11:H12)</f>
        <v>16</v>
      </c>
      <c r="I13" s="6">
        <f>SUM(I11:I12)</f>
        <v>0</v>
      </c>
      <c r="J13" s="6">
        <f>SUM(J11:J12)</f>
        <v>0</v>
      </c>
      <c r="K13" s="6">
        <f>SUM(K11:K12)</f>
        <v>0</v>
      </c>
      <c r="L13" s="6">
        <f>SUM(L11:L12)</f>
        <v>0</v>
      </c>
    </row>
    <row r="14" spans="1:12" x14ac:dyDescent="0.25">
      <c r="A14" s="10" t="s">
        <v>34</v>
      </c>
      <c r="B14" s="3" t="s">
        <v>35</v>
      </c>
      <c r="C14" s="16" t="s">
        <v>39</v>
      </c>
      <c r="D14" s="3"/>
      <c r="E14" s="3"/>
      <c r="F14" s="11">
        <v>1.5</v>
      </c>
      <c r="G14" s="11">
        <v>4</v>
      </c>
      <c r="H14" s="3">
        <f>$H$1*G14</f>
        <v>16</v>
      </c>
      <c r="I14" s="3">
        <f>H14*F14</f>
        <v>24</v>
      </c>
      <c r="J14" s="3">
        <f t="shared" si="6"/>
        <v>2</v>
      </c>
      <c r="K14" s="15">
        <f t="shared" si="7"/>
        <v>0.1</v>
      </c>
      <c r="L14" s="15">
        <f t="shared" si="8"/>
        <v>8.3333333333333329E-2</v>
      </c>
    </row>
    <row r="15" spans="1:12" x14ac:dyDescent="0.25">
      <c r="A15" s="5"/>
      <c r="B15" s="5"/>
      <c r="C15" s="5"/>
      <c r="D15" s="5"/>
      <c r="E15" s="5"/>
      <c r="F15" s="5"/>
      <c r="G15" s="6" t="s">
        <v>11</v>
      </c>
      <c r="H15" s="6">
        <f>SUM(H14:H14)</f>
        <v>16</v>
      </c>
      <c r="I15" s="6">
        <f>SUM(I14:I14)</f>
        <v>24</v>
      </c>
      <c r="J15" s="6">
        <f>SUM(J14:J14)</f>
        <v>2</v>
      </c>
      <c r="K15" s="6">
        <f>SUM(K14:K14)</f>
        <v>0.1</v>
      </c>
      <c r="L15" s="6">
        <f>SUM(L14:L14)</f>
        <v>8.3333333333333329E-2</v>
      </c>
    </row>
    <row r="28" spans="6:6" x14ac:dyDescent="0.25">
      <c r="F28" s="2" t="s">
        <v>15</v>
      </c>
    </row>
  </sheetData>
  <autoFilter ref="A3:L15">
    <filterColumn colId="3" showButton="0"/>
    <filterColumn colId="4" showButton="0"/>
    <filterColumn colId="5" showButton="0"/>
  </autoFilter>
  <mergeCells count="5">
    <mergeCell ref="A3:A4"/>
    <mergeCell ref="B3:B4"/>
    <mergeCell ref="C3:C4"/>
    <mergeCell ref="F1:G1"/>
    <mergeCell ref="D3:F3"/>
  </mergeCells>
  <hyperlinks>
    <hyperlink ref="J1" r:id="rId1"/>
  </hyperlinks>
  <pageMargins left="0.7" right="0.7" top="0.75" bottom="0.75" header="0.3" footer="0.3"/>
  <pageSetup orientation="portrait" r:id="rId2"/>
  <drawing r:id="rId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A1:Z30"/>
  <sheetViews>
    <sheetView workbookViewId="0">
      <selection activeCell="F19" sqref="F19"/>
    </sheetView>
  </sheetViews>
  <sheetFormatPr baseColWidth="10" defaultRowHeight="15" x14ac:dyDescent="0.25"/>
  <cols>
    <col min="1" max="1" width="11.42578125" style="1"/>
    <col min="2" max="2" width="15.85546875" style="1" customWidth="1"/>
    <col min="3" max="3" width="15.42578125" style="1" customWidth="1"/>
    <col min="4" max="5" width="11.42578125" style="1"/>
    <col min="6" max="6" width="15.42578125" style="1" customWidth="1"/>
    <col min="7" max="10" width="11.42578125" style="1"/>
    <col min="11" max="16" width="11.42578125" style="1" customWidth="1"/>
    <col min="17" max="16384" width="11.42578125" style="1"/>
  </cols>
  <sheetData>
    <row r="1" spans="1:26" x14ac:dyDescent="0.25">
      <c r="A1" s="1">
        <f>'BOM JOB'!F14</f>
        <v>1.5</v>
      </c>
      <c r="B1" s="1">
        <f>'BOM JOB'!H14</f>
        <v>16</v>
      </c>
      <c r="C1" s="1" t="str">
        <f>'BOM JOB'!C14</f>
        <v>C1</v>
      </c>
      <c r="F1" s="1" t="str">
        <f>'BOM JOB'!A14</f>
        <v>05558A-008</v>
      </c>
      <c r="G1" s="1">
        <v>0</v>
      </c>
      <c r="H1" s="1">
        <v>0</v>
      </c>
      <c r="I1" s="1">
        <v>0</v>
      </c>
      <c r="J1" s="1">
        <v>0</v>
      </c>
      <c r="Q1"/>
      <c r="R1"/>
      <c r="S1"/>
      <c r="T1"/>
      <c r="U1"/>
      <c r="V1"/>
      <c r="W1"/>
      <c r="X1"/>
      <c r="Y1"/>
      <c r="Z1"/>
    </row>
    <row r="2" spans="1:26" x14ac:dyDescent="0.25">
      <c r="Q2"/>
      <c r="R2"/>
      <c r="S2"/>
      <c r="T2"/>
      <c r="U2"/>
      <c r="V2"/>
      <c r="W2"/>
      <c r="X2"/>
      <c r="Y2"/>
      <c r="Z2"/>
    </row>
    <row r="3" spans="1:26" x14ac:dyDescent="0.25">
      <c r="Q3"/>
      <c r="R3"/>
      <c r="S3"/>
      <c r="T3"/>
      <c r="U3"/>
      <c r="V3"/>
      <c r="W3"/>
      <c r="X3"/>
      <c r="Y3"/>
      <c r="Z3"/>
    </row>
    <row r="4" spans="1:26" x14ac:dyDescent="0.25">
      <c r="Q4"/>
      <c r="R4"/>
      <c r="S4"/>
      <c r="T4"/>
      <c r="U4"/>
      <c r="V4"/>
      <c r="W4"/>
      <c r="X4"/>
      <c r="Y4"/>
      <c r="Z4"/>
    </row>
    <row r="5" spans="1:26" x14ac:dyDescent="0.25">
      <c r="Q5"/>
      <c r="R5"/>
      <c r="S5"/>
      <c r="T5"/>
      <c r="U5"/>
      <c r="V5"/>
      <c r="W5"/>
      <c r="X5"/>
      <c r="Y5"/>
      <c r="Z5"/>
    </row>
    <row r="6" spans="1:26" x14ac:dyDescent="0.25">
      <c r="Q6"/>
      <c r="R6"/>
      <c r="S6"/>
      <c r="T6"/>
      <c r="U6"/>
      <c r="V6"/>
      <c r="W6"/>
      <c r="X6"/>
      <c r="Y6"/>
      <c r="Z6"/>
    </row>
    <row r="7" spans="1:26" x14ac:dyDescent="0.25">
      <c r="Q7"/>
      <c r="R7"/>
      <c r="S7"/>
      <c r="T7"/>
      <c r="U7"/>
      <c r="V7"/>
      <c r="W7"/>
      <c r="X7"/>
      <c r="Y7"/>
      <c r="Z7"/>
    </row>
    <row r="8" spans="1:26" x14ac:dyDescent="0.25">
      <c r="Q8"/>
      <c r="R8"/>
      <c r="S8"/>
      <c r="T8"/>
      <c r="U8"/>
      <c r="V8"/>
      <c r="W8"/>
      <c r="X8"/>
      <c r="Y8"/>
      <c r="Z8"/>
    </row>
    <row r="9" spans="1:26" x14ac:dyDescent="0.25">
      <c r="Q9"/>
      <c r="R9"/>
      <c r="S9"/>
      <c r="T9"/>
      <c r="U9"/>
      <c r="V9"/>
      <c r="W9"/>
      <c r="X9"/>
      <c r="Y9"/>
      <c r="Z9"/>
    </row>
    <row r="10" spans="1:26" x14ac:dyDescent="0.25">
      <c r="Q10"/>
      <c r="R10"/>
      <c r="S10"/>
      <c r="T10"/>
      <c r="U10"/>
      <c r="V10"/>
      <c r="W10"/>
      <c r="X10"/>
      <c r="Y10"/>
      <c r="Z10"/>
    </row>
    <row r="11" spans="1:26" x14ac:dyDescent="0.25">
      <c r="Q11"/>
      <c r="R11"/>
      <c r="S11"/>
      <c r="T11"/>
      <c r="U11"/>
      <c r="V11"/>
      <c r="W11"/>
      <c r="X11"/>
      <c r="Y11"/>
      <c r="Z11"/>
    </row>
    <row r="12" spans="1:26" x14ac:dyDescent="0.25">
      <c r="Q12"/>
      <c r="R12"/>
      <c r="S12"/>
      <c r="T12"/>
      <c r="U12"/>
      <c r="V12"/>
      <c r="W12"/>
      <c r="X12"/>
      <c r="Y12"/>
      <c r="Z12"/>
    </row>
    <row r="13" spans="1:26" x14ac:dyDescent="0.25">
      <c r="Q13"/>
      <c r="R13"/>
      <c r="S13"/>
      <c r="T13"/>
      <c r="U13"/>
      <c r="V13"/>
      <c r="W13"/>
      <c r="X13"/>
      <c r="Y13"/>
      <c r="Z13"/>
    </row>
    <row r="14" spans="1:26" x14ac:dyDescent="0.25">
      <c r="Q14"/>
      <c r="R14"/>
      <c r="S14"/>
      <c r="T14"/>
      <c r="U14"/>
      <c r="V14"/>
      <c r="W14"/>
      <c r="X14"/>
      <c r="Y14"/>
      <c r="Z14"/>
    </row>
    <row r="15" spans="1:26" x14ac:dyDescent="0.25">
      <c r="Q15"/>
      <c r="R15"/>
      <c r="S15"/>
      <c r="T15"/>
      <c r="U15"/>
      <c r="V15"/>
      <c r="W15"/>
      <c r="X15"/>
      <c r="Y15"/>
      <c r="Z15"/>
    </row>
    <row r="16" spans="1:26" x14ac:dyDescent="0.25">
      <c r="Q16"/>
      <c r="R16"/>
      <c r="S16"/>
      <c r="T16"/>
      <c r="U16"/>
      <c r="V16"/>
      <c r="W16"/>
      <c r="X16"/>
      <c r="Y16"/>
      <c r="Z16"/>
    </row>
    <row r="17" spans="17:26" x14ac:dyDescent="0.25">
      <c r="Q17"/>
      <c r="R17"/>
      <c r="S17"/>
      <c r="T17"/>
      <c r="U17"/>
      <c r="V17"/>
      <c r="W17"/>
      <c r="X17"/>
      <c r="Y17"/>
      <c r="Z17"/>
    </row>
    <row r="18" spans="17:26" x14ac:dyDescent="0.25">
      <c r="Q18"/>
      <c r="R18"/>
      <c r="S18"/>
      <c r="T18"/>
      <c r="U18"/>
      <c r="V18"/>
      <c r="W18"/>
      <c r="X18"/>
      <c r="Y18"/>
      <c r="Z18"/>
    </row>
    <row r="19" spans="17:26" x14ac:dyDescent="0.25">
      <c r="Q19"/>
      <c r="R19"/>
      <c r="S19"/>
      <c r="T19"/>
      <c r="U19"/>
      <c r="V19"/>
      <c r="W19"/>
      <c r="X19"/>
      <c r="Y19"/>
      <c r="Z19"/>
    </row>
    <row r="20" spans="17:26" x14ac:dyDescent="0.25">
      <c r="Q20"/>
      <c r="R20"/>
      <c r="S20"/>
      <c r="T20"/>
      <c r="U20"/>
      <c r="V20"/>
      <c r="W20"/>
      <c r="X20"/>
      <c r="Y20"/>
      <c r="Z20"/>
    </row>
    <row r="21" spans="17:26" x14ac:dyDescent="0.25">
      <c r="Q21"/>
      <c r="R21"/>
      <c r="S21"/>
      <c r="T21"/>
      <c r="U21"/>
      <c r="V21"/>
      <c r="W21"/>
      <c r="X21"/>
      <c r="Y21"/>
      <c r="Z21"/>
    </row>
    <row r="22" spans="17:26" x14ac:dyDescent="0.25">
      <c r="Q22"/>
      <c r="R22"/>
      <c r="S22"/>
      <c r="T22"/>
      <c r="U22"/>
      <c r="V22"/>
      <c r="W22"/>
      <c r="X22"/>
      <c r="Y22"/>
      <c r="Z22"/>
    </row>
    <row r="23" spans="17:26" x14ac:dyDescent="0.25">
      <c r="Q23"/>
      <c r="R23"/>
      <c r="S23"/>
      <c r="T23"/>
      <c r="U23"/>
      <c r="V23"/>
      <c r="W23"/>
      <c r="X23"/>
      <c r="Y23"/>
      <c r="Z23"/>
    </row>
    <row r="24" spans="17:26" x14ac:dyDescent="0.25">
      <c r="Q24"/>
      <c r="R24"/>
      <c r="S24"/>
      <c r="T24"/>
      <c r="U24"/>
      <c r="V24"/>
      <c r="W24"/>
      <c r="X24"/>
      <c r="Y24"/>
      <c r="Z24"/>
    </row>
    <row r="25" spans="17:26" x14ac:dyDescent="0.25">
      <c r="Q25"/>
      <c r="R25"/>
      <c r="S25"/>
      <c r="T25"/>
      <c r="U25"/>
      <c r="V25"/>
      <c r="W25"/>
      <c r="X25"/>
      <c r="Y25"/>
      <c r="Z25"/>
    </row>
    <row r="26" spans="17:26" x14ac:dyDescent="0.25">
      <c r="Q26"/>
      <c r="R26"/>
      <c r="S26"/>
      <c r="T26"/>
      <c r="U26"/>
      <c r="V26"/>
      <c r="W26"/>
      <c r="X26"/>
      <c r="Y26"/>
      <c r="Z26"/>
    </row>
    <row r="27" spans="17:26" x14ac:dyDescent="0.25">
      <c r="Q27"/>
      <c r="R27"/>
      <c r="S27"/>
      <c r="T27"/>
      <c r="U27"/>
      <c r="V27"/>
      <c r="W27"/>
      <c r="X27"/>
      <c r="Y27"/>
      <c r="Z27"/>
    </row>
    <row r="28" spans="17:26" x14ac:dyDescent="0.25">
      <c r="Q28"/>
      <c r="R28"/>
      <c r="S28"/>
      <c r="T28"/>
      <c r="U28"/>
      <c r="V28"/>
      <c r="W28"/>
      <c r="X28"/>
      <c r="Y28"/>
      <c r="Z28"/>
    </row>
    <row r="29" spans="17:26" x14ac:dyDescent="0.25">
      <c r="Q29"/>
      <c r="R29"/>
      <c r="S29"/>
      <c r="T29"/>
      <c r="U29"/>
      <c r="V29"/>
      <c r="W29"/>
      <c r="X29"/>
      <c r="Y29"/>
      <c r="Z29"/>
    </row>
    <row r="30" spans="17:26" x14ac:dyDescent="0.25">
      <c r="Q30"/>
      <c r="R30"/>
      <c r="S30"/>
      <c r="T30"/>
      <c r="U30"/>
      <c r="V30"/>
      <c r="W30"/>
      <c r="X30"/>
      <c r="Y30"/>
      <c r="Z30"/>
    </row>
  </sheetData>
  <pageMargins left="0.7" right="0.7" top="0.75" bottom="0.75" header="0.3" footer="0.3"/>
  <pageSetup paperSize="0" orientation="portrait" horizontalDpi="0" verticalDpi="0" copies="0"/>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
  <dimension ref="A1:F7"/>
  <sheetViews>
    <sheetView zoomScaleNormal="100" workbookViewId="0">
      <selection activeCell="J19" sqref="J19"/>
    </sheetView>
  </sheetViews>
  <sheetFormatPr baseColWidth="10" defaultRowHeight="15" x14ac:dyDescent="0.25"/>
  <cols>
    <col min="1" max="5" width="11.42578125" style="1"/>
    <col min="6" max="6" width="15" style="1" customWidth="1"/>
    <col min="7" max="7" width="15.42578125" style="1" customWidth="1"/>
    <col min="8" max="16384" width="11.42578125" style="1"/>
  </cols>
  <sheetData>
    <row r="1" spans="1:6" x14ac:dyDescent="0.25">
      <c r="A1" s="1">
        <f>'BOM JOB'!D5</f>
        <v>16.029</v>
      </c>
      <c r="B1" s="1">
        <f>'BOM JOB'!E5</f>
        <v>18.5</v>
      </c>
      <c r="C1" s="1">
        <f>'BOM JOB'!H5</f>
        <v>4</v>
      </c>
      <c r="D1" s="1" t="str">
        <f>'BOM JOB'!C5</f>
        <v>POS14</v>
      </c>
      <c r="F1" s="1" t="str">
        <f>'BOM JOB'!A5</f>
        <v>05558A-003</v>
      </c>
    </row>
    <row r="2" spans="1:6" x14ac:dyDescent="0.25">
      <c r="A2" s="1">
        <f>'BOM JOB'!D6</f>
        <v>16.029</v>
      </c>
      <c r="B2" s="1">
        <f>'BOM JOB'!E6</f>
        <v>18.5</v>
      </c>
      <c r="C2" s="1">
        <f>'BOM JOB'!H6</f>
        <v>4</v>
      </c>
      <c r="D2" s="1" t="str">
        <f>'BOM JOB'!C6</f>
        <v>POS14</v>
      </c>
      <c r="F2" s="1" t="str">
        <f>'BOM JOB'!A6</f>
        <v>05558A-004</v>
      </c>
    </row>
    <row r="3" spans="1:6" x14ac:dyDescent="0.25">
      <c r="A3" s="1">
        <f>'BOM JOB'!D7</f>
        <v>14.808</v>
      </c>
      <c r="B3" s="1">
        <f>'BOM JOB'!E7</f>
        <v>36</v>
      </c>
      <c r="C3" s="1">
        <f>'BOM JOB'!H7</f>
        <v>4</v>
      </c>
      <c r="D3" s="1" t="str">
        <f>'BOM JOB'!C7</f>
        <v>POS14</v>
      </c>
      <c r="F3" s="1" t="str">
        <f>'BOM JOB'!A7</f>
        <v>05558A-005</v>
      </c>
    </row>
    <row r="4" spans="1:6" x14ac:dyDescent="0.25">
      <c r="A4" s="1">
        <f>'BOM JOB'!D8</f>
        <v>14.808</v>
      </c>
      <c r="B4" s="1">
        <f>'BOM JOB'!E8</f>
        <v>36</v>
      </c>
      <c r="C4" s="1">
        <f>'BOM JOB'!H8</f>
        <v>4</v>
      </c>
      <c r="D4" s="1" t="str">
        <f>'BOM JOB'!C8</f>
        <v>POS14</v>
      </c>
      <c r="F4" s="1" t="str">
        <f>'BOM JOB'!A8</f>
        <v>05558A-006</v>
      </c>
    </row>
    <row r="5" spans="1:6" x14ac:dyDescent="0.25">
      <c r="A5" s="1">
        <f>'BOM JOB'!D9</f>
        <v>1.25</v>
      </c>
      <c r="B5" s="1">
        <f>'BOM JOB'!E9</f>
        <v>5.25</v>
      </c>
      <c r="C5" s="1">
        <f>'BOM JOB'!H9</f>
        <v>8</v>
      </c>
      <c r="D5" s="1" t="str">
        <f>'BOM JOB'!C9</f>
        <v>POS14</v>
      </c>
      <c r="F5" s="1" t="str">
        <f>'BOM JOB'!A9</f>
        <v>05558A-007</v>
      </c>
    </row>
    <row r="6" spans="1:6" x14ac:dyDescent="0.25">
      <c r="A6" s="1">
        <f>'BOM JOB'!D11</f>
        <v>5.3360000000000003</v>
      </c>
      <c r="B6" s="1">
        <f>'BOM JOB'!E11</f>
        <v>6</v>
      </c>
      <c r="C6" s="1">
        <f>'BOM JOB'!H11</f>
        <v>8</v>
      </c>
      <c r="D6" s="1" t="str">
        <f>'BOM JOB'!C11</f>
        <v>P38</v>
      </c>
      <c r="F6" s="1" t="str">
        <f>'BOM JOB'!A11</f>
        <v>05558A-001</v>
      </c>
    </row>
    <row r="7" spans="1:6" x14ac:dyDescent="0.25">
      <c r="A7" s="1">
        <f>'BOM JOB'!D12</f>
        <v>4.125</v>
      </c>
      <c r="B7" s="1">
        <f>'BOM JOB'!E12</f>
        <v>6</v>
      </c>
      <c r="C7" s="1">
        <f>'BOM JOB'!H12</f>
        <v>8</v>
      </c>
      <c r="D7" s="1" t="str">
        <f>'BOM JOB'!C12</f>
        <v>P38</v>
      </c>
      <c r="F7" s="1" t="str">
        <f>'BOM JOB'!A12</f>
        <v>05558A-002</v>
      </c>
    </row>
  </sheetData>
  <pageMargins left="0.7" right="0.7" top="0.75" bottom="0.75" header="0.3" footer="0.3"/>
  <pageSetup paperSize="0" orientation="portrait" horizontalDpi="0" verticalDpi="0" copies="0"/>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5">
    <outlinePr summaryBelow="0"/>
  </sheetPr>
  <dimension ref="A1:L28"/>
  <sheetViews>
    <sheetView workbookViewId="0">
      <pane xSplit="1" ySplit="4" topLeftCell="B5" activePane="bottomRight" state="frozenSplit"/>
      <selection pane="topRight" activeCell="I1" sqref="I1"/>
      <selection pane="bottomLeft" activeCell="A3" sqref="A3"/>
      <selection pane="bottomRight" activeCell="B20" sqref="B20"/>
    </sheetView>
  </sheetViews>
  <sheetFormatPr baseColWidth="10" defaultRowHeight="15" x14ac:dyDescent="0.25"/>
  <cols>
    <col min="1" max="1" width="17" style="2" customWidth="1"/>
    <col min="2" max="2" width="43.28515625" style="2" customWidth="1"/>
    <col min="3" max="3" width="23.5703125" style="2" customWidth="1"/>
    <col min="4" max="4" width="14.28515625" style="2" customWidth="1"/>
    <col min="5" max="5" width="11.42578125" style="2"/>
    <col min="6" max="6" width="18.5703125" style="2" customWidth="1"/>
    <col min="7" max="8" width="11.42578125" style="2"/>
    <col min="9" max="9" width="24.85546875" style="2" customWidth="1"/>
    <col min="10" max="10" width="23.7109375" style="2" customWidth="1"/>
    <col min="11" max="11" width="18" style="2" customWidth="1"/>
    <col min="12" max="12" width="18.42578125" style="2" customWidth="1"/>
    <col min="13" max="16384" width="11.42578125" style="2"/>
  </cols>
  <sheetData>
    <row r="1" spans="1:12" ht="15.75" thickBot="1" x14ac:dyDescent="0.3">
      <c r="A1" s="4"/>
      <c r="F1" s="23" t="s">
        <v>0</v>
      </c>
      <c r="G1" s="24"/>
      <c r="H1" s="8">
        <v>4</v>
      </c>
      <c r="J1" s="21"/>
    </row>
    <row r="3" spans="1:12" x14ac:dyDescent="0.25">
      <c r="A3" s="22" t="s">
        <v>1</v>
      </c>
      <c r="B3" s="22" t="s">
        <v>2</v>
      </c>
      <c r="C3" s="22" t="s">
        <v>7</v>
      </c>
      <c r="D3" s="25" t="s">
        <v>13</v>
      </c>
      <c r="E3" s="26"/>
      <c r="F3" s="26"/>
      <c r="G3" s="20"/>
      <c r="H3" s="20"/>
      <c r="I3" s="20"/>
      <c r="J3" s="20"/>
      <c r="K3" s="20"/>
      <c r="L3" s="20"/>
    </row>
    <row r="4" spans="1:12" x14ac:dyDescent="0.25">
      <c r="A4" s="22"/>
      <c r="B4" s="22"/>
      <c r="C4" s="22"/>
      <c r="D4" s="20" t="s">
        <v>3</v>
      </c>
      <c r="E4" s="20" t="s">
        <v>4</v>
      </c>
      <c r="F4" s="20" t="s">
        <v>12</v>
      </c>
      <c r="G4" s="20" t="s">
        <v>6</v>
      </c>
      <c r="H4" s="20" t="s">
        <v>5</v>
      </c>
      <c r="I4" s="20" t="s">
        <v>8</v>
      </c>
      <c r="J4" s="20" t="s">
        <v>9</v>
      </c>
      <c r="K4" s="20" t="s">
        <v>14</v>
      </c>
      <c r="L4" s="20" t="s">
        <v>10</v>
      </c>
    </row>
    <row r="5" spans="1:12" x14ac:dyDescent="0.25">
      <c r="A5" s="20" t="s">
        <v>28</v>
      </c>
      <c r="B5" s="20" t="s">
        <v>29</v>
      </c>
      <c r="C5" s="20" t="s">
        <v>40</v>
      </c>
      <c r="D5" s="20">
        <v>16.029</v>
      </c>
      <c r="E5" s="20">
        <v>18.5</v>
      </c>
      <c r="F5" s="20"/>
      <c r="G5" s="20">
        <v>1</v>
      </c>
      <c r="H5" s="20">
        <f>$H$1*G5</f>
        <v>4</v>
      </c>
      <c r="I5" s="20">
        <f t="shared" ref="I5:I9" si="0">H5*F5</f>
        <v>0</v>
      </c>
      <c r="J5" s="20">
        <f>I5/12</f>
        <v>0</v>
      </c>
      <c r="K5" s="20">
        <f>J5/20</f>
        <v>0</v>
      </c>
      <c r="L5" s="20">
        <f>J5/24</f>
        <v>0</v>
      </c>
    </row>
    <row r="6" spans="1:12" x14ac:dyDescent="0.25">
      <c r="A6" s="20" t="s">
        <v>30</v>
      </c>
      <c r="B6" s="20" t="s">
        <v>29</v>
      </c>
      <c r="C6" s="20" t="s">
        <v>40</v>
      </c>
      <c r="D6" s="20">
        <v>16.029</v>
      </c>
      <c r="E6" s="20">
        <v>18.5</v>
      </c>
      <c r="F6" s="20"/>
      <c r="G6" s="20">
        <v>1</v>
      </c>
      <c r="H6" s="20">
        <f t="shared" ref="H6:H9" si="1">$H$1*G6</f>
        <v>4</v>
      </c>
      <c r="I6" s="20">
        <f t="shared" si="0"/>
        <v>0</v>
      </c>
      <c r="J6" s="20">
        <f t="shared" ref="J6:J9" si="2">I6/12</f>
        <v>0</v>
      </c>
      <c r="K6" s="20">
        <f t="shared" ref="K6:K9" si="3">J6/20</f>
        <v>0</v>
      </c>
      <c r="L6" s="20">
        <f t="shared" ref="L6:L9" si="4">J6/24</f>
        <v>0</v>
      </c>
    </row>
    <row r="7" spans="1:12" x14ac:dyDescent="0.25">
      <c r="A7" s="20" t="s">
        <v>31</v>
      </c>
      <c r="B7" s="20" t="s">
        <v>29</v>
      </c>
      <c r="C7" s="20" t="s">
        <v>40</v>
      </c>
      <c r="D7" s="20">
        <v>14.808</v>
      </c>
      <c r="E7" s="20">
        <v>36</v>
      </c>
      <c r="F7" s="20"/>
      <c r="G7" s="20">
        <v>1</v>
      </c>
      <c r="H7" s="20">
        <f t="shared" si="1"/>
        <v>4</v>
      </c>
      <c r="I7" s="20">
        <f t="shared" si="0"/>
        <v>0</v>
      </c>
      <c r="J7" s="20">
        <f t="shared" si="2"/>
        <v>0</v>
      </c>
      <c r="K7" s="20">
        <f t="shared" si="3"/>
        <v>0</v>
      </c>
      <c r="L7" s="20">
        <f t="shared" si="4"/>
        <v>0</v>
      </c>
    </row>
    <row r="8" spans="1:12" x14ac:dyDescent="0.25">
      <c r="A8" s="20" t="s">
        <v>32</v>
      </c>
      <c r="B8" s="20" t="s">
        <v>29</v>
      </c>
      <c r="C8" s="20" t="s">
        <v>40</v>
      </c>
      <c r="D8" s="20">
        <v>14.808</v>
      </c>
      <c r="E8" s="20">
        <v>36</v>
      </c>
      <c r="F8" s="20"/>
      <c r="G8" s="20">
        <v>1</v>
      </c>
      <c r="H8" s="20">
        <f t="shared" si="1"/>
        <v>4</v>
      </c>
      <c r="I8" s="20">
        <f t="shared" si="0"/>
        <v>0</v>
      </c>
      <c r="J8" s="20">
        <f t="shared" si="2"/>
        <v>0</v>
      </c>
      <c r="K8" s="20">
        <f t="shared" si="3"/>
        <v>0</v>
      </c>
      <c r="L8" s="20">
        <f t="shared" si="4"/>
        <v>0</v>
      </c>
    </row>
    <row r="9" spans="1:12" x14ac:dyDescent="0.25">
      <c r="A9" s="20" t="s">
        <v>33</v>
      </c>
      <c r="B9" s="20" t="s">
        <v>29</v>
      </c>
      <c r="C9" s="20" t="s">
        <v>40</v>
      </c>
      <c r="D9" s="20">
        <v>1.25</v>
      </c>
      <c r="E9" s="20">
        <v>5.25</v>
      </c>
      <c r="F9" s="20"/>
      <c r="G9" s="20">
        <v>2</v>
      </c>
      <c r="H9" s="20">
        <f t="shared" si="1"/>
        <v>8</v>
      </c>
      <c r="I9" s="20">
        <f t="shared" si="0"/>
        <v>0</v>
      </c>
      <c r="J9" s="20">
        <f t="shared" si="2"/>
        <v>0</v>
      </c>
      <c r="K9" s="20">
        <f t="shared" si="3"/>
        <v>0</v>
      </c>
      <c r="L9" s="20">
        <f t="shared" si="4"/>
        <v>0</v>
      </c>
    </row>
    <row r="10" spans="1:12" s="7" customFormat="1" x14ac:dyDescent="0.25">
      <c r="A10" s="5"/>
      <c r="B10" s="5"/>
      <c r="C10" s="5"/>
      <c r="D10" s="5"/>
      <c r="E10" s="5"/>
      <c r="F10" s="5"/>
      <c r="G10" s="6" t="s">
        <v>11</v>
      </c>
      <c r="H10" s="6">
        <f>SUM(H5:H9)</f>
        <v>24</v>
      </c>
      <c r="I10" s="6">
        <f>SUM(I5:I9)</f>
        <v>0</v>
      </c>
      <c r="J10" s="6">
        <f>SUM(J5:J9)</f>
        <v>0</v>
      </c>
      <c r="K10" s="6">
        <f>SUM(K5:K9)</f>
        <v>0</v>
      </c>
      <c r="L10" s="6">
        <f>SUM(L5:L9)</f>
        <v>0</v>
      </c>
    </row>
    <row r="11" spans="1:12" x14ac:dyDescent="0.25">
      <c r="A11" s="20" t="s">
        <v>24</v>
      </c>
      <c r="B11" s="20" t="s">
        <v>25</v>
      </c>
      <c r="C11" s="20" t="s">
        <v>38</v>
      </c>
      <c r="D11" s="20">
        <v>5.3360000000000003</v>
      </c>
      <c r="E11" s="20">
        <v>6</v>
      </c>
      <c r="F11" s="20"/>
      <c r="G11" s="20">
        <v>2</v>
      </c>
      <c r="H11" s="20">
        <f>$H$1*G11</f>
        <v>8</v>
      </c>
      <c r="I11" s="20">
        <f t="shared" ref="I11:I12" si="5">H11*F11</f>
        <v>0</v>
      </c>
      <c r="J11" s="20">
        <f t="shared" ref="J11:J14" si="6">I11/12</f>
        <v>0</v>
      </c>
      <c r="K11" s="20">
        <f t="shared" ref="K11:K14" si="7">J11/20</f>
        <v>0</v>
      </c>
      <c r="L11" s="20">
        <f t="shared" ref="L11:L14" si="8">J11/24</f>
        <v>0</v>
      </c>
    </row>
    <row r="12" spans="1:12" x14ac:dyDescent="0.25">
      <c r="A12" s="20" t="s">
        <v>27</v>
      </c>
      <c r="B12" s="20" t="s">
        <v>25</v>
      </c>
      <c r="C12" s="20" t="s">
        <v>38</v>
      </c>
      <c r="D12" s="20">
        <v>4.125</v>
      </c>
      <c r="E12" s="20">
        <v>6</v>
      </c>
      <c r="F12" s="20"/>
      <c r="G12" s="20">
        <v>2</v>
      </c>
      <c r="H12" s="20">
        <f t="shared" ref="H12" si="9">$H$1*G12</f>
        <v>8</v>
      </c>
      <c r="I12" s="20">
        <f t="shared" si="5"/>
        <v>0</v>
      </c>
      <c r="J12" s="20">
        <f t="shared" si="6"/>
        <v>0</v>
      </c>
      <c r="K12" s="20">
        <f t="shared" si="7"/>
        <v>0</v>
      </c>
      <c r="L12" s="20">
        <f t="shared" si="8"/>
        <v>0</v>
      </c>
    </row>
    <row r="13" spans="1:12" s="7" customFormat="1" x14ac:dyDescent="0.25">
      <c r="A13" s="5"/>
      <c r="B13" s="5"/>
      <c r="C13" s="5"/>
      <c r="D13" s="5"/>
      <c r="E13" s="5"/>
      <c r="F13" s="5"/>
      <c r="G13" s="6" t="s">
        <v>11</v>
      </c>
      <c r="H13" s="6">
        <f>SUM(H11:H12)</f>
        <v>16</v>
      </c>
      <c r="I13" s="6">
        <f>SUM(I11:I12)</f>
        <v>0</v>
      </c>
      <c r="J13" s="6">
        <f>SUM(J11:J12)</f>
        <v>0</v>
      </c>
      <c r="K13" s="6">
        <f>SUM(K11:K12)</f>
        <v>0</v>
      </c>
      <c r="L13" s="6">
        <f>SUM(L11:L12)</f>
        <v>0</v>
      </c>
    </row>
    <row r="14" spans="1:12" x14ac:dyDescent="0.25">
      <c r="A14" s="20" t="s">
        <v>34</v>
      </c>
      <c r="B14" s="20" t="s">
        <v>35</v>
      </c>
      <c r="C14" s="20" t="s">
        <v>39</v>
      </c>
      <c r="D14" s="20"/>
      <c r="E14" s="20"/>
      <c r="F14" s="20">
        <v>1.5</v>
      </c>
      <c r="G14" s="20">
        <v>4</v>
      </c>
      <c r="H14" s="20">
        <f>$H$1*G14</f>
        <v>16</v>
      </c>
      <c r="I14" s="20">
        <f>H14*F14</f>
        <v>24</v>
      </c>
      <c r="J14" s="20">
        <f t="shared" si="6"/>
        <v>2</v>
      </c>
      <c r="K14" s="20">
        <f t="shared" si="7"/>
        <v>0.1</v>
      </c>
      <c r="L14" s="20">
        <f t="shared" si="8"/>
        <v>8.3333333333333329E-2</v>
      </c>
    </row>
    <row r="15" spans="1:12" s="7" customFormat="1" x14ac:dyDescent="0.25">
      <c r="A15" s="5"/>
      <c r="B15" s="5"/>
      <c r="C15" s="5"/>
      <c r="D15" s="5"/>
      <c r="E15" s="5"/>
      <c r="F15" s="5"/>
      <c r="G15" s="6" t="s">
        <v>11</v>
      </c>
      <c r="H15" s="6">
        <f>SUM(H14:H14)</f>
        <v>16</v>
      </c>
      <c r="I15" s="6">
        <f>SUM(I14:I14)</f>
        <v>24</v>
      </c>
      <c r="J15" s="6">
        <f>SUM(J14:J14)</f>
        <v>2</v>
      </c>
      <c r="K15" s="6">
        <f>SUM(K14:K14)</f>
        <v>0.1</v>
      </c>
      <c r="L15" s="6">
        <f>SUM(L14:L14)</f>
        <v>8.3333333333333329E-2</v>
      </c>
    </row>
    <row r="28" spans="6:6" x14ac:dyDescent="0.25">
      <c r="F28" s="2" t="s">
        <v>15</v>
      </c>
    </row>
  </sheetData>
  <autoFilter ref="A3:L15">
    <filterColumn colId="3" showButton="0"/>
    <filterColumn colId="4" showButton="0"/>
    <filterColumn colId="5" showButton="0"/>
  </autoFilter>
  <mergeCells count="5">
    <mergeCell ref="F1:G1"/>
    <mergeCell ref="A3:A4"/>
    <mergeCell ref="B3:B4"/>
    <mergeCell ref="C3:C4"/>
    <mergeCell ref="D3:F3"/>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5</vt:i4>
      </vt:variant>
    </vt:vector>
  </HeadingPairs>
  <TitlesOfParts>
    <vt:vector size="5" baseType="lpstr">
      <vt:lpstr>BOM SW</vt:lpstr>
      <vt:lpstr>BOM JOB</vt:lpstr>
      <vt:lpstr>BOM OPTI BARRE</vt:lpstr>
      <vt:lpstr>BOM OPTI PLAQUE</vt:lpstr>
      <vt:lpstr>Original</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Michel Zombaï</dc:creator>
  <cp:lastModifiedBy>Michel</cp:lastModifiedBy>
  <dcterms:created xsi:type="dcterms:W3CDTF">2006-09-12T15:06:44Z</dcterms:created>
  <dcterms:modified xsi:type="dcterms:W3CDTF">2015-07-22T01:37:42Z</dcterms:modified>
</cp:coreProperties>
</file>