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10" windowWidth="21075" windowHeight="9120" activeTab="1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LISTING!$A$2:$O$241</definedName>
    <definedName name="_xlnm._FilterDatabase" localSheetId="3" hidden="1">non_fede!$A$1:$R$104</definedName>
    <definedName name="ages_adh">[1]LISTING2013!$O$1:$O$65536</definedName>
    <definedName name="ages_carte">[1]CARTE!$N$1:$N$65536</definedName>
    <definedName name="Base">OFFSET(LISTING!$A$3:$R$3,,,COUNTA(LISTING!$A$3:$A$5000))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Doublon">OFFSET(LISTING!$R$3,,,COUNTA(LISTING!$A$3:$A$5000))</definedName>
    <definedName name="ETE">[1]aide_tarif!$E$23</definedName>
    <definedName name="_xlnm.Extract" localSheetId="3">non_fede!$A$1:$K$1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R242" i="1" l="1"/>
  <c r="R241" i="1"/>
  <c r="S4" i="2" l="1"/>
  <c r="S5" i="2"/>
  <c r="S6" i="2"/>
  <c r="S7" i="2"/>
  <c r="S8" i="2"/>
  <c r="S9" i="2"/>
  <c r="S10" i="2"/>
  <c r="S3" i="2"/>
  <c r="R6" i="1"/>
  <c r="R4" i="1"/>
  <c r="R3" i="1"/>
  <c r="R235" i="1"/>
  <c r="R240" i="1" l="1"/>
  <c r="R239" i="1" l="1"/>
  <c r="D233" i="1" l="1"/>
  <c r="C233" i="1"/>
  <c r="Q232" i="1"/>
  <c r="P232" i="1"/>
  <c r="Q231" i="1"/>
  <c r="R231" i="1"/>
  <c r="P231" i="1"/>
  <c r="Q230" i="1"/>
  <c r="R230" i="1"/>
  <c r="P230" i="1"/>
  <c r="Q229" i="1"/>
  <c r="R229" i="1"/>
  <c r="P229" i="1"/>
  <c r="Q228" i="1"/>
  <c r="R228" i="1"/>
  <c r="P228" i="1"/>
  <c r="Q227" i="1"/>
  <c r="R227" i="1"/>
  <c r="P227" i="1"/>
  <c r="Q226" i="1"/>
  <c r="R226" i="1"/>
  <c r="P226" i="1"/>
  <c r="Q225" i="1"/>
  <c r="R225" i="1"/>
  <c r="P225" i="1"/>
  <c r="Q224" i="1"/>
  <c r="R224" i="1"/>
  <c r="P224" i="1"/>
  <c r="Q223" i="1"/>
  <c r="R223" i="1"/>
  <c r="P223" i="1"/>
  <c r="Q222" i="1"/>
  <c r="R222" i="1"/>
  <c r="P222" i="1"/>
  <c r="Q221" i="1"/>
  <c r="R221" i="1"/>
  <c r="P221" i="1"/>
  <c r="Q220" i="1"/>
  <c r="R220" i="1"/>
  <c r="P220" i="1"/>
  <c r="Q219" i="1"/>
  <c r="R219" i="1"/>
  <c r="P219" i="1"/>
  <c r="Q218" i="1"/>
  <c r="R218" i="1"/>
  <c r="P218" i="1"/>
  <c r="Q217" i="1"/>
  <c r="R217" i="1"/>
  <c r="P217" i="1"/>
  <c r="Q216" i="1"/>
  <c r="R216" i="1"/>
  <c r="P216" i="1"/>
  <c r="Q215" i="1"/>
  <c r="R215" i="1"/>
  <c r="P215" i="1"/>
  <c r="Q214" i="1"/>
  <c r="R214" i="1"/>
  <c r="P214" i="1"/>
  <c r="Q212" i="1"/>
  <c r="R212" i="1"/>
  <c r="P212" i="1"/>
  <c r="P211" i="1"/>
  <c r="Q210" i="1"/>
  <c r="R210" i="1"/>
  <c r="P210" i="1"/>
  <c r="Q209" i="1"/>
  <c r="R209" i="1"/>
  <c r="P209" i="1"/>
  <c r="Q208" i="1"/>
  <c r="R208" i="1"/>
  <c r="P208" i="1"/>
  <c r="Q207" i="1"/>
  <c r="R207" i="1"/>
  <c r="P207" i="1"/>
  <c r="Q206" i="1"/>
  <c r="R206" i="1"/>
  <c r="P206" i="1"/>
  <c r="Q205" i="1"/>
  <c r="R205" i="1"/>
  <c r="P205" i="1"/>
  <c r="Q204" i="1"/>
  <c r="R204" i="1"/>
  <c r="P204" i="1"/>
  <c r="Q203" i="1"/>
  <c r="R203" i="1"/>
  <c r="P203" i="1"/>
  <c r="Q202" i="1"/>
  <c r="R202" i="1"/>
  <c r="P202" i="1"/>
  <c r="Q201" i="1"/>
  <c r="R201" i="1"/>
  <c r="P201" i="1"/>
  <c r="Q200" i="1"/>
  <c r="R200" i="1"/>
  <c r="P200" i="1"/>
  <c r="Q199" i="1"/>
  <c r="R199" i="1"/>
  <c r="P199" i="1"/>
  <c r="Q198" i="1"/>
  <c r="R198" i="1"/>
  <c r="P198" i="1"/>
  <c r="Q197" i="1"/>
  <c r="R197" i="1"/>
  <c r="P197" i="1"/>
  <c r="Q196" i="1"/>
  <c r="R196" i="1"/>
  <c r="P196" i="1"/>
  <c r="Q195" i="1"/>
  <c r="R195" i="1"/>
  <c r="P195" i="1"/>
  <c r="Q194" i="1"/>
  <c r="R194" i="1"/>
  <c r="P194" i="1"/>
  <c r="Q193" i="1"/>
  <c r="R193" i="1"/>
  <c r="P193" i="1"/>
  <c r="Q192" i="1"/>
  <c r="R192" i="1"/>
  <c r="P192" i="1"/>
  <c r="Q191" i="1"/>
  <c r="R191" i="1"/>
  <c r="P191" i="1"/>
  <c r="Q190" i="1"/>
  <c r="R190" i="1"/>
  <c r="P190" i="1"/>
  <c r="Q189" i="1"/>
  <c r="R189" i="1"/>
  <c r="P189" i="1"/>
  <c r="Q188" i="1"/>
  <c r="R188" i="1"/>
  <c r="P188" i="1"/>
  <c r="Q187" i="1"/>
  <c r="R187" i="1"/>
  <c r="P187" i="1"/>
  <c r="Q186" i="1"/>
  <c r="R186" i="1"/>
  <c r="P186" i="1"/>
  <c r="Q185" i="1"/>
  <c r="R185" i="1"/>
  <c r="P185" i="1"/>
  <c r="Q184" i="1"/>
  <c r="R184" i="1"/>
  <c r="P184" i="1"/>
  <c r="Q183" i="1"/>
  <c r="R183" i="1"/>
  <c r="P183" i="1"/>
  <c r="Q182" i="1"/>
  <c r="R182" i="1"/>
  <c r="P182" i="1"/>
  <c r="Q181" i="1"/>
  <c r="R181" i="1"/>
  <c r="P181" i="1"/>
  <c r="Q180" i="1"/>
  <c r="R180" i="1"/>
  <c r="P180" i="1"/>
  <c r="Q179" i="1"/>
  <c r="R179" i="1"/>
  <c r="P179" i="1"/>
  <c r="Q178" i="1"/>
  <c r="R178" i="1"/>
  <c r="P178" i="1"/>
  <c r="Q177" i="1"/>
  <c r="R177" i="1"/>
  <c r="P177" i="1"/>
  <c r="Q176" i="1"/>
  <c r="R176" i="1"/>
  <c r="P176" i="1"/>
  <c r="Q175" i="1"/>
  <c r="R175" i="1"/>
  <c r="P175" i="1"/>
  <c r="Q174" i="1"/>
  <c r="R174" i="1"/>
  <c r="P174" i="1"/>
  <c r="Q173" i="1"/>
  <c r="R173" i="1"/>
  <c r="P173" i="1"/>
  <c r="Q172" i="1"/>
  <c r="R172" i="1"/>
  <c r="P172" i="1"/>
  <c r="Q171" i="1"/>
  <c r="R171" i="1"/>
  <c r="P171" i="1"/>
  <c r="Q170" i="1"/>
  <c r="R170" i="1"/>
  <c r="P170" i="1"/>
  <c r="Q169" i="1"/>
  <c r="R169" i="1"/>
  <c r="P169" i="1"/>
  <c r="Q168" i="1"/>
  <c r="R168" i="1"/>
  <c r="P168" i="1"/>
  <c r="Q167" i="1"/>
  <c r="R167" i="1"/>
  <c r="P167" i="1"/>
  <c r="Q166" i="1"/>
  <c r="R166" i="1"/>
  <c r="P166" i="1"/>
  <c r="Q165" i="1"/>
  <c r="R165" i="1"/>
  <c r="P165" i="1"/>
  <c r="Q164" i="1"/>
  <c r="R164" i="1"/>
  <c r="P164" i="1"/>
  <c r="Q163" i="1"/>
  <c r="R163" i="1"/>
  <c r="P163" i="1"/>
  <c r="Q162" i="1"/>
  <c r="R162" i="1"/>
  <c r="P162" i="1"/>
  <c r="Q161" i="1"/>
  <c r="R161" i="1"/>
  <c r="P161" i="1"/>
  <c r="Q160" i="1"/>
  <c r="R160" i="1"/>
  <c r="P160" i="1"/>
  <c r="Q159" i="1"/>
  <c r="R159" i="1"/>
  <c r="P159" i="1"/>
  <c r="Q158" i="1"/>
  <c r="R158" i="1"/>
  <c r="P158" i="1"/>
  <c r="Q157" i="1"/>
  <c r="R157" i="1"/>
  <c r="P157" i="1"/>
  <c r="Q156" i="1"/>
  <c r="R156" i="1"/>
  <c r="P156" i="1"/>
  <c r="Q155" i="1"/>
  <c r="R155" i="1"/>
  <c r="P155" i="1"/>
  <c r="Q154" i="1"/>
  <c r="R154" i="1"/>
  <c r="P154" i="1"/>
  <c r="Q153" i="1"/>
  <c r="R153" i="1"/>
  <c r="P153" i="1"/>
  <c r="Q152" i="1"/>
  <c r="R152" i="1"/>
  <c r="P152" i="1"/>
  <c r="Q151" i="1"/>
  <c r="R151" i="1"/>
  <c r="P151" i="1"/>
  <c r="Q150" i="1"/>
  <c r="R150" i="1"/>
  <c r="P150" i="1"/>
  <c r="Q149" i="1"/>
  <c r="R149" i="1"/>
  <c r="P149" i="1"/>
  <c r="Q148" i="1"/>
  <c r="R148" i="1"/>
  <c r="P148" i="1"/>
  <c r="Q147" i="1"/>
  <c r="R147" i="1"/>
  <c r="P147" i="1"/>
  <c r="Q146" i="1"/>
  <c r="R146" i="1"/>
  <c r="P146" i="1"/>
  <c r="Q145" i="1"/>
  <c r="R145" i="1"/>
  <c r="P145" i="1"/>
  <c r="Q144" i="1"/>
  <c r="R144" i="1"/>
  <c r="P144" i="1"/>
  <c r="Q143" i="1"/>
  <c r="R143" i="1"/>
  <c r="P143" i="1"/>
  <c r="Q142" i="1"/>
  <c r="R142" i="1"/>
  <c r="P142" i="1"/>
  <c r="Q141" i="1"/>
  <c r="R141" i="1"/>
  <c r="P141" i="1"/>
  <c r="Q140" i="1"/>
  <c r="R140" i="1"/>
  <c r="P140" i="1"/>
  <c r="Q139" i="1"/>
  <c r="R139" i="1"/>
  <c r="P139" i="1"/>
  <c r="Q138" i="1"/>
  <c r="R138" i="1"/>
  <c r="P138" i="1"/>
  <c r="Q137" i="1"/>
  <c r="R137" i="1"/>
  <c r="P137" i="1"/>
  <c r="Q136" i="1"/>
  <c r="R136" i="1"/>
  <c r="P136" i="1"/>
  <c r="Q135" i="1"/>
  <c r="R135" i="1"/>
  <c r="P135" i="1"/>
  <c r="Q134" i="1"/>
  <c r="R134" i="1"/>
  <c r="P134" i="1"/>
  <c r="Q133" i="1"/>
  <c r="R133" i="1"/>
  <c r="P133" i="1"/>
  <c r="Q132" i="1"/>
  <c r="R132" i="1"/>
  <c r="P132" i="1"/>
  <c r="Q131" i="1"/>
  <c r="R131" i="1"/>
  <c r="P131" i="1"/>
  <c r="Q130" i="1"/>
  <c r="R130" i="1"/>
  <c r="P130" i="1"/>
  <c r="Q129" i="1"/>
  <c r="R129" i="1"/>
  <c r="P129" i="1"/>
  <c r="Q128" i="1"/>
  <c r="R128" i="1"/>
  <c r="P128" i="1"/>
  <c r="Q127" i="1"/>
  <c r="R127" i="1"/>
  <c r="P127" i="1"/>
  <c r="Q126" i="1"/>
  <c r="R126" i="1"/>
  <c r="P126" i="1"/>
  <c r="Q125" i="1"/>
  <c r="R125" i="1"/>
  <c r="P125" i="1"/>
  <c r="Q124" i="1"/>
  <c r="R124" i="1"/>
  <c r="P124" i="1"/>
  <c r="Q123" i="1"/>
  <c r="R123" i="1"/>
  <c r="P123" i="1"/>
  <c r="Q122" i="1"/>
  <c r="R122" i="1"/>
  <c r="P122" i="1"/>
  <c r="Q121" i="1"/>
  <c r="R121" i="1"/>
  <c r="P121" i="1"/>
  <c r="Q120" i="1"/>
  <c r="R120" i="1"/>
  <c r="P120" i="1"/>
  <c r="Q119" i="1"/>
  <c r="R119" i="1"/>
  <c r="P119" i="1"/>
  <c r="Q118" i="1"/>
  <c r="R118" i="1"/>
  <c r="P118" i="1"/>
  <c r="Q117" i="1"/>
  <c r="R117" i="1"/>
  <c r="P117" i="1"/>
  <c r="Q116" i="1"/>
  <c r="R116" i="1"/>
  <c r="P116" i="1"/>
  <c r="Q115" i="1"/>
  <c r="R115" i="1"/>
  <c r="P115" i="1"/>
  <c r="Q114" i="1"/>
  <c r="R114" i="1"/>
  <c r="P114" i="1"/>
  <c r="Q113" i="1"/>
  <c r="R113" i="1"/>
  <c r="P113" i="1"/>
  <c r="Q112" i="1"/>
  <c r="R112" i="1"/>
  <c r="P112" i="1"/>
  <c r="Q111" i="1"/>
  <c r="R111" i="1"/>
  <c r="P111" i="1"/>
  <c r="Q110" i="1"/>
  <c r="R110" i="1"/>
  <c r="P110" i="1"/>
  <c r="Q109" i="1"/>
  <c r="R109" i="1"/>
  <c r="P109" i="1"/>
  <c r="Q108" i="1"/>
  <c r="R108" i="1"/>
  <c r="P108" i="1"/>
  <c r="Q107" i="1"/>
  <c r="R107" i="1"/>
  <c r="P107" i="1"/>
  <c r="Q106" i="1"/>
  <c r="R106" i="1"/>
  <c r="P106" i="1"/>
  <c r="Q104" i="1"/>
  <c r="R104" i="1"/>
  <c r="P104" i="1"/>
  <c r="Q103" i="1"/>
  <c r="R103" i="1"/>
  <c r="P103" i="1"/>
  <c r="Q102" i="1"/>
  <c r="R102" i="1"/>
  <c r="P102" i="1"/>
  <c r="Q101" i="1"/>
  <c r="R101" i="1"/>
  <c r="P101" i="1"/>
  <c r="Q100" i="1"/>
  <c r="R100" i="1"/>
  <c r="P100" i="1"/>
  <c r="Q99" i="1"/>
  <c r="R99" i="1"/>
  <c r="P99" i="1"/>
  <c r="Q98" i="1"/>
  <c r="R98" i="1"/>
  <c r="P98" i="1"/>
  <c r="Q97" i="1"/>
  <c r="R97" i="1"/>
  <c r="P97" i="1"/>
  <c r="Q96" i="1"/>
  <c r="R96" i="1"/>
  <c r="P96" i="1"/>
  <c r="Q95" i="1"/>
  <c r="R95" i="1"/>
  <c r="P95" i="1"/>
  <c r="Q94" i="1"/>
  <c r="R94" i="1"/>
  <c r="P94" i="1"/>
  <c r="Q93" i="1"/>
  <c r="R93" i="1"/>
  <c r="P93" i="1"/>
  <c r="Q92" i="1"/>
  <c r="R92" i="1"/>
  <c r="P92" i="1"/>
  <c r="Q91" i="1"/>
  <c r="R91" i="1"/>
  <c r="P91" i="1"/>
  <c r="Q90" i="1"/>
  <c r="R90" i="1"/>
  <c r="P90" i="1"/>
  <c r="Q89" i="1"/>
  <c r="R89" i="1"/>
  <c r="P89" i="1"/>
  <c r="Q88" i="1"/>
  <c r="R88" i="1"/>
  <c r="P88" i="1"/>
  <c r="Q87" i="1"/>
  <c r="R87" i="1"/>
  <c r="P87" i="1"/>
  <c r="Q86" i="1"/>
  <c r="R86" i="1"/>
  <c r="P86" i="1"/>
  <c r="Q85" i="1"/>
  <c r="R85" i="1"/>
  <c r="P85" i="1"/>
  <c r="Q84" i="1"/>
  <c r="R84" i="1"/>
  <c r="P84" i="1"/>
  <c r="Q83" i="1"/>
  <c r="R83" i="1"/>
  <c r="P83" i="1"/>
  <c r="Q82" i="1"/>
  <c r="R82" i="1"/>
  <c r="P82" i="1"/>
  <c r="Q81" i="1"/>
  <c r="R81" i="1"/>
  <c r="P81" i="1"/>
  <c r="Q80" i="1"/>
  <c r="R80" i="1"/>
  <c r="P80" i="1"/>
  <c r="Q79" i="1"/>
  <c r="R79" i="1"/>
  <c r="P79" i="1"/>
  <c r="Q78" i="1"/>
  <c r="R78" i="1"/>
  <c r="P78" i="1"/>
  <c r="Q77" i="1"/>
  <c r="R77" i="1"/>
  <c r="P77" i="1"/>
  <c r="Q76" i="1"/>
  <c r="R76" i="1"/>
  <c r="P76" i="1"/>
  <c r="Q75" i="1"/>
  <c r="R75" i="1"/>
  <c r="P75" i="1"/>
  <c r="Q74" i="1"/>
  <c r="R74" i="1"/>
  <c r="P74" i="1"/>
  <c r="Q73" i="1"/>
  <c r="R73" i="1"/>
  <c r="P73" i="1"/>
  <c r="Q72" i="1"/>
  <c r="R72" i="1"/>
  <c r="P72" i="1"/>
  <c r="Q71" i="1"/>
  <c r="R71" i="1"/>
  <c r="P71" i="1"/>
  <c r="Q70" i="1"/>
  <c r="R70" i="1"/>
  <c r="P70" i="1"/>
  <c r="Q69" i="1"/>
  <c r="R69" i="1"/>
  <c r="P69" i="1"/>
  <c r="Q68" i="1"/>
  <c r="R68" i="1"/>
  <c r="P68" i="1"/>
  <c r="Q67" i="1"/>
  <c r="R67" i="1"/>
  <c r="P67" i="1"/>
  <c r="Q66" i="1"/>
  <c r="R66" i="1"/>
  <c r="P66" i="1"/>
  <c r="Q65" i="1"/>
  <c r="R65" i="1"/>
  <c r="P65" i="1"/>
  <c r="Q64" i="1"/>
  <c r="R64" i="1"/>
  <c r="P64" i="1"/>
  <c r="Q63" i="1"/>
  <c r="R63" i="1"/>
  <c r="P63" i="1"/>
  <c r="Q62" i="1"/>
  <c r="R62" i="1"/>
  <c r="P62" i="1"/>
  <c r="Q61" i="1"/>
  <c r="R61" i="1"/>
  <c r="P61" i="1"/>
  <c r="Q60" i="1"/>
  <c r="R60" i="1"/>
  <c r="P60" i="1"/>
  <c r="Q59" i="1"/>
  <c r="R59" i="1"/>
  <c r="P59" i="1"/>
  <c r="Q58" i="1"/>
  <c r="R58" i="1"/>
  <c r="P58" i="1"/>
  <c r="Q57" i="1"/>
  <c r="R57" i="1"/>
  <c r="P57" i="1"/>
  <c r="Q56" i="1"/>
  <c r="R56" i="1"/>
  <c r="P56" i="1"/>
  <c r="Q55" i="1"/>
  <c r="R55" i="1"/>
  <c r="P55" i="1"/>
  <c r="Q54" i="1"/>
  <c r="R54" i="1"/>
  <c r="P54" i="1"/>
  <c r="Q53" i="1"/>
  <c r="R53" i="1"/>
  <c r="P53" i="1"/>
  <c r="Q52" i="1"/>
  <c r="R52" i="1"/>
  <c r="P52" i="1"/>
  <c r="Q51" i="1"/>
  <c r="R51" i="1"/>
  <c r="P51" i="1"/>
  <c r="Q50" i="1"/>
  <c r="R50" i="1"/>
  <c r="P50" i="1"/>
  <c r="Q49" i="1"/>
  <c r="R49" i="1"/>
  <c r="P49" i="1"/>
  <c r="Q48" i="1"/>
  <c r="R48" i="1"/>
  <c r="P48" i="1"/>
  <c r="Q47" i="1"/>
  <c r="R47" i="1"/>
  <c r="P47" i="1"/>
  <c r="Q46" i="1"/>
  <c r="R46" i="1"/>
  <c r="P46" i="1"/>
  <c r="Q45" i="1"/>
  <c r="R45" i="1"/>
  <c r="P45" i="1"/>
  <c r="Q44" i="1"/>
  <c r="R44" i="1"/>
  <c r="P44" i="1"/>
  <c r="Q43" i="1"/>
  <c r="R43" i="1"/>
  <c r="P43" i="1"/>
  <c r="Q42" i="1"/>
  <c r="R42" i="1"/>
  <c r="P42" i="1"/>
  <c r="Q41" i="1"/>
  <c r="R41" i="1"/>
  <c r="P41" i="1"/>
  <c r="Q40" i="1"/>
  <c r="R40" i="1"/>
  <c r="P40" i="1"/>
  <c r="Q39" i="1"/>
  <c r="R39" i="1"/>
  <c r="P39" i="1"/>
  <c r="Q38" i="1"/>
  <c r="R38" i="1"/>
  <c r="P38" i="1"/>
  <c r="Q37" i="1"/>
  <c r="R37" i="1"/>
  <c r="P37" i="1"/>
  <c r="Q36" i="1"/>
  <c r="R36" i="1"/>
  <c r="P36" i="1"/>
  <c r="Q35" i="1"/>
  <c r="R35" i="1"/>
  <c r="P35" i="1"/>
  <c r="Q34" i="1"/>
  <c r="R34" i="1"/>
  <c r="P34" i="1"/>
  <c r="Q33" i="1"/>
  <c r="R33" i="1"/>
  <c r="P33" i="1"/>
  <c r="Q32" i="1"/>
  <c r="R32" i="1"/>
  <c r="P32" i="1"/>
  <c r="Q31" i="1"/>
  <c r="R31" i="1"/>
  <c r="P31" i="1"/>
  <c r="Q30" i="1"/>
  <c r="R30" i="1"/>
  <c r="P30" i="1"/>
  <c r="Q28" i="1"/>
  <c r="R28" i="1"/>
  <c r="P28" i="1"/>
  <c r="Q27" i="1"/>
  <c r="R27" i="1"/>
  <c r="P27" i="1"/>
  <c r="Q25" i="1"/>
  <c r="R25" i="1"/>
  <c r="P25" i="1"/>
  <c r="Q24" i="1"/>
  <c r="R24" i="1"/>
  <c r="P24" i="1"/>
  <c r="Q23" i="1"/>
  <c r="R23" i="1"/>
  <c r="P23" i="1"/>
  <c r="Q22" i="1"/>
  <c r="R22" i="1"/>
  <c r="P22" i="1"/>
  <c r="Q21" i="1"/>
  <c r="R21" i="1"/>
  <c r="P21" i="1"/>
  <c r="Q20" i="1"/>
  <c r="R20" i="1"/>
  <c r="P20" i="1"/>
  <c r="Q19" i="1"/>
  <c r="R19" i="1"/>
  <c r="P19" i="1"/>
  <c r="Q18" i="1"/>
  <c r="R18" i="1"/>
  <c r="P18" i="1"/>
  <c r="Q17" i="1"/>
  <c r="R17" i="1"/>
  <c r="P17" i="1"/>
  <c r="Q16" i="1"/>
  <c r="R16" i="1"/>
  <c r="P16" i="1"/>
  <c r="Q15" i="1"/>
  <c r="R15" i="1"/>
  <c r="P15" i="1"/>
  <c r="Q14" i="1"/>
  <c r="R14" i="1"/>
  <c r="P14" i="1"/>
  <c r="P13" i="1"/>
  <c r="Q12" i="1"/>
  <c r="R12" i="1"/>
  <c r="P12" i="1"/>
  <c r="Q11" i="1"/>
  <c r="R11" i="1"/>
  <c r="P11" i="1"/>
  <c r="Q10" i="1"/>
  <c r="R10" i="1"/>
  <c r="P10" i="1"/>
  <c r="Q9" i="1"/>
  <c r="R9" i="1"/>
  <c r="P9" i="1"/>
  <c r="Q8" i="1"/>
  <c r="R8" i="1"/>
  <c r="P8" i="1"/>
  <c r="Q7" i="1"/>
  <c r="R7" i="1"/>
  <c r="P7" i="1"/>
  <c r="B3" i="5"/>
  <c r="P233" i="1" l="1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<sst xmlns="http://schemas.openxmlformats.org/spreadsheetml/2006/main" count="2748" uniqueCount="511">
  <si>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</si>
  <si>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</si>
  <si>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</si>
  <si>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</si>
  <si>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</si>
  <si>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</si>
  <si>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</si>
  <si>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</si>
  <si>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</si>
  <si>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</si>
  <si>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</si>
  <si>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</si>
  <si>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</si>
  <si>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</si>
  <si>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</si>
  <si>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</si>
  <si>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</si>
  <si>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</si>
  <si>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</si>
  <si>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</si>
  <si>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</si>
  <si>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</si>
  <si>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</si>
  <si>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</si>
  <si>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</si>
  <si>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</si>
  <si>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</si>
  <si>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</si>
  <si>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</si>
  <si>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</si>
  <si>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</si>
  <si>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</si>
  <si>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</si>
  <si>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</si>
  <si>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</si>
  <si>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</si>
  <si>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</si>
  <si>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</si>
  <si>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</si>
  <si>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</si>
  <si>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</si>
  <si>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</si>
  <si>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</si>
  <si>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</si>
  <si>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</si>
  <si>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</si>
  <si>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</si>
  <si>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</si>
  <si>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</si>
  <si>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</si>
  <si>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</si>
  <si>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</si>
  <si>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</si>
  <si>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</si>
  <si>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</si>
  <si>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</si>
  <si>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</si>
  <si>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</si>
  <si>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</si>
  <si>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</si>
  <si>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</si>
  <si>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</si>
  <si>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</si>
  <si>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</si>
  <si>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</si>
  <si>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</si>
  <si>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</si>
  <si>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</si>
  <si>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</si>
  <si>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</si>
  <si>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</si>
  <si>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</si>
  <si>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</si>
  <si>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</si>
  <si>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</si>
  <si>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</si>
  <si>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</si>
  <si>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</si>
  <si>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</si>
  <si>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</si>
  <si>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</si>
  <si>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</si>
  <si>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</si>
  <si>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</si>
  <si>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</si>
  <si>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</si>
  <si>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</si>
  <si>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</si>
  <si>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</si>
  <si>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</si>
  <si>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</si>
  <si>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</si>
  <si>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</si>
  <si>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</si>
  <si>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</si>
  <si>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</si>
  <si>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</si>
  <si>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</si>
  <si>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</si>
  <si>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</si>
  <si>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</si>
  <si>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</si>
  <si>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</si>
  <si>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</si>
  <si>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</si>
  <si>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</si>
  <si>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</si>
  <si>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</si>
  <si>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</si>
  <si>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</si>
  <si>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</si>
  <si>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</si>
  <si>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</si>
  <si>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</si>
  <si>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</si>
  <si>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</si>
  <si>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</si>
  <si>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</si>
  <si>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</si>
  <si>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</si>
  <si>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</si>
  <si>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</si>
  <si>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</si>
  <si>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</si>
  <si>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</si>
  <si>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</si>
  <si>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</si>
  <si>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</si>
  <si>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</si>
  <si>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</si>
  <si>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</si>
  <si>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</si>
  <si>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</si>
  <si>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</si>
  <si>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</si>
  <si>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</si>
  <si>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</si>
  <si>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</si>
  <si>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</si>
  <si>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</si>
  <si>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</si>
  <si>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</si>
  <si>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</si>
  <si>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</si>
  <si>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</si>
  <si>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</si>
  <si>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</si>
  <si>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</si>
  <si>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</si>
  <si>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</si>
  <si>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</si>
  <si>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</si>
  <si>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</si>
  <si>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</si>
  <si>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</si>
  <si>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</si>
  <si>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</si>
  <si>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</si>
  <si>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</si>
  <si>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</si>
  <si>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</si>
  <si>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</si>
  <si>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</si>
  <si>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</si>
  <si>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</si>
  <si>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</si>
  <si>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</si>
  <si>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</si>
  <si>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</si>
  <si>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</si>
  <si>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</si>
  <si>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</si>
  <si>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</si>
  <si>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</si>
  <si>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</si>
  <si>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</si>
  <si>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</si>
  <si>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</si>
  <si>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</si>
  <si>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</si>
  <si>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</si>
  <si>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</si>
  <si>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</si>
  <si>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</si>
  <si>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</si>
  <si>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</si>
  <si>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</si>
  <si>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</si>
  <si>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</si>
  <si>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</si>
  <si>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</si>
  <si>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</si>
  <si>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</si>
  <si>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</si>
  <si>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</si>
  <si>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</si>
  <si>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</si>
  <si>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</si>
  <si>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</si>
  <si>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</si>
  <si>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</si>
  <si>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</si>
  <si>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</si>
  <si>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</si>
  <si>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</si>
  <si>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</si>
  <si>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</si>
  <si>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</si>
  <si>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</si>
  <si>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</si>
  <si>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</si>
  <si>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</si>
  <si>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</si>
  <si>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</si>
  <si>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</si>
  <si>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</si>
  <si>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</si>
  <si>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</si>
  <si>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</si>
  <si>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</si>
  <si>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</si>
  <si>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</si>
  <si>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</si>
  <si>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</si>
  <si>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</si>
  <si>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</si>
  <si>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</si>
  <si>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</si>
  <si>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</si>
  <si>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</si>
  <si>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</si>
  <si>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</si>
  <si>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</si>
  <si>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</si>
  <si>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</si>
  <si>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</si>
  <si>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</si>
  <si>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</si>
  <si>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</si>
  <si>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</si>
  <si>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</si>
  <si>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</si>
  <si>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</si>
  <si>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</si>
  <si>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</si>
  <si>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</si>
  <si>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</si>
  <si>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</si>
  <si>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</si>
  <si>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</si>
  <si>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</si>
  <si>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</si>
  <si>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</si>
  <si>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</si>
  <si>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</si>
  <si>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</si>
  <si>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</si>
  <si>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</si>
  <si>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</si>
  <si>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</si>
  <si>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</si>
  <si>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</si>
  <si>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</si>
  <si>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</si>
  <si>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</si>
  <si>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</si>
  <si>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</si>
  <si>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</si>
  <si>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</si>
  <si>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</si>
  <si>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</si>
  <si>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</si>
  <si>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</si>
  <si>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</si>
  <si>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</si>
  <si>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</si>
  <si>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</si>
  <si>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</si>
  <si>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</si>
  <si>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</si>
  <si>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</si>
  <si>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</si>
  <si>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</si>
  <si>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</si>
  <si>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</si>
  <si>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</si>
  <si>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</si>
  <si>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</si>
  <si>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</si>
  <si>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</si>
  <si>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</si>
  <si>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</si>
  <si>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</si>
  <si>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</si>
  <si>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</si>
  <si>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</si>
  <si>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</si>
  <si>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</si>
  <si>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</si>
  <si>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</si>
  <si>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</si>
  <si>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</si>
  <si>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</si>
  <si>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</si>
  <si>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</si>
  <si>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</si>
  <si>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</si>
  <si>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</si>
  <si>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</si>
  <si>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</si>
  <si>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</si>
  <si>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</si>
  <si>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</si>
  <si>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</si>
  <si>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</si>
  <si>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</si>
  <si>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</si>
  <si>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</si>
  <si>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</si>
  <si>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</si>
  <si>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</si>
  <si>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</si>
  <si>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</si>
  <si>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</si>
  <si>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</si>
  <si>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</si>
  <si>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</si>
  <si>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</si>
  <si>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</si>
  <si>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</si>
  <si>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</si>
  <si>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</si>
  <si>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</si>
  <si>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</si>
  <si>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</si>
  <si>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</si>
  <si>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</si>
  <si>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</si>
  <si>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</si>
  <si>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</si>
  <si>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</si>
  <si>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</si>
  <si>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</si>
  <si>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</si>
  <si>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</si>
  <si>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</si>
  <si>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</si>
  <si>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</si>
  <si>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</si>
  <si>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</si>
  <si>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</si>
  <si>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</si>
  <si>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</si>
  <si>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</si>
  <si>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</si>
  <si>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</si>
  <si>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</si>
  <si>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</si>
  <si>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</si>
  <si>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</si>
  <si>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</si>
  <si>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</si>
  <si>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</si>
  <si>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DDF 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</si>
  <si>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</si>
  <si>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</si>
  <si>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</si>
  <si>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</si>
  <si>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</si>
  <si>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</si>
  <si>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</si>
  <si>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</si>
  <si>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</si>
  <si>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</si>
  <si>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</si>
  <si>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</t>
  </si>
  <si>
    <t>Stats Listing</t>
  </si>
  <si>
    <t>Centres :</t>
  </si>
  <si>
    <t>LTO/STE/MER/BER</t>
  </si>
  <si>
    <t>Stats Listing / Socio</t>
  </si>
  <si>
    <t>Stats Listing / Code Géo</t>
  </si>
  <si>
    <t>A</t>
  </si>
  <si>
    <t>D</t>
  </si>
  <si>
    <t>E</t>
  </si>
  <si>
    <t>G</t>
  </si>
  <si>
    <t>TOTAUX</t>
  </si>
  <si>
    <t>B: 62</t>
  </si>
  <si>
    <t>C : 59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</si>
  <si>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</si>
  <si>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</si>
  <si>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</si>
  <si>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</si>
  <si>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</si>
  <si>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</si>
  <si>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</si>
  <si>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</si>
  <si>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</si>
  <si>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</si>
  <si>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</si>
  <si>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</si>
  <si>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</si>
  <si>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</si>
  <si>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D : Pic</t>
  </si>
  <si>
    <t>E: IDF</t>
  </si>
  <si>
    <t>F : Autres</t>
  </si>
  <si>
    <t>G : Etranger</t>
  </si>
  <si>
    <t>A : PROCHE</t>
  </si>
  <si>
    <t>Stats Listing / Divers</t>
  </si>
  <si>
    <t>NOUVEL ADH</t>
  </si>
  <si>
    <t>http://forum.excel-pratique.com/excel/creer-un-listing-grace-a-un-useform-t42120-10.html</t>
  </si>
  <si>
    <t>ff</t>
  </si>
  <si>
    <t xml:space="preserve">ff </t>
  </si>
  <si>
    <t>manque info</t>
  </si>
  <si>
    <t>ddf</t>
  </si>
  <si>
    <t>drg</t>
  </si>
  <si>
    <t>JJJ</t>
  </si>
  <si>
    <t>ddf JJJ</t>
  </si>
  <si>
    <t>fre</t>
  </si>
  <si>
    <t>fgf</t>
  </si>
  <si>
    <t>ggg</t>
  </si>
  <si>
    <t>fgf ggg</t>
  </si>
  <si>
    <t>rrrr</t>
  </si>
  <si>
    <t>lto</t>
  </si>
  <si>
    <t>ste</t>
  </si>
  <si>
    <t>mer</t>
  </si>
  <si>
    <t>ber</t>
  </si>
  <si>
    <t>centre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</si>
  <si>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</si>
  <si>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</si>
  <si>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</si>
  <si>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</si>
  <si>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</si>
  <si>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</si>
  <si>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</si>
  <si>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</si>
  <si>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</si>
  <si>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 geographique proche = "A"</t>
  </si>
  <si>
    <t>code10</t>
  </si>
  <si>
    <t>AAA</t>
  </si>
  <si>
    <t>BBB</t>
  </si>
  <si>
    <t>EEE</t>
  </si>
  <si>
    <t>DDD</t>
  </si>
  <si>
    <t>eee</t>
  </si>
  <si>
    <t>f</t>
  </si>
  <si>
    <t>aaa</t>
  </si>
  <si>
    <t>aze</t>
  </si>
  <si>
    <t>azert</t>
  </si>
  <si>
    <t>azer</t>
  </si>
  <si>
    <t>nb code</t>
  </si>
  <si>
    <t>ages_adh</t>
  </si>
  <si>
    <t>='C:\Users\unss62-d31\AppData\Local\Microsoft\Windows\Temporary Internet Files\Content.IE5\OVEG7OVD\[volley vacances STELLA JUILLET 2013_didier-JUILLET.xls]LISTING2013'!$O$1:$O$65536</t>
  </si>
  <si>
    <t>ages_carte</t>
  </si>
  <si>
    <t>='C:\Users\unss62-d31\AppData\Local\Microsoft\Windows\Temporary Internet Files\Content.IE5\OVEG7OVD\[volley vacances STELLA JUILLET 2013_didier-JUILLET.xls]CARTE'!$N$1:$N$65536</t>
  </si>
  <si>
    <t>CARTE</t>
  </si>
  <si>
    <t>='C:\Users\unss62-d31\AppData\Local\Microsoft\Windows\Temporary Internet Files\Content.IE5\OVEG7OVD\[volley vacances STELLA JUILLET 2013_didier-JUILLET.xls]CARTE'!$AF$6</t>
  </si>
  <si>
    <t>CARTEPREPAYE</t>
  </si>
  <si>
    <t>='C:\Users\unss62-d31\AppData\Local\Microsoft\Windows\Temporary Internet Files\Content.IE5\OVEG7OVD\[volley vacances STELLA JUILLET 2013_didier-JUILLET.xls]BILAN-rec-depense'!$D$26</t>
  </si>
  <si>
    <t>=MENU!$E$3</t>
  </si>
  <si>
    <t>DEBUT</t>
  </si>
  <si>
    <t>='C:\Users\unss62-d31\AppData\Local\Microsoft\Windows\Temporary Internet Files\Content.IE5\OVEG7OVD\[volley vacances STELLA JUILLET 2013_didier-JUILLET.xls]aide_tarif'!$E$18</t>
  </si>
  <si>
    <t>decouverte</t>
  </si>
  <si>
    <t>='C:\Users\unss62-d31\AppData\Local\Microsoft\Windows\Temporary Internet Files\Content.IE5\OVEG7OVD\[volley vacances STELLA JUILLET 2013_didier-JUILLET.xls]CARTE'!#REF!</t>
  </si>
  <si>
    <t>ETE</t>
  </si>
  <si>
    <t>='C:\Users\unss62-d31\AppData\Local\Microsoft\Windows\Temporary Internet Files\Content.IE5\OVEG7OVD\[volley vacances STELLA JUILLET 2013_didier-JUILLET.xls]aide_tarif'!$E$23</t>
  </si>
  <si>
    <t>FIN</t>
  </si>
  <si>
    <t>='C:\Users\unss62-d31\AppData\Local\Microsoft\Windows\Temporary Internet Files\Content.IE5\OVEG7OVD\[volley vacances STELLA JUILLET 2013_didier-JUILLET.xls]aide_tarif'!$E$19</t>
  </si>
  <si>
    <t>=parametre!$B$2:$B$3</t>
  </si>
  <si>
    <t>GRATUITE</t>
  </si>
  <si>
    <t>='C:\Users\unss62-d31\AppData\Local\Microsoft\Windows\Temporary Internet Files\Content.IE5\OVEG7OVD\[volley vacances STELLA JUILLET 2013_didier-JUILLET.xls]CARTE'!$AF$9</t>
  </si>
  <si>
    <t>JOUR</t>
  </si>
  <si>
    <t>='C:\Users\unss62-d31\AppData\Local\Microsoft\Windows\Temporary Internet Files\Content.IE5\OVEG7OVD\[volley vacances STELLA JUILLET 2013_didier-JUILLET.xls]aide_tarif'!$E$25</t>
  </si>
  <si>
    <t>LOC</t>
  </si>
  <si>
    <t>='C:\Users\unss62-d31\AppData\Local\Microsoft\Windows\Temporary Internet Files\Content.IE5\OVEG7OVD\[volley vacances STELLA JUILLET 2013_didier-JUILLET.xls]aide_tarif'!$E$28</t>
  </si>
  <si>
    <t>LOCGRA</t>
  </si>
  <si>
    <t>='C:\Users\unss62-d31\AppData\Local\Microsoft\Windows\Temporary Internet Files\Content.IE5\OVEG7OVD\[volley vacances STELLA JUILLET 2013_didier-JUILLET.xls]aide_tarif'!$E$29</t>
  </si>
  <si>
    <t>='C:\Users\unss62-d31\AppData\Local\Microsoft\Windows\Temporary Internet Files\Content.IE5\OVEG7OVD\[volley vacances STELLA JUILLET 2013_didier-JUILLET.xls]aide_tarif'!$E$26</t>
  </si>
  <si>
    <t>nonpaye</t>
  </si>
  <si>
    <t>='C:\Users\unss62-d31\AppData\Local\Microsoft\Windows\Temporary Internet Files\Content.IE5\OVEG7OVD\[volley vacances STELLA JUILLET 2013_didier-JUILLET.xls]CARTE'!$AE$9</t>
  </si>
  <si>
    <t>PAYE</t>
  </si>
  <si>
    <t>='C:\Users\unss62-d31\AppData\Local\Microsoft\Windows\Temporary Internet Files\Content.IE5\OVEG7OVD\[volley vacances STELLA JUILLET 2013_didier-JUILLET.xls]CARTE'!$AD$9</t>
  </si>
  <si>
    <t>PM</t>
  </si>
  <si>
    <t>='C:\Users\unss62-d31\AppData\Local\Microsoft\Windows\Temporary Internet Files\Content.IE5\OVEG7OVD\[volley vacances STELLA JUILLET 2013_didier-JUILLET.xls]aide_tarif'!$E$27</t>
  </si>
  <si>
    <t>prepaye_8</t>
  </si>
  <si>
    <t>='C:\Users\unss62-d31\AppData\Local\Microsoft\Windows\Temporary Internet Files\Content.IE5\OVEG7OVD\[volley vacances STELLA JUILLET 2013_didier-JUILLET.xls]BILAN-rec-depense'!#REF!</t>
  </si>
  <si>
    <t>REDUCTION</t>
  </si>
  <si>
    <t>='C:\Users\unss62-d31\AppData\Local\Microsoft\Windows\Temporary Internet Files\Content.IE5\OVEG7OVD\[volley vacances STELLA JUILLET 2013_didier-JUILLET.xls]CARTE'!$AG$9</t>
  </si>
  <si>
    <t>REMBFACT</t>
  </si>
  <si>
    <t>='C:\Users\unss62-d31\AppData\Local\Microsoft\Windows\Temporary Internet Files\Content.IE5\OVEG7OVD\[volley vacances STELLA JUILLET 2013_didier-JUILLET.xls]banque'!$R$13</t>
  </si>
  <si>
    <t>REMBFACT_8</t>
  </si>
  <si>
    <t>REMBFACTURE</t>
  </si>
  <si>
    <t>='C:\Users\unss62-d31\AppData\Local\Microsoft\Windows\Temporary Internet Files\Content.IE5\OVEG7OVD\[volley vacances STELLA JUILLET 2013_didier-JUILLET.xls]BILAN-rec-depense'!$T$19</t>
  </si>
  <si>
    <t>SEM</t>
  </si>
  <si>
    <t>='C:\Users\unss62-d31\AppData\Local\Microsoft\Windows\Temporary Internet Files\Content.IE5\OVEG7OVD\[volley vacances STELLA JUILLET 2013_didier-JUILLET.xls]aide_tarif'!$E$24</t>
  </si>
  <si>
    <t>=parametre!$A$2:$A$3</t>
  </si>
  <si>
    <t>TOTCARTES</t>
  </si>
  <si>
    <t>='C:\Users\unss62-d31\AppData\Local\Microsoft\Windows\Temporary Internet Files\Content.IE5\OVEG7OVD\[volley vacances STELLA JUILLET 2013_didier-JUILLET.xls]BILAN-rec-depense'!$D$14</t>
  </si>
  <si>
    <t>TOTCHEQUE</t>
  </si>
  <si>
    <t>='C:\Users\unss62-d31\AppData\Local\Microsoft\Windows\Temporary Internet Files\Content.IE5\OVEG7OVD\[volley vacances STELLA JUILLET 2013_didier-JUILLET.xls]banque'!$M$12</t>
  </si>
  <si>
    <t>TOTCHEQUE_8</t>
  </si>
  <si>
    <t>TOTESPECE</t>
  </si>
  <si>
    <t>='C:\Users\unss62-d31\AppData\Local\Microsoft\Windows\Temporary Internet Files\Content.IE5\OVEG7OVD\[volley vacances STELLA JUILLET 2013_didier-JUILLET.xls]banque'!$D$16</t>
  </si>
  <si>
    <t>TOTESPECE_8</t>
  </si>
  <si>
    <t>TOTTOURNOI</t>
  </si>
  <si>
    <t>='C:\Users\unss62-d31\AppData\Local\Microsoft\Windows\Temporary Internet Files\Content.IE5\OVEG7OVD\[volley vacances STELLA JUILLET 2013_didier-JUILLET.xls]BILAN-rec-depense'!$D$19</t>
  </si>
  <si>
    <t>TOURNOI_NP</t>
  </si>
  <si>
    <t>='C:\Users\unss62-d31\AppData\Local\Microsoft\Windows\Temporary Internet Files\Content.IE5\OVEG7OVD\[volley vacances STELLA JUILLET 2013_didier-JUILLET.xls]BILAN-rec-depense'!$AT$1</t>
  </si>
  <si>
    <t>TOURNOI_PAYE</t>
  </si>
  <si>
    <t>='C:\Users\unss62-d31\AppData\Local\Microsoft\Windows\Temporary Internet Files\Content.IE5\OVEG7OVD\[volley vacances STELLA JUILLET 2013_didier-JUILLET.xls]BILAN-rec-depense'!$AR$1</t>
  </si>
  <si>
    <t>TOURNOI8EURO_8</t>
  </si>
  <si>
    <t>='C:\Users\unss62-d31\AppData\Local\Microsoft\Windows\Temporary Internet Files\Content.IE5\OVEG7OVD\[volley vacances STELLA JUILLET 2013_didier-JUILLET.xls]BILAN-rec-depense'!$M$25</t>
  </si>
  <si>
    <t>azers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</si>
</sst>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6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9"/>
      <color rgb="FF9933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7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4" fillId="0" borderId="0" xfId="2" applyAlignment="1" applyProtection="1">
      <alignment horizontal="left"/>
      <protection locked="0"/>
    </xf>
    <xf numFmtId="0" fontId="0" fillId="6" borderId="1" xfId="0" applyFill="1" applyBorder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26" xfId="0" applyBorder="1"/>
    <xf numFmtId="0" fontId="0" fillId="0" borderId="13" xfId="0" applyBorder="1"/>
    <xf numFmtId="0" fontId="0" fillId="0" borderId="14" xfId="0" applyBorder="1"/>
    <xf numFmtId="0" fontId="0" fillId="0" borderId="19" xfId="0" applyBorder="1"/>
    <xf numFmtId="0" fontId="0" fillId="0" borderId="29" xfId="0" applyBorder="1"/>
    <xf numFmtId="0" fontId="0" fillId="0" borderId="31" xfId="0" applyBorder="1"/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43" xfId="0" applyBorder="1"/>
    <xf numFmtId="0" fontId="0" fillId="0" borderId="46" xfId="0" applyBorder="1"/>
    <xf numFmtId="0" fontId="0" fillId="0" borderId="41" xfId="0" applyBorder="1"/>
    <xf numFmtId="0" fontId="4" fillId="0" borderId="0" xfId="2"/>
    <xf numFmtId="0" fontId="13" fillId="7" borderId="41" xfId="0" applyFont="1" applyFill="1" applyBorder="1"/>
    <xf numFmtId="0" fontId="3" fillId="3" borderId="8" xfId="0" applyFont="1" applyFill="1" applyBorder="1"/>
    <xf numFmtId="0" fontId="2" fillId="0" borderId="17" xfId="0" applyFont="1" applyBorder="1"/>
    <xf numFmtId="0" fontId="2" fillId="0" borderId="18" xfId="0" applyFont="1" applyBorder="1"/>
    <xf numFmtId="0" fontId="2" fillId="0" borderId="15" xfId="0" applyFont="1" applyBorder="1"/>
    <xf numFmtId="0" fontId="2" fillId="0" borderId="21" xfId="0" applyFont="1" applyBorder="1"/>
    <xf numFmtId="0" fontId="2" fillId="0" borderId="46" xfId="0" applyFont="1" applyBorder="1"/>
    <xf numFmtId="0" fontId="2" fillId="0" borderId="41" xfId="0" applyFont="1" applyBorder="1"/>
    <xf numFmtId="0" fontId="2" fillId="0" borderId="26" xfId="0" applyFont="1" applyBorder="1"/>
    <xf numFmtId="0" fontId="2" fillId="0" borderId="16" xfId="0" applyFont="1" applyBorder="1"/>
    <xf numFmtId="0" fontId="2" fillId="0" borderId="11" xfId="0" applyFont="1" applyBorder="1"/>
    <xf numFmtId="0" fontId="2" fillId="0" borderId="13" xfId="0" applyFont="1" applyBorder="1"/>
    <xf numFmtId="0" fontId="2" fillId="0" borderId="29" xfId="0" applyFont="1" applyBorder="1"/>
    <xf numFmtId="0" fontId="2" fillId="0" borderId="43" xfId="0" applyFont="1" applyBorder="1"/>
    <xf numFmtId="0" fontId="2" fillId="0" borderId="14" xfId="0" applyFont="1" applyBorder="1"/>
    <xf numFmtId="0" fontId="2" fillId="0" borderId="19" xfId="0" applyFont="1" applyBorder="1"/>
    <xf numFmtId="0" fontId="2" fillId="0" borderId="30" xfId="0" applyFont="1" applyBorder="1"/>
    <xf numFmtId="0" fontId="2" fillId="0" borderId="27" xfId="0" applyFont="1" applyBorder="1"/>
    <xf numFmtId="0" fontId="2" fillId="0" borderId="32" xfId="0" applyFont="1" applyBorder="1"/>
    <xf numFmtId="0" fontId="2" fillId="0" borderId="44" xfId="0" applyFont="1" applyBorder="1"/>
    <xf numFmtId="0" fontId="2" fillId="0" borderId="33" xfId="0" applyFont="1" applyBorder="1"/>
    <xf numFmtId="0" fontId="2" fillId="0" borderId="34" xfId="0" applyFont="1" applyBorder="1"/>
    <xf numFmtId="0" fontId="2" fillId="0" borderId="35" xfId="0" applyFont="1" applyBorder="1"/>
    <xf numFmtId="0" fontId="2" fillId="3" borderId="8" xfId="0" applyFont="1" applyFill="1" applyBorder="1"/>
    <xf numFmtId="0" fontId="2" fillId="3" borderId="36" xfId="0" applyFont="1" applyFill="1" applyBorder="1"/>
    <xf numFmtId="0" fontId="2" fillId="3" borderId="5" xfId="0" applyFont="1" applyFill="1" applyBorder="1"/>
    <xf numFmtId="0" fontId="2" fillId="3" borderId="4" xfId="0" applyFont="1" applyFill="1" applyBorder="1"/>
    <xf numFmtId="0" fontId="2" fillId="3" borderId="37" xfId="0" applyFont="1" applyFill="1" applyBorder="1"/>
    <xf numFmtId="0" fontId="2" fillId="3" borderId="38" xfId="0" applyFont="1" applyFill="1" applyBorder="1"/>
    <xf numFmtId="0" fontId="2" fillId="0" borderId="22" xfId="0" applyFont="1" applyBorder="1"/>
    <xf numFmtId="0" fontId="2" fillId="0" borderId="23" xfId="0" applyFont="1" applyBorder="1"/>
    <xf numFmtId="0" fontId="2" fillId="0" borderId="7" xfId="0" applyFont="1" applyBorder="1"/>
    <xf numFmtId="0" fontId="2" fillId="0" borderId="47" xfId="0" applyFont="1" applyBorder="1"/>
    <xf numFmtId="0" fontId="2" fillId="0" borderId="9" xfId="0" applyFont="1" applyBorder="1"/>
    <xf numFmtId="0" fontId="2" fillId="0" borderId="28" xfId="0" applyFont="1" applyBorder="1"/>
    <xf numFmtId="0" fontId="2" fillId="0" borderId="24" xfId="0" applyFont="1" applyBorder="1"/>
    <xf numFmtId="0" fontId="2" fillId="0" borderId="25" xfId="0" applyFont="1" applyBorder="1"/>
    <xf numFmtId="0" fontId="2" fillId="0" borderId="45" xfId="0" applyFont="1" applyBorder="1"/>
    <xf numFmtId="0" fontId="2" fillId="0" borderId="10" xfId="0" applyFont="1" applyBorder="1"/>
    <xf numFmtId="0" fontId="2" fillId="0" borderId="12" xfId="0" applyFont="1" applyBorder="1"/>
    <xf numFmtId="0" fontId="2" fillId="0" borderId="20" xfId="0" applyFont="1" applyBorder="1"/>
    <xf numFmtId="0" fontId="2" fillId="3" borderId="39" xfId="0" applyFont="1" applyFill="1" applyBorder="1"/>
    <xf numFmtId="0" fontId="2" fillId="3" borderId="41" xfId="0" applyFont="1" applyFill="1" applyBorder="1"/>
    <xf numFmtId="0" fontId="2" fillId="3" borderId="20" xfId="0" applyFont="1" applyFill="1" applyBorder="1"/>
    <xf numFmtId="0" fontId="2" fillId="3" borderId="21" xfId="0" applyFont="1" applyFill="1" applyBorder="1"/>
    <xf numFmtId="0" fontId="3" fillId="3" borderId="41" xfId="0" applyFont="1" applyFill="1" applyBorder="1"/>
    <xf numFmtId="0" fontId="3" fillId="4" borderId="8" xfId="0" applyFont="1" applyFill="1" applyBorder="1"/>
    <xf numFmtId="0" fontId="2" fillId="0" borderId="31" xfId="0" applyFont="1" applyBorder="1"/>
    <xf numFmtId="0" fontId="3" fillId="4" borderId="42" xfId="0" applyFont="1" applyFill="1" applyBorder="1"/>
    <xf numFmtId="0" fontId="2" fillId="3" borderId="42" xfId="0" applyFont="1" applyFill="1" applyBorder="1"/>
    <xf numFmtId="0" fontId="2" fillId="0" borderId="41" xfId="0" applyFont="1" applyFill="1" applyBorder="1"/>
    <xf numFmtId="0" fontId="2" fillId="0" borderId="36" xfId="0" applyFont="1" applyBorder="1"/>
    <xf numFmtId="0" fontId="2" fillId="0" borderId="37" xfId="0" applyFont="1" applyBorder="1"/>
    <xf numFmtId="0" fontId="2" fillId="0" borderId="4" xfId="0" applyFont="1" applyBorder="1"/>
    <xf numFmtId="0" fontId="0" fillId="3" borderId="1" xfId="0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14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0" fontId="5" fillId="0" borderId="1" xfId="2" applyNumberFormat="1" applyFont="1" applyFill="1" applyBorder="1" applyAlignment="1">
      <alignment horizontal="left"/>
    </xf>
    <xf numFmtId="1" fontId="2" fillId="0" borderId="1" xfId="0" applyNumberFormat="1" applyFont="1" applyFill="1" applyBorder="1" applyAlignment="1">
      <alignment horizontal="left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Fill="1" applyBorder="1"/>
    <xf numFmtId="14" fontId="2" fillId="0" borderId="1" xfId="0" applyNumberFormat="1" applyFont="1" applyFill="1" applyBorder="1" applyAlignment="1">
      <alignment horizontal="left"/>
    </xf>
    <xf numFmtId="166" fontId="2" fillId="0" borderId="1" xfId="0" applyNumberFormat="1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left"/>
    </xf>
    <xf numFmtId="0" fontId="0" fillId="8" borderId="1" xfId="0" applyFill="1" applyBorder="1"/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13" fillId="7" borderId="3" xfId="0" applyFont="1" applyFill="1" applyBorder="1" applyAlignment="1">
      <alignment horizontal="center"/>
    </xf>
    <xf numFmtId="0" fontId="13" fillId="7" borderId="4" xfId="0" applyFont="1" applyFill="1" applyBorder="1" applyAlignment="1">
      <alignment horizontal="center"/>
    </xf>
    <xf numFmtId="0" fontId="13" fillId="7" borderId="5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4" borderId="39" xfId="0" applyFont="1" applyFill="1" applyBorder="1" applyAlignment="1">
      <alignment horizontal="center"/>
    </xf>
    <xf numFmtId="0" fontId="3" fillId="4" borderId="4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8" borderId="48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2" fillId="3" borderId="0" xfId="0" applyFont="1" applyFill="1" applyAlignment="1" applyProtection="1">
      <alignment horizontal="center"/>
      <protection locked="0"/>
    </xf>
    <xf numFmtId="0" fontId="2" fillId="9" borderId="0" xfId="0" applyFont="1" applyFill="1" applyProtection="1"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0</xdr:col>
          <xdr:colOff>2447925</xdr:colOff>
          <xdr:row>5</xdr:row>
          <xdr:rowOff>38100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Listing Général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200025</xdr:colOff>
      <xdr:row>8</xdr:row>
      <xdr:rowOff>9525</xdr:rowOff>
    </xdr:from>
    <xdr:to>
      <xdr:col>1</xdr:col>
      <xdr:colOff>504825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200025" y="28765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xdr:twoCellAnchor>
    <xdr:from>
      <xdr:col>1</xdr:col>
      <xdr:colOff>371475</xdr:colOff>
      <xdr:row>4</xdr:row>
      <xdr:rowOff>1</xdr:rowOff>
    </xdr:from>
    <xdr:to>
      <xdr:col>4</xdr:col>
      <xdr:colOff>142875</xdr:colOff>
      <xdr:row>5</xdr:row>
      <xdr:rowOff>190501</xdr:rowOff>
    </xdr:to>
    <xdr:sp macro="[0]!editer_nonfede" textlink="">
      <xdr:nvSpPr>
        <xdr:cNvPr id="8" name="Ellipse 7"/>
        <xdr:cNvSpPr/>
      </xdr:nvSpPr>
      <xdr:spPr>
        <a:xfrm>
          <a:off x="2933700" y="1304926"/>
          <a:ext cx="1933575" cy="7810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Liste</a:t>
          </a:r>
          <a:r>
            <a:rPr lang="fr-FR" sz="1100" baseline="0"/>
            <a:t> des  adhérents</a:t>
          </a:r>
        </a:p>
        <a:p>
          <a:pPr algn="ctr"/>
          <a:r>
            <a:rPr lang="fr-FR" sz="1100" baseline="0"/>
            <a:t>Non ffvb</a:t>
          </a:r>
          <a:endParaRPr lang="fr-FR" sz="1100"/>
        </a:p>
      </xdr:txBody>
    </xdr:sp>
    <xdr:clientData/>
  </xdr:twoCellAnchor>
  <xdr:twoCellAnchor>
    <xdr:from>
      <xdr:col>4</xdr:col>
      <xdr:colOff>409575</xdr:colOff>
      <xdr:row>4</xdr:row>
      <xdr:rowOff>361950</xdr:rowOff>
    </xdr:from>
    <xdr:to>
      <xdr:col>27</xdr:col>
      <xdr:colOff>38100</xdr:colOff>
      <xdr:row>20</xdr:row>
      <xdr:rowOff>295275</xdr:rowOff>
    </xdr:to>
    <xdr:sp macro="" textlink="">
      <xdr:nvSpPr>
        <xdr:cNvPr id="3" name="ZoneTexte 2"/>
        <xdr:cNvSpPr txBox="1"/>
      </xdr:nvSpPr>
      <xdr:spPr>
        <a:xfrm>
          <a:off x="5133975" y="1666875"/>
          <a:ext cx="8810625" cy="5381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Banzai64,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1- Age </a:t>
          </a:r>
          <a:r>
            <a:rPr lang="fr-FR"/>
            <a:t/>
          </a:r>
          <a:br>
            <a:rPr lang="fr-FR"/>
          </a:br>
          <a:r>
            <a:rPr lang="fr-FR"/>
            <a:t>La formule fonctionne très bien,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2-Sexe:</a:t>
          </a:r>
          <a:r>
            <a:rPr lang="fr-FR"/>
            <a:t/>
          </a:r>
          <a:br>
            <a:rPr lang="fr-FR"/>
          </a:br>
          <a:r>
            <a:rPr lang="fr-FR"/>
            <a:t>cette info peut etre erronée par l'utilisateur alors que l'on doit avoir M/F m/f</a:t>
          </a:r>
          <a:br>
            <a:rPr lang="fr-FR"/>
          </a:br>
          <a:r>
            <a:rPr lang="fr-FR"/>
            <a:t>Est ce possible de créer une boite de dialogue qui signale "vous devez remplir "M" ou "F" et repositionne le curseur sur la cellule de la colonne H en cas d'erreur? merci </a:t>
          </a:r>
          <a:r>
            <a:rPr lang="fr-FR" sz="1400" b="1">
              <a:solidFill>
                <a:srgbClr val="FF0000"/>
              </a:solidFill>
            </a:rPr>
            <a:t>Problème réglé sur une version antérieure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3-FFvb</a:t>
          </a:r>
          <a:r>
            <a:rPr lang="fr-FR"/>
            <a:t/>
          </a:r>
          <a:br>
            <a:rPr lang="fr-FR"/>
          </a:br>
          <a:r>
            <a:rPr lang="fr-FR"/>
            <a:t>Meme demande avec cette colonne M où l'on doit avoir la réponse parmi 1 ou 0. Toute autre réponse doit entrainer un message d'erreur. </a:t>
          </a: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Problème réglé sur une version antérieure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/>
          </a:r>
          <a:br>
            <a:rPr lang="fr-FR" b="1" u="sng">
              <a:effectLst/>
            </a:rPr>
          </a:br>
          <a:r>
            <a:rPr lang="fr-FR" b="1" u="sng">
              <a:effectLst/>
            </a:rPr>
            <a:t>4-Les doublons </a:t>
          </a:r>
          <a:r>
            <a:rPr lang="fr-FR"/>
            <a:t/>
          </a:r>
          <a:br>
            <a:rPr lang="fr-FR"/>
          </a:br>
          <a:r>
            <a:rPr lang="fr-FR"/>
            <a:t>il y a toujours le décalage de curseur vers la colonne I pour le cas (Lto) au lieu de se positionner en colonne G</a:t>
          </a:r>
          <a:br>
            <a:rPr lang="fr-FR"/>
          </a:br>
          <a:r>
            <a:rPr lang="fr-FR"/>
            <a:t>et vers la colonne F pour le cas ste au lieu de se positionner en colonne G. Normalement dans la macro,</a:t>
          </a:r>
          <a:r>
            <a:rPr lang="fr-FR" baseline="0"/>
            <a:t> en cas de doublon, le curseur se place ne colonne H </a:t>
          </a:r>
          <a:r>
            <a:rPr lang="fr-FR" sz="1400" b="1" baseline="0">
              <a:solidFill>
                <a:srgbClr val="FF0000"/>
              </a:solidFill>
            </a:rPr>
            <a:t>Je ne comprends pas comment tu fais , pour moi si doublon le curseur se place en colonne H. </a:t>
          </a:r>
        </a:p>
        <a:p>
          <a:r>
            <a:rPr lang="fr-FR" sz="1400" b="1" baseline="0">
              <a:solidFill>
                <a:srgbClr val="FF0000"/>
              </a:solidFill>
            </a:rPr>
            <a:t>Mise ne place d'une MEFC qui signale d'une manière visible la présence d'un doublon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5-Bouton non fede</a:t>
          </a:r>
          <a:r>
            <a:rPr lang="fr-FR"/>
            <a:t/>
          </a:r>
          <a:br>
            <a:rPr lang="fr-FR"/>
          </a:br>
          <a:r>
            <a:rPr lang="fr-FR"/>
            <a:t>Grace au forum, j'ai trouvé une macro qui fonctionne (après modif )avec mon bouton en page menu </a:t>
          </a:r>
          <a:r>
            <a:rPr lang="fr-FR" sz="1400" b="1">
              <a:solidFill>
                <a:srgbClr val="FF0000"/>
              </a:solidFill>
            </a:rPr>
            <a:t>Bien</a:t>
          </a:r>
          <a:r>
            <a:rPr lang="fr-FR" sz="1400" b="1"/>
            <a:t> 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6-Code géographique de type A</a:t>
          </a:r>
          <a:br>
            <a:rPr lang="fr-FR"/>
          </a:br>
          <a:r>
            <a:rPr lang="fr-FR"/>
            <a:t>En fait selon le centre, le code A ne réagit pas aux même n° cp</a:t>
          </a:r>
          <a:br>
            <a:rPr lang="fr-FR"/>
          </a:br>
          <a:r>
            <a:rPr lang="fr-FR"/>
            <a:t>J'ai mis dans la feuille paramètre les N° correspondant au centre.</a:t>
          </a:r>
          <a:br>
            <a:rPr lang="fr-FR"/>
          </a:br>
          <a:r>
            <a:rPr lang="fr-FR"/>
            <a:t>y a t il un moyen (rechercheH ?) pour trouver le bon code A (colonne Q du listing) selon le centre ( colonne A) ? </a:t>
          </a:r>
          <a:r>
            <a:rPr lang="fr-FR" sz="1400" b="1">
              <a:solidFill>
                <a:srgbClr val="FF0000"/>
              </a:solidFill>
            </a:rPr>
            <a:t>En formule je ne connais pas grand chose (poses</a:t>
          </a:r>
          <a:r>
            <a:rPr lang="fr-FR" sz="1400" b="1" baseline="0">
              <a:solidFill>
                <a:srgbClr val="FF0000"/>
              </a:solidFill>
            </a:rPr>
            <a:t> la question sur le forum)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314325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162</xdr:row>
          <xdr:rowOff>76200</xdr:rowOff>
        </xdr:from>
        <xdr:to>
          <xdr:col>8</xdr:col>
          <xdr:colOff>152400</xdr:colOff>
          <xdr:row>169</xdr:row>
          <xdr:rowOff>28575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PRINT-LIST réduite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76200</xdr:rowOff>
        </xdr:from>
        <xdr:to>
          <xdr:col>14</xdr:col>
          <xdr:colOff>1323975</xdr:colOff>
          <xdr:row>0</xdr:row>
          <xdr:rowOff>466725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PRINT-LIST réduite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trlProp" Target="../ctrlProps/ctrlProp6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4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3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2.xml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5"/>
  <sheetViews>
    <sheetView topLeftCell="A4" workbookViewId="0">
      <selection activeCell="A16" sqref="A16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34" style="35" customWidth="1"/>
    <col min="6" max="16384" width="4.7109375" style="35"/>
  </cols>
  <sheetData>
    <row r="1" spans="1:12" ht="26.25" thickBot="1" x14ac:dyDescent="0.4">
      <c r="A1" s="143" t="s">
        <v>360</v>
      </c>
      <c r="B1" s="144"/>
      <c r="C1" s="144"/>
      <c r="D1" s="144"/>
      <c r="E1" s="144"/>
      <c r="F1" s="144"/>
      <c r="G1" s="145"/>
      <c r="L1" s="72" t="s">
        <v>409</v>
      </c>
    </row>
    <row r="3" spans="1:12" x14ac:dyDescent="0.35">
      <c r="A3" s="33" t="s">
        <v>358</v>
      </c>
      <c r="B3" s="34">
        <f ca="1">+YEAR(NOW())</f>
        <v>2013</v>
      </c>
      <c r="D3" s="33" t="s">
        <v>359</v>
      </c>
      <c r="E3" s="36" t="s">
        <v>19</v>
      </c>
    </row>
    <row r="5" spans="1:12" ht="46.5" customHeight="1" x14ac:dyDescent="0.35"/>
  </sheetData>
  <mergeCells count="1">
    <mergeCell ref="A1:G1"/>
  </mergeCells>
  <hyperlinks>
    <hyperlink ref="L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0</xdr:col>
                    <xdr:colOff>2447925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U1000"/>
  <sheetViews>
    <sheetView tabSelected="1" zoomScale="115" zoomScaleNormal="115" workbookViewId="0">
      <pane ySplit="2" topLeftCell="A225" activePane="bottomLeft" state="frozen"/>
      <selection pane="bottomLeft" activeCell="F250" sqref="F250"/>
    </sheetView>
  </sheetViews>
  <sheetFormatPr baseColWidth="10" defaultColWidth="2.85546875" defaultRowHeight="11.25" x14ac:dyDescent="0.2"/>
  <cols>
    <col min="1" max="1" width="9.140625" style="13" customWidth="1"/>
    <col min="2" max="2" width="5.28515625" style="13" bestFit="1" customWidth="1"/>
    <col min="3" max="3" width="5.28515625" style="27" bestFit="1" customWidth="1"/>
    <col min="4" max="4" width="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4.7109375" style="14" bestFit="1" customWidth="1"/>
    <col min="9" max="9" width="16.5703125" style="14" bestFit="1" customWidth="1"/>
    <col min="10" max="10" width="5.28515625" style="15" bestFit="1" customWidth="1"/>
    <col min="11" max="11" width="16.5703125" style="14" customWidth="1"/>
    <col min="12" max="12" width="10" style="14" bestFit="1" customWidth="1"/>
    <col min="13" max="13" width="4" style="27" bestFit="1" customWidth="1"/>
    <col min="14" max="14" width="10" style="14" bestFit="1" customWidth="1"/>
    <col min="15" max="15" width="23.7109375" style="14" customWidth="1"/>
    <col min="16" max="16" width="6.5703125" style="22" bestFit="1" customWidth="1"/>
    <col min="17" max="17" width="9.42578125" style="22" bestFit="1" customWidth="1"/>
    <col min="18" max="18" width="13.85546875" style="22" bestFit="1" customWidth="1"/>
    <col min="19" max="16384" width="2.85546875" style="14"/>
  </cols>
  <sheetData>
    <row r="1" spans="1:21" ht="57.75" customHeight="1" x14ac:dyDescent="0.2">
      <c r="A1" s="51" t="s">
        <v>327</v>
      </c>
      <c r="U1" s="16"/>
    </row>
    <row r="2" spans="1:21" ht="25.5" customHeight="1" x14ac:dyDescent="0.2">
      <c r="A2" s="5" t="s">
        <v>355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366</v>
      </c>
      <c r="N2" s="5" t="s">
        <v>365</v>
      </c>
      <c r="O2" s="5" t="s">
        <v>195</v>
      </c>
      <c r="P2" s="23" t="s">
        <v>194</v>
      </c>
      <c r="Q2" s="23" t="s">
        <v>192</v>
      </c>
      <c r="R2" s="23" t="s">
        <v>193</v>
      </c>
    </row>
    <row r="3" spans="1:21" ht="12.75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>
        <v>0</v>
      </c>
      <c r="N3" s="1"/>
      <c r="O3" s="1"/>
      <c r="P3" s="24">
        <v>6</v>
      </c>
      <c r="Q3" s="26" t="s">
        <v>381</v>
      </c>
      <c r="R3" s="25" t="str">
        <f>A3&amp;C3&amp;F3&amp;G3</f>
        <v>STE2012KOKANI</v>
      </c>
      <c r="S3"/>
    </row>
    <row r="4" spans="1:21" ht="12.75" x14ac:dyDescent="0.2">
      <c r="A4" s="6" t="s">
        <v>109</v>
      </c>
      <c r="B4" s="6">
        <v>13001</v>
      </c>
      <c r="C4" s="29">
        <v>2013</v>
      </c>
      <c r="D4" s="29">
        <v>8</v>
      </c>
      <c r="E4" s="18">
        <v>1</v>
      </c>
      <c r="F4" s="19" t="s">
        <v>417</v>
      </c>
      <c r="G4" s="2"/>
      <c r="H4" s="2"/>
      <c r="I4" s="1"/>
      <c r="J4" s="3"/>
      <c r="K4" s="2"/>
      <c r="L4" s="2"/>
      <c r="M4" s="47">
        <v>0</v>
      </c>
      <c r="N4" s="1"/>
      <c r="O4" s="1"/>
      <c r="P4" s="24"/>
      <c r="Q4" s="26" t="s">
        <v>412</v>
      </c>
      <c r="R4" s="25" t="str">
        <f>A4&amp;C4&amp;F4&amp;G4</f>
        <v>BER2013fre</v>
      </c>
      <c r="S4"/>
    </row>
    <row r="5" spans="1:21" x14ac:dyDescent="0.2">
      <c r="A5" s="6" t="s">
        <v>356</v>
      </c>
      <c r="B5" s="6">
        <v>13001</v>
      </c>
      <c r="C5" s="29">
        <v>2013</v>
      </c>
      <c r="D5" s="29">
        <v>8</v>
      </c>
      <c r="E5" s="18">
        <v>1</v>
      </c>
      <c r="F5" s="19" t="s">
        <v>410</v>
      </c>
      <c r="G5" s="2"/>
      <c r="H5" s="2"/>
      <c r="I5" s="1"/>
      <c r="J5" s="3"/>
      <c r="K5" s="2"/>
      <c r="L5" s="2"/>
      <c r="M5" s="47">
        <v>0</v>
      </c>
      <c r="N5" s="1"/>
      <c r="O5" s="1"/>
      <c r="P5" s="24">
        <v>114</v>
      </c>
      <c r="Q5" s="26" t="s">
        <v>412</v>
      </c>
      <c r="R5" s="25" t="s">
        <v>411</v>
      </c>
    </row>
    <row r="6" spans="1:21" x14ac:dyDescent="0.2">
      <c r="A6" s="6" t="s">
        <v>19</v>
      </c>
      <c r="B6" s="6">
        <v>13001</v>
      </c>
      <c r="C6" s="29">
        <v>2013</v>
      </c>
      <c r="D6" s="29">
        <v>7</v>
      </c>
      <c r="E6" s="18">
        <v>1</v>
      </c>
      <c r="F6" s="19" t="s">
        <v>12</v>
      </c>
      <c r="G6" s="2" t="s">
        <v>69</v>
      </c>
      <c r="H6" s="2" t="s">
        <v>15</v>
      </c>
      <c r="I6" s="1">
        <v>38025</v>
      </c>
      <c r="J6" s="3">
        <v>62221</v>
      </c>
      <c r="K6" s="2" t="s">
        <v>206</v>
      </c>
      <c r="L6" s="2" t="s">
        <v>205</v>
      </c>
      <c r="M6" s="47">
        <v>0</v>
      </c>
      <c r="N6" s="1"/>
      <c r="O6" s="1"/>
      <c r="P6" s="24">
        <v>9</v>
      </c>
      <c r="Q6" s="26" t="s">
        <v>364</v>
      </c>
      <c r="R6" s="25" t="str">
        <f>A6&amp;C6&amp;F6&amp;G6</f>
        <v>STE2013BEBMAT</v>
      </c>
      <c r="S6"/>
    </row>
    <row r="7" spans="1:21" x14ac:dyDescent="0.2">
      <c r="A7" s="6" t="s">
        <v>19</v>
      </c>
      <c r="B7" s="6">
        <v>13002</v>
      </c>
      <c r="C7" s="29">
        <v>2013</v>
      </c>
      <c r="D7" s="29">
        <v>7</v>
      </c>
      <c r="E7" s="18">
        <v>1</v>
      </c>
      <c r="F7" s="19" t="s">
        <v>108</v>
      </c>
      <c r="G7" s="2" t="s">
        <v>57</v>
      </c>
      <c r="H7" s="2" t="s">
        <v>0</v>
      </c>
      <c r="I7" s="1">
        <v>38084</v>
      </c>
      <c r="J7" s="3">
        <v>62221</v>
      </c>
      <c r="K7" s="2" t="s">
        <v>206</v>
      </c>
      <c r="L7" s="2" t="s">
        <v>205</v>
      </c>
      <c r="M7" s="47">
        <v>0</v>
      </c>
      <c r="N7" s="1"/>
      <c r="O7" s="1"/>
      <c r="P7" s="24">
        <f>(C7)-YEAR(I7)</f>
        <v>9</v>
      </c>
      <c r="Q7" s="26" t="str">
        <f>IF(AND($G7="",$F7=""),"",
IF(OR(AND(J7="",K7="",L7=""),AND(J7="",L7="france")),"manque info",
IF(L7&lt;&gt;"France","G",
IF(OR(J7={62155;62520;62630;62780}),"A",
IF(LEFT(J7,2)="62","B",
IF(LEFT(J7,2)="59","C",
IF(LEFT(J7,2)={"02";"60";"80"},"d",
IF(LEFT(J7,2)={"75";"77";"78";"91";"92";"93";"94";"95"},"E","F"
))))))))</f>
        <v>B</v>
      </c>
      <c r="R7" s="25" t="str">
        <f>+F7&amp;" "&amp;G7</f>
        <v>COC JUL</v>
      </c>
    </row>
    <row r="8" spans="1:21" x14ac:dyDescent="0.2">
      <c r="A8" s="6" t="s">
        <v>19</v>
      </c>
      <c r="B8" s="6">
        <v>13003</v>
      </c>
      <c r="C8" s="29">
        <v>2013</v>
      </c>
      <c r="D8" s="29">
        <v>7</v>
      </c>
      <c r="E8" s="18">
        <v>1</v>
      </c>
      <c r="F8" s="19" t="s">
        <v>8</v>
      </c>
      <c r="G8" s="2" t="s">
        <v>130</v>
      </c>
      <c r="H8" s="2" t="s">
        <v>0</v>
      </c>
      <c r="I8" s="1">
        <v>37914</v>
      </c>
      <c r="J8" s="3">
        <v>62221</v>
      </c>
      <c r="K8" s="2" t="s">
        <v>206</v>
      </c>
      <c r="L8" s="2" t="s">
        <v>205</v>
      </c>
      <c r="M8" s="47">
        <v>1</v>
      </c>
      <c r="N8" s="1"/>
      <c r="O8" s="1"/>
      <c r="P8" s="24">
        <f>(C8)-YEAR(I8)</f>
        <v>10</v>
      </c>
      <c r="Q8" s="26" t="str">
        <f>IF(AND($G8="",$F8=""),"",
IF(OR(AND(J8="",K8="",L8=""),AND(J8="",L8="france")),"manque info",
IF(L8&lt;&gt;"France","G",
IF(OR(J8={62155;62520;62630;62780}),"A",
IF(LEFT(J8,2)="62","B",
IF(LEFT(J8,2)="59","C",
IF(LEFT(J8,2)={"02";"60";"80"},"d",
IF(LEFT(J8,2)={"75";"77";"78";"91";"92";"93";"94";"95"},"E","F"
))))))))</f>
        <v>B</v>
      </c>
      <c r="R8" s="25" t="str">
        <f>+F8&amp;" "&amp;G8</f>
        <v>DED LOU</v>
      </c>
    </row>
    <row r="9" spans="1:21" x14ac:dyDescent="0.2">
      <c r="A9" s="6" t="s">
        <v>19</v>
      </c>
      <c r="B9" s="6">
        <v>13004</v>
      </c>
      <c r="C9" s="29">
        <v>2013</v>
      </c>
      <c r="D9" s="29">
        <v>7</v>
      </c>
      <c r="E9" s="18">
        <v>1</v>
      </c>
      <c r="F9" s="19" t="s">
        <v>190</v>
      </c>
      <c r="G9" s="2" t="s">
        <v>166</v>
      </c>
      <c r="H9" s="2" t="s">
        <v>0</v>
      </c>
      <c r="I9" s="1">
        <v>37812</v>
      </c>
      <c r="J9" s="3">
        <v>38114</v>
      </c>
      <c r="K9" s="2" t="s">
        <v>207</v>
      </c>
      <c r="L9" s="2" t="s">
        <v>205</v>
      </c>
      <c r="M9" s="47">
        <v>0</v>
      </c>
      <c r="N9" s="1"/>
      <c r="O9" s="1"/>
      <c r="P9" s="24">
        <f>(C9)-YEAR(I9)</f>
        <v>10</v>
      </c>
      <c r="Q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F</v>
      </c>
      <c r="R9" s="25" t="str">
        <f>+F9&amp;" "&amp;G9</f>
        <v>STS ART</v>
      </c>
    </row>
    <row r="10" spans="1:21" x14ac:dyDescent="0.2">
      <c r="A10" s="6" t="s">
        <v>19</v>
      </c>
      <c r="B10" s="6">
        <v>13005</v>
      </c>
      <c r="C10" s="29">
        <v>2013</v>
      </c>
      <c r="D10" s="29">
        <v>7</v>
      </c>
      <c r="E10" s="18">
        <v>1</v>
      </c>
      <c r="F10" s="19" t="s">
        <v>14</v>
      </c>
      <c r="G10" s="2" t="s">
        <v>139</v>
      </c>
      <c r="H10" s="2" t="s">
        <v>15</v>
      </c>
      <c r="I10" s="1">
        <v>37652</v>
      </c>
      <c r="J10" s="3"/>
      <c r="K10" s="2" t="s">
        <v>208</v>
      </c>
      <c r="L10" s="2" t="s">
        <v>209</v>
      </c>
      <c r="M10" s="47">
        <v>0</v>
      </c>
      <c r="N10" s="1"/>
      <c r="O10" s="1"/>
      <c r="P10" s="24">
        <f>(C10)-YEAR(I10)</f>
        <v>10</v>
      </c>
      <c r="Q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G</v>
      </c>
      <c r="R10" s="25" t="str">
        <f>+F10&amp;" "&amp;G10</f>
        <v>HAH LUC</v>
      </c>
    </row>
    <row r="11" spans="1:21" x14ac:dyDescent="0.2">
      <c r="A11" s="6" t="s">
        <v>19</v>
      </c>
      <c r="B11" s="6">
        <v>13006</v>
      </c>
      <c r="C11" s="29">
        <v>2013</v>
      </c>
      <c r="D11" s="29">
        <v>7</v>
      </c>
      <c r="E11" s="18">
        <v>1</v>
      </c>
      <c r="F11" s="19" t="s">
        <v>127</v>
      </c>
      <c r="G11" s="2" t="s">
        <v>93</v>
      </c>
      <c r="H11" s="2" t="s">
        <v>15</v>
      </c>
      <c r="I11" s="1">
        <v>39025</v>
      </c>
      <c r="J11" s="3"/>
      <c r="K11" s="2" t="s">
        <v>208</v>
      </c>
      <c r="L11" s="2" t="s">
        <v>209</v>
      </c>
      <c r="M11" s="47">
        <v>1</v>
      </c>
      <c r="N11" s="1"/>
      <c r="O11" s="1"/>
      <c r="P11" s="24">
        <f>(C11)-YEAR(I11)</f>
        <v>7</v>
      </c>
      <c r="Q11" s="26" t="str">
        <f>IF(AND($G11="",$F11=""),"",
IF(OR(AND(J11="",K11="",L11=""),AND(J11="",L11="france")),"manque info",
IF(L11&lt;&gt;"France","G",
IF(OR(J11={62155;62520;62630;62780}),"A",
IF(LEFT(J11,2)="62","B",
IF(LEFT(J11,2)="59","C",
IF(LEFT(J11,2)={"02";"60";"80"},"d",
IF(LEFT(J11,2)={"75";"77";"78";"91";"92";"93";"94";"95"},"E","F"
))))))))</f>
        <v>G</v>
      </c>
      <c r="R11" s="25" t="str">
        <f>+F11&amp;" "&amp;G11</f>
        <v>KOK ANI</v>
      </c>
    </row>
    <row r="12" spans="1:21" x14ac:dyDescent="0.2">
      <c r="A12" s="6" t="s">
        <v>19</v>
      </c>
      <c r="B12" s="6">
        <v>13007</v>
      </c>
      <c r="C12" s="29">
        <v>2013</v>
      </c>
      <c r="D12" s="29">
        <v>7</v>
      </c>
      <c r="E12" s="18">
        <v>1</v>
      </c>
      <c r="F12" s="19" t="s">
        <v>8</v>
      </c>
      <c r="G12" s="2" t="s">
        <v>191</v>
      </c>
      <c r="H12" s="2" t="s">
        <v>15</v>
      </c>
      <c r="I12" s="1">
        <v>38663</v>
      </c>
      <c r="J12" s="3">
        <v>62300</v>
      </c>
      <c r="K12" s="2" t="s">
        <v>210</v>
      </c>
      <c r="L12" s="2" t="s">
        <v>205</v>
      </c>
      <c r="M12" s="47">
        <v>0</v>
      </c>
      <c r="N12" s="1"/>
      <c r="O12" s="1"/>
      <c r="P12" s="24">
        <f>(C12)-YEAR(I12)</f>
        <v>8</v>
      </c>
      <c r="Q12" s="26" t="str">
        <f>IF(AND($G12="",$F12=""),"",
IF(OR(AND(J12="",K12="",L12=""),AND(J12="",L12="france")),"manque info",
IF(L12&lt;&gt;"France","G",
IF(OR(J12={62155;62520;62630;62780}),"A",
IF(LEFT(J12,2)="62","B",
IF(LEFT(J12,2)="59","C",
IF(LEFT(J12,2)={"02";"60";"80"},"d",
IF(LEFT(J12,2)={"75";"77";"78";"91";"92";"93";"94";"95"},"E","F"
))))))))</f>
        <v>B</v>
      </c>
      <c r="R12" s="25" t="str">
        <f>+F12&amp;" "&amp;G12</f>
        <v>DED ZOE</v>
      </c>
    </row>
    <row r="13" spans="1:21" x14ac:dyDescent="0.2">
      <c r="A13" s="6" t="s">
        <v>19</v>
      </c>
      <c r="B13" s="6">
        <v>13008</v>
      </c>
      <c r="C13" s="29">
        <v>2013</v>
      </c>
      <c r="D13" s="29">
        <v>7</v>
      </c>
      <c r="E13" s="18">
        <v>0</v>
      </c>
      <c r="F13" s="19" t="s">
        <v>12</v>
      </c>
      <c r="G13" s="2" t="s">
        <v>69</v>
      </c>
      <c r="H13" s="2" t="s">
        <v>15</v>
      </c>
      <c r="I13" s="1">
        <v>38025</v>
      </c>
      <c r="J13" s="3">
        <v>59200</v>
      </c>
      <c r="K13" s="2" t="s">
        <v>211</v>
      </c>
      <c r="L13" s="2" t="s">
        <v>205</v>
      </c>
      <c r="M13" s="47">
        <v>1</v>
      </c>
      <c r="N13" s="1"/>
      <c r="O13" s="1"/>
      <c r="P13" s="24">
        <f>(C13)-YEAR(I13)</f>
        <v>9</v>
      </c>
      <c r="Q13" s="26" t="s">
        <v>335</v>
      </c>
      <c r="R13" s="25" t="s">
        <v>334</v>
      </c>
    </row>
    <row r="14" spans="1:21" x14ac:dyDescent="0.2">
      <c r="A14" s="6" t="s">
        <v>19</v>
      </c>
      <c r="B14" s="6">
        <v>13009</v>
      </c>
      <c r="C14" s="29">
        <v>2013</v>
      </c>
      <c r="D14" s="29">
        <v>7</v>
      </c>
      <c r="E14" s="18">
        <v>1</v>
      </c>
      <c r="F14" s="19" t="s">
        <v>108</v>
      </c>
      <c r="G14" s="2" t="s">
        <v>57</v>
      </c>
      <c r="H14" s="2" t="s">
        <v>0</v>
      </c>
      <c r="I14" s="1">
        <v>38084</v>
      </c>
      <c r="J14" s="3">
        <v>59100</v>
      </c>
      <c r="K14" s="2" t="s">
        <v>212</v>
      </c>
      <c r="L14" s="2" t="s">
        <v>205</v>
      </c>
      <c r="M14" s="47">
        <v>0</v>
      </c>
      <c r="N14" s="1"/>
      <c r="O14" s="1"/>
      <c r="P14" s="24">
        <f>(C14)-YEAR(I14)</f>
        <v>9</v>
      </c>
      <c r="Q14" s="26" t="str">
        <f>IF(AND($G14="",$F14=""),"",
IF(OR(AND(J14="",K14="",L14=""),AND(J14="",L14="france")),"manque info",
IF(L14&lt;&gt;"France","G",
IF(OR(J14={62155;62520;62630;62780}),"A",
IF(LEFT(J14,2)="62","B",
IF(LEFT(J14,2)="59","C",
IF(LEFT(J14,2)={"02";"60";"80"},"d",
IF(LEFT(J14,2)={"75";"77";"78";"91";"92";"93";"94";"95"},"E","F"
))))))))</f>
        <v>C</v>
      </c>
      <c r="R14" s="25" t="str">
        <f>+F14&amp;" "&amp;G14</f>
        <v>COC JUL</v>
      </c>
    </row>
    <row r="15" spans="1:21" x14ac:dyDescent="0.2">
      <c r="A15" s="6" t="s">
        <v>19</v>
      </c>
      <c r="B15" s="6">
        <v>13010</v>
      </c>
      <c r="C15" s="29">
        <v>2013</v>
      </c>
      <c r="D15" s="29">
        <v>7</v>
      </c>
      <c r="E15" s="18">
        <v>1</v>
      </c>
      <c r="F15" s="19" t="s">
        <v>8</v>
      </c>
      <c r="G15" s="2" t="s">
        <v>130</v>
      </c>
      <c r="H15" s="2" t="s">
        <v>0</v>
      </c>
      <c r="I15" s="1">
        <v>37914</v>
      </c>
      <c r="J15" s="3">
        <v>59200</v>
      </c>
      <c r="K15" s="2" t="s">
        <v>211</v>
      </c>
      <c r="L15" s="2" t="s">
        <v>205</v>
      </c>
      <c r="M15" s="47">
        <v>0</v>
      </c>
      <c r="N15" s="1"/>
      <c r="O15" s="1"/>
      <c r="P15" s="24">
        <f>(C15)-YEAR(I15)</f>
        <v>10</v>
      </c>
      <c r="Q15" s="26" t="str">
        <f>IF(AND($G15="",$F15=""),"",
IF(OR(AND(J15="",K15="",L15=""),AND(J15="",L15="france")),"manque info",
IF(L15&lt;&gt;"France","G",
IF(OR(J15={62155;62520;62630;62780}),"A",
IF(LEFT(J15,2)="62","B",
IF(LEFT(J15,2)="59","C",
IF(LEFT(J15,2)={"02";"60";"80"},"d",
IF(LEFT(J15,2)={"75";"77";"78";"91";"92";"93";"94";"95"},"E","F"
))))))))</f>
        <v>C</v>
      </c>
      <c r="R15" s="25" t="str">
        <f>+F15&amp;" "&amp;G15</f>
        <v>DED LOU</v>
      </c>
    </row>
    <row r="16" spans="1:21" x14ac:dyDescent="0.2">
      <c r="A16" s="6" t="s">
        <v>19</v>
      </c>
      <c r="B16" s="6">
        <v>13011</v>
      </c>
      <c r="C16" s="29">
        <v>2013</v>
      </c>
      <c r="D16" s="29">
        <v>7</v>
      </c>
      <c r="E16" s="18">
        <v>1</v>
      </c>
      <c r="F16" s="19" t="s">
        <v>190</v>
      </c>
      <c r="G16" s="2" t="s">
        <v>166</v>
      </c>
      <c r="H16" s="2" t="s">
        <v>0</v>
      </c>
      <c r="I16" s="1">
        <v>37812</v>
      </c>
      <c r="J16" s="3">
        <v>62300</v>
      </c>
      <c r="K16" s="2" t="s">
        <v>210</v>
      </c>
      <c r="L16" s="2" t="s">
        <v>205</v>
      </c>
      <c r="M16" s="47">
        <v>1</v>
      </c>
      <c r="N16" s="1"/>
      <c r="O16" s="1"/>
      <c r="P16" s="24">
        <f>(C16)-YEAR(I16)</f>
        <v>10</v>
      </c>
      <c r="Q16" s="26" t="str">
        <f>IF(AND($G16="",$F16=""),"",
IF(OR(AND(J16="",K16="",L16=""),AND(J16="",L16="france")),"manque info",
IF(L16&lt;&gt;"France","G",
IF(OR(J16={62155;62520;62630;62780}),"A",
IF(LEFT(J16,2)="62","B",
IF(LEFT(J16,2)="59","C",
IF(LEFT(J16,2)={"02";"60";"80"},"d",
IF(LEFT(J16,2)={"75";"77";"78";"91";"92";"93";"94";"95"},"E","F"
))))))))</f>
        <v>B</v>
      </c>
      <c r="R16" s="25" t="str">
        <f>+F16&amp;" "&amp;G16</f>
        <v>STS ART</v>
      </c>
    </row>
    <row r="17" spans="1:18" x14ac:dyDescent="0.2">
      <c r="A17" s="6" t="s">
        <v>19</v>
      </c>
      <c r="B17" s="6">
        <v>13012</v>
      </c>
      <c r="C17" s="29">
        <v>2013</v>
      </c>
      <c r="D17" s="29">
        <v>7</v>
      </c>
      <c r="E17" s="18">
        <v>1</v>
      </c>
      <c r="F17" s="19" t="s">
        <v>14</v>
      </c>
      <c r="G17" s="2" t="s">
        <v>139</v>
      </c>
      <c r="H17" s="2" t="s">
        <v>15</v>
      </c>
      <c r="I17" s="1">
        <v>37652</v>
      </c>
      <c r="J17" s="3">
        <v>59500</v>
      </c>
      <c r="K17" s="2" t="s">
        <v>213</v>
      </c>
      <c r="L17" s="2" t="s">
        <v>205</v>
      </c>
      <c r="M17" s="47">
        <v>1</v>
      </c>
      <c r="N17" s="1"/>
      <c r="O17" s="1"/>
      <c r="P17" s="24">
        <f>(C17)-YEAR(I17)</f>
        <v>10</v>
      </c>
      <c r="Q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C</v>
      </c>
      <c r="R17" s="25" t="str">
        <f>+F17&amp;" "&amp;G17</f>
        <v>HAH LUC</v>
      </c>
    </row>
    <row r="18" spans="1:18" x14ac:dyDescent="0.2">
      <c r="A18" s="6" t="s">
        <v>19</v>
      </c>
      <c r="B18" s="6">
        <v>13013</v>
      </c>
      <c r="C18" s="29">
        <v>2013</v>
      </c>
      <c r="D18" s="29">
        <v>7</v>
      </c>
      <c r="E18" s="18">
        <v>1</v>
      </c>
      <c r="F18" s="19" t="s">
        <v>150</v>
      </c>
      <c r="G18" s="2" t="s">
        <v>189</v>
      </c>
      <c r="H18" s="2" t="s">
        <v>0</v>
      </c>
      <c r="I18" s="1">
        <v>37949</v>
      </c>
      <c r="J18" s="3">
        <v>59230</v>
      </c>
      <c r="K18" s="2" t="s">
        <v>214</v>
      </c>
      <c r="L18" s="2" t="s">
        <v>205</v>
      </c>
      <c r="M18" s="47">
        <v>1</v>
      </c>
      <c r="N18" s="1"/>
      <c r="O18" s="1"/>
      <c r="P18" s="24">
        <f>(C18)-YEAR(I18)</f>
        <v>10</v>
      </c>
      <c r="Q18" s="26" t="str">
        <f>IF(AND($G18="",$F18=""),"",
IF(OR(AND(J18="",K18="",L18=""),AND(J18="",L18="france")),"manque info",
IF(L18&lt;&gt;"France","G",
IF(OR(J18={62155;62520;62630;62780}),"A",
IF(LEFT(J18,2)="62","B",
IF(LEFT(J18,2)="59","C",
IF(LEFT(J18,2)={"02";"60";"80"},"d",
IF(LEFT(J18,2)={"75";"77";"78";"91";"92";"93";"94";"95"},"E","F"
))))))))</f>
        <v>C</v>
      </c>
      <c r="R18" s="25" t="str">
        <f>+F18&amp;" "&amp;G18</f>
        <v>THT AUG</v>
      </c>
    </row>
    <row r="19" spans="1:18" x14ac:dyDescent="0.2">
      <c r="A19" s="6" t="s">
        <v>19</v>
      </c>
      <c r="B19" s="6">
        <v>13014</v>
      </c>
      <c r="C19" s="29">
        <v>2013</v>
      </c>
      <c r="D19" s="29">
        <v>7</v>
      </c>
      <c r="E19" s="18">
        <v>1</v>
      </c>
      <c r="F19" s="19" t="s">
        <v>8</v>
      </c>
      <c r="G19" s="2" t="s">
        <v>188</v>
      </c>
      <c r="H19" s="2" t="s">
        <v>15</v>
      </c>
      <c r="I19" s="1">
        <v>37700</v>
      </c>
      <c r="J19" s="3">
        <v>59</v>
      </c>
      <c r="K19" s="2" t="s">
        <v>215</v>
      </c>
      <c r="L19" s="2" t="s">
        <v>205</v>
      </c>
      <c r="M19" s="47">
        <v>1</v>
      </c>
      <c r="N19" s="1"/>
      <c r="O19" s="1"/>
      <c r="P19" s="24">
        <f>(C19)-YEAR(I19)</f>
        <v>10</v>
      </c>
      <c r="Q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C</v>
      </c>
      <c r="R19" s="25" t="str">
        <f>+F19&amp;" "&amp;G19</f>
        <v>DED LEA</v>
      </c>
    </row>
    <row r="20" spans="1:18" x14ac:dyDescent="0.2">
      <c r="A20" s="6" t="s">
        <v>19</v>
      </c>
      <c r="B20" s="6">
        <v>13015</v>
      </c>
      <c r="C20" s="29">
        <v>2013</v>
      </c>
      <c r="D20" s="29">
        <v>7</v>
      </c>
      <c r="E20" s="18">
        <v>1</v>
      </c>
      <c r="F20" s="19" t="s">
        <v>59</v>
      </c>
      <c r="G20" s="2" t="s">
        <v>128</v>
      </c>
      <c r="H20" s="2" t="s">
        <v>0</v>
      </c>
      <c r="I20" s="1">
        <v>37919</v>
      </c>
      <c r="J20" s="3">
        <v>59130</v>
      </c>
      <c r="K20" s="7" t="s">
        <v>216</v>
      </c>
      <c r="L20" s="2" t="s">
        <v>205</v>
      </c>
      <c r="M20" s="47">
        <v>1</v>
      </c>
      <c r="N20" s="1"/>
      <c r="O20" s="1"/>
      <c r="P20" s="24">
        <f>(C20)-YEAR(I20)</f>
        <v>10</v>
      </c>
      <c r="Q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  <c r="R20" s="25" t="str">
        <f>+F20&amp;" "&amp;G20</f>
        <v>GOG CHA</v>
      </c>
    </row>
    <row r="21" spans="1:18" x14ac:dyDescent="0.2">
      <c r="A21" s="6" t="s">
        <v>19</v>
      </c>
      <c r="B21" s="6">
        <v>13016</v>
      </c>
      <c r="C21" s="29">
        <v>2013</v>
      </c>
      <c r="D21" s="29">
        <v>7</v>
      </c>
      <c r="E21" s="18">
        <v>1</v>
      </c>
      <c r="F21" s="19" t="s">
        <v>65</v>
      </c>
      <c r="G21" s="2" t="s">
        <v>187</v>
      </c>
      <c r="H21" s="2" t="s">
        <v>0</v>
      </c>
      <c r="I21" s="1">
        <v>37906</v>
      </c>
      <c r="J21" s="3">
        <v>59115</v>
      </c>
      <c r="K21" s="7" t="s">
        <v>218</v>
      </c>
      <c r="L21" s="8" t="s">
        <v>205</v>
      </c>
      <c r="M21" s="47">
        <v>0</v>
      </c>
      <c r="N21" s="1"/>
      <c r="O21" s="1"/>
      <c r="P21" s="24">
        <f>(C21)-YEAR(I21)</f>
        <v>10</v>
      </c>
      <c r="Q21" s="26" t="str">
        <f>IF(AND($G21="",$F21=""),"",
IF(OR(AND(J21="",K21="",L21=""),AND(J21="",L21="france")),"manque info",
IF(L21&lt;&gt;"France","G",
IF(OR(J21={62155;62520;62630;62780}),"A",
IF(LEFT(J21,2)="62","B",
IF(LEFT(J21,2)="59","C",
IF(LEFT(J21,2)={"02";"60";"80"},"d",
IF(LEFT(J21,2)={"75";"77";"78";"91";"92";"93";"94";"95"},"E","F"
))))))))</f>
        <v>C</v>
      </c>
      <c r="R21" s="25" t="str">
        <f>+F21&amp;" "&amp;G21</f>
        <v>CHC ENZ</v>
      </c>
    </row>
    <row r="22" spans="1:18" x14ac:dyDescent="0.2">
      <c r="A22" s="6" t="s">
        <v>19</v>
      </c>
      <c r="B22" s="6">
        <v>13017</v>
      </c>
      <c r="C22" s="29">
        <v>2013</v>
      </c>
      <c r="D22" s="29">
        <v>7</v>
      </c>
      <c r="E22" s="18">
        <v>1</v>
      </c>
      <c r="F22" s="19" t="s">
        <v>8</v>
      </c>
      <c r="G22" s="2" t="s">
        <v>69</v>
      </c>
      <c r="H22" s="2" t="s">
        <v>0</v>
      </c>
      <c r="I22" s="1">
        <v>37815</v>
      </c>
      <c r="J22" s="3">
        <v>59115</v>
      </c>
      <c r="K22" s="7" t="s">
        <v>218</v>
      </c>
      <c r="L22" s="8" t="s">
        <v>205</v>
      </c>
      <c r="M22" s="47">
        <v>1</v>
      </c>
      <c r="N22" s="1"/>
      <c r="O22" s="1"/>
      <c r="P22" s="24">
        <f>(C22)-YEAR(I22)</f>
        <v>10</v>
      </c>
      <c r="Q22" s="26" t="str">
        <f>IF(AND($G22="",$F22=""),"",
IF(OR(AND(J22="",K22="",L22=""),AND(J22="",L22="france")),"manque info",
IF(L22&lt;&gt;"France","G",
IF(OR(J22={62155;62520;62630;62780}),"A",
IF(LEFT(J22,2)="62","B",
IF(LEFT(J22,2)="59","C",
IF(LEFT(J22,2)={"02";"60";"80"},"d",
IF(LEFT(J22,2)={"75";"77";"78";"91";"92";"93";"94";"95"},"E","F"
))))))))</f>
        <v>C</v>
      </c>
      <c r="R22" s="25" t="str">
        <f>+F22&amp;" "&amp;G22</f>
        <v>DED MAT</v>
      </c>
    </row>
    <row r="23" spans="1:18" x14ac:dyDescent="0.2">
      <c r="A23" s="6" t="s">
        <v>19</v>
      </c>
      <c r="B23" s="6">
        <v>13018</v>
      </c>
      <c r="C23" s="29">
        <v>2013</v>
      </c>
      <c r="D23" s="29">
        <v>7</v>
      </c>
      <c r="E23" s="18">
        <v>1</v>
      </c>
      <c r="F23" s="19" t="s">
        <v>59</v>
      </c>
      <c r="G23" s="2" t="s">
        <v>133</v>
      </c>
      <c r="H23" s="2" t="s">
        <v>0</v>
      </c>
      <c r="I23" s="1">
        <v>37518</v>
      </c>
      <c r="J23" s="3">
        <v>59283</v>
      </c>
      <c r="K23" s="7" t="s">
        <v>219</v>
      </c>
      <c r="L23" s="8" t="s">
        <v>205</v>
      </c>
      <c r="M23" s="47">
        <v>1</v>
      </c>
      <c r="N23" s="1"/>
      <c r="O23" s="1"/>
      <c r="P23" s="24">
        <f>(C23)-YEAR(I23)</f>
        <v>11</v>
      </c>
      <c r="Q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C</v>
      </c>
      <c r="R23" s="25" t="str">
        <f>+F23&amp;" "&amp;G23</f>
        <v>GOG THI</v>
      </c>
    </row>
    <row r="24" spans="1:18" x14ac:dyDescent="0.2">
      <c r="A24" s="6" t="s">
        <v>19</v>
      </c>
      <c r="B24" s="6">
        <v>13019</v>
      </c>
      <c r="C24" s="29">
        <v>2013</v>
      </c>
      <c r="D24" s="29">
        <v>7</v>
      </c>
      <c r="E24" s="18">
        <v>1</v>
      </c>
      <c r="F24" s="19" t="s">
        <v>80</v>
      </c>
      <c r="G24" s="2" t="s">
        <v>130</v>
      </c>
      <c r="H24" s="2" t="s">
        <v>0</v>
      </c>
      <c r="I24" s="1">
        <v>37338</v>
      </c>
      <c r="J24" s="3">
        <v>59330</v>
      </c>
      <c r="K24" s="7" t="s">
        <v>220</v>
      </c>
      <c r="L24" s="8" t="s">
        <v>205</v>
      </c>
      <c r="M24" s="47">
        <v>1</v>
      </c>
      <c r="N24" s="1"/>
      <c r="O24" s="1"/>
      <c r="P24" s="24">
        <f>(C24)-YEAR(I24)</f>
        <v>11</v>
      </c>
      <c r="Q24" s="26" t="str">
        <f>IF(AND($G24="",$F24=""),"",
IF(OR(AND(J24="",K24="",L24=""),AND(J24="",L24="france")),"manque info",
IF(L24&lt;&gt;"France","G",
IF(OR(J24={62155;62520;62630;62780}),"A",
IF(LEFT(J24,2)="62","B",
IF(LEFT(J24,2)="59","C",
IF(LEFT(J24,2)={"02";"60";"80"},"d",
IF(LEFT(J24,2)={"75";"77";"78";"91";"92";"93";"94";"95"},"E","F"
))))))))</f>
        <v>C</v>
      </c>
      <c r="R24" s="25" t="str">
        <f>+F24&amp;" "&amp;G24</f>
        <v>MAM LOU</v>
      </c>
    </row>
    <row r="25" spans="1:18" x14ac:dyDescent="0.2">
      <c r="A25" s="6" t="s">
        <v>19</v>
      </c>
      <c r="B25" s="6">
        <v>13020</v>
      </c>
      <c r="C25" s="29">
        <v>2013</v>
      </c>
      <c r="D25" s="29">
        <v>7</v>
      </c>
      <c r="E25" s="18">
        <v>1</v>
      </c>
      <c r="F25" s="19" t="s">
        <v>10</v>
      </c>
      <c r="G25" s="2" t="s">
        <v>18</v>
      </c>
      <c r="H25" s="2" t="s">
        <v>0</v>
      </c>
      <c r="I25" s="1">
        <v>37287</v>
      </c>
      <c r="J25" s="3">
        <v>62780</v>
      </c>
      <c r="K25" s="7" t="s">
        <v>221</v>
      </c>
      <c r="L25" s="8" t="s">
        <v>205</v>
      </c>
      <c r="M25" s="47">
        <v>1</v>
      </c>
      <c r="N25" s="1"/>
      <c r="O25" s="1"/>
      <c r="P25" s="24">
        <f>(C25)-YEAR(I25)</f>
        <v>11</v>
      </c>
      <c r="Q25" s="26" t="str">
        <f>IF(AND($G25="",$F25=""),"",
IF(OR(AND(J25="",K25="",L25=""),AND(J25="",L25="france")),"manque info",
IF(L25&lt;&gt;"France","G",
IF(OR(J25={62155;62520;62630;62780}),"A",
IF(LEFT(J25,2)="62","B",
IF(LEFT(J25,2)="59","C",
IF(LEFT(J25,2)={"02";"60";"80"},"d",
IF(LEFT(J25,2)={"75";"77";"78";"91";"92";"93";"94";"95"},"E","F"
))))))))</f>
        <v>A</v>
      </c>
      <c r="R25" s="25" t="str">
        <f>+F25&amp;" "&amp;G25</f>
        <v>LEL PIE</v>
      </c>
    </row>
    <row r="26" spans="1:18" x14ac:dyDescent="0.2">
      <c r="A26" s="6" t="s">
        <v>19</v>
      </c>
      <c r="B26" s="6">
        <v>13021</v>
      </c>
      <c r="C26" s="29">
        <v>2013</v>
      </c>
      <c r="D26" s="29">
        <v>7</v>
      </c>
      <c r="E26" s="18">
        <v>1</v>
      </c>
      <c r="F26" s="19" t="s">
        <v>10</v>
      </c>
      <c r="G26" s="2" t="s">
        <v>57</v>
      </c>
      <c r="H26" s="2" t="s">
        <v>0</v>
      </c>
      <c r="I26" s="1">
        <v>37509</v>
      </c>
      <c r="J26" s="3">
        <v>59000</v>
      </c>
      <c r="K26" s="2" t="s">
        <v>353</v>
      </c>
      <c r="L26" s="2" t="s">
        <v>217</v>
      </c>
      <c r="M26" s="47">
        <v>0</v>
      </c>
      <c r="N26" s="1"/>
      <c r="O26" s="1"/>
      <c r="P26" s="24">
        <v>11</v>
      </c>
      <c r="Q26" s="26" t="s">
        <v>335</v>
      </c>
      <c r="R26" s="25" t="s">
        <v>354</v>
      </c>
    </row>
    <row r="27" spans="1:18" x14ac:dyDescent="0.2">
      <c r="A27" s="6" t="s">
        <v>19</v>
      </c>
      <c r="B27" s="6">
        <v>13022</v>
      </c>
      <c r="C27" s="29">
        <v>2013</v>
      </c>
      <c r="D27" s="29">
        <v>7</v>
      </c>
      <c r="E27" s="18">
        <v>1</v>
      </c>
      <c r="F27" s="19" t="s">
        <v>88</v>
      </c>
      <c r="G27" s="2" t="s">
        <v>139</v>
      </c>
      <c r="H27" s="2" t="s">
        <v>0</v>
      </c>
      <c r="I27" s="1">
        <v>37446</v>
      </c>
      <c r="J27" s="3">
        <v>62440</v>
      </c>
      <c r="K27" s="7" t="s">
        <v>222</v>
      </c>
      <c r="L27" s="8" t="s">
        <v>205</v>
      </c>
      <c r="M27" s="47">
        <v>1</v>
      </c>
      <c r="N27" s="1"/>
      <c r="O27" s="1"/>
      <c r="P27" s="24">
        <f>(C27)-YEAR(I27)</f>
        <v>11</v>
      </c>
      <c r="Q27" s="26" t="str">
        <f>IF(AND($G27="",$F27=""),"",
IF(OR(AND(J27="",K27="",L27=""),AND(J27="",L27="france")),"manque info",
IF(L27&lt;&gt;"France","G",
IF(OR(J27={62155;62520;62630;62780}),"A",
IF(LEFT(J27,2)="62","B",
IF(LEFT(J27,2)="59","C",
IF(LEFT(J27,2)={"02";"60";"80"},"d",
IF(LEFT(J27,2)={"75";"77";"78";"91";"92";"93";"94";"95"},"E","F"
))))))))</f>
        <v>B</v>
      </c>
      <c r="R27" s="25" t="str">
        <f>+F27&amp;" "&amp;G27</f>
        <v>RAR LUC</v>
      </c>
    </row>
    <row r="28" spans="1:18" x14ac:dyDescent="0.2">
      <c r="A28" s="6" t="s">
        <v>19</v>
      </c>
      <c r="B28" s="6">
        <v>13023</v>
      </c>
      <c r="C28" s="29">
        <v>2013</v>
      </c>
      <c r="D28" s="29">
        <v>7</v>
      </c>
      <c r="E28" s="18">
        <v>1</v>
      </c>
      <c r="F28" s="19" t="s">
        <v>10</v>
      </c>
      <c r="G28" s="2" t="s">
        <v>186</v>
      </c>
      <c r="H28" s="2" t="s">
        <v>0</v>
      </c>
      <c r="I28" s="1">
        <v>37337</v>
      </c>
      <c r="J28" s="3"/>
      <c r="K28" s="7" t="s">
        <v>223</v>
      </c>
      <c r="L28" s="8" t="s">
        <v>224</v>
      </c>
      <c r="M28" s="47">
        <v>1</v>
      </c>
      <c r="N28" s="1"/>
      <c r="O28" s="1"/>
      <c r="P28" s="24">
        <f>(C28)-YEAR(I28)</f>
        <v>11</v>
      </c>
      <c r="Q28" s="26" t="str">
        <f>IF(AND($G28="",$F28=""),"",
IF(OR(AND(J28="",K28="",L28=""),AND(J28="",L28="france")),"manque info",
IF(L28&lt;&gt;"France","G",
IF(OR(J28={62155;62520;62630;62780}),"A",
IF(LEFT(J28,2)="62","B",
IF(LEFT(J28,2)="59","C",
IF(LEFT(J28,2)={"02";"60";"80"},"d",
IF(LEFT(J28,2)={"75";"77";"78";"91";"92";"93";"94";"95"},"E","F"
))))))))</f>
        <v>G</v>
      </c>
      <c r="R28" s="25" t="str">
        <f>+F28&amp;" "&amp;G28</f>
        <v>LEL TIM</v>
      </c>
    </row>
    <row r="29" spans="1:18" x14ac:dyDescent="0.2">
      <c r="A29" s="6" t="s">
        <v>19</v>
      </c>
      <c r="B29" s="6">
        <v>13024</v>
      </c>
      <c r="C29" s="29">
        <v>2013</v>
      </c>
      <c r="D29" s="29">
        <v>7</v>
      </c>
      <c r="E29" s="18">
        <v>1</v>
      </c>
      <c r="F29" s="19" t="s">
        <v>185</v>
      </c>
      <c r="G29" s="2" t="s">
        <v>142</v>
      </c>
      <c r="H29" s="2" t="s">
        <v>15</v>
      </c>
      <c r="I29" s="1">
        <v>37275</v>
      </c>
      <c r="J29" s="3">
        <v>56400</v>
      </c>
      <c r="K29" s="2" t="s">
        <v>225</v>
      </c>
      <c r="L29" s="2" t="s">
        <v>205</v>
      </c>
      <c r="M29" s="47">
        <v>0</v>
      </c>
      <c r="N29" s="1"/>
      <c r="O29" s="1"/>
      <c r="P29" s="24">
        <v>11</v>
      </c>
      <c r="Q29" s="26" t="s">
        <v>15</v>
      </c>
      <c r="R29" s="25" t="s">
        <v>369</v>
      </c>
    </row>
    <row r="30" spans="1:18" x14ac:dyDescent="0.2">
      <c r="A30" s="6" t="s">
        <v>19</v>
      </c>
      <c r="B30" s="6">
        <v>13025</v>
      </c>
      <c r="C30" s="29">
        <v>2013</v>
      </c>
      <c r="D30" s="29">
        <v>7</v>
      </c>
      <c r="E30" s="18">
        <v>1</v>
      </c>
      <c r="F30" s="19" t="s">
        <v>43</v>
      </c>
      <c r="G30" s="2" t="s">
        <v>139</v>
      </c>
      <c r="H30" s="2" t="s">
        <v>0</v>
      </c>
      <c r="I30" s="1">
        <v>37593</v>
      </c>
      <c r="J30" s="3">
        <v>59700</v>
      </c>
      <c r="K30" s="7" t="s">
        <v>226</v>
      </c>
      <c r="L30" s="8" t="s">
        <v>205</v>
      </c>
      <c r="M30" s="47">
        <v>1</v>
      </c>
      <c r="N30" s="1"/>
      <c r="O30" s="1"/>
      <c r="P30" s="24">
        <f>(C30)-YEAR(I30)</f>
        <v>11</v>
      </c>
      <c r="Q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C</v>
      </c>
      <c r="R30" s="25" t="str">
        <f>+F30&amp;" "&amp;G30</f>
        <v>LHL LUC</v>
      </c>
    </row>
    <row r="31" spans="1:18" x14ac:dyDescent="0.2">
      <c r="A31" s="6" t="s">
        <v>19</v>
      </c>
      <c r="B31" s="6">
        <v>13026</v>
      </c>
      <c r="C31" s="29">
        <v>2013</v>
      </c>
      <c r="D31" s="29">
        <v>7</v>
      </c>
      <c r="E31" s="18">
        <v>1</v>
      </c>
      <c r="F31" s="19" t="s">
        <v>171</v>
      </c>
      <c r="G31" s="2" t="s">
        <v>134</v>
      </c>
      <c r="H31" s="2" t="s">
        <v>0</v>
      </c>
      <c r="I31" s="1">
        <v>37380</v>
      </c>
      <c r="J31" s="3">
        <v>91220</v>
      </c>
      <c r="K31" s="2" t="s">
        <v>227</v>
      </c>
      <c r="L31" s="9" t="s">
        <v>217</v>
      </c>
      <c r="M31" s="47">
        <v>1</v>
      </c>
      <c r="N31" s="1"/>
      <c r="O31" s="1"/>
      <c r="P31" s="24">
        <f>(C31)-YEAR(I31)</f>
        <v>11</v>
      </c>
      <c r="Q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F</v>
      </c>
      <c r="R31" s="25" t="str">
        <f>+F31&amp;" "&amp;G31</f>
        <v>FAF GAS</v>
      </c>
    </row>
    <row r="32" spans="1:18" x14ac:dyDescent="0.2">
      <c r="A32" s="6" t="s">
        <v>19</v>
      </c>
      <c r="B32" s="6">
        <v>13027</v>
      </c>
      <c r="C32" s="29">
        <v>2013</v>
      </c>
      <c r="D32" s="29">
        <v>7</v>
      </c>
      <c r="E32" s="18">
        <v>1</v>
      </c>
      <c r="F32" s="19" t="s">
        <v>10</v>
      </c>
      <c r="G32" s="2" t="s">
        <v>184</v>
      </c>
      <c r="H32" s="2" t="s">
        <v>0</v>
      </c>
      <c r="I32" s="1">
        <v>37402</v>
      </c>
      <c r="J32" s="3"/>
      <c r="K32" s="10" t="s">
        <v>228</v>
      </c>
      <c r="L32" s="8" t="s">
        <v>229</v>
      </c>
      <c r="M32" s="47">
        <v>1</v>
      </c>
      <c r="N32" s="1"/>
      <c r="O32" s="1"/>
      <c r="P32" s="24">
        <f>(C32)-YEAR(I32)</f>
        <v>11</v>
      </c>
      <c r="Q32" s="26" t="str">
        <f>IF(AND($G32="",$F32=""),"",
IF(OR(AND(J32="",K32="",L32=""),AND(J32="",L32="france")),"manque info",
IF(L32&lt;&gt;"France","G",
IF(OR(J32={62155;62520;62630;62780}),"A",
IF(LEFT(J32,2)="62","B",
IF(LEFT(J32,2)="59","C",
IF(LEFT(J32,2)={"02";"60";"80"},"d",
IF(LEFT(J32,2)={"75";"77";"78";"91";"92";"93";"94";"95"},"E","F"
))))))))</f>
        <v>G</v>
      </c>
      <c r="R32" s="25" t="str">
        <f>+F32&amp;" "&amp;G32</f>
        <v>LEL EDG</v>
      </c>
    </row>
    <row r="33" spans="1:18" x14ac:dyDescent="0.2">
      <c r="A33" s="6" t="s">
        <v>19</v>
      </c>
      <c r="B33" s="6">
        <v>13028</v>
      </c>
      <c r="C33" s="29">
        <v>2013</v>
      </c>
      <c r="D33" s="29">
        <v>7</v>
      </c>
      <c r="E33" s="18">
        <v>1</v>
      </c>
      <c r="F33" s="19" t="s">
        <v>31</v>
      </c>
      <c r="G33" s="2" t="s">
        <v>25</v>
      </c>
      <c r="H33" s="2" t="s">
        <v>15</v>
      </c>
      <c r="I33" s="1">
        <v>37392</v>
      </c>
      <c r="J33" s="3"/>
      <c r="K33" s="10" t="s">
        <v>228</v>
      </c>
      <c r="L33" s="8" t="s">
        <v>229</v>
      </c>
      <c r="M33" s="47">
        <v>1</v>
      </c>
      <c r="N33" s="1"/>
      <c r="O33" s="1"/>
      <c r="P33" s="24">
        <f>(C33)-YEAR(I33)</f>
        <v>11</v>
      </c>
      <c r="Q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G</v>
      </c>
      <c r="R33" s="25" t="str">
        <f>+F33&amp;" "&amp;G33</f>
        <v>LOL ARI</v>
      </c>
    </row>
    <row r="34" spans="1:18" x14ac:dyDescent="0.2">
      <c r="A34" s="6" t="s">
        <v>19</v>
      </c>
      <c r="B34" s="6">
        <v>13029</v>
      </c>
      <c r="C34" s="29">
        <v>2013</v>
      </c>
      <c r="D34" s="29">
        <v>7</v>
      </c>
      <c r="E34" s="18">
        <v>1</v>
      </c>
      <c r="F34" s="19" t="s">
        <v>168</v>
      </c>
      <c r="G34" s="2" t="s">
        <v>56</v>
      </c>
      <c r="H34" s="2" t="s">
        <v>0</v>
      </c>
      <c r="I34" s="1">
        <v>37578</v>
      </c>
      <c r="J34" s="3">
        <v>59550</v>
      </c>
      <c r="K34" s="2" t="s">
        <v>230</v>
      </c>
      <c r="L34" s="2" t="s">
        <v>205</v>
      </c>
      <c r="M34" s="47">
        <v>1</v>
      </c>
      <c r="N34" s="1"/>
      <c r="O34" s="1"/>
      <c r="P34" s="24">
        <f>(C34)-YEAR(I34)</f>
        <v>11</v>
      </c>
      <c r="Q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C</v>
      </c>
      <c r="R34" s="25" t="str">
        <f>+F34&amp;" "&amp;G34</f>
        <v>BAB REM</v>
      </c>
    </row>
    <row r="35" spans="1:18" x14ac:dyDescent="0.2">
      <c r="A35" s="6" t="s">
        <v>19</v>
      </c>
      <c r="B35" s="6">
        <v>13030</v>
      </c>
      <c r="C35" s="29">
        <v>2013</v>
      </c>
      <c r="D35" s="29">
        <v>7</v>
      </c>
      <c r="E35" s="18">
        <v>1</v>
      </c>
      <c r="F35" s="19" t="s">
        <v>31</v>
      </c>
      <c r="G35" s="2" t="s">
        <v>183</v>
      </c>
      <c r="H35" s="2" t="s">
        <v>0</v>
      </c>
      <c r="I35" s="1">
        <v>37257</v>
      </c>
      <c r="J35" s="3">
        <v>59496</v>
      </c>
      <c r="K35" s="2" t="s">
        <v>231</v>
      </c>
      <c r="L35" s="2" t="s">
        <v>232</v>
      </c>
      <c r="M35" s="47">
        <v>1</v>
      </c>
      <c r="N35" s="1"/>
      <c r="O35" s="1"/>
      <c r="P35" s="24">
        <f>(C35)-YEAR(I35)</f>
        <v>11</v>
      </c>
      <c r="Q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C</v>
      </c>
      <c r="R35" s="25" t="str">
        <f>+F35&amp;" "&amp;G35</f>
        <v>LOL FEL</v>
      </c>
    </row>
    <row r="36" spans="1:18" x14ac:dyDescent="0.2">
      <c r="A36" s="6" t="s">
        <v>19</v>
      </c>
      <c r="B36" s="6">
        <v>13031</v>
      </c>
      <c r="C36" s="29">
        <v>2013</v>
      </c>
      <c r="D36" s="29">
        <v>7</v>
      </c>
      <c r="E36" s="18">
        <v>1</v>
      </c>
      <c r="F36" s="19" t="s">
        <v>8</v>
      </c>
      <c r="G36" s="2" t="s">
        <v>47</v>
      </c>
      <c r="H36" s="2" t="s">
        <v>0</v>
      </c>
      <c r="I36" s="1">
        <v>37322</v>
      </c>
      <c r="J36" s="3">
        <v>59230</v>
      </c>
      <c r="K36" s="2" t="s">
        <v>214</v>
      </c>
      <c r="L36" s="2" t="s">
        <v>205</v>
      </c>
      <c r="M36" s="47">
        <v>0</v>
      </c>
      <c r="N36" s="1"/>
      <c r="O36" s="1"/>
      <c r="P36" s="24">
        <f>(C36)-YEAR(I36)</f>
        <v>11</v>
      </c>
      <c r="Q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C</v>
      </c>
      <c r="R36" s="25" t="str">
        <f>+F36&amp;" "&amp;G36</f>
        <v>DED MAX</v>
      </c>
    </row>
    <row r="37" spans="1:18" x14ac:dyDescent="0.2">
      <c r="A37" s="6" t="s">
        <v>19</v>
      </c>
      <c r="B37" s="6">
        <v>13032</v>
      </c>
      <c r="C37" s="29">
        <v>2013</v>
      </c>
      <c r="D37" s="29">
        <v>7</v>
      </c>
      <c r="E37" s="18">
        <v>1</v>
      </c>
      <c r="F37" s="19" t="s">
        <v>108</v>
      </c>
      <c r="G37" s="2" t="s">
        <v>182</v>
      </c>
      <c r="H37" s="2" t="s">
        <v>0</v>
      </c>
      <c r="I37" s="1">
        <v>37560</v>
      </c>
      <c r="J37" s="3">
        <v>62590</v>
      </c>
      <c r="K37" s="2" t="s">
        <v>233</v>
      </c>
      <c r="L37" s="2" t="s">
        <v>205</v>
      </c>
      <c r="M37" s="47">
        <v>0</v>
      </c>
      <c r="N37" s="1"/>
      <c r="O37" s="1"/>
      <c r="P37" s="24">
        <f>(C37)-YEAR(I37)</f>
        <v>11</v>
      </c>
      <c r="Q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B</v>
      </c>
      <c r="R37" s="25" t="str">
        <f>+F37&amp;" "&amp;G37</f>
        <v>COC NAT</v>
      </c>
    </row>
    <row r="38" spans="1:18" x14ac:dyDescent="0.2">
      <c r="A38" s="6" t="s">
        <v>19</v>
      </c>
      <c r="B38" s="6">
        <v>13033</v>
      </c>
      <c r="C38" s="29">
        <v>2013</v>
      </c>
      <c r="D38" s="29">
        <v>7</v>
      </c>
      <c r="E38" s="18">
        <v>1</v>
      </c>
      <c r="F38" s="19" t="s">
        <v>33</v>
      </c>
      <c r="G38" s="2" t="s">
        <v>170</v>
      </c>
      <c r="H38" s="2" t="s">
        <v>0</v>
      </c>
      <c r="I38" s="1">
        <v>37351</v>
      </c>
      <c r="J38" s="3">
        <v>62590</v>
      </c>
      <c r="K38" s="2" t="s">
        <v>233</v>
      </c>
      <c r="L38" s="2" t="s">
        <v>205</v>
      </c>
      <c r="M38" s="47">
        <v>0</v>
      </c>
      <c r="N38" s="1"/>
      <c r="O38" s="1"/>
      <c r="P38" s="24">
        <f>(C38)-YEAR(I38)</f>
        <v>11</v>
      </c>
      <c r="Q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B</v>
      </c>
      <c r="R38" s="25" t="str">
        <f>+F38&amp;" "&amp;G38</f>
        <v>BOB SIM</v>
      </c>
    </row>
    <row r="39" spans="1:18" x14ac:dyDescent="0.2">
      <c r="A39" s="6" t="s">
        <v>19</v>
      </c>
      <c r="B39" s="6">
        <v>13034</v>
      </c>
      <c r="C39" s="29">
        <v>2013</v>
      </c>
      <c r="D39" s="29">
        <v>7</v>
      </c>
      <c r="E39" s="18">
        <v>1</v>
      </c>
      <c r="F39" s="19" t="s">
        <v>10</v>
      </c>
      <c r="G39" s="2" t="s">
        <v>49</v>
      </c>
      <c r="H39" s="11" t="s">
        <v>0</v>
      </c>
      <c r="I39" s="1">
        <v>37257</v>
      </c>
      <c r="J39" s="3">
        <v>62590</v>
      </c>
      <c r="K39" s="2" t="s">
        <v>233</v>
      </c>
      <c r="L39" s="2" t="s">
        <v>205</v>
      </c>
      <c r="M39" s="47">
        <v>1</v>
      </c>
      <c r="N39" s="1"/>
      <c r="O39" s="1"/>
      <c r="P39" s="24">
        <f>(C39)-YEAR(I39)</f>
        <v>11</v>
      </c>
      <c r="Q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B</v>
      </c>
      <c r="R39" s="25" t="str">
        <f>+F39&amp;" "&amp;G39</f>
        <v>LEL CHR</v>
      </c>
    </row>
    <row r="40" spans="1:18" x14ac:dyDescent="0.2">
      <c r="A40" s="6" t="s">
        <v>19</v>
      </c>
      <c r="B40" s="6">
        <v>13035</v>
      </c>
      <c r="C40" s="29">
        <v>2013</v>
      </c>
      <c r="D40" s="29">
        <v>7</v>
      </c>
      <c r="E40" s="18">
        <v>1</v>
      </c>
      <c r="F40" s="19" t="s">
        <v>10</v>
      </c>
      <c r="G40" s="2" t="s">
        <v>181</v>
      </c>
      <c r="H40" s="2" t="s">
        <v>15</v>
      </c>
      <c r="I40" s="1">
        <v>37257</v>
      </c>
      <c r="J40" s="3">
        <v>59000</v>
      </c>
      <c r="K40" s="2" t="s">
        <v>234</v>
      </c>
      <c r="L40" s="2" t="s">
        <v>205</v>
      </c>
      <c r="M40" s="47">
        <v>0</v>
      </c>
      <c r="N40" s="1"/>
      <c r="O40" s="1"/>
      <c r="P40" s="24">
        <f>(C40)-YEAR(I40)</f>
        <v>11</v>
      </c>
      <c r="Q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C</v>
      </c>
      <c r="R40" s="25" t="str">
        <f>+F40&amp;" "&amp;G40</f>
        <v>LEL TIF</v>
      </c>
    </row>
    <row r="41" spans="1:18" x14ac:dyDescent="0.2">
      <c r="A41" s="6" t="s">
        <v>19</v>
      </c>
      <c r="B41" s="6">
        <v>13036</v>
      </c>
      <c r="C41" s="29">
        <v>2013</v>
      </c>
      <c r="D41" s="29">
        <v>7</v>
      </c>
      <c r="E41" s="18">
        <v>1</v>
      </c>
      <c r="F41" s="19" t="s">
        <v>12</v>
      </c>
      <c r="G41" s="2" t="s">
        <v>165</v>
      </c>
      <c r="H41" s="2" t="s">
        <v>0</v>
      </c>
      <c r="I41" s="1">
        <v>37077</v>
      </c>
      <c r="J41" s="3">
        <v>59310</v>
      </c>
      <c r="K41" s="2" t="s">
        <v>235</v>
      </c>
      <c r="L41" s="2" t="s">
        <v>205</v>
      </c>
      <c r="M41" s="47">
        <v>0</v>
      </c>
      <c r="N41" s="1"/>
      <c r="O41" s="1"/>
      <c r="P41" s="24">
        <f>(C41)-YEAR(I41)</f>
        <v>12</v>
      </c>
      <c r="Q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C</v>
      </c>
      <c r="R41" s="25" t="str">
        <f>+F41&amp;" "&amp;G41</f>
        <v>BEB VIN</v>
      </c>
    </row>
    <row r="42" spans="1:18" x14ac:dyDescent="0.2">
      <c r="A42" s="6" t="s">
        <v>19</v>
      </c>
      <c r="B42" s="6">
        <v>13037</v>
      </c>
      <c r="C42" s="29">
        <v>2013</v>
      </c>
      <c r="D42" s="29">
        <v>7</v>
      </c>
      <c r="E42" s="18">
        <v>1</v>
      </c>
      <c r="F42" s="19" t="s">
        <v>6</v>
      </c>
      <c r="G42" s="2" t="s">
        <v>180</v>
      </c>
      <c r="H42" s="2" t="s">
        <v>0</v>
      </c>
      <c r="I42" s="1">
        <v>36957</v>
      </c>
      <c r="J42" s="3">
        <v>59136</v>
      </c>
      <c r="K42" s="2" t="s">
        <v>236</v>
      </c>
      <c r="L42" s="2" t="s">
        <v>205</v>
      </c>
      <c r="M42" s="47">
        <v>0</v>
      </c>
      <c r="N42" s="1"/>
      <c r="O42" s="1"/>
      <c r="P42" s="24">
        <f>(C42)-YEAR(I42)</f>
        <v>12</v>
      </c>
      <c r="Q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C</v>
      </c>
      <c r="R42" s="25" t="str">
        <f>+F42&amp;" "&amp;G42</f>
        <v>KAK DAV</v>
      </c>
    </row>
    <row r="43" spans="1:18" x14ac:dyDescent="0.2">
      <c r="A43" s="6" t="s">
        <v>19</v>
      </c>
      <c r="B43" s="6">
        <v>13038</v>
      </c>
      <c r="C43" s="29">
        <v>2013</v>
      </c>
      <c r="D43" s="29">
        <v>7</v>
      </c>
      <c r="E43" s="18">
        <v>1</v>
      </c>
      <c r="F43" s="19" t="s">
        <v>8</v>
      </c>
      <c r="G43" s="2" t="s">
        <v>50</v>
      </c>
      <c r="H43" s="2" t="s">
        <v>15</v>
      </c>
      <c r="I43" s="1">
        <v>37036</v>
      </c>
      <c r="J43" s="3">
        <v>59500</v>
      </c>
      <c r="K43" s="2" t="s">
        <v>237</v>
      </c>
      <c r="L43" s="2" t="s">
        <v>205</v>
      </c>
      <c r="M43" s="47">
        <v>1</v>
      </c>
      <c r="N43" s="1"/>
      <c r="O43" s="1"/>
      <c r="P43" s="24">
        <f>(C43)-YEAR(I43)</f>
        <v>12</v>
      </c>
      <c r="Q43" s="26" t="str">
        <f>IF(AND($G43="",$F43=""),"",
IF(OR(AND(J43="",K43="",L43=""),AND(J43="",L43="france")),"manque info",
IF(L43&lt;&gt;"France","G",
IF(OR(J43={62155;62520;62630;62780}),"A",
IF(LEFT(J43,2)="62","B",
IF(LEFT(J43,2)="59","C",
IF(LEFT(J43,2)={"02";"60";"80"},"d",
IF(LEFT(J43,2)={"75";"77";"78";"91";"92";"93";"94";"95"},"E","F"
))))))))</f>
        <v>C</v>
      </c>
      <c r="R43" s="25" t="str">
        <f>+F43&amp;" "&amp;G43</f>
        <v>DED CEL</v>
      </c>
    </row>
    <row r="44" spans="1:18" x14ac:dyDescent="0.2">
      <c r="A44" s="6" t="s">
        <v>19</v>
      </c>
      <c r="B44" s="6">
        <v>13039</v>
      </c>
      <c r="C44" s="29">
        <v>2013</v>
      </c>
      <c r="D44" s="29">
        <v>7</v>
      </c>
      <c r="E44" s="18">
        <v>1</v>
      </c>
      <c r="F44" s="19" t="s">
        <v>148</v>
      </c>
      <c r="G44" s="2" t="s">
        <v>179</v>
      </c>
      <c r="H44" s="2" t="s">
        <v>0</v>
      </c>
      <c r="I44" s="1">
        <v>37135</v>
      </c>
      <c r="J44" s="3">
        <v>62780</v>
      </c>
      <c r="K44" s="2" t="s">
        <v>238</v>
      </c>
      <c r="L44" s="2" t="s">
        <v>205</v>
      </c>
      <c r="M44" s="47">
        <v>1</v>
      </c>
      <c r="N44" s="1"/>
      <c r="O44" s="1"/>
      <c r="P44" s="24">
        <f>(C44)-YEAR(I44)</f>
        <v>12</v>
      </c>
      <c r="Q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A</v>
      </c>
      <c r="R44" s="25" t="str">
        <f>+F44&amp;" "&amp;G44</f>
        <v>TIT CYR</v>
      </c>
    </row>
    <row r="45" spans="1:18" x14ac:dyDescent="0.2">
      <c r="A45" s="6" t="s">
        <v>19</v>
      </c>
      <c r="B45" s="6">
        <v>13040</v>
      </c>
      <c r="C45" s="29">
        <v>2013</v>
      </c>
      <c r="D45" s="29">
        <v>7</v>
      </c>
      <c r="E45" s="18">
        <v>1</v>
      </c>
      <c r="F45" s="19" t="s">
        <v>33</v>
      </c>
      <c r="G45" s="2" t="s">
        <v>56</v>
      </c>
      <c r="H45" s="2" t="s">
        <v>0</v>
      </c>
      <c r="I45" s="1">
        <v>37115</v>
      </c>
      <c r="J45" s="3">
        <v>62780</v>
      </c>
      <c r="K45" s="2" t="s">
        <v>239</v>
      </c>
      <c r="L45" s="2" t="s">
        <v>205</v>
      </c>
      <c r="M45" s="47">
        <v>0</v>
      </c>
      <c r="N45" s="1"/>
      <c r="O45" s="1"/>
      <c r="P45" s="24">
        <f>(C45)-YEAR(I45)</f>
        <v>12</v>
      </c>
      <c r="Q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A</v>
      </c>
      <c r="R45" s="25" t="str">
        <f>+F45&amp;" "&amp;G45</f>
        <v>BOB REM</v>
      </c>
    </row>
    <row r="46" spans="1:18" x14ac:dyDescent="0.2">
      <c r="A46" s="6" t="s">
        <v>19</v>
      </c>
      <c r="B46" s="6">
        <v>13041</v>
      </c>
      <c r="C46" s="29">
        <v>2013</v>
      </c>
      <c r="D46" s="29">
        <v>7</v>
      </c>
      <c r="E46" s="18">
        <v>1</v>
      </c>
      <c r="F46" s="19" t="s">
        <v>26</v>
      </c>
      <c r="G46" s="2" t="s">
        <v>129</v>
      </c>
      <c r="H46" s="2" t="s">
        <v>0</v>
      </c>
      <c r="I46" s="1">
        <v>37026</v>
      </c>
      <c r="J46" s="3">
        <v>62155</v>
      </c>
      <c r="K46" s="2" t="s">
        <v>240</v>
      </c>
      <c r="L46" s="2" t="s">
        <v>205</v>
      </c>
      <c r="M46" s="47">
        <v>0</v>
      </c>
      <c r="N46" s="1"/>
      <c r="O46" s="1"/>
      <c r="P46" s="24">
        <f>(C46)-YEAR(I46)</f>
        <v>12</v>
      </c>
      <c r="Q46" s="26" t="str">
        <f>IF(AND($G46="",$F46=""),"",
IF(OR(AND(J46="",K46="",L46=""),AND(J46="",L46="france")),"manque info",
IF(L46&lt;&gt;"France","G",
IF(OR(J46={62155;62520;62630;62780}),"A",
IF(LEFT(J46,2)="62","B",
IF(LEFT(J46,2)="59","C",
IF(LEFT(J46,2)={"02";"60";"80"},"d",
IF(LEFT(J46,2)={"75";"77";"78";"91";"92";"93";"94";"95"},"E","F"
))))))))</f>
        <v>A</v>
      </c>
      <c r="R46" s="25" t="str">
        <f>+F46&amp;" "&amp;G46</f>
        <v>BRB THE</v>
      </c>
    </row>
    <row r="47" spans="1:18" x14ac:dyDescent="0.2">
      <c r="A47" s="6" t="s">
        <v>19</v>
      </c>
      <c r="B47" s="6">
        <v>13042</v>
      </c>
      <c r="C47" s="29">
        <v>2013</v>
      </c>
      <c r="D47" s="29">
        <v>7</v>
      </c>
      <c r="E47" s="18">
        <v>1</v>
      </c>
      <c r="F47" s="19" t="s">
        <v>153</v>
      </c>
      <c r="G47" s="2" t="s">
        <v>58</v>
      </c>
      <c r="H47" s="2" t="s">
        <v>0</v>
      </c>
      <c r="I47" s="1">
        <v>37199</v>
      </c>
      <c r="J47" s="3">
        <v>62780</v>
      </c>
      <c r="K47" s="2" t="s">
        <v>238</v>
      </c>
      <c r="L47" s="2" t="s">
        <v>205</v>
      </c>
      <c r="M47" s="47">
        <v>1</v>
      </c>
      <c r="N47" s="1"/>
      <c r="O47" s="1"/>
      <c r="P47" s="24">
        <f>(C47)-YEAR(I47)</f>
        <v>12</v>
      </c>
      <c r="Q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A</v>
      </c>
      <c r="R47" s="25" t="str">
        <f>+F47&amp;" "&amp;G47</f>
        <v>MOM SEB</v>
      </c>
    </row>
    <row r="48" spans="1:18" x14ac:dyDescent="0.2">
      <c r="A48" s="6" t="s">
        <v>19</v>
      </c>
      <c r="B48" s="6">
        <v>13043</v>
      </c>
      <c r="C48" s="29">
        <v>2013</v>
      </c>
      <c r="D48" s="29">
        <v>7</v>
      </c>
      <c r="E48" s="18">
        <v>1</v>
      </c>
      <c r="F48" s="19" t="s">
        <v>8</v>
      </c>
      <c r="G48" s="2" t="s">
        <v>69</v>
      </c>
      <c r="H48" s="2" t="s">
        <v>0</v>
      </c>
      <c r="I48" s="1">
        <v>37229</v>
      </c>
      <c r="J48" s="3">
        <v>62155</v>
      </c>
      <c r="K48" s="2" t="s">
        <v>240</v>
      </c>
      <c r="L48" s="2" t="s">
        <v>205</v>
      </c>
      <c r="M48" s="47">
        <v>1</v>
      </c>
      <c r="N48" s="1"/>
      <c r="O48" s="1"/>
      <c r="P48" s="24">
        <f>(C48)-YEAR(I48)</f>
        <v>12</v>
      </c>
      <c r="Q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A</v>
      </c>
      <c r="R48" s="25" t="str">
        <f>+F48&amp;" "&amp;G48</f>
        <v>DED MAT</v>
      </c>
    </row>
    <row r="49" spans="1:18" x14ac:dyDescent="0.2">
      <c r="A49" s="6" t="s">
        <v>19</v>
      </c>
      <c r="B49" s="6">
        <v>13044</v>
      </c>
      <c r="C49" s="29">
        <v>2013</v>
      </c>
      <c r="D49" s="29">
        <v>7</v>
      </c>
      <c r="E49" s="18">
        <v>1</v>
      </c>
      <c r="F49" s="19" t="s">
        <v>3</v>
      </c>
      <c r="G49" s="2" t="s">
        <v>130</v>
      </c>
      <c r="H49" s="2" t="s">
        <v>0</v>
      </c>
      <c r="I49" s="1">
        <v>36917</v>
      </c>
      <c r="J49" s="3">
        <v>62155</v>
      </c>
      <c r="K49" s="2" t="s">
        <v>240</v>
      </c>
      <c r="L49" s="2" t="s">
        <v>205</v>
      </c>
      <c r="M49" s="47">
        <v>1</v>
      </c>
      <c r="N49" s="1"/>
      <c r="O49" s="1"/>
      <c r="P49" s="24">
        <f>(C49)-YEAR(I49)</f>
        <v>12</v>
      </c>
      <c r="Q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A</v>
      </c>
      <c r="R49" s="25" t="str">
        <f>+F49&amp;" "&amp;G49</f>
        <v>DUD LOU</v>
      </c>
    </row>
    <row r="50" spans="1:18" x14ac:dyDescent="0.2">
      <c r="A50" s="6" t="s">
        <v>19</v>
      </c>
      <c r="B50" s="6">
        <v>13045</v>
      </c>
      <c r="C50" s="29">
        <v>2013</v>
      </c>
      <c r="D50" s="29">
        <v>7</v>
      </c>
      <c r="E50" s="18">
        <v>1</v>
      </c>
      <c r="F50" s="19" t="s">
        <v>22</v>
      </c>
      <c r="G50" s="2" t="s">
        <v>178</v>
      </c>
      <c r="H50" s="2" t="s">
        <v>0</v>
      </c>
      <c r="I50" s="1">
        <v>36897</v>
      </c>
      <c r="J50" s="3">
        <v>62300</v>
      </c>
      <c r="K50" s="2" t="s">
        <v>241</v>
      </c>
      <c r="L50" s="2" t="s">
        <v>205</v>
      </c>
      <c r="M50" s="47">
        <v>0</v>
      </c>
      <c r="N50" s="1"/>
      <c r="O50" s="1"/>
      <c r="P50" s="24">
        <f>(C50)-YEAR(I50)</f>
        <v>12</v>
      </c>
      <c r="Q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B</v>
      </c>
      <c r="R50" s="25" t="str">
        <f>+F50&amp;" "&amp;G50</f>
        <v>CAC JEA</v>
      </c>
    </row>
    <row r="51" spans="1:18" x14ac:dyDescent="0.2">
      <c r="A51" s="6" t="s">
        <v>19</v>
      </c>
      <c r="B51" s="6">
        <v>13046</v>
      </c>
      <c r="C51" s="29">
        <v>2013</v>
      </c>
      <c r="D51" s="29">
        <v>7</v>
      </c>
      <c r="E51" s="18">
        <v>1</v>
      </c>
      <c r="F51" s="19" t="s">
        <v>177</v>
      </c>
      <c r="G51" s="2" t="s">
        <v>176</v>
      </c>
      <c r="H51" s="2" t="s">
        <v>15</v>
      </c>
      <c r="I51" s="1">
        <v>37015</v>
      </c>
      <c r="J51" s="3">
        <v>59200</v>
      </c>
      <c r="K51" s="2" t="s">
        <v>211</v>
      </c>
      <c r="L51" s="2" t="s">
        <v>205</v>
      </c>
      <c r="M51" s="47">
        <v>1</v>
      </c>
      <c r="N51" s="1"/>
      <c r="O51" s="1"/>
      <c r="P51" s="24">
        <f>(C51)-YEAR(I51)</f>
        <v>12</v>
      </c>
      <c r="Q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C</v>
      </c>
      <c r="R51" s="25" t="str">
        <f>+F51&amp;" "&amp;G51</f>
        <v>ZIZ NIN</v>
      </c>
    </row>
    <row r="52" spans="1:18" x14ac:dyDescent="0.2">
      <c r="A52" s="6" t="s">
        <v>19</v>
      </c>
      <c r="B52" s="6">
        <v>13047</v>
      </c>
      <c r="C52" s="29">
        <v>2013</v>
      </c>
      <c r="D52" s="29">
        <v>7</v>
      </c>
      <c r="E52" s="18">
        <v>1</v>
      </c>
      <c r="F52" s="19" t="s">
        <v>14</v>
      </c>
      <c r="G52" s="2" t="s">
        <v>138</v>
      </c>
      <c r="H52" s="2" t="s">
        <v>15</v>
      </c>
      <c r="I52" s="1">
        <v>37120</v>
      </c>
      <c r="J52" s="3">
        <v>59500</v>
      </c>
      <c r="K52" s="2" t="s">
        <v>237</v>
      </c>
      <c r="L52" s="2" t="s">
        <v>205</v>
      </c>
      <c r="M52" s="47">
        <v>1</v>
      </c>
      <c r="N52" s="1"/>
      <c r="O52" s="1"/>
      <c r="P52" s="24">
        <f>(C52)-YEAR(I52)</f>
        <v>12</v>
      </c>
      <c r="Q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C</v>
      </c>
      <c r="R52" s="25" t="str">
        <f>+F52&amp;" "&amp;G52</f>
        <v>HAH CHL</v>
      </c>
    </row>
    <row r="53" spans="1:18" x14ac:dyDescent="0.2">
      <c r="A53" s="6" t="s">
        <v>19</v>
      </c>
      <c r="B53" s="6">
        <v>13048</v>
      </c>
      <c r="C53" s="29">
        <v>2013</v>
      </c>
      <c r="D53" s="29">
        <v>7</v>
      </c>
      <c r="E53" s="18">
        <v>1</v>
      </c>
      <c r="F53" s="19" t="s">
        <v>8</v>
      </c>
      <c r="G53" s="2" t="s">
        <v>62</v>
      </c>
      <c r="H53" s="2" t="s">
        <v>0</v>
      </c>
      <c r="I53" s="1">
        <v>36904</v>
      </c>
      <c r="J53" s="3">
        <v>59500</v>
      </c>
      <c r="K53" s="2" t="s">
        <v>237</v>
      </c>
      <c r="L53" s="2" t="s">
        <v>205</v>
      </c>
      <c r="M53" s="47">
        <v>0</v>
      </c>
      <c r="N53" s="1"/>
      <c r="O53" s="1"/>
      <c r="P53" s="24">
        <f>(C53)-YEAR(I53)</f>
        <v>12</v>
      </c>
      <c r="Q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C</v>
      </c>
      <c r="R53" s="25" t="str">
        <f>+F53&amp;" "&amp;G53</f>
        <v>DED COR</v>
      </c>
    </row>
    <row r="54" spans="1:18" x14ac:dyDescent="0.2">
      <c r="A54" s="6" t="s">
        <v>19</v>
      </c>
      <c r="B54" s="6">
        <v>13049</v>
      </c>
      <c r="C54" s="29">
        <v>2013</v>
      </c>
      <c r="D54" s="29">
        <v>7</v>
      </c>
      <c r="E54" s="18">
        <v>1</v>
      </c>
      <c r="F54" s="19" t="s">
        <v>175</v>
      </c>
      <c r="G54" s="2" t="s">
        <v>47</v>
      </c>
      <c r="H54" s="2" t="s">
        <v>0</v>
      </c>
      <c r="I54" s="1">
        <v>37159</v>
      </c>
      <c r="J54" s="3">
        <v>59500</v>
      </c>
      <c r="K54" s="2" t="s">
        <v>237</v>
      </c>
      <c r="L54" s="2" t="s">
        <v>205</v>
      </c>
      <c r="M54" s="47">
        <v>1</v>
      </c>
      <c r="N54" s="1"/>
      <c r="O54" s="1"/>
      <c r="P54" s="24">
        <f>(C54)-YEAR(I54)</f>
        <v>12</v>
      </c>
      <c r="Q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C</v>
      </c>
      <c r="R54" s="25" t="str">
        <f>+F54&amp;" "&amp;G54</f>
        <v>PIP MAX</v>
      </c>
    </row>
    <row r="55" spans="1:18" x14ac:dyDescent="0.2">
      <c r="A55" s="6" t="s">
        <v>19</v>
      </c>
      <c r="B55" s="6">
        <v>13050</v>
      </c>
      <c r="C55" s="29">
        <v>2013</v>
      </c>
      <c r="D55" s="29">
        <v>7</v>
      </c>
      <c r="E55" s="18">
        <v>1</v>
      </c>
      <c r="F55" s="19" t="s">
        <v>174</v>
      </c>
      <c r="G55" s="2" t="s">
        <v>157</v>
      </c>
      <c r="H55" s="2" t="s">
        <v>0</v>
      </c>
      <c r="I55" s="1">
        <v>36690</v>
      </c>
      <c r="J55" s="3">
        <v>59500</v>
      </c>
      <c r="K55" s="2" t="s">
        <v>237</v>
      </c>
      <c r="L55" s="2" t="s">
        <v>205</v>
      </c>
      <c r="M55" s="47">
        <v>1</v>
      </c>
      <c r="N55" s="1"/>
      <c r="O55" s="1"/>
      <c r="P55" s="24">
        <f>(C55)-YEAR(I55)</f>
        <v>13</v>
      </c>
      <c r="Q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C</v>
      </c>
      <c r="R55" s="25" t="str">
        <f>+F55&amp;" "&amp;G55</f>
        <v>HIH ADR</v>
      </c>
    </row>
    <row r="56" spans="1:18" x14ac:dyDescent="0.2">
      <c r="A56" s="6" t="s">
        <v>19</v>
      </c>
      <c r="B56" s="6">
        <v>13051</v>
      </c>
      <c r="C56" s="29">
        <v>2013</v>
      </c>
      <c r="D56" s="29">
        <v>7</v>
      </c>
      <c r="E56" s="18">
        <v>1</v>
      </c>
      <c r="F56" s="19" t="s">
        <v>26</v>
      </c>
      <c r="G56" s="2" t="s">
        <v>149</v>
      </c>
      <c r="H56" s="2" t="s">
        <v>0</v>
      </c>
      <c r="I56" s="1">
        <v>36779</v>
      </c>
      <c r="J56" s="3">
        <v>62221</v>
      </c>
      <c r="K56" s="2" t="s">
        <v>206</v>
      </c>
      <c r="L56" s="2" t="s">
        <v>205</v>
      </c>
      <c r="M56" s="47">
        <v>0</v>
      </c>
      <c r="N56" s="1"/>
      <c r="O56" s="1"/>
      <c r="P56" s="24">
        <f>(C56)-YEAR(I56)</f>
        <v>13</v>
      </c>
      <c r="Q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B</v>
      </c>
      <c r="R56" s="25" t="str">
        <f>+F56&amp;" "&amp;G56</f>
        <v>BRB ANT</v>
      </c>
    </row>
    <row r="57" spans="1:18" x14ac:dyDescent="0.2">
      <c r="A57" s="6" t="s">
        <v>19</v>
      </c>
      <c r="B57" s="6">
        <v>13052</v>
      </c>
      <c r="C57" s="29">
        <v>2013</v>
      </c>
      <c r="D57" s="29">
        <v>7</v>
      </c>
      <c r="E57" s="18">
        <v>1</v>
      </c>
      <c r="F57" s="19" t="s">
        <v>88</v>
      </c>
      <c r="G57" s="2" t="s">
        <v>148</v>
      </c>
      <c r="H57" s="2" t="s">
        <v>0</v>
      </c>
      <c r="I57" s="1">
        <v>36726</v>
      </c>
      <c r="J57" s="3">
        <v>62580</v>
      </c>
      <c r="K57" s="2" t="s">
        <v>242</v>
      </c>
      <c r="L57" s="2" t="s">
        <v>205</v>
      </c>
      <c r="M57" s="47">
        <v>1</v>
      </c>
      <c r="N57" s="1"/>
      <c r="O57" s="1"/>
      <c r="P57" s="24">
        <f>(C57)-YEAR(I57)</f>
        <v>13</v>
      </c>
      <c r="Q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B</v>
      </c>
      <c r="R57" s="25" t="str">
        <f>+F57&amp;" "&amp;G57</f>
        <v>RAR TIT</v>
      </c>
    </row>
    <row r="58" spans="1:18" x14ac:dyDescent="0.2">
      <c r="A58" s="6" t="s">
        <v>19</v>
      </c>
      <c r="B58" s="6">
        <v>13053</v>
      </c>
      <c r="C58" s="29">
        <v>2013</v>
      </c>
      <c r="D58" s="29">
        <v>7</v>
      </c>
      <c r="E58" s="18">
        <v>1</v>
      </c>
      <c r="F58" s="19" t="s">
        <v>33</v>
      </c>
      <c r="G58" s="2" t="s">
        <v>163</v>
      </c>
      <c r="H58" s="2" t="s">
        <v>0</v>
      </c>
      <c r="I58" s="1">
        <v>36671</v>
      </c>
      <c r="J58" s="3">
        <v>62440</v>
      </c>
      <c r="K58" s="2" t="s">
        <v>222</v>
      </c>
      <c r="L58" s="2" t="s">
        <v>205</v>
      </c>
      <c r="M58" s="47">
        <v>0</v>
      </c>
      <c r="N58" s="1"/>
      <c r="O58" s="1"/>
      <c r="P58" s="24">
        <f>(C58)-YEAR(I58)</f>
        <v>13</v>
      </c>
      <c r="Q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B</v>
      </c>
      <c r="R58" s="25" t="str">
        <f>+F58&amp;" "&amp;G58</f>
        <v>BOB THO</v>
      </c>
    </row>
    <row r="59" spans="1:18" x14ac:dyDescent="0.2">
      <c r="A59" s="6" t="s">
        <v>19</v>
      </c>
      <c r="B59" s="6">
        <v>13054</v>
      </c>
      <c r="C59" s="29">
        <v>2013</v>
      </c>
      <c r="D59" s="29">
        <v>7</v>
      </c>
      <c r="E59" s="18">
        <v>1</v>
      </c>
      <c r="F59" s="19" t="s">
        <v>173</v>
      </c>
      <c r="G59" s="2" t="s">
        <v>172</v>
      </c>
      <c r="H59" s="2" t="s">
        <v>0</v>
      </c>
      <c r="I59" s="1">
        <v>36837</v>
      </c>
      <c r="J59" s="3">
        <v>62210</v>
      </c>
      <c r="K59" s="2" t="s">
        <v>243</v>
      </c>
      <c r="L59" s="2" t="s">
        <v>205</v>
      </c>
      <c r="M59" s="47">
        <v>1</v>
      </c>
      <c r="N59" s="1"/>
      <c r="O59" s="1"/>
      <c r="P59" s="24">
        <f>(C59)-YEAR(I59)</f>
        <v>13</v>
      </c>
      <c r="Q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B</v>
      </c>
      <c r="R59" s="25" t="str">
        <f>+F59&amp;" "&amp;G59</f>
        <v>GEG TEO</v>
      </c>
    </row>
    <row r="60" spans="1:18" x14ac:dyDescent="0.2">
      <c r="A60" s="6" t="s">
        <v>19</v>
      </c>
      <c r="B60" s="6">
        <v>13055</v>
      </c>
      <c r="C60" s="29">
        <v>2013</v>
      </c>
      <c r="D60" s="29">
        <v>7</v>
      </c>
      <c r="E60" s="18">
        <v>1</v>
      </c>
      <c r="F60" s="19" t="s">
        <v>8</v>
      </c>
      <c r="G60" s="2" t="s">
        <v>16</v>
      </c>
      <c r="H60" s="2" t="s">
        <v>15</v>
      </c>
      <c r="I60" s="1">
        <v>36550</v>
      </c>
      <c r="J60" s="3">
        <v>62580</v>
      </c>
      <c r="K60" s="2" t="s">
        <v>242</v>
      </c>
      <c r="L60" s="2" t="s">
        <v>205</v>
      </c>
      <c r="M60" s="47">
        <v>1</v>
      </c>
      <c r="N60" s="1"/>
      <c r="O60" s="1"/>
      <c r="P60" s="24">
        <f>(C60)-YEAR(I60)</f>
        <v>13</v>
      </c>
      <c r="Q60" s="26" t="str">
        <f>IF(AND($G60="",$F60=""),"",
IF(OR(AND(J60="",K60="",L60=""),AND(J60="",L60="france")),"manque info",
IF(L60&lt;&gt;"France","G",
IF(OR(J60={62155;62520;62630;62780}),"A",
IF(LEFT(J60,2)="62","B",
IF(LEFT(J60,2)="59","C",
IF(LEFT(J60,2)={"02";"60";"80"},"d",
IF(LEFT(J60,2)={"75";"77";"78";"91";"92";"93";"94";"95"},"E","F"
))))))))</f>
        <v>B</v>
      </c>
      <c r="R60" s="25" t="str">
        <f>+F60&amp;" "&amp;G60</f>
        <v>DED LAU</v>
      </c>
    </row>
    <row r="61" spans="1:18" x14ac:dyDescent="0.2">
      <c r="A61" s="6" t="s">
        <v>19</v>
      </c>
      <c r="B61" s="6">
        <v>13056</v>
      </c>
      <c r="C61" s="29">
        <v>2013</v>
      </c>
      <c r="D61" s="29">
        <v>7</v>
      </c>
      <c r="E61" s="18">
        <v>1</v>
      </c>
      <c r="F61" s="19" t="s">
        <v>82</v>
      </c>
      <c r="G61" s="2" t="s">
        <v>57</v>
      </c>
      <c r="H61" s="2" t="s">
        <v>15</v>
      </c>
      <c r="I61" s="1">
        <v>36543</v>
      </c>
      <c r="J61" s="3">
        <v>62580</v>
      </c>
      <c r="K61" s="2" t="s">
        <v>242</v>
      </c>
      <c r="L61" s="2" t="s">
        <v>205</v>
      </c>
      <c r="M61" s="47">
        <v>1</v>
      </c>
      <c r="N61" s="1"/>
      <c r="O61" s="1"/>
      <c r="P61" s="24">
        <f>(C61)-YEAR(I61)</f>
        <v>13</v>
      </c>
      <c r="Q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B</v>
      </c>
      <c r="R61" s="25" t="str">
        <f>+F61&amp;" "&amp;G61</f>
        <v>BIB JUL</v>
      </c>
    </row>
    <row r="62" spans="1:18" x14ac:dyDescent="0.2">
      <c r="A62" s="6" t="s">
        <v>19</v>
      </c>
      <c r="B62" s="6">
        <v>13057</v>
      </c>
      <c r="C62" s="29">
        <v>2013</v>
      </c>
      <c r="D62" s="29">
        <v>7</v>
      </c>
      <c r="E62" s="18">
        <v>1</v>
      </c>
      <c r="F62" s="19" t="s">
        <v>28</v>
      </c>
      <c r="G62" s="2" t="s">
        <v>139</v>
      </c>
      <c r="H62" s="2" t="s">
        <v>0</v>
      </c>
      <c r="I62" s="1">
        <v>36802</v>
      </c>
      <c r="J62" s="3">
        <v>59390</v>
      </c>
      <c r="K62" s="2" t="s">
        <v>244</v>
      </c>
      <c r="L62" s="2" t="s">
        <v>205</v>
      </c>
      <c r="M62" s="47">
        <v>0</v>
      </c>
      <c r="N62" s="1"/>
      <c r="O62" s="1"/>
      <c r="P62" s="24">
        <f>(C62)-YEAR(I62)</f>
        <v>13</v>
      </c>
      <c r="Q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C</v>
      </c>
      <c r="R62" s="25" t="str">
        <f>+F62&amp;" "&amp;G62</f>
        <v>FOF LUC</v>
      </c>
    </row>
    <row r="63" spans="1:18" x14ac:dyDescent="0.2">
      <c r="A63" s="6" t="s">
        <v>19</v>
      </c>
      <c r="B63" s="6">
        <v>13058</v>
      </c>
      <c r="C63" s="29">
        <v>2013</v>
      </c>
      <c r="D63" s="29">
        <v>7</v>
      </c>
      <c r="E63" s="18">
        <v>1</v>
      </c>
      <c r="F63" s="19" t="s">
        <v>171</v>
      </c>
      <c r="G63" s="2" t="s">
        <v>166</v>
      </c>
      <c r="H63" s="2" t="s">
        <v>0</v>
      </c>
      <c r="I63" s="1">
        <v>36787</v>
      </c>
      <c r="J63" s="3">
        <v>62580</v>
      </c>
      <c r="K63" s="2" t="s">
        <v>242</v>
      </c>
      <c r="L63" s="2" t="s">
        <v>205</v>
      </c>
      <c r="M63" s="47">
        <v>1</v>
      </c>
      <c r="N63" s="1"/>
      <c r="O63" s="1"/>
      <c r="P63" s="24">
        <f>(C63)-YEAR(I63)</f>
        <v>13</v>
      </c>
      <c r="Q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B</v>
      </c>
      <c r="R63" s="25" t="str">
        <f>+F63&amp;" "&amp;G63</f>
        <v>FAF ART</v>
      </c>
    </row>
    <row r="64" spans="1:18" x14ac:dyDescent="0.2">
      <c r="A64" s="6" t="s">
        <v>19</v>
      </c>
      <c r="B64" s="6">
        <v>13059</v>
      </c>
      <c r="C64" s="29">
        <v>2013</v>
      </c>
      <c r="D64" s="29">
        <v>7</v>
      </c>
      <c r="E64" s="18">
        <v>1</v>
      </c>
      <c r="F64" s="19" t="s">
        <v>14</v>
      </c>
      <c r="G64" s="2" t="s">
        <v>170</v>
      </c>
      <c r="H64" s="2" t="s">
        <v>0</v>
      </c>
      <c r="I64" s="1">
        <v>36777</v>
      </c>
      <c r="J64" s="3">
        <v>62300</v>
      </c>
      <c r="K64" s="2" t="s">
        <v>241</v>
      </c>
      <c r="L64" s="2" t="s">
        <v>205</v>
      </c>
      <c r="M64" s="47">
        <v>1</v>
      </c>
      <c r="N64" s="1"/>
      <c r="O64" s="1"/>
      <c r="P64" s="24">
        <f>(C64)-YEAR(I64)</f>
        <v>13</v>
      </c>
      <c r="Q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B</v>
      </c>
      <c r="R64" s="25" t="str">
        <f>+F64&amp;" "&amp;G64</f>
        <v>HAH SIM</v>
      </c>
    </row>
    <row r="65" spans="1:18" x14ac:dyDescent="0.2">
      <c r="A65" s="6" t="s">
        <v>19</v>
      </c>
      <c r="B65" s="6">
        <v>13060</v>
      </c>
      <c r="C65" s="29">
        <v>2013</v>
      </c>
      <c r="D65" s="29">
        <v>7</v>
      </c>
      <c r="E65" s="18">
        <v>1</v>
      </c>
      <c r="F65" s="19" t="s">
        <v>168</v>
      </c>
      <c r="G65" s="2" t="s">
        <v>44</v>
      </c>
      <c r="H65" s="2" t="s">
        <v>0</v>
      </c>
      <c r="I65" s="1">
        <v>36542</v>
      </c>
      <c r="J65" s="3">
        <v>62210</v>
      </c>
      <c r="K65" s="2" t="s">
        <v>243</v>
      </c>
      <c r="L65" s="2" t="s">
        <v>205</v>
      </c>
      <c r="M65" s="47">
        <v>0</v>
      </c>
      <c r="N65" s="1"/>
      <c r="O65" s="1"/>
      <c r="P65" s="24">
        <f>(C65)-YEAR(I65)</f>
        <v>13</v>
      </c>
      <c r="Q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B</v>
      </c>
      <c r="R65" s="25" t="str">
        <f>+F65&amp;" "&amp;G65</f>
        <v>BAB ALE</v>
      </c>
    </row>
    <row r="66" spans="1:18" x14ac:dyDescent="0.2">
      <c r="A66" s="6" t="s">
        <v>19</v>
      </c>
      <c r="B66" s="6">
        <v>13061</v>
      </c>
      <c r="C66" s="29">
        <v>2013</v>
      </c>
      <c r="D66" s="29">
        <v>7</v>
      </c>
      <c r="E66" s="18">
        <v>1</v>
      </c>
      <c r="F66" s="19" t="s">
        <v>84</v>
      </c>
      <c r="G66" s="2" t="s">
        <v>9</v>
      </c>
      <c r="H66" s="2" t="s">
        <v>0</v>
      </c>
      <c r="I66" s="1">
        <v>36697</v>
      </c>
      <c r="J66" s="3">
        <v>62210</v>
      </c>
      <c r="K66" s="2" t="s">
        <v>243</v>
      </c>
      <c r="L66" s="2" t="s">
        <v>205</v>
      </c>
      <c r="M66" s="47">
        <v>1</v>
      </c>
      <c r="N66" s="1"/>
      <c r="O66" s="1"/>
      <c r="P66" s="24">
        <f>(C66)-YEAR(I66)</f>
        <v>13</v>
      </c>
      <c r="Q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B</v>
      </c>
      <c r="R66" s="25" t="str">
        <f>+F66&amp;" "&amp;G66</f>
        <v>PEP BEN</v>
      </c>
    </row>
    <row r="67" spans="1:18" x14ac:dyDescent="0.2">
      <c r="A67" s="6" t="s">
        <v>19</v>
      </c>
      <c r="B67" s="6">
        <v>13062</v>
      </c>
      <c r="C67" s="29">
        <v>2013</v>
      </c>
      <c r="D67" s="29">
        <v>7</v>
      </c>
      <c r="E67" s="18">
        <v>1</v>
      </c>
      <c r="F67" s="19" t="s">
        <v>31</v>
      </c>
      <c r="G67" s="2" t="s">
        <v>66</v>
      </c>
      <c r="H67" s="2" t="s">
        <v>15</v>
      </c>
      <c r="I67" s="1">
        <v>36664</v>
      </c>
      <c r="J67" s="3">
        <v>59390</v>
      </c>
      <c r="K67" s="2" t="s">
        <v>245</v>
      </c>
      <c r="L67" s="2" t="s">
        <v>205</v>
      </c>
      <c r="M67" s="47">
        <v>1</v>
      </c>
      <c r="N67" s="1"/>
      <c r="O67" s="1"/>
      <c r="P67" s="24">
        <f>(C67)-YEAR(I67)</f>
        <v>13</v>
      </c>
      <c r="Q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C</v>
      </c>
      <c r="R67" s="25" t="str">
        <f>+F67&amp;" "&amp;G67</f>
        <v>LOL EMI</v>
      </c>
    </row>
    <row r="68" spans="1:18" x14ac:dyDescent="0.2">
      <c r="A68" s="6" t="s">
        <v>19</v>
      </c>
      <c r="B68" s="6">
        <v>13063</v>
      </c>
      <c r="C68" s="29">
        <v>2013</v>
      </c>
      <c r="D68" s="29">
        <v>7</v>
      </c>
      <c r="E68" s="18">
        <v>1</v>
      </c>
      <c r="F68" s="19" t="s">
        <v>80</v>
      </c>
      <c r="G68" s="2" t="s">
        <v>147</v>
      </c>
      <c r="H68" s="2" t="s">
        <v>15</v>
      </c>
      <c r="I68" s="1">
        <v>36619</v>
      </c>
      <c r="J68" s="3">
        <v>59710</v>
      </c>
      <c r="K68" s="2" t="s">
        <v>246</v>
      </c>
      <c r="L68" s="2" t="s">
        <v>205</v>
      </c>
      <c r="M68" s="47">
        <v>0</v>
      </c>
      <c r="N68" s="1"/>
      <c r="O68" s="1"/>
      <c r="P68" s="24">
        <f>(C68)-YEAR(I68)</f>
        <v>13</v>
      </c>
      <c r="Q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C</v>
      </c>
      <c r="R68" s="25" t="str">
        <f>+F68&amp;" "&amp;G68</f>
        <v>MAM CAM</v>
      </c>
    </row>
    <row r="69" spans="1:18" x14ac:dyDescent="0.2">
      <c r="A69" s="6" t="s">
        <v>19</v>
      </c>
      <c r="B69" s="6">
        <v>13064</v>
      </c>
      <c r="C69" s="29">
        <v>2013</v>
      </c>
      <c r="D69" s="29">
        <v>7</v>
      </c>
      <c r="E69" s="18">
        <v>1</v>
      </c>
      <c r="F69" s="19" t="s">
        <v>10</v>
      </c>
      <c r="G69" s="2" t="s">
        <v>79</v>
      </c>
      <c r="H69" s="2" t="s">
        <v>0</v>
      </c>
      <c r="I69" s="1">
        <v>36875</v>
      </c>
      <c r="J69" s="3">
        <v>62155</v>
      </c>
      <c r="K69" s="2" t="s">
        <v>247</v>
      </c>
      <c r="L69" s="2" t="s">
        <v>205</v>
      </c>
      <c r="M69" s="47">
        <v>0</v>
      </c>
      <c r="N69" s="1"/>
      <c r="O69" s="1"/>
      <c r="P69" s="24">
        <f>(C69)-YEAR(I69)</f>
        <v>13</v>
      </c>
      <c r="Q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A</v>
      </c>
      <c r="R69" s="25" t="str">
        <f>+F69&amp;" "&amp;G69</f>
        <v>LEL NIC</v>
      </c>
    </row>
    <row r="70" spans="1:18" x14ac:dyDescent="0.2">
      <c r="A70" s="6" t="s">
        <v>19</v>
      </c>
      <c r="B70" s="6">
        <v>13065</v>
      </c>
      <c r="C70" s="29">
        <v>2013</v>
      </c>
      <c r="D70" s="29">
        <v>7</v>
      </c>
      <c r="E70" s="18">
        <v>1</v>
      </c>
      <c r="F70" s="19" t="s">
        <v>168</v>
      </c>
      <c r="G70" s="2" t="s">
        <v>131</v>
      </c>
      <c r="H70" s="2" t="s">
        <v>0</v>
      </c>
      <c r="I70" s="1">
        <v>36739</v>
      </c>
      <c r="J70" s="3">
        <v>56380</v>
      </c>
      <c r="K70" s="2" t="s">
        <v>248</v>
      </c>
      <c r="L70" s="2" t="s">
        <v>205</v>
      </c>
      <c r="M70" s="47">
        <v>1</v>
      </c>
      <c r="N70" s="1"/>
      <c r="O70" s="1"/>
      <c r="P70" s="24">
        <f>(C70)-YEAR(I70)</f>
        <v>13</v>
      </c>
      <c r="Q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F</v>
      </c>
      <c r="R70" s="25" t="str">
        <f>+F70&amp;" "&amp;G70</f>
        <v>BAB AUR</v>
      </c>
    </row>
    <row r="71" spans="1:18" x14ac:dyDescent="0.2">
      <c r="A71" s="6" t="s">
        <v>19</v>
      </c>
      <c r="B71" s="6">
        <v>13066</v>
      </c>
      <c r="C71" s="29">
        <v>2013</v>
      </c>
      <c r="D71" s="29">
        <v>7</v>
      </c>
      <c r="E71" s="18">
        <v>1</v>
      </c>
      <c r="F71" s="19" t="s">
        <v>106</v>
      </c>
      <c r="G71" s="2" t="s">
        <v>169</v>
      </c>
      <c r="H71" s="2" t="s">
        <v>0</v>
      </c>
      <c r="I71" s="1">
        <v>36832</v>
      </c>
      <c r="J71" s="3">
        <v>56380</v>
      </c>
      <c r="K71" s="2" t="s">
        <v>248</v>
      </c>
      <c r="L71" s="2" t="s">
        <v>205</v>
      </c>
      <c r="M71" s="47">
        <v>1</v>
      </c>
      <c r="N71" s="1"/>
      <c r="O71" s="1"/>
      <c r="P71" s="24">
        <f>(C71)-YEAR(I71)</f>
        <v>13</v>
      </c>
      <c r="Q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F</v>
      </c>
      <c r="R71" s="25" t="str">
        <f>+F71&amp;" "&amp;G71</f>
        <v>TRT TAN</v>
      </c>
    </row>
    <row r="72" spans="1:18" x14ac:dyDescent="0.2">
      <c r="A72" s="6" t="s">
        <v>19</v>
      </c>
      <c r="B72" s="6">
        <v>13067</v>
      </c>
      <c r="C72" s="29">
        <v>2013</v>
      </c>
      <c r="D72" s="29">
        <v>7</v>
      </c>
      <c r="E72" s="18">
        <v>1</v>
      </c>
      <c r="F72" s="19" t="s">
        <v>22</v>
      </c>
      <c r="G72" s="2" t="s">
        <v>143</v>
      </c>
      <c r="H72" s="2" t="s">
        <v>0</v>
      </c>
      <c r="I72" s="1">
        <v>36617</v>
      </c>
      <c r="J72" s="3">
        <v>62680</v>
      </c>
      <c r="K72" s="2" t="s">
        <v>249</v>
      </c>
      <c r="L72" s="2" t="s">
        <v>205</v>
      </c>
      <c r="M72" s="47">
        <v>0</v>
      </c>
      <c r="N72" s="1"/>
      <c r="O72" s="1"/>
      <c r="P72" s="24">
        <f>(C72)-YEAR(I72)</f>
        <v>13</v>
      </c>
      <c r="Q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B</v>
      </c>
      <c r="R72" s="25" t="str">
        <f>+F72&amp;" "&amp;G72</f>
        <v>CAC HUG</v>
      </c>
    </row>
    <row r="73" spans="1:18" x14ac:dyDescent="0.2">
      <c r="A73" s="6" t="s">
        <v>19</v>
      </c>
      <c r="B73" s="6">
        <v>13068</v>
      </c>
      <c r="C73" s="29">
        <v>2013</v>
      </c>
      <c r="D73" s="29">
        <v>7</v>
      </c>
      <c r="E73" s="18">
        <v>1</v>
      </c>
      <c r="F73" s="19" t="s">
        <v>12</v>
      </c>
      <c r="G73" s="2" t="s">
        <v>18</v>
      </c>
      <c r="H73" s="2" t="s">
        <v>0</v>
      </c>
      <c r="I73" s="1">
        <v>36680</v>
      </c>
      <c r="J73" s="3">
        <v>59640</v>
      </c>
      <c r="K73" s="2" t="s">
        <v>250</v>
      </c>
      <c r="L73" s="2" t="s">
        <v>205</v>
      </c>
      <c r="M73" s="47">
        <v>1</v>
      </c>
      <c r="N73" s="1"/>
      <c r="O73" s="1"/>
      <c r="P73" s="24">
        <f>(C73)-YEAR(I73)</f>
        <v>13</v>
      </c>
      <c r="Q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C</v>
      </c>
      <c r="R73" s="25" t="str">
        <f>+F73&amp;" "&amp;G73</f>
        <v>BEB PIE</v>
      </c>
    </row>
    <row r="74" spans="1:18" x14ac:dyDescent="0.2">
      <c r="A74" s="6" t="s">
        <v>19</v>
      </c>
      <c r="B74" s="6">
        <v>13069</v>
      </c>
      <c r="C74" s="29">
        <v>2013</v>
      </c>
      <c r="D74" s="29">
        <v>7</v>
      </c>
      <c r="E74" s="18">
        <v>1</v>
      </c>
      <c r="F74" s="19" t="s">
        <v>168</v>
      </c>
      <c r="G74" s="2" t="s">
        <v>167</v>
      </c>
      <c r="H74" s="2" t="s">
        <v>0</v>
      </c>
      <c r="I74" s="1">
        <v>36752</v>
      </c>
      <c r="J74" s="3">
        <v>59640</v>
      </c>
      <c r="K74" s="2" t="s">
        <v>250</v>
      </c>
      <c r="L74" s="2" t="s">
        <v>205</v>
      </c>
      <c r="M74" s="47">
        <v>1</v>
      </c>
      <c r="N74" s="1"/>
      <c r="O74" s="1"/>
      <c r="P74" s="24">
        <f>(C74)-YEAR(I74)</f>
        <v>13</v>
      </c>
      <c r="Q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C</v>
      </c>
      <c r="R74" s="25" t="str">
        <f>+F74&amp;" "&amp;G74</f>
        <v>BAB YAN</v>
      </c>
    </row>
    <row r="75" spans="1:18" x14ac:dyDescent="0.2">
      <c r="A75" s="6" t="s">
        <v>19</v>
      </c>
      <c r="B75" s="6">
        <v>13070</v>
      </c>
      <c r="C75" s="29">
        <v>2013</v>
      </c>
      <c r="D75" s="29">
        <v>7</v>
      </c>
      <c r="E75" s="18">
        <v>1</v>
      </c>
      <c r="F75" s="19" t="s">
        <v>8</v>
      </c>
      <c r="G75" s="2" t="s">
        <v>67</v>
      </c>
      <c r="H75" s="2" t="s">
        <v>15</v>
      </c>
      <c r="I75" s="1">
        <v>36320</v>
      </c>
      <c r="J75" s="3">
        <v>59125</v>
      </c>
      <c r="K75" s="2" t="s">
        <v>251</v>
      </c>
      <c r="L75" s="2" t="s">
        <v>205</v>
      </c>
      <c r="M75" s="47">
        <v>1</v>
      </c>
      <c r="N75" s="1"/>
      <c r="O75" s="1"/>
      <c r="P75" s="24">
        <f>(C75)-YEAR(I75)</f>
        <v>14</v>
      </c>
      <c r="Q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C</v>
      </c>
      <c r="R75" s="25" t="str">
        <f>+F75&amp;" "&amp;G75</f>
        <v>DED EMM</v>
      </c>
    </row>
    <row r="76" spans="1:18" x14ac:dyDescent="0.2">
      <c r="A76" s="6" t="s">
        <v>19</v>
      </c>
      <c r="B76" s="6">
        <v>13071</v>
      </c>
      <c r="C76" s="29">
        <v>2013</v>
      </c>
      <c r="D76" s="29">
        <v>7</v>
      </c>
      <c r="E76" s="18">
        <v>1</v>
      </c>
      <c r="F76" s="19" t="s">
        <v>82</v>
      </c>
      <c r="G76" s="2" t="s">
        <v>126</v>
      </c>
      <c r="H76" s="2" t="s">
        <v>15</v>
      </c>
      <c r="I76" s="1">
        <v>36168</v>
      </c>
      <c r="J76" s="3">
        <v>80200</v>
      </c>
      <c r="K76" s="2" t="s">
        <v>252</v>
      </c>
      <c r="L76" s="2" t="s">
        <v>205</v>
      </c>
      <c r="M76" s="47">
        <v>0</v>
      </c>
      <c r="N76" s="1"/>
      <c r="O76" s="1"/>
      <c r="P76" s="24">
        <f>(C76)-YEAR(I76)</f>
        <v>14</v>
      </c>
      <c r="Q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F</v>
      </c>
      <c r="R76" s="25" t="str">
        <f>+F76&amp;" "&amp;G76</f>
        <v>BIB CLE</v>
      </c>
    </row>
    <row r="77" spans="1:18" x14ac:dyDescent="0.2">
      <c r="A77" s="6" t="s">
        <v>19</v>
      </c>
      <c r="B77" s="6">
        <v>13072</v>
      </c>
      <c r="C77" s="29">
        <v>2013</v>
      </c>
      <c r="D77" s="29">
        <v>7</v>
      </c>
      <c r="E77" s="18">
        <v>1</v>
      </c>
      <c r="F77" s="19" t="s">
        <v>111</v>
      </c>
      <c r="G77" s="2" t="s">
        <v>143</v>
      </c>
      <c r="H77" s="2" t="s">
        <v>0</v>
      </c>
      <c r="I77" s="1">
        <v>36330</v>
      </c>
      <c r="J77" s="3">
        <v>80200</v>
      </c>
      <c r="K77" s="2" t="s">
        <v>252</v>
      </c>
      <c r="L77" s="2" t="s">
        <v>205</v>
      </c>
      <c r="M77" s="47">
        <v>1</v>
      </c>
      <c r="N77" s="1"/>
      <c r="O77" s="1"/>
      <c r="P77" s="24">
        <f>(C77)-YEAR(I77)</f>
        <v>14</v>
      </c>
      <c r="Q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F</v>
      </c>
      <c r="R77" s="25" t="str">
        <f>+F77&amp;" "&amp;G77</f>
        <v>JOJ HUG</v>
      </c>
    </row>
    <row r="78" spans="1:18" x14ac:dyDescent="0.2">
      <c r="A78" s="6" t="s">
        <v>19</v>
      </c>
      <c r="B78" s="6">
        <v>13073</v>
      </c>
      <c r="C78" s="29">
        <v>2013</v>
      </c>
      <c r="D78" s="29">
        <v>7</v>
      </c>
      <c r="E78" s="18">
        <v>1</v>
      </c>
      <c r="F78" s="19" t="s">
        <v>111</v>
      </c>
      <c r="G78" s="2" t="s">
        <v>166</v>
      </c>
      <c r="H78" s="2" t="s">
        <v>0</v>
      </c>
      <c r="I78" s="1">
        <v>36330</v>
      </c>
      <c r="J78" s="3">
        <v>59300</v>
      </c>
      <c r="K78" s="2" t="s">
        <v>213</v>
      </c>
      <c r="L78" s="2" t="s">
        <v>205</v>
      </c>
      <c r="M78" s="47">
        <v>1</v>
      </c>
      <c r="N78" s="1"/>
      <c r="O78" s="1"/>
      <c r="P78" s="24">
        <f>(C78)-YEAR(I78)</f>
        <v>14</v>
      </c>
      <c r="Q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C</v>
      </c>
      <c r="R78" s="25" t="str">
        <f>+F78&amp;" "&amp;G78</f>
        <v>JOJ ART</v>
      </c>
    </row>
    <row r="79" spans="1:18" x14ac:dyDescent="0.2">
      <c r="A79" s="6" t="s">
        <v>19</v>
      </c>
      <c r="B79" s="6">
        <v>13074</v>
      </c>
      <c r="C79" s="29">
        <v>2013</v>
      </c>
      <c r="D79" s="29">
        <v>7</v>
      </c>
      <c r="E79" s="18">
        <v>1</v>
      </c>
      <c r="F79" s="19" t="s">
        <v>14</v>
      </c>
      <c r="G79" s="2" t="s">
        <v>165</v>
      </c>
      <c r="H79" s="2" t="s">
        <v>0</v>
      </c>
      <c r="I79" s="1">
        <v>36172</v>
      </c>
      <c r="J79" s="3">
        <v>36390</v>
      </c>
      <c r="K79" s="2" t="s">
        <v>253</v>
      </c>
      <c r="L79" s="2" t="s">
        <v>205</v>
      </c>
      <c r="M79" s="47">
        <v>0</v>
      </c>
      <c r="N79" s="1"/>
      <c r="O79" s="1"/>
      <c r="P79" s="24">
        <f>(C79)-YEAR(I79)</f>
        <v>14</v>
      </c>
      <c r="Q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F</v>
      </c>
      <c r="R79" s="25" t="str">
        <f>+F79&amp;" "&amp;G79</f>
        <v>HAH VIN</v>
      </c>
    </row>
    <row r="80" spans="1:18" x14ac:dyDescent="0.2">
      <c r="A80" s="6" t="s">
        <v>19</v>
      </c>
      <c r="B80" s="6">
        <v>13075</v>
      </c>
      <c r="C80" s="29">
        <v>2013</v>
      </c>
      <c r="D80" s="29">
        <v>7</v>
      </c>
      <c r="E80" s="18">
        <v>1</v>
      </c>
      <c r="F80" s="19" t="s">
        <v>10</v>
      </c>
      <c r="G80" s="2" t="s">
        <v>164</v>
      </c>
      <c r="H80" s="2" t="s">
        <v>15</v>
      </c>
      <c r="I80" s="1">
        <v>36501</v>
      </c>
      <c r="J80" s="3">
        <v>62440</v>
      </c>
      <c r="K80" s="2" t="s">
        <v>222</v>
      </c>
      <c r="L80" s="2" t="s">
        <v>205</v>
      </c>
      <c r="M80" s="47">
        <v>1</v>
      </c>
      <c r="N80" s="1"/>
      <c r="O80" s="1"/>
      <c r="P80" s="24">
        <f>(C80)-YEAR(I80)</f>
        <v>14</v>
      </c>
      <c r="Q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B</v>
      </c>
      <c r="R80" s="25" t="str">
        <f>+F80&amp;" "&amp;G80</f>
        <v>LEL GER</v>
      </c>
    </row>
    <row r="81" spans="1:18" x14ac:dyDescent="0.2">
      <c r="A81" s="6" t="s">
        <v>19</v>
      </c>
      <c r="B81" s="6">
        <v>13076</v>
      </c>
      <c r="C81" s="29">
        <v>2013</v>
      </c>
      <c r="D81" s="29">
        <v>7</v>
      </c>
      <c r="E81" s="18">
        <v>1</v>
      </c>
      <c r="F81" s="19" t="s">
        <v>8</v>
      </c>
      <c r="G81" s="2" t="s">
        <v>163</v>
      </c>
      <c r="H81" s="2" t="s">
        <v>0</v>
      </c>
      <c r="I81" s="1">
        <v>36444</v>
      </c>
      <c r="J81" s="3">
        <v>62143</v>
      </c>
      <c r="K81" s="2" t="s">
        <v>254</v>
      </c>
      <c r="L81" s="2" t="s">
        <v>205</v>
      </c>
      <c r="M81" s="47">
        <v>0</v>
      </c>
      <c r="N81" s="1"/>
      <c r="O81" s="1"/>
      <c r="P81" s="24">
        <f>(C81)-YEAR(I81)</f>
        <v>14</v>
      </c>
      <c r="Q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B</v>
      </c>
      <c r="R81" s="25" t="str">
        <f>+F81&amp;" "&amp;G81</f>
        <v>DED THO</v>
      </c>
    </row>
    <row r="82" spans="1:18" x14ac:dyDescent="0.2">
      <c r="A82" s="6" t="s">
        <v>19</v>
      </c>
      <c r="B82" s="6">
        <v>13077</v>
      </c>
      <c r="C82" s="29">
        <v>2013</v>
      </c>
      <c r="D82" s="29">
        <v>7</v>
      </c>
      <c r="E82" s="18">
        <v>1</v>
      </c>
      <c r="F82" s="19" t="s">
        <v>8</v>
      </c>
      <c r="G82" s="2" t="s">
        <v>23</v>
      </c>
      <c r="H82" s="2" t="s">
        <v>15</v>
      </c>
      <c r="I82" s="1">
        <v>36279</v>
      </c>
      <c r="J82" s="3">
        <v>62420</v>
      </c>
      <c r="K82" s="2" t="s">
        <v>255</v>
      </c>
      <c r="L82" s="2" t="s">
        <v>205</v>
      </c>
      <c r="M82" s="47">
        <v>0</v>
      </c>
      <c r="N82" s="1"/>
      <c r="O82" s="1"/>
      <c r="P82" s="24">
        <f>(C82)-YEAR(I82)</f>
        <v>14</v>
      </c>
      <c r="Q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B</v>
      </c>
      <c r="R82" s="25" t="str">
        <f>+F82&amp;" "&amp;G82</f>
        <v>DED ALI</v>
      </c>
    </row>
    <row r="83" spans="1:18" x14ac:dyDescent="0.2">
      <c r="A83" s="6" t="s">
        <v>19</v>
      </c>
      <c r="B83" s="6">
        <v>13078</v>
      </c>
      <c r="C83" s="29">
        <v>2013</v>
      </c>
      <c r="D83" s="29">
        <v>7</v>
      </c>
      <c r="E83" s="18">
        <v>1</v>
      </c>
      <c r="F83" s="19" t="s">
        <v>141</v>
      </c>
      <c r="G83" s="2" t="s">
        <v>162</v>
      </c>
      <c r="H83" s="2" t="s">
        <v>0</v>
      </c>
      <c r="I83" s="1">
        <v>36318</v>
      </c>
      <c r="J83" s="3">
        <v>59000</v>
      </c>
      <c r="K83" s="2" t="s">
        <v>234</v>
      </c>
      <c r="L83" s="2" t="s">
        <v>205</v>
      </c>
      <c r="M83" s="47">
        <v>0</v>
      </c>
      <c r="N83" s="1"/>
      <c r="O83" s="1"/>
      <c r="P83" s="24">
        <f>(C83)-YEAR(I83)</f>
        <v>14</v>
      </c>
      <c r="Q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C</v>
      </c>
      <c r="R83" s="25" t="str">
        <f>+F83&amp;" "&amp;G83</f>
        <v>ZYZ GAR</v>
      </c>
    </row>
    <row r="84" spans="1:18" x14ac:dyDescent="0.2">
      <c r="A84" s="6" t="s">
        <v>19</v>
      </c>
      <c r="B84" s="6">
        <v>13079</v>
      </c>
      <c r="C84" s="29">
        <v>2013</v>
      </c>
      <c r="D84" s="29">
        <v>7</v>
      </c>
      <c r="E84" s="18">
        <v>1</v>
      </c>
      <c r="F84" s="19" t="s">
        <v>10</v>
      </c>
      <c r="G84" s="2" t="s">
        <v>58</v>
      </c>
      <c r="H84" s="2" t="s">
        <v>0</v>
      </c>
      <c r="I84" s="1">
        <v>36384</v>
      </c>
      <c r="J84" s="3">
        <v>19320</v>
      </c>
      <c r="K84" s="2" t="s">
        <v>256</v>
      </c>
      <c r="L84" s="2" t="s">
        <v>205</v>
      </c>
      <c r="M84" s="47">
        <v>1</v>
      </c>
      <c r="N84" s="1"/>
      <c r="O84" s="1"/>
      <c r="P84" s="24">
        <f>(C84)-YEAR(I84)</f>
        <v>14</v>
      </c>
      <c r="Q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F</v>
      </c>
      <c r="R84" s="25" t="str">
        <f>+F84&amp;" "&amp;G84</f>
        <v>LEL SEB</v>
      </c>
    </row>
    <row r="85" spans="1:18" x14ac:dyDescent="0.2">
      <c r="A85" s="6" t="s">
        <v>19</v>
      </c>
      <c r="B85" s="6">
        <v>13080</v>
      </c>
      <c r="C85" s="29">
        <v>2013</v>
      </c>
      <c r="D85" s="29">
        <v>7</v>
      </c>
      <c r="E85" s="18">
        <v>1</v>
      </c>
      <c r="F85" s="19" t="s">
        <v>80</v>
      </c>
      <c r="G85" s="2" t="s">
        <v>161</v>
      </c>
      <c r="H85" s="2" t="s">
        <v>0</v>
      </c>
      <c r="I85" s="1">
        <v>36236</v>
      </c>
      <c r="J85" s="3">
        <v>60200</v>
      </c>
      <c r="K85" s="2" t="s">
        <v>257</v>
      </c>
      <c r="L85" s="2" t="s">
        <v>205</v>
      </c>
      <c r="M85" s="47">
        <v>0</v>
      </c>
      <c r="N85" s="1"/>
      <c r="O85" s="1"/>
      <c r="P85" s="24">
        <f>(C85)-YEAR(I85)</f>
        <v>14</v>
      </c>
      <c r="Q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F</v>
      </c>
      <c r="R85" s="25" t="str">
        <f>+F85&amp;" "&amp;G85</f>
        <v>MAM GUI</v>
      </c>
    </row>
    <row r="86" spans="1:18" x14ac:dyDescent="0.2">
      <c r="A86" s="6" t="s">
        <v>19</v>
      </c>
      <c r="B86" s="6">
        <v>13081</v>
      </c>
      <c r="C86" s="29">
        <v>2013</v>
      </c>
      <c r="D86" s="29">
        <v>7</v>
      </c>
      <c r="E86" s="18">
        <v>1</v>
      </c>
      <c r="F86" s="19" t="s">
        <v>33</v>
      </c>
      <c r="G86" s="2" t="s">
        <v>113</v>
      </c>
      <c r="H86" s="2" t="s">
        <v>15</v>
      </c>
      <c r="I86" s="1">
        <v>36283</v>
      </c>
      <c r="J86" s="3">
        <v>59300</v>
      </c>
      <c r="K86" s="2" t="s">
        <v>213</v>
      </c>
      <c r="L86" s="2" t="s">
        <v>205</v>
      </c>
      <c r="M86" s="47">
        <v>0</v>
      </c>
      <c r="N86" s="1"/>
      <c r="O86" s="1"/>
      <c r="P86" s="24">
        <f>(C86)-YEAR(I86)</f>
        <v>14</v>
      </c>
      <c r="Q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C</v>
      </c>
      <c r="R86" s="25" t="str">
        <f>+F86&amp;" "&amp;G86</f>
        <v>BOB VAL</v>
      </c>
    </row>
    <row r="87" spans="1:18" x14ac:dyDescent="0.2">
      <c r="A87" s="6" t="s">
        <v>19</v>
      </c>
      <c r="B87" s="6">
        <v>13082</v>
      </c>
      <c r="C87" s="29">
        <v>2013</v>
      </c>
      <c r="D87" s="29">
        <v>7</v>
      </c>
      <c r="E87" s="18">
        <v>1</v>
      </c>
      <c r="F87" s="19" t="s">
        <v>80</v>
      </c>
      <c r="G87" s="2" t="s">
        <v>160</v>
      </c>
      <c r="H87" s="2" t="s">
        <v>15</v>
      </c>
      <c r="I87" s="1">
        <v>36100</v>
      </c>
      <c r="J87" s="3">
        <v>59300</v>
      </c>
      <c r="K87" s="2" t="s">
        <v>213</v>
      </c>
      <c r="L87" s="2" t="s">
        <v>205</v>
      </c>
      <c r="M87" s="47">
        <v>1</v>
      </c>
      <c r="N87" s="1"/>
      <c r="O87" s="1"/>
      <c r="P87" s="24">
        <f>(C87)-YEAR(I87)</f>
        <v>15</v>
      </c>
      <c r="Q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C</v>
      </c>
      <c r="R87" s="25" t="str">
        <f>+F87&amp;" "&amp;G87</f>
        <v>MAM DIA</v>
      </c>
    </row>
    <row r="88" spans="1:18" x14ac:dyDescent="0.2">
      <c r="A88" s="6" t="s">
        <v>19</v>
      </c>
      <c r="B88" s="6">
        <v>13083</v>
      </c>
      <c r="C88" s="29">
        <v>2013</v>
      </c>
      <c r="D88" s="29">
        <v>7</v>
      </c>
      <c r="E88" s="18">
        <v>1</v>
      </c>
      <c r="F88" s="19" t="s">
        <v>26</v>
      </c>
      <c r="G88" s="2" t="s">
        <v>66</v>
      </c>
      <c r="H88" s="2" t="s">
        <v>0</v>
      </c>
      <c r="I88" s="1">
        <v>36051</v>
      </c>
      <c r="J88" s="3">
        <v>59300</v>
      </c>
      <c r="K88" s="2" t="s">
        <v>213</v>
      </c>
      <c r="L88" s="2" t="s">
        <v>205</v>
      </c>
      <c r="M88" s="47">
        <v>0</v>
      </c>
      <c r="N88" s="1"/>
      <c r="O88" s="1"/>
      <c r="P88" s="24">
        <f>(C88)-YEAR(I88)</f>
        <v>15</v>
      </c>
      <c r="Q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C</v>
      </c>
      <c r="R88" s="25" t="str">
        <f>+F88&amp;" "&amp;G88</f>
        <v>BRB EMI</v>
      </c>
    </row>
    <row r="89" spans="1:18" x14ac:dyDescent="0.2">
      <c r="A89" s="6" t="s">
        <v>19</v>
      </c>
      <c r="B89" s="6">
        <v>13084</v>
      </c>
      <c r="C89" s="29">
        <v>2013</v>
      </c>
      <c r="D89" s="29">
        <v>7</v>
      </c>
      <c r="E89" s="18">
        <v>1</v>
      </c>
      <c r="F89" s="19" t="s">
        <v>83</v>
      </c>
      <c r="G89" s="2" t="s">
        <v>139</v>
      </c>
      <c r="H89" s="2" t="s">
        <v>0</v>
      </c>
      <c r="I89" s="1">
        <v>36033</v>
      </c>
      <c r="J89" s="3">
        <v>60200</v>
      </c>
      <c r="K89" s="2" t="s">
        <v>257</v>
      </c>
      <c r="L89" s="2" t="s">
        <v>205</v>
      </c>
      <c r="M89" s="47">
        <v>0</v>
      </c>
      <c r="N89" s="1"/>
      <c r="O89" s="1"/>
      <c r="P89" s="24">
        <f>(C89)-YEAR(I89)</f>
        <v>15</v>
      </c>
      <c r="Q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F</v>
      </c>
      <c r="R89" s="25" t="str">
        <f>+F89&amp;" "&amp;G89</f>
        <v>GUG LUC</v>
      </c>
    </row>
    <row r="90" spans="1:18" x14ac:dyDescent="0.2">
      <c r="A90" s="6" t="s">
        <v>19</v>
      </c>
      <c r="B90" s="6">
        <v>13085</v>
      </c>
      <c r="C90" s="29">
        <v>2013</v>
      </c>
      <c r="D90" s="29">
        <v>7</v>
      </c>
      <c r="E90" s="18">
        <v>0</v>
      </c>
      <c r="F90" s="19" t="s">
        <v>159</v>
      </c>
      <c r="G90" s="2" t="s">
        <v>158</v>
      </c>
      <c r="H90" s="2" t="s">
        <v>15</v>
      </c>
      <c r="I90" s="1">
        <v>35796</v>
      </c>
      <c r="J90" s="3">
        <v>62780</v>
      </c>
      <c r="K90" s="2" t="s">
        <v>258</v>
      </c>
      <c r="L90" s="2" t="s">
        <v>205</v>
      </c>
      <c r="M90" s="47">
        <v>1</v>
      </c>
      <c r="N90" s="1"/>
      <c r="O90" s="1"/>
      <c r="P90" s="24">
        <f>(C90)-YEAR(I90)</f>
        <v>15</v>
      </c>
      <c r="Q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A</v>
      </c>
      <c r="R90" s="25" t="str">
        <f>+F90&amp;" "&amp;G90</f>
        <v>GAG ELS</v>
      </c>
    </row>
    <row r="91" spans="1:18" x14ac:dyDescent="0.2">
      <c r="A91" s="6" t="s">
        <v>19</v>
      </c>
      <c r="B91" s="6">
        <v>13086</v>
      </c>
      <c r="C91" s="29">
        <v>2013</v>
      </c>
      <c r="D91" s="29">
        <v>7</v>
      </c>
      <c r="E91" s="18">
        <v>0</v>
      </c>
      <c r="F91" s="19" t="s">
        <v>3</v>
      </c>
      <c r="G91" s="2" t="s">
        <v>143</v>
      </c>
      <c r="H91" s="2" t="s">
        <v>0</v>
      </c>
      <c r="I91" s="1">
        <v>35978</v>
      </c>
      <c r="J91" s="3">
        <v>62780</v>
      </c>
      <c r="K91" s="2" t="s">
        <v>258</v>
      </c>
      <c r="L91" s="2" t="s">
        <v>205</v>
      </c>
      <c r="M91" s="47">
        <v>1</v>
      </c>
      <c r="N91" s="1"/>
      <c r="O91" s="1"/>
      <c r="P91" s="24">
        <f>(C91)-YEAR(I91)</f>
        <v>15</v>
      </c>
      <c r="Q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A</v>
      </c>
      <c r="R91" s="25" t="str">
        <f>+F91&amp;" "&amp;G91</f>
        <v>DUD HUG</v>
      </c>
    </row>
    <row r="92" spans="1:18" x14ac:dyDescent="0.2">
      <c r="A92" s="6" t="s">
        <v>19</v>
      </c>
      <c r="B92" s="6">
        <v>13087</v>
      </c>
      <c r="C92" s="29">
        <v>2013</v>
      </c>
      <c r="D92" s="29">
        <v>7</v>
      </c>
      <c r="E92" s="18">
        <v>0</v>
      </c>
      <c r="F92" s="19" t="s">
        <v>10</v>
      </c>
      <c r="G92" s="2" t="s">
        <v>157</v>
      </c>
      <c r="H92" s="2" t="s">
        <v>0</v>
      </c>
      <c r="I92" s="1">
        <v>35980</v>
      </c>
      <c r="J92" s="3"/>
      <c r="K92" s="2" t="s">
        <v>259</v>
      </c>
      <c r="L92" s="2" t="s">
        <v>260</v>
      </c>
      <c r="M92" s="47">
        <v>1</v>
      </c>
      <c r="N92" s="1"/>
      <c r="O92" s="1"/>
      <c r="P92" s="24">
        <f>(C92)-YEAR(I92)</f>
        <v>15</v>
      </c>
      <c r="Q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G</v>
      </c>
      <c r="R92" s="25" t="str">
        <f>+F92&amp;" "&amp;G92</f>
        <v>LEL ADR</v>
      </c>
    </row>
    <row r="93" spans="1:18" x14ac:dyDescent="0.2">
      <c r="A93" s="6" t="s">
        <v>19</v>
      </c>
      <c r="B93" s="6">
        <v>13088</v>
      </c>
      <c r="C93" s="29">
        <v>2013</v>
      </c>
      <c r="D93" s="29">
        <v>7</v>
      </c>
      <c r="E93" s="18">
        <v>1</v>
      </c>
      <c r="F93" s="19" t="s">
        <v>84</v>
      </c>
      <c r="G93" s="2" t="s">
        <v>60</v>
      </c>
      <c r="H93" s="2" t="s">
        <v>15</v>
      </c>
      <c r="I93" s="1">
        <v>35840</v>
      </c>
      <c r="J93" s="3"/>
      <c r="K93" s="2" t="s">
        <v>259</v>
      </c>
      <c r="L93" s="2" t="s">
        <v>260</v>
      </c>
      <c r="M93" s="47">
        <v>0</v>
      </c>
      <c r="N93" s="1"/>
      <c r="O93" s="1"/>
      <c r="P93" s="24">
        <f>(C93)-YEAR(I93)</f>
        <v>15</v>
      </c>
      <c r="Q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G</v>
      </c>
      <c r="R93" s="25" t="str">
        <f>+F93&amp;" "&amp;G93</f>
        <v>PEP CAR</v>
      </c>
    </row>
    <row r="94" spans="1:18" x14ac:dyDescent="0.2">
      <c r="A94" s="6" t="s">
        <v>19</v>
      </c>
      <c r="B94" s="6">
        <v>13089</v>
      </c>
      <c r="C94" s="29">
        <v>2013</v>
      </c>
      <c r="D94" s="29">
        <v>7</v>
      </c>
      <c r="E94" s="18">
        <v>1</v>
      </c>
      <c r="F94" s="19" t="s">
        <v>156</v>
      </c>
      <c r="G94" s="2" t="s">
        <v>155</v>
      </c>
      <c r="H94" s="2" t="s">
        <v>15</v>
      </c>
      <c r="I94" s="1">
        <v>35854</v>
      </c>
      <c r="J94" s="3">
        <v>62780</v>
      </c>
      <c r="K94" s="2" t="s">
        <v>258</v>
      </c>
      <c r="L94" s="2" t="s">
        <v>205</v>
      </c>
      <c r="M94" s="47">
        <v>0</v>
      </c>
      <c r="N94" s="1"/>
      <c r="O94" s="1"/>
      <c r="P94" s="24">
        <f>(C94)-YEAR(I94)</f>
        <v>15</v>
      </c>
      <c r="Q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A</v>
      </c>
      <c r="R94" s="25" t="str">
        <f>+F94&amp;" "&amp;G94</f>
        <v>CEC ANN</v>
      </c>
    </row>
    <row r="95" spans="1:18" x14ac:dyDescent="0.2">
      <c r="A95" s="6" t="s">
        <v>19</v>
      </c>
      <c r="B95" s="6">
        <v>13090</v>
      </c>
      <c r="C95" s="29">
        <v>2013</v>
      </c>
      <c r="D95" s="29">
        <v>7</v>
      </c>
      <c r="E95" s="18">
        <v>0</v>
      </c>
      <c r="F95" s="19" t="s">
        <v>8</v>
      </c>
      <c r="G95" s="2" t="s">
        <v>154</v>
      </c>
      <c r="H95" s="2" t="s">
        <v>0</v>
      </c>
      <c r="I95" s="1">
        <v>36109</v>
      </c>
      <c r="J95" s="3">
        <v>62780</v>
      </c>
      <c r="K95" s="2" t="s">
        <v>258</v>
      </c>
      <c r="L95" s="2" t="s">
        <v>205</v>
      </c>
      <c r="M95" s="47">
        <v>0</v>
      </c>
      <c r="N95" s="1"/>
      <c r="O95" s="1"/>
      <c r="P95" s="24">
        <f>(C95)-YEAR(I95)</f>
        <v>15</v>
      </c>
      <c r="Q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A</v>
      </c>
      <c r="R95" s="25" t="str">
        <f>+F95&amp;" "&amp;G95</f>
        <v>DED HUB</v>
      </c>
    </row>
    <row r="96" spans="1:18" x14ac:dyDescent="0.2">
      <c r="A96" s="6" t="s">
        <v>19</v>
      </c>
      <c r="B96" s="6">
        <v>13091</v>
      </c>
      <c r="C96" s="29">
        <v>2013</v>
      </c>
      <c r="D96" s="29">
        <v>7</v>
      </c>
      <c r="E96" s="18">
        <v>0</v>
      </c>
      <c r="F96" s="19" t="s">
        <v>153</v>
      </c>
      <c r="G96" s="2" t="s">
        <v>79</v>
      </c>
      <c r="H96" s="2" t="s">
        <v>0</v>
      </c>
      <c r="I96" s="1">
        <v>36073</v>
      </c>
      <c r="J96" s="3">
        <v>51000</v>
      </c>
      <c r="K96" s="2" t="s">
        <v>261</v>
      </c>
      <c r="L96" s="2" t="s">
        <v>205</v>
      </c>
      <c r="M96" s="47">
        <v>1</v>
      </c>
      <c r="N96" s="1"/>
      <c r="O96" s="1"/>
      <c r="P96" s="24">
        <f>(C96)-YEAR(I96)</f>
        <v>15</v>
      </c>
      <c r="Q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F</v>
      </c>
      <c r="R96" s="25" t="str">
        <f>+F96&amp;" "&amp;G96</f>
        <v>MOM NIC</v>
      </c>
    </row>
    <row r="97" spans="1:18" x14ac:dyDescent="0.2">
      <c r="A97" s="6" t="s">
        <v>19</v>
      </c>
      <c r="B97" s="6">
        <v>13092</v>
      </c>
      <c r="C97" s="29">
        <v>2013</v>
      </c>
      <c r="D97" s="29">
        <v>7</v>
      </c>
      <c r="E97" s="18">
        <v>0</v>
      </c>
      <c r="F97" s="19" t="s">
        <v>31</v>
      </c>
      <c r="G97" s="2" t="s">
        <v>44</v>
      </c>
      <c r="H97" s="2" t="s">
        <v>0</v>
      </c>
      <c r="I97" s="1">
        <v>36129</v>
      </c>
      <c r="J97" s="3"/>
      <c r="K97" s="2" t="s">
        <v>259</v>
      </c>
      <c r="L97" s="2" t="s">
        <v>260</v>
      </c>
      <c r="M97" s="47">
        <v>1</v>
      </c>
      <c r="N97" s="1"/>
      <c r="O97" s="1"/>
      <c r="P97" s="24">
        <f>(C97)-YEAR(I97)</f>
        <v>15</v>
      </c>
      <c r="Q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G</v>
      </c>
      <c r="R97" s="25" t="str">
        <f>+F97&amp;" "&amp;G97</f>
        <v>LOL ALE</v>
      </c>
    </row>
    <row r="98" spans="1:18" x14ac:dyDescent="0.2">
      <c r="A98" s="6" t="s">
        <v>19</v>
      </c>
      <c r="B98" s="6">
        <v>13093</v>
      </c>
      <c r="C98" s="29">
        <v>2013</v>
      </c>
      <c r="D98" s="29">
        <v>7</v>
      </c>
      <c r="E98" s="18">
        <v>1</v>
      </c>
      <c r="F98" s="19" t="s">
        <v>88</v>
      </c>
      <c r="G98" s="2" t="s">
        <v>101</v>
      </c>
      <c r="H98" s="2" t="s">
        <v>15</v>
      </c>
      <c r="I98" s="1">
        <v>36076</v>
      </c>
      <c r="J98" s="3">
        <v>62400</v>
      </c>
      <c r="K98" s="2" t="s">
        <v>262</v>
      </c>
      <c r="L98" s="2" t="s">
        <v>205</v>
      </c>
      <c r="M98" s="47">
        <v>1</v>
      </c>
      <c r="N98" s="1"/>
      <c r="O98" s="1"/>
      <c r="P98" s="24">
        <f>(C98)-YEAR(I98)</f>
        <v>15</v>
      </c>
      <c r="Q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B</v>
      </c>
      <c r="R98" s="25" t="str">
        <f>+F98&amp;" "&amp;G98</f>
        <v>RAR MAR</v>
      </c>
    </row>
    <row r="99" spans="1:18" x14ac:dyDescent="0.2">
      <c r="A99" s="6" t="s">
        <v>19</v>
      </c>
      <c r="B99" s="6">
        <v>13094</v>
      </c>
      <c r="C99" s="29">
        <v>2013</v>
      </c>
      <c r="D99" s="29">
        <v>7</v>
      </c>
      <c r="E99" s="18">
        <v>0</v>
      </c>
      <c r="F99" s="19" t="s">
        <v>10</v>
      </c>
      <c r="G99" s="2" t="s">
        <v>152</v>
      </c>
      <c r="H99" s="2" t="s">
        <v>15</v>
      </c>
      <c r="I99" s="1">
        <v>36011</v>
      </c>
      <c r="J99" s="3">
        <v>59000</v>
      </c>
      <c r="K99" s="2" t="s">
        <v>234</v>
      </c>
      <c r="L99" s="2" t="s">
        <v>205</v>
      </c>
      <c r="M99" s="47">
        <v>1</v>
      </c>
      <c r="N99" s="1"/>
      <c r="O99" s="1"/>
      <c r="P99" s="24">
        <f>(C99)-YEAR(I99)</f>
        <v>15</v>
      </c>
      <c r="Q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C</v>
      </c>
      <c r="R99" s="25" t="str">
        <f>+F99&amp;" "&amp;G99</f>
        <v>LEL LAE</v>
      </c>
    </row>
    <row r="100" spans="1:18" x14ac:dyDescent="0.2">
      <c r="A100" s="6" t="s">
        <v>19</v>
      </c>
      <c r="B100" s="6">
        <v>13095</v>
      </c>
      <c r="C100" s="29">
        <v>2013</v>
      </c>
      <c r="D100" s="29">
        <v>7</v>
      </c>
      <c r="E100" s="18">
        <v>0</v>
      </c>
      <c r="F100" s="19" t="s">
        <v>80</v>
      </c>
      <c r="G100" s="2" t="s">
        <v>151</v>
      </c>
      <c r="H100" s="2" t="s">
        <v>15</v>
      </c>
      <c r="I100" s="1">
        <v>35827</v>
      </c>
      <c r="J100" s="3">
        <v>59000</v>
      </c>
      <c r="K100" s="2" t="s">
        <v>234</v>
      </c>
      <c r="L100" s="2" t="s">
        <v>205</v>
      </c>
      <c r="M100" s="47">
        <v>1</v>
      </c>
      <c r="N100" s="1"/>
      <c r="O100" s="1"/>
      <c r="P100" s="24">
        <f>(C100)-YEAR(I100)</f>
        <v>15</v>
      </c>
      <c r="Q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C</v>
      </c>
      <c r="R100" s="25" t="str">
        <f>+F100&amp;" "&amp;G100</f>
        <v>MAM EUG</v>
      </c>
    </row>
    <row r="101" spans="1:18" x14ac:dyDescent="0.2">
      <c r="A101" s="6" t="s">
        <v>19</v>
      </c>
      <c r="B101" s="6">
        <v>13096</v>
      </c>
      <c r="C101" s="29">
        <v>2013</v>
      </c>
      <c r="D101" s="29">
        <v>7</v>
      </c>
      <c r="E101" s="18">
        <v>0</v>
      </c>
      <c r="F101" s="19" t="s">
        <v>28</v>
      </c>
      <c r="G101" s="2" t="s">
        <v>130</v>
      </c>
      <c r="H101" s="2" t="s">
        <v>0</v>
      </c>
      <c r="I101" s="1">
        <v>35821</v>
      </c>
      <c r="J101" s="3">
        <v>80200</v>
      </c>
      <c r="K101" s="2" t="s">
        <v>263</v>
      </c>
      <c r="L101" s="2" t="s">
        <v>205</v>
      </c>
      <c r="M101" s="47">
        <v>1</v>
      </c>
      <c r="N101" s="1"/>
      <c r="O101" s="1"/>
      <c r="P101" s="24">
        <f>(C101)-YEAR(I101)</f>
        <v>15</v>
      </c>
      <c r="Q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F</v>
      </c>
      <c r="R101" s="25" t="str">
        <f>+F101&amp;" "&amp;G101</f>
        <v>FOF LOU</v>
      </c>
    </row>
    <row r="102" spans="1:18" x14ac:dyDescent="0.2">
      <c r="A102" s="6" t="s">
        <v>19</v>
      </c>
      <c r="B102" s="6">
        <v>13097</v>
      </c>
      <c r="C102" s="29">
        <v>2013</v>
      </c>
      <c r="D102" s="29">
        <v>7</v>
      </c>
      <c r="E102" s="18">
        <v>0</v>
      </c>
      <c r="F102" s="19" t="s">
        <v>65</v>
      </c>
      <c r="G102" s="2" t="s">
        <v>19</v>
      </c>
      <c r="H102" s="2" t="s">
        <v>0</v>
      </c>
      <c r="I102" s="1">
        <v>35815</v>
      </c>
      <c r="J102" s="3">
        <v>0</v>
      </c>
      <c r="K102" s="2" t="s">
        <v>264</v>
      </c>
      <c r="L102" s="2" t="s">
        <v>224</v>
      </c>
      <c r="M102" s="47">
        <v>0</v>
      </c>
      <c r="N102" s="1"/>
      <c r="O102" s="1"/>
      <c r="P102" s="24">
        <f>(C102)-YEAR(I102)</f>
        <v>15</v>
      </c>
      <c r="Q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G</v>
      </c>
      <c r="R102" s="25" t="str">
        <f>+F102&amp;" "&amp;G102</f>
        <v>CHC STE</v>
      </c>
    </row>
    <row r="103" spans="1:18" x14ac:dyDescent="0.2">
      <c r="A103" s="6" t="s">
        <v>19</v>
      </c>
      <c r="B103" s="6">
        <v>13098</v>
      </c>
      <c r="C103" s="29">
        <v>2013</v>
      </c>
      <c r="D103" s="29">
        <v>7</v>
      </c>
      <c r="E103" s="18">
        <v>1</v>
      </c>
      <c r="F103" s="19" t="s">
        <v>150</v>
      </c>
      <c r="G103" s="2" t="s">
        <v>79</v>
      </c>
      <c r="H103" s="2" t="s">
        <v>0</v>
      </c>
      <c r="I103" s="1">
        <v>35995</v>
      </c>
      <c r="J103" s="3">
        <v>75012</v>
      </c>
      <c r="K103" s="2" t="s">
        <v>265</v>
      </c>
      <c r="L103" s="2" t="s">
        <v>205</v>
      </c>
      <c r="M103" s="47">
        <v>1</v>
      </c>
      <c r="N103" s="1"/>
      <c r="O103" s="1"/>
      <c r="P103" s="24">
        <f>(C103)-YEAR(I103)</f>
        <v>15</v>
      </c>
      <c r="Q103" s="26" t="str">
        <f>IF(AND($G103="",$F103=""),"",
IF(OR(AND(J103="",K103="",L103=""),AND(J103="",L103="france")),"manque info",
IF(L103&lt;&gt;"France","G",
IF(OR(J103={62155;62520;62630;62780}),"A",
IF(LEFT(J103,2)="62","B",
IF(LEFT(J103,2)="59","C",
IF(LEFT(J103,2)={"02";"60";"80"},"d",
IF(LEFT(J103,2)={"75";"77";"78";"91";"92";"93";"94";"95"},"E","F"
))))))))</f>
        <v>E</v>
      </c>
      <c r="R103" s="25" t="str">
        <f>+F103&amp;" "&amp;G103</f>
        <v>THT NIC</v>
      </c>
    </row>
    <row r="104" spans="1:18" x14ac:dyDescent="0.2">
      <c r="A104" s="6" t="s">
        <v>19</v>
      </c>
      <c r="B104" s="6">
        <v>13099</v>
      </c>
      <c r="C104" s="29">
        <v>2013</v>
      </c>
      <c r="D104" s="29">
        <v>7</v>
      </c>
      <c r="E104" s="18">
        <v>0</v>
      </c>
      <c r="F104" s="19" t="s">
        <v>12</v>
      </c>
      <c r="G104" s="2" t="s">
        <v>149</v>
      </c>
      <c r="H104" s="2" t="s">
        <v>0</v>
      </c>
      <c r="I104" s="1">
        <v>35438</v>
      </c>
      <c r="J104" s="3">
        <v>62232</v>
      </c>
      <c r="K104" s="2" t="s">
        <v>266</v>
      </c>
      <c r="L104" s="2" t="s">
        <v>205</v>
      </c>
      <c r="M104" s="47">
        <v>0</v>
      </c>
      <c r="N104" s="1"/>
      <c r="O104" s="1"/>
      <c r="P104" s="24">
        <f>(C104)-YEAR(I104)</f>
        <v>16</v>
      </c>
      <c r="Q104" s="26" t="str">
        <f>IF(AND($G104="",$F104=""),"",
IF(OR(AND(J104="",K104="",L104=""),AND(J104="",L104="france")),"manque info",
IF(L104&lt;&gt;"France","G",
IF(OR(J104={62155;62520;62630;62780}),"A",
IF(LEFT(J104,2)="62","B",
IF(LEFT(J104,2)="59","C",
IF(LEFT(J104,2)={"02";"60";"80"},"d",
IF(LEFT(J104,2)={"75";"77";"78";"91";"92";"93";"94";"95"},"E","F"
))))))))</f>
        <v>B</v>
      </c>
      <c r="R104" s="25" t="str">
        <f>+F104&amp;" "&amp;G104</f>
        <v>BEB ANT</v>
      </c>
    </row>
    <row r="105" spans="1:18" x14ac:dyDescent="0.2">
      <c r="A105" s="6" t="s">
        <v>19</v>
      </c>
      <c r="B105" s="6">
        <v>13100</v>
      </c>
      <c r="C105" s="29">
        <v>2013</v>
      </c>
      <c r="D105" s="29">
        <v>7</v>
      </c>
      <c r="E105" s="18">
        <v>0</v>
      </c>
      <c r="F105" s="19" t="s">
        <v>127</v>
      </c>
      <c r="G105" s="2" t="s">
        <v>9</v>
      </c>
      <c r="H105" s="2" t="s">
        <v>0</v>
      </c>
      <c r="I105" s="1">
        <v>35433</v>
      </c>
      <c r="J105" s="3">
        <v>78170</v>
      </c>
      <c r="K105" s="2" t="s">
        <v>267</v>
      </c>
      <c r="L105" s="2" t="s">
        <v>205</v>
      </c>
      <c r="M105" s="47">
        <v>1</v>
      </c>
      <c r="N105" s="1"/>
      <c r="O105" s="1"/>
      <c r="P105" s="24">
        <v>16</v>
      </c>
      <c r="Q105" s="26" t="s">
        <v>15</v>
      </c>
      <c r="R105" s="25" t="s">
        <v>370</v>
      </c>
    </row>
    <row r="106" spans="1:18" x14ac:dyDescent="0.2">
      <c r="A106" s="6" t="s">
        <v>19</v>
      </c>
      <c r="B106" s="6">
        <v>13101</v>
      </c>
      <c r="C106" s="29">
        <v>2013</v>
      </c>
      <c r="D106" s="29">
        <v>7</v>
      </c>
      <c r="E106" s="18">
        <v>0</v>
      </c>
      <c r="F106" s="19" t="s">
        <v>148</v>
      </c>
      <c r="G106" s="2" t="s">
        <v>133</v>
      </c>
      <c r="H106" s="2" t="s">
        <v>0</v>
      </c>
      <c r="I106" s="1">
        <v>35750</v>
      </c>
      <c r="J106" s="3">
        <v>62180</v>
      </c>
      <c r="K106" s="2" t="s">
        <v>268</v>
      </c>
      <c r="L106" s="2" t="s">
        <v>205</v>
      </c>
      <c r="M106" s="47">
        <v>0</v>
      </c>
      <c r="N106" s="1"/>
      <c r="O106" s="1"/>
      <c r="P106" s="24">
        <f>(C106)-YEAR(I106)</f>
        <v>16</v>
      </c>
      <c r="Q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B</v>
      </c>
      <c r="R106" s="25" t="str">
        <f>+F106&amp;" "&amp;G106</f>
        <v>TIT THI</v>
      </c>
    </row>
    <row r="107" spans="1:18" x14ac:dyDescent="0.2">
      <c r="A107" s="6" t="s">
        <v>19</v>
      </c>
      <c r="B107" s="6">
        <v>13102</v>
      </c>
      <c r="C107" s="29">
        <v>2013</v>
      </c>
      <c r="D107" s="29">
        <v>7</v>
      </c>
      <c r="E107" s="18">
        <v>1</v>
      </c>
      <c r="F107" s="19" t="s">
        <v>8</v>
      </c>
      <c r="G107" s="2" t="s">
        <v>147</v>
      </c>
      <c r="H107" s="2" t="s">
        <v>15</v>
      </c>
      <c r="I107" s="1">
        <v>35590</v>
      </c>
      <c r="J107" s="3">
        <v>75014</v>
      </c>
      <c r="K107" s="2" t="s">
        <v>265</v>
      </c>
      <c r="L107" s="2" t="s">
        <v>205</v>
      </c>
      <c r="M107" s="47">
        <v>1</v>
      </c>
      <c r="N107" s="1"/>
      <c r="O107" s="1"/>
      <c r="P107" s="24">
        <f>(C107)-YEAR(I107)</f>
        <v>16</v>
      </c>
      <c r="Q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E</v>
      </c>
      <c r="R107" s="25" t="str">
        <f>+F107&amp;" "&amp;G107</f>
        <v>DED CAM</v>
      </c>
    </row>
    <row r="108" spans="1:18" x14ac:dyDescent="0.2">
      <c r="A108" s="6" t="s">
        <v>19</v>
      </c>
      <c r="B108" s="6">
        <v>13103</v>
      </c>
      <c r="C108" s="29">
        <v>2013</v>
      </c>
      <c r="D108" s="29">
        <v>7</v>
      </c>
      <c r="E108" s="18">
        <v>1</v>
      </c>
      <c r="F108" s="19" t="s">
        <v>146</v>
      </c>
      <c r="G108" s="2" t="s">
        <v>145</v>
      </c>
      <c r="H108" s="2" t="s">
        <v>0</v>
      </c>
      <c r="I108" s="1">
        <v>35621</v>
      </c>
      <c r="J108" s="3">
        <v>80480</v>
      </c>
      <c r="K108" s="2" t="s">
        <v>269</v>
      </c>
      <c r="L108" s="2" t="s">
        <v>205</v>
      </c>
      <c r="M108" s="47">
        <v>0</v>
      </c>
      <c r="N108" s="1"/>
      <c r="O108" s="1"/>
      <c r="P108" s="24">
        <f>(C108)-YEAR(I108)</f>
        <v>16</v>
      </c>
      <c r="Q108" s="26" t="str">
        <f>IF(AND($G108="",$F108=""),"",
IF(OR(AND(J108="",K108="",L108=""),AND(J108="",L108="france")),"manque info",
IF(L108&lt;&gt;"France","G",
IF(OR(J108={62155;62520;62630;62780}),"A",
IF(LEFT(J108,2)="62","B",
IF(LEFT(J108,2)="59","C",
IF(LEFT(J108,2)={"02";"60";"80"},"d",
IF(LEFT(J108,2)={"75";"77";"78";"91";"92";"93";"94";"95"},"E","F"
))))))))</f>
        <v>F</v>
      </c>
      <c r="R108" s="25" t="str">
        <f>+F108&amp;" "&amp;G108</f>
        <v>POP ROB</v>
      </c>
    </row>
    <row r="109" spans="1:18" x14ac:dyDescent="0.2">
      <c r="A109" s="6" t="s">
        <v>19</v>
      </c>
      <c r="B109" s="6">
        <v>13104</v>
      </c>
      <c r="C109" s="29">
        <v>2013</v>
      </c>
      <c r="D109" s="29">
        <v>7</v>
      </c>
      <c r="E109" s="18">
        <v>0</v>
      </c>
      <c r="F109" s="19" t="s">
        <v>144</v>
      </c>
      <c r="G109" s="2" t="s">
        <v>143</v>
      </c>
      <c r="H109" s="2" t="s">
        <v>0</v>
      </c>
      <c r="I109" s="1">
        <v>35776</v>
      </c>
      <c r="J109" s="3">
        <v>62110</v>
      </c>
      <c r="K109" s="2" t="s">
        <v>270</v>
      </c>
      <c r="L109" s="2" t="s">
        <v>205</v>
      </c>
      <c r="M109" s="47">
        <v>0</v>
      </c>
      <c r="N109" s="1"/>
      <c r="O109" s="1"/>
      <c r="P109" s="24">
        <f>(C109)-YEAR(I109)</f>
        <v>16</v>
      </c>
      <c r="Q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B</v>
      </c>
      <c r="R109" s="25" t="str">
        <f>+F109&amp;" "&amp;G109</f>
        <v>VOV HUG</v>
      </c>
    </row>
    <row r="110" spans="1:18" x14ac:dyDescent="0.2">
      <c r="A110" s="6" t="s">
        <v>19</v>
      </c>
      <c r="B110" s="6">
        <v>13105</v>
      </c>
      <c r="C110" s="29">
        <v>2013</v>
      </c>
      <c r="D110" s="29">
        <v>7</v>
      </c>
      <c r="E110" s="18">
        <v>0</v>
      </c>
      <c r="F110" s="19" t="s">
        <v>22</v>
      </c>
      <c r="G110" s="19" t="s">
        <v>142</v>
      </c>
      <c r="H110" s="2" t="s">
        <v>15</v>
      </c>
      <c r="I110" s="20">
        <v>35745</v>
      </c>
      <c r="J110" s="3"/>
      <c r="K110" s="2" t="s">
        <v>271</v>
      </c>
      <c r="L110" s="2" t="s">
        <v>272</v>
      </c>
      <c r="M110" s="47">
        <v>0</v>
      </c>
      <c r="N110" s="20"/>
      <c r="O110" s="20"/>
      <c r="P110" s="24">
        <f>(C110)-YEAR(I110)</f>
        <v>16</v>
      </c>
      <c r="Q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G</v>
      </c>
      <c r="R110" s="25" t="str">
        <f>+F110&amp;" "&amp;G110</f>
        <v>CAC ADE</v>
      </c>
    </row>
    <row r="111" spans="1:18" x14ac:dyDescent="0.2">
      <c r="A111" s="6" t="s">
        <v>19</v>
      </c>
      <c r="B111" s="6">
        <v>13106</v>
      </c>
      <c r="C111" s="29">
        <v>2013</v>
      </c>
      <c r="D111" s="29">
        <v>7</v>
      </c>
      <c r="E111" s="18">
        <v>0</v>
      </c>
      <c r="F111" s="19" t="s">
        <v>14</v>
      </c>
      <c r="G111" s="2" t="s">
        <v>130</v>
      </c>
      <c r="H111" s="2" t="s">
        <v>0</v>
      </c>
      <c r="I111" s="1">
        <v>35146</v>
      </c>
      <c r="J111" s="3"/>
      <c r="K111" s="2" t="s">
        <v>271</v>
      </c>
      <c r="L111" s="2" t="s">
        <v>272</v>
      </c>
      <c r="M111" s="47">
        <v>1</v>
      </c>
      <c r="N111" s="1"/>
      <c r="O111" s="1"/>
      <c r="P111" s="24">
        <f>(C111)-YEAR(I111)</f>
        <v>17</v>
      </c>
      <c r="Q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G</v>
      </c>
      <c r="R111" s="25" t="str">
        <f>+F111&amp;" "&amp;G111</f>
        <v>HAH LOU</v>
      </c>
    </row>
    <row r="112" spans="1:18" x14ac:dyDescent="0.2">
      <c r="A112" s="6" t="s">
        <v>19</v>
      </c>
      <c r="B112" s="6">
        <v>13107</v>
      </c>
      <c r="C112" s="29">
        <v>2013</v>
      </c>
      <c r="D112" s="29">
        <v>7</v>
      </c>
      <c r="E112" s="18">
        <v>0</v>
      </c>
      <c r="F112" s="19" t="s">
        <v>116</v>
      </c>
      <c r="G112" s="2" t="s">
        <v>133</v>
      </c>
      <c r="H112" s="2" t="s">
        <v>0</v>
      </c>
      <c r="I112" s="1">
        <v>35077</v>
      </c>
      <c r="J112" s="3">
        <v>78000</v>
      </c>
      <c r="K112" s="2" t="s">
        <v>273</v>
      </c>
      <c r="L112" s="2" t="s">
        <v>205</v>
      </c>
      <c r="M112" s="47">
        <v>1</v>
      </c>
      <c r="N112" s="1"/>
      <c r="O112" s="1"/>
      <c r="P112" s="24">
        <f>(C112)-YEAR(I112)</f>
        <v>17</v>
      </c>
      <c r="Q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F</v>
      </c>
      <c r="R112" s="25" t="str">
        <f>+F112&amp;" "&amp;G112</f>
        <v>FIF THI</v>
      </c>
    </row>
    <row r="113" spans="1:18" x14ac:dyDescent="0.2">
      <c r="A113" s="6" t="s">
        <v>19</v>
      </c>
      <c r="B113" s="6">
        <v>13108</v>
      </c>
      <c r="C113" s="29">
        <v>2013</v>
      </c>
      <c r="D113" s="29">
        <v>7</v>
      </c>
      <c r="E113" s="18">
        <v>1</v>
      </c>
      <c r="F113" s="19" t="s">
        <v>141</v>
      </c>
      <c r="G113" s="2" t="s">
        <v>49</v>
      </c>
      <c r="H113" s="2" t="s">
        <v>0</v>
      </c>
      <c r="I113" s="1">
        <v>35345</v>
      </c>
      <c r="J113" s="3">
        <v>78000</v>
      </c>
      <c r="K113" s="2" t="s">
        <v>273</v>
      </c>
      <c r="L113" s="2" t="s">
        <v>205</v>
      </c>
      <c r="M113" s="47">
        <v>1</v>
      </c>
      <c r="N113" s="1"/>
      <c r="O113" s="1"/>
      <c r="P113" s="24">
        <f>(C113)-YEAR(I113)</f>
        <v>17</v>
      </c>
      <c r="Q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F</v>
      </c>
      <c r="R113" s="25" t="str">
        <f>+F113&amp;" "&amp;G113</f>
        <v>ZYZ CHR</v>
      </c>
    </row>
    <row r="114" spans="1:18" x14ac:dyDescent="0.2">
      <c r="A114" s="6" t="s">
        <v>19</v>
      </c>
      <c r="B114" s="6">
        <v>13109</v>
      </c>
      <c r="C114" s="29">
        <v>2013</v>
      </c>
      <c r="D114" s="29">
        <v>7</v>
      </c>
      <c r="E114" s="18">
        <v>0</v>
      </c>
      <c r="F114" s="19" t="s">
        <v>140</v>
      </c>
      <c r="G114" s="2" t="s">
        <v>37</v>
      </c>
      <c r="H114" s="2" t="s">
        <v>0</v>
      </c>
      <c r="I114" s="1">
        <v>35249</v>
      </c>
      <c r="J114" s="3">
        <v>2240</v>
      </c>
      <c r="K114" s="2" t="s">
        <v>274</v>
      </c>
      <c r="L114" s="2" t="s">
        <v>205</v>
      </c>
      <c r="M114" s="47">
        <v>1</v>
      </c>
      <c r="N114" s="1"/>
      <c r="O114" s="1"/>
      <c r="P114" s="24">
        <f>(C114)-YEAR(I114)</f>
        <v>17</v>
      </c>
      <c r="Q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F</v>
      </c>
      <c r="R114" s="25" t="str">
        <f>+F114&amp;" "&amp;G114</f>
        <v>DRD GRE</v>
      </c>
    </row>
    <row r="115" spans="1:18" x14ac:dyDescent="0.2">
      <c r="A115" s="6" t="s">
        <v>19</v>
      </c>
      <c r="B115" s="6">
        <v>13110</v>
      </c>
      <c r="C115" s="29">
        <v>2013</v>
      </c>
      <c r="D115" s="29">
        <v>7</v>
      </c>
      <c r="E115" s="18">
        <v>0</v>
      </c>
      <c r="F115" s="19" t="s">
        <v>8</v>
      </c>
      <c r="G115" s="2" t="s">
        <v>139</v>
      </c>
      <c r="H115" s="2" t="s">
        <v>0</v>
      </c>
      <c r="I115" s="1">
        <v>35065</v>
      </c>
      <c r="J115" s="3">
        <v>2240</v>
      </c>
      <c r="K115" s="2" t="s">
        <v>274</v>
      </c>
      <c r="L115" s="2" t="s">
        <v>205</v>
      </c>
      <c r="M115" s="47">
        <v>1</v>
      </c>
      <c r="N115" s="1"/>
      <c r="O115" s="1"/>
      <c r="P115" s="24">
        <f>(C115)-YEAR(I115)</f>
        <v>17</v>
      </c>
      <c r="Q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F</v>
      </c>
      <c r="R115" s="25" t="str">
        <f>+F115&amp;" "&amp;G115</f>
        <v>DED LUC</v>
      </c>
    </row>
    <row r="116" spans="1:18" x14ac:dyDescent="0.2">
      <c r="A116" s="6" t="s">
        <v>19</v>
      </c>
      <c r="B116" s="6">
        <v>13111</v>
      </c>
      <c r="C116" s="29">
        <v>2013</v>
      </c>
      <c r="D116" s="29">
        <v>7</v>
      </c>
      <c r="E116" s="18">
        <v>0</v>
      </c>
      <c r="F116" s="19" t="s">
        <v>95</v>
      </c>
      <c r="G116" s="2" t="s">
        <v>62</v>
      </c>
      <c r="H116" s="2" t="s">
        <v>0</v>
      </c>
      <c r="I116" s="1">
        <v>35236</v>
      </c>
      <c r="J116" s="3">
        <v>62155</v>
      </c>
      <c r="K116" s="2" t="s">
        <v>240</v>
      </c>
      <c r="L116" s="2" t="s">
        <v>205</v>
      </c>
      <c r="M116" s="47">
        <v>1</v>
      </c>
      <c r="N116" s="1"/>
      <c r="O116" s="1"/>
      <c r="P116" s="24">
        <f>(C116)-YEAR(I116)</f>
        <v>17</v>
      </c>
      <c r="Q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A</v>
      </c>
      <c r="R116" s="25" t="str">
        <f>+F116&amp;" "&amp;G116</f>
        <v>VEV COR</v>
      </c>
    </row>
    <row r="117" spans="1:18" x14ac:dyDescent="0.2">
      <c r="A117" s="6" t="s">
        <v>19</v>
      </c>
      <c r="B117" s="6">
        <v>13112</v>
      </c>
      <c r="C117" s="29">
        <v>2013</v>
      </c>
      <c r="D117" s="29">
        <v>7</v>
      </c>
      <c r="E117" s="18">
        <v>1</v>
      </c>
      <c r="F117" s="19" t="s">
        <v>26</v>
      </c>
      <c r="G117" s="2" t="s">
        <v>138</v>
      </c>
      <c r="H117" s="2" t="s">
        <v>15</v>
      </c>
      <c r="I117" s="1">
        <v>35362</v>
      </c>
      <c r="J117" s="3">
        <v>62880</v>
      </c>
      <c r="K117" s="2" t="s">
        <v>275</v>
      </c>
      <c r="L117" s="2" t="s">
        <v>205</v>
      </c>
      <c r="M117" s="47">
        <v>0</v>
      </c>
      <c r="N117" s="1"/>
      <c r="O117" s="1"/>
      <c r="P117" s="24">
        <f>(C117)-YEAR(I117)</f>
        <v>17</v>
      </c>
      <c r="Q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B</v>
      </c>
      <c r="R117" s="25" t="str">
        <f>+F117&amp;" "&amp;G117</f>
        <v>BRB CHL</v>
      </c>
    </row>
    <row r="118" spans="1:18" x14ac:dyDescent="0.2">
      <c r="A118" s="6" t="s">
        <v>19</v>
      </c>
      <c r="B118" s="6">
        <v>13113</v>
      </c>
      <c r="C118" s="29">
        <v>2013</v>
      </c>
      <c r="D118" s="29">
        <v>7</v>
      </c>
      <c r="E118" s="18">
        <v>1</v>
      </c>
      <c r="F118" s="19" t="s">
        <v>137</v>
      </c>
      <c r="G118" s="2" t="s">
        <v>136</v>
      </c>
      <c r="H118" s="2" t="s">
        <v>0</v>
      </c>
      <c r="I118" s="1">
        <v>35426</v>
      </c>
      <c r="J118" s="3">
        <v>62880</v>
      </c>
      <c r="K118" s="2" t="s">
        <v>275</v>
      </c>
      <c r="L118" s="2" t="s">
        <v>205</v>
      </c>
      <c r="M118" s="47">
        <v>1</v>
      </c>
      <c r="N118" s="1"/>
      <c r="O118" s="1"/>
      <c r="P118" s="24">
        <f>(C118)-YEAR(I118)</f>
        <v>17</v>
      </c>
      <c r="Q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B</v>
      </c>
      <c r="R118" s="25" t="str">
        <f>+F118&amp;" "&amp;G118</f>
        <v>AUA TOM</v>
      </c>
    </row>
    <row r="119" spans="1:18" x14ac:dyDescent="0.2">
      <c r="A119" s="6" t="s">
        <v>19</v>
      </c>
      <c r="B119" s="6">
        <v>13114</v>
      </c>
      <c r="C119" s="29">
        <v>2013</v>
      </c>
      <c r="D119" s="29">
        <v>7</v>
      </c>
      <c r="E119" s="18">
        <v>0</v>
      </c>
      <c r="F119" s="19" t="s">
        <v>135</v>
      </c>
      <c r="G119" s="2" t="s">
        <v>134</v>
      </c>
      <c r="H119" s="2" t="s">
        <v>0</v>
      </c>
      <c r="I119" s="1">
        <v>35424</v>
      </c>
      <c r="J119" s="3">
        <v>94000</v>
      </c>
      <c r="K119" s="2" t="s">
        <v>276</v>
      </c>
      <c r="L119" s="2" t="s">
        <v>205</v>
      </c>
      <c r="M119" s="47">
        <v>1</v>
      </c>
      <c r="N119" s="1"/>
      <c r="O119" s="1"/>
      <c r="P119" s="24">
        <f>(C119)-YEAR(I119)</f>
        <v>17</v>
      </c>
      <c r="Q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F</v>
      </c>
      <c r="R119" s="25" t="str">
        <f>+F119&amp;" "&amp;G119</f>
        <v>DOD GAS</v>
      </c>
    </row>
    <row r="120" spans="1:18" x14ac:dyDescent="0.2">
      <c r="A120" s="6" t="s">
        <v>19</v>
      </c>
      <c r="B120" s="6">
        <v>13115</v>
      </c>
      <c r="C120" s="29">
        <v>2013</v>
      </c>
      <c r="D120" s="29">
        <v>7</v>
      </c>
      <c r="E120" s="18">
        <v>1</v>
      </c>
      <c r="F120" s="19" t="s">
        <v>80</v>
      </c>
      <c r="G120" s="2" t="s">
        <v>42</v>
      </c>
      <c r="H120" s="2" t="s">
        <v>0</v>
      </c>
      <c r="I120" s="1">
        <v>35170</v>
      </c>
      <c r="J120" s="3">
        <v>94000</v>
      </c>
      <c r="K120" s="2" t="s">
        <v>276</v>
      </c>
      <c r="L120" s="2" t="s">
        <v>205</v>
      </c>
      <c r="M120" s="47">
        <v>1</v>
      </c>
      <c r="N120" s="1"/>
      <c r="O120" s="1"/>
      <c r="P120" s="24">
        <f>(C120)-YEAR(I120)</f>
        <v>17</v>
      </c>
      <c r="Q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F</v>
      </c>
      <c r="R120" s="25" t="str">
        <f>+F120&amp;" "&amp;G120</f>
        <v>MAM FRA</v>
      </c>
    </row>
    <row r="121" spans="1:18" x14ac:dyDescent="0.2">
      <c r="A121" s="6" t="s">
        <v>19</v>
      </c>
      <c r="B121" s="6">
        <v>13116</v>
      </c>
      <c r="C121" s="29">
        <v>2013</v>
      </c>
      <c r="D121" s="29">
        <v>7</v>
      </c>
      <c r="E121" s="18">
        <v>0</v>
      </c>
      <c r="F121" s="19" t="s">
        <v>61</v>
      </c>
      <c r="G121" s="2" t="s">
        <v>133</v>
      </c>
      <c r="H121" s="2" t="s">
        <v>0</v>
      </c>
      <c r="I121" s="1">
        <v>35077</v>
      </c>
      <c r="J121" s="3">
        <v>91000</v>
      </c>
      <c r="K121" s="2" t="s">
        <v>277</v>
      </c>
      <c r="L121" s="2" t="s">
        <v>205</v>
      </c>
      <c r="M121" s="47">
        <v>1</v>
      </c>
      <c r="N121" s="1"/>
      <c r="O121" s="1"/>
      <c r="P121" s="24">
        <f>(C121)-YEAR(I121)</f>
        <v>17</v>
      </c>
      <c r="Q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F</v>
      </c>
      <c r="R121" s="25" t="str">
        <f>+F121&amp;" "&amp;G121</f>
        <v>NON THI</v>
      </c>
    </row>
    <row r="122" spans="1:18" x14ac:dyDescent="0.2">
      <c r="A122" s="6" t="s">
        <v>19</v>
      </c>
      <c r="B122" s="6">
        <v>13117</v>
      </c>
      <c r="C122" s="29">
        <v>2013</v>
      </c>
      <c r="D122" s="29">
        <v>7</v>
      </c>
      <c r="E122" s="18">
        <v>0</v>
      </c>
      <c r="F122" s="19" t="s">
        <v>8</v>
      </c>
      <c r="G122" s="2" t="s">
        <v>132</v>
      </c>
      <c r="H122" s="2" t="s">
        <v>0</v>
      </c>
      <c r="I122" s="1">
        <v>35430</v>
      </c>
      <c r="J122" s="3">
        <v>62780</v>
      </c>
      <c r="K122" s="2" t="s">
        <v>239</v>
      </c>
      <c r="L122" s="2" t="s">
        <v>205</v>
      </c>
      <c r="M122" s="47">
        <v>0</v>
      </c>
      <c r="N122" s="1"/>
      <c r="O122" s="1"/>
      <c r="P122" s="24">
        <f>(C122)-YEAR(I122)</f>
        <v>17</v>
      </c>
      <c r="Q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A</v>
      </c>
      <c r="R122" s="25" t="str">
        <f>+F122&amp;" "&amp;G122</f>
        <v>DED MEH</v>
      </c>
    </row>
    <row r="123" spans="1:18" x14ac:dyDescent="0.2">
      <c r="A123" s="6" t="s">
        <v>19</v>
      </c>
      <c r="B123" s="6">
        <v>13118</v>
      </c>
      <c r="C123" s="29">
        <v>2013</v>
      </c>
      <c r="D123" s="29">
        <v>7</v>
      </c>
      <c r="E123" s="18">
        <v>0</v>
      </c>
      <c r="F123" s="19" t="s">
        <v>3</v>
      </c>
      <c r="G123" s="2" t="s">
        <v>131</v>
      </c>
      <c r="H123" s="2" t="s">
        <v>0</v>
      </c>
      <c r="I123" s="1">
        <v>34984</v>
      </c>
      <c r="J123" s="3">
        <v>92100</v>
      </c>
      <c r="K123" s="2" t="s">
        <v>278</v>
      </c>
      <c r="L123" s="2" t="s">
        <v>205</v>
      </c>
      <c r="M123" s="47">
        <v>1</v>
      </c>
      <c r="N123" s="1"/>
      <c r="O123" s="1"/>
      <c r="P123" s="24">
        <f>(C123)-YEAR(I123)</f>
        <v>18</v>
      </c>
      <c r="Q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F</v>
      </c>
      <c r="R123" s="25" t="str">
        <f>+F123&amp;" "&amp;G123</f>
        <v>DUD AUR</v>
      </c>
    </row>
    <row r="124" spans="1:18" x14ac:dyDescent="0.2">
      <c r="A124" s="6" t="s">
        <v>19</v>
      </c>
      <c r="B124" s="6">
        <v>13119</v>
      </c>
      <c r="C124" s="29">
        <v>2013</v>
      </c>
      <c r="D124" s="29">
        <v>7</v>
      </c>
      <c r="E124" s="18">
        <v>0</v>
      </c>
      <c r="F124" s="19" t="s">
        <v>10</v>
      </c>
      <c r="G124" s="2" t="s">
        <v>101</v>
      </c>
      <c r="H124" s="2" t="s">
        <v>15</v>
      </c>
      <c r="I124" s="1">
        <v>34822</v>
      </c>
      <c r="J124" s="3">
        <v>92100</v>
      </c>
      <c r="K124" s="2" t="s">
        <v>278</v>
      </c>
      <c r="L124" s="2" t="s">
        <v>205</v>
      </c>
      <c r="M124" s="47">
        <v>1</v>
      </c>
      <c r="N124" s="1"/>
      <c r="O124" s="1"/>
      <c r="P124" s="24">
        <f>(C124)-YEAR(I124)</f>
        <v>18</v>
      </c>
      <c r="Q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F</v>
      </c>
      <c r="R124" s="25" t="str">
        <f>+F124&amp;" "&amp;G124</f>
        <v>LEL MAR</v>
      </c>
    </row>
    <row r="125" spans="1:18" x14ac:dyDescent="0.2">
      <c r="A125" s="6" t="s">
        <v>19</v>
      </c>
      <c r="B125" s="6">
        <v>13120</v>
      </c>
      <c r="C125" s="29">
        <v>2013</v>
      </c>
      <c r="D125" s="29">
        <v>7</v>
      </c>
      <c r="E125" s="18">
        <v>1</v>
      </c>
      <c r="F125" s="19" t="s">
        <v>10</v>
      </c>
      <c r="G125" s="2" t="s">
        <v>130</v>
      </c>
      <c r="H125" s="2" t="s">
        <v>0</v>
      </c>
      <c r="I125" s="1">
        <v>35041</v>
      </c>
      <c r="J125" s="3">
        <v>77400</v>
      </c>
      <c r="K125" s="2" t="s">
        <v>279</v>
      </c>
      <c r="L125" s="2" t="s">
        <v>205</v>
      </c>
      <c r="M125" s="47">
        <v>0</v>
      </c>
      <c r="N125" s="1"/>
      <c r="O125" s="1"/>
      <c r="P125" s="24">
        <f>(C125)-YEAR(I125)</f>
        <v>18</v>
      </c>
      <c r="Q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F</v>
      </c>
      <c r="R125" s="25" t="str">
        <f>+F125&amp;" "&amp;G125</f>
        <v>LEL LOU</v>
      </c>
    </row>
    <row r="126" spans="1:18" x14ac:dyDescent="0.2">
      <c r="A126" s="6" t="s">
        <v>19</v>
      </c>
      <c r="B126" s="6">
        <v>13121</v>
      </c>
      <c r="C126" s="29">
        <v>2013</v>
      </c>
      <c r="D126" s="29">
        <v>7</v>
      </c>
      <c r="E126" s="18">
        <v>0</v>
      </c>
      <c r="F126" s="19" t="s">
        <v>10</v>
      </c>
      <c r="G126" s="2" t="s">
        <v>129</v>
      </c>
      <c r="H126" s="2" t="s">
        <v>0</v>
      </c>
      <c r="I126" s="1">
        <v>34912</v>
      </c>
      <c r="J126" s="3">
        <v>62170</v>
      </c>
      <c r="K126" s="2" t="s">
        <v>280</v>
      </c>
      <c r="L126" s="2" t="s">
        <v>205</v>
      </c>
      <c r="M126" s="47">
        <v>1</v>
      </c>
      <c r="N126" s="1"/>
      <c r="O126" s="1"/>
      <c r="P126" s="24">
        <f>(C126)-YEAR(I126)</f>
        <v>18</v>
      </c>
      <c r="Q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B</v>
      </c>
      <c r="R126" s="25" t="str">
        <f>+F126&amp;" "&amp;G126</f>
        <v>LEL THE</v>
      </c>
    </row>
    <row r="127" spans="1:18" x14ac:dyDescent="0.2">
      <c r="A127" s="6" t="s">
        <v>19</v>
      </c>
      <c r="B127" s="6">
        <v>13122</v>
      </c>
      <c r="C127" s="29">
        <v>2013</v>
      </c>
      <c r="D127" s="29">
        <v>7</v>
      </c>
      <c r="E127" s="18">
        <v>0</v>
      </c>
      <c r="F127" s="19" t="s">
        <v>89</v>
      </c>
      <c r="G127" s="2" t="s">
        <v>69</v>
      </c>
      <c r="H127" s="2" t="s">
        <v>0</v>
      </c>
      <c r="I127" s="1">
        <v>34865</v>
      </c>
      <c r="J127" s="3"/>
      <c r="K127" s="2" t="s">
        <v>281</v>
      </c>
      <c r="L127" s="2" t="s">
        <v>209</v>
      </c>
      <c r="M127" s="47">
        <v>0</v>
      </c>
      <c r="N127" s="1"/>
      <c r="O127" s="1"/>
      <c r="P127" s="24">
        <f>(C127)-YEAR(I127)</f>
        <v>18</v>
      </c>
      <c r="Q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G</v>
      </c>
      <c r="R127" s="25" t="str">
        <f>+F127&amp;" "&amp;G127</f>
        <v>BLB MAT</v>
      </c>
    </row>
    <row r="128" spans="1:18" x14ac:dyDescent="0.2">
      <c r="A128" s="6" t="s">
        <v>19</v>
      </c>
      <c r="B128" s="6">
        <v>13123</v>
      </c>
      <c r="C128" s="29">
        <v>2013</v>
      </c>
      <c r="D128" s="29">
        <v>7</v>
      </c>
      <c r="E128" s="18">
        <v>0</v>
      </c>
      <c r="F128" s="19" t="s">
        <v>22</v>
      </c>
      <c r="G128" s="19" t="s">
        <v>128</v>
      </c>
      <c r="H128" s="2" t="s">
        <v>15</v>
      </c>
      <c r="I128" s="20">
        <v>34857</v>
      </c>
      <c r="J128" s="3">
        <v>62110</v>
      </c>
      <c r="K128" s="2" t="s">
        <v>282</v>
      </c>
      <c r="L128" s="2" t="s">
        <v>205</v>
      </c>
      <c r="M128" s="47">
        <v>0</v>
      </c>
      <c r="N128" s="20"/>
      <c r="O128" s="20"/>
      <c r="P128" s="24">
        <f>(C128)-YEAR(I128)</f>
        <v>18</v>
      </c>
      <c r="Q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B</v>
      </c>
      <c r="R128" s="25" t="str">
        <f>+F128&amp;" "&amp;G128</f>
        <v>CAC CHA</v>
      </c>
    </row>
    <row r="129" spans="1:18" x14ac:dyDescent="0.2">
      <c r="A129" s="6" t="s">
        <v>19</v>
      </c>
      <c r="B129" s="6">
        <v>13124</v>
      </c>
      <c r="C129" s="29">
        <v>2013</v>
      </c>
      <c r="D129" s="29">
        <v>7</v>
      </c>
      <c r="E129" s="18">
        <v>1</v>
      </c>
      <c r="F129" s="19" t="s">
        <v>12</v>
      </c>
      <c r="G129" s="2" t="s">
        <v>78</v>
      </c>
      <c r="H129" s="2" t="s">
        <v>15</v>
      </c>
      <c r="I129" s="1">
        <v>34335</v>
      </c>
      <c r="J129" s="3">
        <v>62110</v>
      </c>
      <c r="K129" s="2" t="s">
        <v>282</v>
      </c>
      <c r="L129" s="2" t="s">
        <v>205</v>
      </c>
      <c r="M129" s="47">
        <v>1</v>
      </c>
      <c r="N129" s="1"/>
      <c r="O129" s="1"/>
      <c r="P129" s="24">
        <f>(C129)-YEAR(I129)</f>
        <v>19</v>
      </c>
      <c r="Q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B</v>
      </c>
      <c r="R129" s="25" t="str">
        <f>+F129&amp;" "&amp;G129</f>
        <v>BEB CLA</v>
      </c>
    </row>
    <row r="130" spans="1:18" x14ac:dyDescent="0.2">
      <c r="A130" s="6" t="s">
        <v>19</v>
      </c>
      <c r="B130" s="6">
        <v>13125</v>
      </c>
      <c r="C130" s="29">
        <v>2013</v>
      </c>
      <c r="D130" s="29">
        <v>7</v>
      </c>
      <c r="E130" s="18">
        <v>1</v>
      </c>
      <c r="F130" s="19" t="s">
        <v>127</v>
      </c>
      <c r="G130" s="2" t="s">
        <v>21</v>
      </c>
      <c r="H130" s="2" t="s">
        <v>15</v>
      </c>
      <c r="I130" s="1">
        <v>34609</v>
      </c>
      <c r="J130" s="3">
        <v>75000</v>
      </c>
      <c r="K130" s="2" t="s">
        <v>283</v>
      </c>
      <c r="L130" s="2" t="s">
        <v>205</v>
      </c>
      <c r="M130" s="47">
        <v>0</v>
      </c>
      <c r="N130" s="1"/>
      <c r="O130" s="1"/>
      <c r="P130" s="24">
        <f>(C130)-YEAR(I130)</f>
        <v>19</v>
      </c>
      <c r="Q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E</v>
      </c>
      <c r="R130" s="25" t="str">
        <f>+F130&amp;" "&amp;G130</f>
        <v>KOK MAN</v>
      </c>
    </row>
    <row r="131" spans="1:18" x14ac:dyDescent="0.2">
      <c r="A131" s="6" t="s">
        <v>19</v>
      </c>
      <c r="B131" s="6">
        <v>13126</v>
      </c>
      <c r="C131" s="29">
        <v>2013</v>
      </c>
      <c r="D131" s="29">
        <v>7</v>
      </c>
      <c r="E131" s="18">
        <v>0</v>
      </c>
      <c r="F131" s="19" t="s">
        <v>80</v>
      </c>
      <c r="G131" s="2" t="s">
        <v>76</v>
      </c>
      <c r="H131" s="2" t="s">
        <v>15</v>
      </c>
      <c r="I131" s="1">
        <v>34549</v>
      </c>
      <c r="J131" s="3">
        <v>59150</v>
      </c>
      <c r="K131" s="2" t="s">
        <v>284</v>
      </c>
      <c r="L131" s="2" t="s">
        <v>205</v>
      </c>
      <c r="M131" s="47">
        <v>0</v>
      </c>
      <c r="N131" s="1"/>
      <c r="O131" s="1"/>
      <c r="P131" s="24">
        <f>(C131)-YEAR(I131)</f>
        <v>19</v>
      </c>
      <c r="Q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C</v>
      </c>
      <c r="R131" s="25" t="str">
        <f>+F131&amp;" "&amp;G131</f>
        <v>MAM MAI</v>
      </c>
    </row>
    <row r="132" spans="1:18" x14ac:dyDescent="0.2">
      <c r="A132" s="6" t="s">
        <v>19</v>
      </c>
      <c r="B132" s="6">
        <v>13127</v>
      </c>
      <c r="C132" s="29">
        <v>2013</v>
      </c>
      <c r="D132" s="29">
        <v>7</v>
      </c>
      <c r="E132" s="18">
        <v>0</v>
      </c>
      <c r="F132" s="19" t="s">
        <v>24</v>
      </c>
      <c r="G132" s="2" t="s">
        <v>21</v>
      </c>
      <c r="H132" s="2" t="s">
        <v>15</v>
      </c>
      <c r="I132" s="1">
        <v>34582</v>
      </c>
      <c r="J132" s="3">
        <v>62170</v>
      </c>
      <c r="K132" s="2" t="s">
        <v>285</v>
      </c>
      <c r="L132" s="2" t="s">
        <v>205</v>
      </c>
      <c r="M132" s="47">
        <v>1</v>
      </c>
      <c r="N132" s="1"/>
      <c r="O132" s="1"/>
      <c r="P132" s="24">
        <f>(C132)-YEAR(I132)</f>
        <v>19</v>
      </c>
      <c r="Q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B</v>
      </c>
      <c r="R132" s="25" t="str">
        <f>+F132&amp;" "&amp;G132</f>
        <v>LAL MAN</v>
      </c>
    </row>
    <row r="133" spans="1:18" x14ac:dyDescent="0.2">
      <c r="A133" s="6" t="s">
        <v>19</v>
      </c>
      <c r="B133" s="6">
        <v>13128</v>
      </c>
      <c r="C133" s="29">
        <v>2013</v>
      </c>
      <c r="D133" s="29">
        <v>7</v>
      </c>
      <c r="E133" s="18">
        <v>0</v>
      </c>
      <c r="F133" s="19" t="s">
        <v>14</v>
      </c>
      <c r="G133" s="2" t="s">
        <v>126</v>
      </c>
      <c r="H133" s="2" t="s">
        <v>15</v>
      </c>
      <c r="I133" s="1">
        <v>34336</v>
      </c>
      <c r="J133" s="3">
        <v>62780</v>
      </c>
      <c r="K133" s="2" t="s">
        <v>239</v>
      </c>
      <c r="L133" s="2" t="s">
        <v>205</v>
      </c>
      <c r="M133" s="47">
        <v>0</v>
      </c>
      <c r="N133" s="1"/>
      <c r="O133" s="1"/>
      <c r="P133" s="24">
        <f>(C133)-YEAR(I133)</f>
        <v>19</v>
      </c>
      <c r="Q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A</v>
      </c>
      <c r="R133" s="25" t="str">
        <f>+F133&amp;" "&amp;G133</f>
        <v>HAH CLE</v>
      </c>
    </row>
    <row r="134" spans="1:18" x14ac:dyDescent="0.2">
      <c r="A134" s="6" t="s">
        <v>19</v>
      </c>
      <c r="B134" s="6">
        <v>13129</v>
      </c>
      <c r="C134" s="29">
        <v>2013</v>
      </c>
      <c r="D134" s="29">
        <v>7</v>
      </c>
      <c r="E134" s="18">
        <v>0</v>
      </c>
      <c r="F134" s="19" t="s">
        <v>125</v>
      </c>
      <c r="G134" s="2" t="s">
        <v>124</v>
      </c>
      <c r="H134" s="2" t="s">
        <v>15</v>
      </c>
      <c r="I134" s="1">
        <v>34348</v>
      </c>
      <c r="J134" s="3">
        <v>62780</v>
      </c>
      <c r="K134" s="2" t="s">
        <v>239</v>
      </c>
      <c r="L134" s="2" t="s">
        <v>205</v>
      </c>
      <c r="M134" s="47">
        <v>1</v>
      </c>
      <c r="N134" s="1"/>
      <c r="O134" s="1"/>
      <c r="P134" s="24">
        <f>(C134)-YEAR(I134)</f>
        <v>19</v>
      </c>
      <c r="Q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A</v>
      </c>
      <c r="R134" s="25" t="str">
        <f>+F134&amp;" "&amp;G134</f>
        <v>TOT NIX</v>
      </c>
    </row>
    <row r="135" spans="1:18" x14ac:dyDescent="0.2">
      <c r="A135" s="6" t="s">
        <v>19</v>
      </c>
      <c r="B135" s="6">
        <v>13130</v>
      </c>
      <c r="C135" s="29">
        <v>2013</v>
      </c>
      <c r="D135" s="29">
        <v>7</v>
      </c>
      <c r="E135" s="18">
        <v>1</v>
      </c>
      <c r="F135" s="19" t="s">
        <v>12</v>
      </c>
      <c r="G135" s="2" t="s">
        <v>123</v>
      </c>
      <c r="H135" s="2" t="s">
        <v>15</v>
      </c>
      <c r="I135" s="1">
        <v>33970</v>
      </c>
      <c r="J135" s="3">
        <v>62560</v>
      </c>
      <c r="K135" s="2" t="s">
        <v>286</v>
      </c>
      <c r="L135" s="2" t="s">
        <v>205</v>
      </c>
      <c r="M135" s="47">
        <v>1</v>
      </c>
      <c r="N135" s="1"/>
      <c r="O135" s="1"/>
      <c r="P135" s="24">
        <f>(C135)-YEAR(I135)</f>
        <v>20</v>
      </c>
      <c r="Q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B</v>
      </c>
      <c r="R135" s="25" t="str">
        <f>+F135&amp;" "&amp;G135</f>
        <v>BEB AMA</v>
      </c>
    </row>
    <row r="136" spans="1:18" x14ac:dyDescent="0.2">
      <c r="A136" s="6" t="s">
        <v>19</v>
      </c>
      <c r="B136" s="6">
        <v>13131</v>
      </c>
      <c r="C136" s="29">
        <v>2013</v>
      </c>
      <c r="D136" s="29">
        <v>7</v>
      </c>
      <c r="E136" s="18">
        <v>0</v>
      </c>
      <c r="F136" s="19" t="s">
        <v>8</v>
      </c>
      <c r="G136" s="2" t="s">
        <v>18</v>
      </c>
      <c r="H136" s="2" t="s">
        <v>0</v>
      </c>
      <c r="I136" s="1">
        <v>33683</v>
      </c>
      <c r="J136" s="3">
        <v>62330</v>
      </c>
      <c r="K136" s="2" t="s">
        <v>287</v>
      </c>
      <c r="L136" s="2" t="s">
        <v>205</v>
      </c>
      <c r="M136" s="47">
        <v>1</v>
      </c>
      <c r="N136" s="1"/>
      <c r="O136" s="1"/>
      <c r="P136" s="24">
        <f>(C136)-YEAR(I136)</f>
        <v>21</v>
      </c>
      <c r="Q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B</v>
      </c>
      <c r="R136" s="25" t="str">
        <f>+F136&amp;" "&amp;G136</f>
        <v>DED PIE</v>
      </c>
    </row>
    <row r="137" spans="1:18" x14ac:dyDescent="0.2">
      <c r="A137" s="6" t="s">
        <v>19</v>
      </c>
      <c r="B137" s="6">
        <v>13132</v>
      </c>
      <c r="C137" s="29">
        <v>2013</v>
      </c>
      <c r="D137" s="29">
        <v>7</v>
      </c>
      <c r="E137" s="18">
        <v>0</v>
      </c>
      <c r="F137" s="19" t="s">
        <v>61</v>
      </c>
      <c r="G137" s="2" t="s">
        <v>44</v>
      </c>
      <c r="H137" s="2" t="s">
        <v>0</v>
      </c>
      <c r="I137" s="1">
        <v>33639</v>
      </c>
      <c r="J137" s="3">
        <v>62330</v>
      </c>
      <c r="K137" s="2" t="s">
        <v>287</v>
      </c>
      <c r="L137" s="2" t="s">
        <v>205</v>
      </c>
      <c r="M137" s="47">
        <v>1</v>
      </c>
      <c r="N137" s="1"/>
      <c r="O137" s="1"/>
      <c r="P137" s="24">
        <f>(C137)-YEAR(I137)</f>
        <v>21</v>
      </c>
      <c r="Q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B</v>
      </c>
      <c r="R137" s="25" t="str">
        <f>+F137&amp;" "&amp;G137</f>
        <v>NON ALE</v>
      </c>
    </row>
    <row r="138" spans="1:18" x14ac:dyDescent="0.2">
      <c r="A138" s="6" t="s">
        <v>19</v>
      </c>
      <c r="B138" s="6">
        <v>13133</v>
      </c>
      <c r="C138" s="29">
        <v>2013</v>
      </c>
      <c r="D138" s="29">
        <v>7</v>
      </c>
      <c r="E138" s="18">
        <v>0</v>
      </c>
      <c r="F138" s="19" t="s">
        <v>36</v>
      </c>
      <c r="G138" s="2" t="s">
        <v>122</v>
      </c>
      <c r="H138" s="2" t="s">
        <v>0</v>
      </c>
      <c r="I138" s="1">
        <v>33757</v>
      </c>
      <c r="J138" s="3">
        <v>59000</v>
      </c>
      <c r="K138" s="2" t="s">
        <v>288</v>
      </c>
      <c r="L138" s="2" t="s">
        <v>205</v>
      </c>
      <c r="M138" s="47">
        <v>0</v>
      </c>
      <c r="N138" s="1"/>
      <c r="O138" s="1"/>
      <c r="P138" s="24">
        <f>(C138)-YEAR(I138)</f>
        <v>21</v>
      </c>
      <c r="Q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C</v>
      </c>
      <c r="R138" s="25" t="str">
        <f>+F138&amp;" "&amp;G138</f>
        <v>TAT JIM</v>
      </c>
    </row>
    <row r="139" spans="1:18" x14ac:dyDescent="0.2">
      <c r="A139" s="6" t="s">
        <v>19</v>
      </c>
      <c r="B139" s="6">
        <v>13134</v>
      </c>
      <c r="C139" s="29">
        <v>2013</v>
      </c>
      <c r="D139" s="29">
        <v>7</v>
      </c>
      <c r="E139" s="18">
        <v>1</v>
      </c>
      <c r="F139" s="19" t="s">
        <v>121</v>
      </c>
      <c r="G139" s="2" t="s">
        <v>120</v>
      </c>
      <c r="H139" s="2" t="s">
        <v>0</v>
      </c>
      <c r="I139" s="1">
        <v>33774</v>
      </c>
      <c r="J139" s="3">
        <v>59000</v>
      </c>
      <c r="K139" s="2" t="s">
        <v>234</v>
      </c>
      <c r="L139" s="2" t="s">
        <v>205</v>
      </c>
      <c r="M139" s="47">
        <v>1</v>
      </c>
      <c r="N139" s="1"/>
      <c r="O139" s="1"/>
      <c r="P139" s="24">
        <f>(C139)-YEAR(I139)</f>
        <v>21</v>
      </c>
      <c r="Q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C</v>
      </c>
      <c r="R139" s="25" t="str">
        <f>+F139&amp;" "&amp;G139</f>
        <v>VIV YVE</v>
      </c>
    </row>
    <row r="140" spans="1:18" x14ac:dyDescent="0.2">
      <c r="A140" s="6" t="s">
        <v>19</v>
      </c>
      <c r="B140" s="6">
        <v>13135</v>
      </c>
      <c r="C140" s="29">
        <v>2013</v>
      </c>
      <c r="D140" s="29">
        <v>7</v>
      </c>
      <c r="E140" s="18">
        <v>1</v>
      </c>
      <c r="F140" s="19" t="s">
        <v>119</v>
      </c>
      <c r="G140" s="2" t="s">
        <v>113</v>
      </c>
      <c r="H140" s="2" t="s">
        <v>0</v>
      </c>
      <c r="I140" s="1">
        <v>33665</v>
      </c>
      <c r="J140" s="3">
        <v>80000</v>
      </c>
      <c r="K140" s="2" t="s">
        <v>289</v>
      </c>
      <c r="L140" s="2" t="s">
        <v>205</v>
      </c>
      <c r="M140" s="47">
        <v>0</v>
      </c>
      <c r="N140" s="1"/>
      <c r="O140" s="1"/>
      <c r="P140" s="24">
        <f>(C140)-YEAR(I140)</f>
        <v>21</v>
      </c>
      <c r="Q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F</v>
      </c>
      <c r="R140" s="25" t="str">
        <f>+F140&amp;" "&amp;G140</f>
        <v>LIL VAL</v>
      </c>
    </row>
    <row r="141" spans="1:18" x14ac:dyDescent="0.2">
      <c r="A141" s="6" t="s">
        <v>19</v>
      </c>
      <c r="B141" s="6">
        <v>13136</v>
      </c>
      <c r="C141" s="29">
        <v>2013</v>
      </c>
      <c r="D141" s="29">
        <v>7</v>
      </c>
      <c r="E141" s="18">
        <v>0</v>
      </c>
      <c r="F141" s="19" t="s">
        <v>118</v>
      </c>
      <c r="G141" s="2" t="s">
        <v>117</v>
      </c>
      <c r="H141" s="2" t="s">
        <v>0</v>
      </c>
      <c r="I141" s="1">
        <v>33921</v>
      </c>
      <c r="J141" s="3">
        <v>80000</v>
      </c>
      <c r="K141" s="2" t="s">
        <v>289</v>
      </c>
      <c r="L141" s="2" t="s">
        <v>205</v>
      </c>
      <c r="M141" s="47">
        <v>1</v>
      </c>
      <c r="N141" s="1"/>
      <c r="O141" s="1"/>
      <c r="P141" s="24">
        <f>(C141)-YEAR(I141)</f>
        <v>21</v>
      </c>
      <c r="Q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F</v>
      </c>
      <c r="R141" s="25" t="str">
        <f>+F141&amp;" "&amp;G141</f>
        <v>NAN LOI</v>
      </c>
    </row>
    <row r="142" spans="1:18" x14ac:dyDescent="0.2">
      <c r="A142" s="6" t="s">
        <v>19</v>
      </c>
      <c r="B142" s="6">
        <v>13137</v>
      </c>
      <c r="C142" s="29">
        <v>2013</v>
      </c>
      <c r="D142" s="29">
        <v>7</v>
      </c>
      <c r="E142" s="18">
        <v>1</v>
      </c>
      <c r="F142" s="19" t="s">
        <v>103</v>
      </c>
      <c r="G142" s="19" t="s">
        <v>79</v>
      </c>
      <c r="H142" s="2" t="s">
        <v>0</v>
      </c>
      <c r="I142" s="20">
        <v>33762</v>
      </c>
      <c r="J142" s="3">
        <v>59000</v>
      </c>
      <c r="K142" s="2" t="s">
        <v>288</v>
      </c>
      <c r="L142" s="2" t="s">
        <v>205</v>
      </c>
      <c r="M142" s="47">
        <v>1</v>
      </c>
      <c r="N142" s="20"/>
      <c r="O142" s="20"/>
      <c r="P142" s="24">
        <f>(C142)-YEAR(I142)</f>
        <v>21</v>
      </c>
      <c r="Q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C</v>
      </c>
      <c r="R142" s="25" t="str">
        <f>+F142&amp;" "&amp;G142</f>
        <v>WAW NIC</v>
      </c>
    </row>
    <row r="143" spans="1:18" x14ac:dyDescent="0.2">
      <c r="A143" s="6" t="s">
        <v>19</v>
      </c>
      <c r="B143" s="6">
        <v>13138</v>
      </c>
      <c r="C143" s="29">
        <v>2013</v>
      </c>
      <c r="D143" s="29">
        <v>7</v>
      </c>
      <c r="E143" s="18">
        <v>1</v>
      </c>
      <c r="F143" s="19" t="s">
        <v>116</v>
      </c>
      <c r="G143" s="2" t="s">
        <v>115</v>
      </c>
      <c r="H143" s="2" t="s">
        <v>15</v>
      </c>
      <c r="I143" s="1">
        <v>33359</v>
      </c>
      <c r="J143" s="3">
        <v>62780</v>
      </c>
      <c r="K143" s="2" t="s">
        <v>238</v>
      </c>
      <c r="L143" s="2" t="s">
        <v>205</v>
      </c>
      <c r="M143" s="47">
        <v>0</v>
      </c>
      <c r="N143" s="1"/>
      <c r="O143" s="1"/>
      <c r="P143" s="24">
        <f>(C143)-YEAR(I143)</f>
        <v>22</v>
      </c>
      <c r="Q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A</v>
      </c>
      <c r="R143" s="25" t="str">
        <f>+F143&amp;" "&amp;G143</f>
        <v>FIF PAU</v>
      </c>
    </row>
    <row r="144" spans="1:18" x14ac:dyDescent="0.2">
      <c r="A144" s="6" t="s">
        <v>19</v>
      </c>
      <c r="B144" s="6">
        <v>13139</v>
      </c>
      <c r="C144" s="29">
        <v>2013</v>
      </c>
      <c r="D144" s="29">
        <v>7</v>
      </c>
      <c r="E144" s="18">
        <v>0</v>
      </c>
      <c r="F144" s="19" t="s">
        <v>114</v>
      </c>
      <c r="G144" s="2" t="s">
        <v>101</v>
      </c>
      <c r="H144" s="2" t="s">
        <v>0</v>
      </c>
      <c r="I144" s="1">
        <v>33571</v>
      </c>
      <c r="J144" s="3">
        <v>59148</v>
      </c>
      <c r="K144" s="2" t="s">
        <v>290</v>
      </c>
      <c r="L144" s="2" t="s">
        <v>205</v>
      </c>
      <c r="M144" s="47">
        <v>1</v>
      </c>
      <c r="N144" s="1"/>
      <c r="O144" s="1"/>
      <c r="P144" s="24">
        <f>(C144)-YEAR(I144)</f>
        <v>22</v>
      </c>
      <c r="Q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C</v>
      </c>
      <c r="R144" s="25" t="str">
        <f>+F144&amp;" "&amp;G144</f>
        <v>LUL MAR</v>
      </c>
    </row>
    <row r="145" spans="1:18" x14ac:dyDescent="0.2">
      <c r="A145" s="6" t="s">
        <v>19</v>
      </c>
      <c r="B145" s="6">
        <v>13140</v>
      </c>
      <c r="C145" s="29">
        <v>2013</v>
      </c>
      <c r="D145" s="29">
        <v>7</v>
      </c>
      <c r="E145" s="18">
        <v>0</v>
      </c>
      <c r="F145" s="19" t="s">
        <v>8</v>
      </c>
      <c r="G145" s="2" t="s">
        <v>113</v>
      </c>
      <c r="H145" s="2" t="s">
        <v>0</v>
      </c>
      <c r="I145" s="1">
        <v>33563</v>
      </c>
      <c r="J145" s="3">
        <v>59148</v>
      </c>
      <c r="K145" s="2" t="s">
        <v>290</v>
      </c>
      <c r="L145" s="2" t="s">
        <v>205</v>
      </c>
      <c r="M145" s="47">
        <v>1</v>
      </c>
      <c r="N145" s="1"/>
      <c r="O145" s="1"/>
      <c r="P145" s="24">
        <f>(C145)-YEAR(I145)</f>
        <v>22</v>
      </c>
      <c r="Q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C</v>
      </c>
      <c r="R145" s="25" t="str">
        <f>+F145&amp;" "&amp;G145</f>
        <v>DED VAL</v>
      </c>
    </row>
    <row r="146" spans="1:18" x14ac:dyDescent="0.2">
      <c r="A146" s="6" t="s">
        <v>19</v>
      </c>
      <c r="B146" s="6">
        <v>13141</v>
      </c>
      <c r="C146" s="29">
        <v>2013</v>
      </c>
      <c r="D146" s="29">
        <v>7</v>
      </c>
      <c r="E146" s="18">
        <v>0</v>
      </c>
      <c r="F146" s="19" t="s">
        <v>112</v>
      </c>
      <c r="G146" s="2" t="s">
        <v>4</v>
      </c>
      <c r="H146" s="2" t="s">
        <v>0</v>
      </c>
      <c r="I146" s="1">
        <v>33058</v>
      </c>
      <c r="J146" s="3">
        <v>91170</v>
      </c>
      <c r="K146" s="2" t="s">
        <v>291</v>
      </c>
      <c r="L146" s="2" t="s">
        <v>205</v>
      </c>
      <c r="M146" s="47">
        <v>0</v>
      </c>
      <c r="N146" s="1"/>
      <c r="O146" s="1"/>
      <c r="P146" s="24">
        <f>(C146)-YEAR(I146)</f>
        <v>23</v>
      </c>
      <c r="Q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F</v>
      </c>
      <c r="R146" s="25" t="str">
        <f>+F146&amp;" "&amp;G146</f>
        <v>WOW FAB</v>
      </c>
    </row>
    <row r="147" spans="1:18" x14ac:dyDescent="0.2">
      <c r="A147" s="6" t="s">
        <v>19</v>
      </c>
      <c r="B147" s="6">
        <v>13142</v>
      </c>
      <c r="C147" s="29">
        <v>2013</v>
      </c>
      <c r="D147" s="29">
        <v>7</v>
      </c>
      <c r="E147" s="18">
        <v>0</v>
      </c>
      <c r="F147" s="19" t="s">
        <v>111</v>
      </c>
      <c r="G147" s="2" t="s">
        <v>110</v>
      </c>
      <c r="H147" s="2" t="s">
        <v>0</v>
      </c>
      <c r="I147" s="1">
        <v>33237</v>
      </c>
      <c r="J147" s="3">
        <v>91170</v>
      </c>
      <c r="K147" s="2" t="s">
        <v>291</v>
      </c>
      <c r="L147" s="2" t="s">
        <v>205</v>
      </c>
      <c r="M147" s="47">
        <v>1</v>
      </c>
      <c r="N147" s="1"/>
      <c r="O147" s="1"/>
      <c r="P147" s="24">
        <f>(C147)-YEAR(I147)</f>
        <v>23</v>
      </c>
      <c r="Q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F</v>
      </c>
      <c r="R147" s="25" t="str">
        <f>+F147&amp;" "&amp;G147</f>
        <v>JOJ JUS</v>
      </c>
    </row>
    <row r="148" spans="1:18" x14ac:dyDescent="0.2">
      <c r="A148" s="6" t="s">
        <v>19</v>
      </c>
      <c r="B148" s="6">
        <v>13143</v>
      </c>
      <c r="C148" s="29">
        <v>2013</v>
      </c>
      <c r="D148" s="29">
        <v>7</v>
      </c>
      <c r="E148" s="18">
        <v>0</v>
      </c>
      <c r="F148" s="19" t="s">
        <v>31</v>
      </c>
      <c r="G148" s="2" t="s">
        <v>109</v>
      </c>
      <c r="H148" s="2" t="s">
        <v>0</v>
      </c>
      <c r="I148" s="1">
        <v>32940</v>
      </c>
      <c r="J148" s="3">
        <v>80200</v>
      </c>
      <c r="K148" s="2" t="s">
        <v>252</v>
      </c>
      <c r="L148" s="2" t="s">
        <v>205</v>
      </c>
      <c r="M148" s="47">
        <v>0</v>
      </c>
      <c r="N148" s="1"/>
      <c r="O148" s="1"/>
      <c r="P148" s="24">
        <f>(C148)-YEAR(I148)</f>
        <v>23</v>
      </c>
      <c r="Q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F</v>
      </c>
      <c r="R148" s="25" t="str">
        <f>+F148&amp;" "&amp;G148</f>
        <v>LOL BER</v>
      </c>
    </row>
    <row r="149" spans="1:18" x14ac:dyDescent="0.2">
      <c r="A149" s="6" t="s">
        <v>19</v>
      </c>
      <c r="B149" s="6">
        <v>13144</v>
      </c>
      <c r="C149" s="29">
        <v>2013</v>
      </c>
      <c r="D149" s="29">
        <v>7</v>
      </c>
      <c r="E149" s="18">
        <v>1</v>
      </c>
      <c r="F149" s="19" t="s">
        <v>108</v>
      </c>
      <c r="G149" s="2" t="s">
        <v>107</v>
      </c>
      <c r="H149" s="2" t="s">
        <v>0</v>
      </c>
      <c r="I149" s="1">
        <v>33163</v>
      </c>
      <c r="J149" s="3">
        <v>75020</v>
      </c>
      <c r="K149" s="2" t="s">
        <v>283</v>
      </c>
      <c r="L149" s="2" t="s">
        <v>205</v>
      </c>
      <c r="M149" s="47">
        <v>0</v>
      </c>
      <c r="N149" s="1"/>
      <c r="O149" s="1"/>
      <c r="P149" s="24">
        <f>(C149)-YEAR(I149)</f>
        <v>23</v>
      </c>
      <c r="Q149" s="26" t="str">
        <f>IF(AND($G149="",$F149=""),"",
IF(OR(AND(J149="",K149="",L149=""),AND(J149="",L149="france")),"manque info",
IF(L149&lt;&gt;"France","G",
IF(OR(J149={62155;62520;62630;62780}),"A",
IF(LEFT(J149,2)="62","B",
IF(LEFT(J149,2)="59","C",
IF(LEFT(J149,2)={"02";"60";"80"},"d",
IF(LEFT(J149,2)={"75";"77";"78";"91";"92";"93";"94";"95"},"E","F"
))))))))</f>
        <v>E</v>
      </c>
      <c r="R149" s="25" t="str">
        <f>+F149&amp;" "&amp;G149</f>
        <v>COC QUE</v>
      </c>
    </row>
    <row r="150" spans="1:18" x14ac:dyDescent="0.2">
      <c r="A150" s="6" t="s">
        <v>19</v>
      </c>
      <c r="B150" s="6">
        <v>13145</v>
      </c>
      <c r="C150" s="29">
        <v>2013</v>
      </c>
      <c r="D150" s="29">
        <v>7</v>
      </c>
      <c r="E150" s="18">
        <v>0</v>
      </c>
      <c r="F150" s="19" t="s">
        <v>106</v>
      </c>
      <c r="G150" s="2" t="s">
        <v>105</v>
      </c>
      <c r="H150" s="2" t="s">
        <v>15</v>
      </c>
      <c r="I150" s="1">
        <v>33092</v>
      </c>
      <c r="J150" s="3">
        <v>62680</v>
      </c>
      <c r="K150" s="2" t="s">
        <v>238</v>
      </c>
      <c r="L150" s="2" t="s">
        <v>205</v>
      </c>
      <c r="M150" s="47">
        <v>1</v>
      </c>
      <c r="N150" s="1"/>
      <c r="O150" s="1"/>
      <c r="P150" s="24">
        <f>(C150)-YEAR(I150)</f>
        <v>23</v>
      </c>
      <c r="Q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B</v>
      </c>
      <c r="R150" s="25" t="str">
        <f>+F150&amp;" "&amp;G150</f>
        <v>TRT SOP</v>
      </c>
    </row>
    <row r="151" spans="1:18" x14ac:dyDescent="0.2">
      <c r="A151" s="6" t="s">
        <v>19</v>
      </c>
      <c r="B151" s="6">
        <v>13146</v>
      </c>
      <c r="C151" s="29">
        <v>2013</v>
      </c>
      <c r="D151" s="29">
        <v>7</v>
      </c>
      <c r="E151" s="18">
        <v>0</v>
      </c>
      <c r="F151" s="19" t="s">
        <v>33</v>
      </c>
      <c r="G151" s="2" t="s">
        <v>101</v>
      </c>
      <c r="H151" s="2" t="s">
        <v>15</v>
      </c>
      <c r="I151" s="1">
        <v>32978</v>
      </c>
      <c r="J151" s="3">
        <v>59170</v>
      </c>
      <c r="K151" s="2" t="s">
        <v>292</v>
      </c>
      <c r="L151" s="2" t="s">
        <v>205</v>
      </c>
      <c r="M151" s="47">
        <v>1</v>
      </c>
      <c r="N151" s="1"/>
      <c r="O151" s="1"/>
      <c r="P151" s="24">
        <f>(C151)-YEAR(I151)</f>
        <v>23</v>
      </c>
      <c r="Q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C</v>
      </c>
      <c r="R151" s="25" t="str">
        <f>+F151&amp;" "&amp;G151</f>
        <v>BOB MAR</v>
      </c>
    </row>
    <row r="152" spans="1:18" x14ac:dyDescent="0.2">
      <c r="A152" s="6" t="s">
        <v>19</v>
      </c>
      <c r="B152" s="6">
        <v>13147</v>
      </c>
      <c r="C152" s="29">
        <v>2013</v>
      </c>
      <c r="D152" s="29">
        <v>7</v>
      </c>
      <c r="E152" s="18">
        <v>0</v>
      </c>
      <c r="F152" s="19" t="s">
        <v>6</v>
      </c>
      <c r="G152" s="2" t="s">
        <v>44</v>
      </c>
      <c r="H152" s="2" t="s">
        <v>0</v>
      </c>
      <c r="I152" s="1">
        <v>33203</v>
      </c>
      <c r="J152" s="3">
        <v>59290</v>
      </c>
      <c r="K152" s="2" t="s">
        <v>293</v>
      </c>
      <c r="L152" s="2" t="s">
        <v>205</v>
      </c>
      <c r="M152" s="47">
        <v>1</v>
      </c>
      <c r="N152" s="1"/>
      <c r="O152" s="1"/>
      <c r="P152" s="24">
        <f>(C152)-YEAR(I152)</f>
        <v>23</v>
      </c>
      <c r="Q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C</v>
      </c>
      <c r="R152" s="25" t="str">
        <f>+F152&amp;" "&amp;G152</f>
        <v>KAK ALE</v>
      </c>
    </row>
    <row r="153" spans="1:18" x14ac:dyDescent="0.2">
      <c r="A153" s="6" t="s">
        <v>19</v>
      </c>
      <c r="B153" s="6">
        <v>13148</v>
      </c>
      <c r="C153" s="29">
        <v>2013</v>
      </c>
      <c r="D153" s="29">
        <v>7</v>
      </c>
      <c r="E153" s="18">
        <v>1</v>
      </c>
      <c r="F153" s="19" t="s">
        <v>31</v>
      </c>
      <c r="G153" s="2" t="s">
        <v>45</v>
      </c>
      <c r="H153" s="2" t="s">
        <v>15</v>
      </c>
      <c r="I153" s="1">
        <v>32989</v>
      </c>
      <c r="J153" s="3">
        <v>59170</v>
      </c>
      <c r="K153" s="2" t="s">
        <v>292</v>
      </c>
      <c r="L153" s="9" t="s">
        <v>205</v>
      </c>
      <c r="M153" s="47">
        <v>0</v>
      </c>
      <c r="N153" s="1"/>
      <c r="O153" s="1"/>
      <c r="P153" s="24">
        <f>(C153)-YEAR(I153)</f>
        <v>23</v>
      </c>
      <c r="Q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C</v>
      </c>
      <c r="R153" s="25" t="str">
        <f>+F153&amp;" "&amp;G153</f>
        <v>LOL MEL</v>
      </c>
    </row>
    <row r="154" spans="1:18" x14ac:dyDescent="0.2">
      <c r="A154" s="6" t="s">
        <v>19</v>
      </c>
      <c r="B154" s="6">
        <v>13149</v>
      </c>
      <c r="C154" s="29">
        <v>2013</v>
      </c>
      <c r="D154" s="29">
        <v>7</v>
      </c>
      <c r="E154" s="18">
        <v>1</v>
      </c>
      <c r="F154" s="19" t="s">
        <v>3</v>
      </c>
      <c r="G154" s="2" t="s">
        <v>104</v>
      </c>
      <c r="H154" s="2" t="s">
        <v>0</v>
      </c>
      <c r="I154" s="1">
        <v>32923</v>
      </c>
      <c r="J154" s="3">
        <v>59170</v>
      </c>
      <c r="K154" s="2" t="s">
        <v>292</v>
      </c>
      <c r="L154" s="9" t="s">
        <v>205</v>
      </c>
      <c r="M154" s="47">
        <v>1</v>
      </c>
      <c r="N154" s="1"/>
      <c r="O154" s="1"/>
      <c r="P154" s="24">
        <f>(C154)-YEAR(I154)</f>
        <v>23</v>
      </c>
      <c r="Q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C</v>
      </c>
      <c r="R154" s="25" t="str">
        <f>+F154&amp;" "&amp;G154</f>
        <v>DUD JEO</v>
      </c>
    </row>
    <row r="155" spans="1:18" x14ac:dyDescent="0.2">
      <c r="A155" s="6" t="s">
        <v>19</v>
      </c>
      <c r="B155" s="6">
        <v>13150</v>
      </c>
      <c r="C155" s="29">
        <v>2013</v>
      </c>
      <c r="D155" s="29">
        <v>7</v>
      </c>
      <c r="E155" s="18">
        <v>0</v>
      </c>
      <c r="F155" s="19" t="s">
        <v>103</v>
      </c>
      <c r="G155" s="19" t="s">
        <v>102</v>
      </c>
      <c r="H155" s="2" t="s">
        <v>0</v>
      </c>
      <c r="I155" s="20">
        <v>32959</v>
      </c>
      <c r="J155" s="3">
        <v>59170</v>
      </c>
      <c r="K155" s="2" t="s">
        <v>292</v>
      </c>
      <c r="L155" s="9" t="s">
        <v>205</v>
      </c>
      <c r="M155" s="47">
        <v>1</v>
      </c>
      <c r="N155" s="20"/>
      <c r="O155" s="20"/>
      <c r="P155" s="24">
        <f>(C155)-YEAR(I155)</f>
        <v>23</v>
      </c>
      <c r="Q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C</v>
      </c>
      <c r="R155" s="25" t="str">
        <f>+F155&amp;" "&amp;G155</f>
        <v>WAW OLI</v>
      </c>
    </row>
    <row r="156" spans="1:18" x14ac:dyDescent="0.2">
      <c r="A156" s="6" t="s">
        <v>19</v>
      </c>
      <c r="B156" s="6">
        <v>13151</v>
      </c>
      <c r="C156" s="29">
        <v>2013</v>
      </c>
      <c r="D156" s="29">
        <v>7</v>
      </c>
      <c r="E156" s="18">
        <v>1</v>
      </c>
      <c r="F156" s="19" t="s">
        <v>59</v>
      </c>
      <c r="G156" s="2" t="s">
        <v>101</v>
      </c>
      <c r="H156" s="2" t="s">
        <v>15</v>
      </c>
      <c r="I156" s="1">
        <v>32528</v>
      </c>
      <c r="J156" s="3">
        <v>59170</v>
      </c>
      <c r="K156" s="2" t="s">
        <v>292</v>
      </c>
      <c r="L156" s="9" t="s">
        <v>205</v>
      </c>
      <c r="M156" s="47">
        <v>0</v>
      </c>
      <c r="N156" s="1"/>
      <c r="O156" s="1"/>
      <c r="P156" s="24">
        <f>(C156)-YEAR(I156)</f>
        <v>24</v>
      </c>
      <c r="Q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C</v>
      </c>
      <c r="R156" s="25" t="str">
        <f>+F156&amp;" "&amp;G156</f>
        <v>GOG MAR</v>
      </c>
    </row>
    <row r="157" spans="1:18" x14ac:dyDescent="0.2">
      <c r="A157" s="6" t="s">
        <v>19</v>
      </c>
      <c r="B157" s="6">
        <v>13152</v>
      </c>
      <c r="C157" s="29">
        <v>2013</v>
      </c>
      <c r="D157" s="29">
        <v>7</v>
      </c>
      <c r="E157" s="18">
        <v>1</v>
      </c>
      <c r="F157" s="19" t="s">
        <v>100</v>
      </c>
      <c r="G157" s="2" t="s">
        <v>99</v>
      </c>
      <c r="H157" s="2" t="s">
        <v>15</v>
      </c>
      <c r="I157" s="1">
        <v>32509</v>
      </c>
      <c r="J157" s="3">
        <v>59450</v>
      </c>
      <c r="K157" s="2" t="s">
        <v>294</v>
      </c>
      <c r="L157" s="2" t="s">
        <v>205</v>
      </c>
      <c r="M157" s="47">
        <v>1</v>
      </c>
      <c r="N157" s="1"/>
      <c r="O157" s="1"/>
      <c r="P157" s="24">
        <f>(C157)-YEAR(I157)</f>
        <v>24</v>
      </c>
      <c r="Q157" s="26" t="str">
        <f>IF(AND($G157="",$F157=""),"",
IF(OR(AND(J157="",K157="",L157=""),AND(J157="",L157="france")),"manque info",
IF(L157&lt;&gt;"France","G",
IF(OR(J157={62155;62520;62630;62780}),"A",
IF(LEFT(J157,2)="62","B",
IF(LEFT(J157,2)="59","C",
IF(LEFT(J157,2)={"02";"60";"80"},"d",
IF(LEFT(J157,2)={"75";"77";"78";"91";"92";"93";"94";"95"},"E","F"
))))))))</f>
        <v>C</v>
      </c>
      <c r="R157" s="25" t="str">
        <f>+F157&amp;" "&amp;G157</f>
        <v>ABA OUI</v>
      </c>
    </row>
    <row r="158" spans="1:18" x14ac:dyDescent="0.2">
      <c r="A158" s="6" t="s">
        <v>19</v>
      </c>
      <c r="B158" s="6">
        <v>13153</v>
      </c>
      <c r="C158" s="29">
        <v>2013</v>
      </c>
      <c r="D158" s="29">
        <v>7</v>
      </c>
      <c r="E158" s="18">
        <v>0</v>
      </c>
      <c r="F158" s="19" t="s">
        <v>3</v>
      </c>
      <c r="G158" s="2" t="s">
        <v>98</v>
      </c>
      <c r="H158" s="2" t="s">
        <v>0</v>
      </c>
      <c r="I158" s="1">
        <v>32588</v>
      </c>
      <c r="J158" s="3">
        <v>62880</v>
      </c>
      <c r="K158" s="2" t="s">
        <v>275</v>
      </c>
      <c r="L158" s="2" t="s">
        <v>205</v>
      </c>
      <c r="M158" s="47">
        <v>0</v>
      </c>
      <c r="N158" s="1"/>
      <c r="O158" s="1"/>
      <c r="P158" s="24">
        <f>(C158)-YEAR(I158)</f>
        <v>24</v>
      </c>
      <c r="Q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B</v>
      </c>
      <c r="R158" s="25" t="str">
        <f>+F158&amp;" "&amp;G158</f>
        <v>DUD BAP</v>
      </c>
    </row>
    <row r="159" spans="1:18" x14ac:dyDescent="0.2">
      <c r="A159" s="6" t="s">
        <v>19</v>
      </c>
      <c r="B159" s="6">
        <v>13154</v>
      </c>
      <c r="C159" s="29">
        <v>2013</v>
      </c>
      <c r="D159" s="29">
        <v>7</v>
      </c>
      <c r="E159" s="18">
        <v>0</v>
      </c>
      <c r="F159" s="19" t="s">
        <v>8</v>
      </c>
      <c r="G159" s="2" t="s">
        <v>57</v>
      </c>
      <c r="H159" s="2" t="s">
        <v>0</v>
      </c>
      <c r="I159" s="1">
        <v>32662</v>
      </c>
      <c r="J159" s="3">
        <v>59390</v>
      </c>
      <c r="K159" s="2" t="s">
        <v>295</v>
      </c>
      <c r="L159" s="2" t="s">
        <v>205</v>
      </c>
      <c r="M159" s="47">
        <v>1</v>
      </c>
      <c r="N159" s="1"/>
      <c r="O159" s="1"/>
      <c r="P159" s="24">
        <f>(C159)-YEAR(I159)</f>
        <v>24</v>
      </c>
      <c r="Q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C</v>
      </c>
      <c r="R159" s="25" t="str">
        <f>+F159&amp;" "&amp;G159</f>
        <v>DED JUL</v>
      </c>
    </row>
    <row r="160" spans="1:18" x14ac:dyDescent="0.2">
      <c r="A160" s="6" t="s">
        <v>19</v>
      </c>
      <c r="B160" s="6">
        <v>13155</v>
      </c>
      <c r="C160" s="29">
        <v>2013</v>
      </c>
      <c r="D160" s="29">
        <v>7</v>
      </c>
      <c r="E160" s="18">
        <v>0</v>
      </c>
      <c r="F160" s="19" t="s">
        <v>97</v>
      </c>
      <c r="G160" s="2" t="s">
        <v>96</v>
      </c>
      <c r="H160" s="2" t="s">
        <v>0</v>
      </c>
      <c r="I160" s="1">
        <v>32855</v>
      </c>
      <c r="J160" s="3">
        <v>59170</v>
      </c>
      <c r="K160" s="2" t="s">
        <v>292</v>
      </c>
      <c r="L160" s="2" t="s">
        <v>205</v>
      </c>
      <c r="M160" s="47">
        <v>1</v>
      </c>
      <c r="N160" s="1"/>
      <c r="O160" s="1"/>
      <c r="P160" s="24">
        <f>(C160)-YEAR(I160)</f>
        <v>24</v>
      </c>
      <c r="Q160" s="26" t="str">
        <f>IF(AND($G160="",$F160=""),"",
IF(OR(AND(J160="",K160="",L160=""),AND(J160="",L160="france")),"manque info",
IF(L160&lt;&gt;"France","G",
IF(OR(J160={62155;62520;62630;62780}),"A",
IF(LEFT(J160,2)="62","B",
IF(LEFT(J160,2)="59","C",
IF(LEFT(J160,2)={"02";"60";"80"},"d",
IF(LEFT(J160,2)={"75";"77";"78";"91";"92";"93";"94";"95"},"E","F"
))))))))</f>
        <v>C</v>
      </c>
      <c r="R160" s="25" t="str">
        <f>+F160&amp;" "&amp;G160</f>
        <v>ORO TAV</v>
      </c>
    </row>
    <row r="161" spans="1:18" x14ac:dyDescent="0.2">
      <c r="A161" s="6" t="s">
        <v>19</v>
      </c>
      <c r="B161" s="6">
        <v>13156</v>
      </c>
      <c r="C161" s="29">
        <v>2013</v>
      </c>
      <c r="D161" s="29">
        <v>7</v>
      </c>
      <c r="E161" s="18">
        <v>1</v>
      </c>
      <c r="F161" s="19" t="s">
        <v>95</v>
      </c>
      <c r="G161" s="2" t="s">
        <v>44</v>
      </c>
      <c r="H161" s="2" t="s">
        <v>0</v>
      </c>
      <c r="I161" s="1">
        <v>32824</v>
      </c>
      <c r="J161" s="3">
        <v>59170</v>
      </c>
      <c r="K161" s="2" t="s">
        <v>292</v>
      </c>
      <c r="L161" s="2" t="s">
        <v>205</v>
      </c>
      <c r="M161" s="47">
        <v>0</v>
      </c>
      <c r="N161" s="1"/>
      <c r="O161" s="1"/>
      <c r="P161" s="24">
        <f>(C161)-YEAR(I161)</f>
        <v>24</v>
      </c>
      <c r="Q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C</v>
      </c>
      <c r="R161" s="25" t="str">
        <f>+F161&amp;" "&amp;G161</f>
        <v>VEV ALE</v>
      </c>
    </row>
    <row r="162" spans="1:18" x14ac:dyDescent="0.2">
      <c r="A162" s="6" t="s">
        <v>19</v>
      </c>
      <c r="B162" s="6">
        <v>13157</v>
      </c>
      <c r="C162" s="29">
        <v>2013</v>
      </c>
      <c r="D162" s="29">
        <v>7</v>
      </c>
      <c r="E162" s="18">
        <v>1</v>
      </c>
      <c r="F162" s="19" t="s">
        <v>65</v>
      </c>
      <c r="G162" s="2" t="s">
        <v>94</v>
      </c>
      <c r="H162" s="2" t="s">
        <v>15</v>
      </c>
      <c r="I162" s="1">
        <v>32468</v>
      </c>
      <c r="J162" s="3">
        <v>0</v>
      </c>
      <c r="K162" s="2" t="s">
        <v>296</v>
      </c>
      <c r="L162" s="9" t="s">
        <v>297</v>
      </c>
      <c r="M162" s="47">
        <v>0</v>
      </c>
      <c r="N162" s="1"/>
      <c r="O162" s="1"/>
      <c r="P162" s="24">
        <f>(C162)-YEAR(I162)</f>
        <v>25</v>
      </c>
      <c r="Q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G</v>
      </c>
      <c r="R162" s="25" t="str">
        <f>+F162&amp;" "&amp;G162</f>
        <v>CHC JOA</v>
      </c>
    </row>
    <row r="163" spans="1:18" x14ac:dyDescent="0.2">
      <c r="A163" s="6" t="s">
        <v>19</v>
      </c>
      <c r="B163" s="6">
        <v>13158</v>
      </c>
      <c r="C163" s="29">
        <v>2013</v>
      </c>
      <c r="D163" s="29">
        <v>7</v>
      </c>
      <c r="E163" s="18">
        <v>0</v>
      </c>
      <c r="F163" s="19" t="s">
        <v>24</v>
      </c>
      <c r="G163" s="2" t="s">
        <v>93</v>
      </c>
      <c r="H163" s="2" t="s">
        <v>15</v>
      </c>
      <c r="I163" s="1">
        <v>32429</v>
      </c>
      <c r="J163" s="3">
        <v>0</v>
      </c>
      <c r="K163" s="2" t="s">
        <v>296</v>
      </c>
      <c r="L163" s="9" t="s">
        <v>297</v>
      </c>
      <c r="M163" s="47">
        <v>1</v>
      </c>
      <c r="N163" s="1"/>
      <c r="O163" s="1"/>
      <c r="P163" s="24">
        <f>(C163)-YEAR(I163)</f>
        <v>25</v>
      </c>
      <c r="Q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G</v>
      </c>
      <c r="R163" s="25" t="str">
        <f>+F163&amp;" "&amp;G163</f>
        <v>LAL ANI</v>
      </c>
    </row>
    <row r="164" spans="1:18" x14ac:dyDescent="0.2">
      <c r="A164" s="6" t="s">
        <v>19</v>
      </c>
      <c r="B164" s="6">
        <v>13159</v>
      </c>
      <c r="C164" s="29">
        <v>2013</v>
      </c>
      <c r="D164" s="29">
        <v>7</v>
      </c>
      <c r="E164" s="18">
        <v>0</v>
      </c>
      <c r="F164" s="19" t="s">
        <v>6</v>
      </c>
      <c r="G164" s="2" t="s">
        <v>92</v>
      </c>
      <c r="H164" s="2" t="s">
        <v>15</v>
      </c>
      <c r="I164" s="1">
        <v>32260</v>
      </c>
      <c r="J164" s="3">
        <v>78600</v>
      </c>
      <c r="K164" s="2" t="s">
        <v>298</v>
      </c>
      <c r="L164" s="2" t="s">
        <v>205</v>
      </c>
      <c r="M164" s="47">
        <v>1</v>
      </c>
      <c r="N164" s="1"/>
      <c r="O164" s="1"/>
      <c r="P164" s="24">
        <f>(C164)-YEAR(I164)</f>
        <v>25</v>
      </c>
      <c r="Q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F</v>
      </c>
      <c r="R164" s="25" t="str">
        <f>+F164&amp;" "&amp;G164</f>
        <v>KAK LMA</v>
      </c>
    </row>
    <row r="165" spans="1:18" x14ac:dyDescent="0.2">
      <c r="A165" s="6" t="s">
        <v>19</v>
      </c>
      <c r="B165" s="6">
        <v>13160</v>
      </c>
      <c r="C165" s="29">
        <v>2013</v>
      </c>
      <c r="D165" s="29">
        <v>7</v>
      </c>
      <c r="E165" s="18">
        <v>1</v>
      </c>
      <c r="F165" s="19" t="s">
        <v>65</v>
      </c>
      <c r="G165" s="2" t="s">
        <v>91</v>
      </c>
      <c r="H165" s="2" t="s">
        <v>0</v>
      </c>
      <c r="I165" s="1">
        <v>32387</v>
      </c>
      <c r="J165" s="3">
        <v>62780</v>
      </c>
      <c r="K165" s="2" t="s">
        <v>299</v>
      </c>
      <c r="L165" s="2" t="s">
        <v>205</v>
      </c>
      <c r="M165" s="47">
        <v>0</v>
      </c>
      <c r="N165" s="1"/>
      <c r="O165" s="1"/>
      <c r="P165" s="24">
        <f>(C165)-YEAR(I165)</f>
        <v>25</v>
      </c>
      <c r="Q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A</v>
      </c>
      <c r="R165" s="25" t="str">
        <f>+F165&amp;" "&amp;G165</f>
        <v>CHC DAM</v>
      </c>
    </row>
    <row r="166" spans="1:18" x14ac:dyDescent="0.2">
      <c r="A166" s="6" t="s">
        <v>19</v>
      </c>
      <c r="B166" s="6">
        <v>13161</v>
      </c>
      <c r="C166" s="29">
        <v>2013</v>
      </c>
      <c r="D166" s="29">
        <v>7</v>
      </c>
      <c r="E166" s="18">
        <v>1</v>
      </c>
      <c r="F166" s="19" t="s">
        <v>90</v>
      </c>
      <c r="G166" s="2" t="s">
        <v>44</v>
      </c>
      <c r="H166" s="2" t="s">
        <v>0</v>
      </c>
      <c r="I166" s="1">
        <v>32452</v>
      </c>
      <c r="J166" s="3">
        <v>62800</v>
      </c>
      <c r="K166" s="2" t="s">
        <v>300</v>
      </c>
      <c r="L166" s="2" t="s">
        <v>205</v>
      </c>
      <c r="M166" s="47">
        <v>1</v>
      </c>
      <c r="N166" s="1"/>
      <c r="O166" s="1"/>
      <c r="P166" s="24">
        <f>(C166)-YEAR(I166)</f>
        <v>25</v>
      </c>
      <c r="Q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B</v>
      </c>
      <c r="R166" s="25" t="str">
        <f>+F166&amp;" "&amp;G166</f>
        <v>KLK ALE</v>
      </c>
    </row>
    <row r="167" spans="1:18" x14ac:dyDescent="0.2">
      <c r="A167" s="6" t="s">
        <v>19</v>
      </c>
      <c r="B167" s="6">
        <v>13162</v>
      </c>
      <c r="C167" s="29">
        <v>2013</v>
      </c>
      <c r="D167" s="29">
        <v>8</v>
      </c>
      <c r="E167" s="18">
        <v>0</v>
      </c>
      <c r="F167" s="19" t="s">
        <v>89</v>
      </c>
      <c r="G167" s="2" t="s">
        <v>58</v>
      </c>
      <c r="H167" s="2" t="s">
        <v>0</v>
      </c>
      <c r="I167" s="1">
        <v>31948</v>
      </c>
      <c r="J167" s="3">
        <v>62520</v>
      </c>
      <c r="K167" s="2" t="s">
        <v>301</v>
      </c>
      <c r="L167" s="2" t="s">
        <v>205</v>
      </c>
      <c r="M167" s="47">
        <v>1</v>
      </c>
      <c r="N167" s="1"/>
      <c r="O167" s="1"/>
      <c r="P167" s="24">
        <f>(C167)-YEAR(I167)</f>
        <v>26</v>
      </c>
      <c r="Q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A</v>
      </c>
      <c r="R167" s="25" t="str">
        <f>+F167&amp;" "&amp;G167</f>
        <v>BLB SEB</v>
      </c>
    </row>
    <row r="168" spans="1:18" x14ac:dyDescent="0.2">
      <c r="A168" s="6" t="s">
        <v>19</v>
      </c>
      <c r="B168" s="6">
        <v>13163</v>
      </c>
      <c r="C168" s="29">
        <v>2013</v>
      </c>
      <c r="D168" s="29">
        <v>8</v>
      </c>
      <c r="E168" s="18">
        <v>1</v>
      </c>
      <c r="F168" s="19" t="s">
        <v>88</v>
      </c>
      <c r="G168" s="2" t="s">
        <v>87</v>
      </c>
      <c r="H168" s="2" t="s">
        <v>0</v>
      </c>
      <c r="I168" s="1">
        <v>31487</v>
      </c>
      <c r="J168" s="3">
        <v>62520</v>
      </c>
      <c r="K168" s="2" t="s">
        <v>301</v>
      </c>
      <c r="L168" s="2" t="s">
        <v>205</v>
      </c>
      <c r="M168" s="47">
        <v>0</v>
      </c>
      <c r="N168" s="1"/>
      <c r="O168" s="1"/>
      <c r="P168" s="24">
        <f>(C168)-YEAR(I168)</f>
        <v>27</v>
      </c>
      <c r="Q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A</v>
      </c>
      <c r="R168" s="25" t="str">
        <f>+F168&amp;" "&amp;G168</f>
        <v>RAR MOR</v>
      </c>
    </row>
    <row r="169" spans="1:18" x14ac:dyDescent="0.2">
      <c r="A169" s="6" t="s">
        <v>19</v>
      </c>
      <c r="B169" s="6">
        <v>13164</v>
      </c>
      <c r="C169" s="29">
        <v>2013</v>
      </c>
      <c r="D169" s="29">
        <v>8</v>
      </c>
      <c r="E169" s="18">
        <v>1</v>
      </c>
      <c r="F169" s="19" t="s">
        <v>3</v>
      </c>
      <c r="G169" s="2" t="s">
        <v>86</v>
      </c>
      <c r="H169" s="2" t="s">
        <v>15</v>
      </c>
      <c r="I169" s="1">
        <v>31490</v>
      </c>
      <c r="J169" s="3">
        <v>62780</v>
      </c>
      <c r="K169" s="2" t="s">
        <v>299</v>
      </c>
      <c r="L169" s="2" t="s">
        <v>205</v>
      </c>
      <c r="M169" s="47">
        <v>1</v>
      </c>
      <c r="N169" s="1"/>
      <c r="O169" s="1"/>
      <c r="P169" s="24">
        <f>(C169)-YEAR(I169)</f>
        <v>27</v>
      </c>
      <c r="Q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A</v>
      </c>
      <c r="R169" s="25" t="str">
        <f>+F169&amp;" "&amp;G169</f>
        <v>DUD HEL</v>
      </c>
    </row>
    <row r="170" spans="1:18" x14ac:dyDescent="0.2">
      <c r="A170" s="6" t="s">
        <v>19</v>
      </c>
      <c r="B170" s="6">
        <v>13165</v>
      </c>
      <c r="C170" s="29">
        <v>2013</v>
      </c>
      <c r="D170" s="29">
        <v>8</v>
      </c>
      <c r="E170" s="18">
        <v>0</v>
      </c>
      <c r="F170" s="19" t="s">
        <v>24</v>
      </c>
      <c r="G170" s="2" t="s">
        <v>85</v>
      </c>
      <c r="H170" s="2" t="s">
        <v>0</v>
      </c>
      <c r="I170" s="1">
        <v>31763</v>
      </c>
      <c r="J170" s="3">
        <v>59300</v>
      </c>
      <c r="K170" s="2" t="s">
        <v>302</v>
      </c>
      <c r="L170" s="2" t="s">
        <v>205</v>
      </c>
      <c r="M170" s="47">
        <v>0</v>
      </c>
      <c r="N170" s="1"/>
      <c r="O170" s="1"/>
      <c r="P170" s="24">
        <f>(C170)-YEAR(I170)</f>
        <v>27</v>
      </c>
      <c r="Q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C</v>
      </c>
      <c r="R170" s="25" t="str">
        <f>+F170&amp;" "&amp;G170</f>
        <v>LAL CED</v>
      </c>
    </row>
    <row r="171" spans="1:18" x14ac:dyDescent="0.2">
      <c r="A171" s="6" t="s">
        <v>19</v>
      </c>
      <c r="B171" s="6">
        <v>13166</v>
      </c>
      <c r="C171" s="29">
        <v>2013</v>
      </c>
      <c r="D171" s="29">
        <v>8</v>
      </c>
      <c r="E171" s="18">
        <v>0</v>
      </c>
      <c r="F171" s="19" t="s">
        <v>3</v>
      </c>
      <c r="G171" s="2" t="s">
        <v>69</v>
      </c>
      <c r="H171" s="2" t="s">
        <v>15</v>
      </c>
      <c r="I171" s="1">
        <v>31637</v>
      </c>
      <c r="J171" s="3">
        <v>62780</v>
      </c>
      <c r="K171" s="2" t="s">
        <v>299</v>
      </c>
      <c r="L171" s="2" t="s">
        <v>205</v>
      </c>
      <c r="M171" s="47">
        <v>0</v>
      </c>
      <c r="N171" s="1"/>
      <c r="O171" s="1"/>
      <c r="P171" s="24">
        <f>(C171)-YEAR(I171)</f>
        <v>27</v>
      </c>
      <c r="Q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A</v>
      </c>
      <c r="R171" s="25" t="str">
        <f>+F171&amp;" "&amp;G171</f>
        <v>DUD MAT</v>
      </c>
    </row>
    <row r="172" spans="1:18" x14ac:dyDescent="0.2">
      <c r="A172" s="6" t="s">
        <v>19</v>
      </c>
      <c r="B172" s="6">
        <v>13167</v>
      </c>
      <c r="C172" s="29">
        <v>2013</v>
      </c>
      <c r="D172" s="29">
        <v>8</v>
      </c>
      <c r="E172" s="18">
        <v>1</v>
      </c>
      <c r="F172" s="19" t="s">
        <v>84</v>
      </c>
      <c r="G172" s="2" t="s">
        <v>57</v>
      </c>
      <c r="H172" s="2" t="s">
        <v>0</v>
      </c>
      <c r="I172" s="1">
        <v>31223</v>
      </c>
      <c r="J172" s="3">
        <v>57200</v>
      </c>
      <c r="K172" s="2" t="s">
        <v>303</v>
      </c>
      <c r="L172" s="2" t="s">
        <v>205</v>
      </c>
      <c r="M172" s="47">
        <v>1</v>
      </c>
      <c r="N172" s="1"/>
      <c r="O172" s="1"/>
      <c r="P172" s="24">
        <f>(C172)-YEAR(I172)</f>
        <v>28</v>
      </c>
      <c r="Q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F</v>
      </c>
      <c r="R172" s="25" t="str">
        <f>+F172&amp;" "&amp;G172</f>
        <v>PEP JUL</v>
      </c>
    </row>
    <row r="173" spans="1:18" x14ac:dyDescent="0.2">
      <c r="A173" s="6" t="s">
        <v>19</v>
      </c>
      <c r="B173" s="6">
        <v>13168</v>
      </c>
      <c r="C173" s="29">
        <v>2013</v>
      </c>
      <c r="D173" s="29">
        <v>8</v>
      </c>
      <c r="E173" s="18">
        <v>1</v>
      </c>
      <c r="F173" s="19" t="s">
        <v>83</v>
      </c>
      <c r="G173" s="2" t="s">
        <v>79</v>
      </c>
      <c r="H173" s="2" t="s">
        <v>0</v>
      </c>
      <c r="I173" s="1">
        <v>31401</v>
      </c>
      <c r="J173" s="3">
        <v>57200</v>
      </c>
      <c r="K173" s="2" t="s">
        <v>303</v>
      </c>
      <c r="L173" s="2" t="s">
        <v>205</v>
      </c>
      <c r="M173" s="47">
        <v>1</v>
      </c>
      <c r="N173" s="1"/>
      <c r="O173" s="1"/>
      <c r="P173" s="24">
        <f>(C173)-YEAR(I173)</f>
        <v>28</v>
      </c>
      <c r="Q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F</v>
      </c>
      <c r="R173" s="25" t="str">
        <f>+F173&amp;" "&amp;G173</f>
        <v>GUG NIC</v>
      </c>
    </row>
    <row r="174" spans="1:18" x14ac:dyDescent="0.2">
      <c r="A174" s="6" t="s">
        <v>19</v>
      </c>
      <c r="B174" s="6">
        <v>13169</v>
      </c>
      <c r="C174" s="29">
        <v>2013</v>
      </c>
      <c r="D174" s="29">
        <v>8</v>
      </c>
      <c r="E174" s="18">
        <v>0</v>
      </c>
      <c r="F174" s="19" t="s">
        <v>59</v>
      </c>
      <c r="G174" s="2" t="s">
        <v>78</v>
      </c>
      <c r="H174" s="2" t="s">
        <v>15</v>
      </c>
      <c r="I174" s="1">
        <v>31280</v>
      </c>
      <c r="J174" s="3">
        <v>59000</v>
      </c>
      <c r="K174" s="2" t="s">
        <v>305</v>
      </c>
      <c r="L174" s="2" t="s">
        <v>205</v>
      </c>
      <c r="M174" s="47">
        <v>1</v>
      </c>
      <c r="N174" s="1"/>
      <c r="O174" s="1"/>
      <c r="P174" s="24">
        <f>(C174)-YEAR(I174)</f>
        <v>28</v>
      </c>
      <c r="Q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C</v>
      </c>
      <c r="R174" s="25" t="str">
        <f>+F174&amp;" "&amp;G174</f>
        <v>GOG CLA</v>
      </c>
    </row>
    <row r="175" spans="1:18" x14ac:dyDescent="0.2">
      <c r="A175" s="6" t="s">
        <v>19</v>
      </c>
      <c r="B175" s="6">
        <v>13170</v>
      </c>
      <c r="C175" s="29">
        <v>2013</v>
      </c>
      <c r="D175" s="29">
        <v>8</v>
      </c>
      <c r="E175" s="18">
        <v>1</v>
      </c>
      <c r="F175" s="19" t="s">
        <v>82</v>
      </c>
      <c r="G175" s="2" t="s">
        <v>81</v>
      </c>
      <c r="H175" s="2" t="s">
        <v>0</v>
      </c>
      <c r="I175" s="1">
        <v>31213</v>
      </c>
      <c r="J175" s="3">
        <v>62680</v>
      </c>
      <c r="K175" s="2" t="s">
        <v>249</v>
      </c>
      <c r="L175" s="2" t="s">
        <v>205</v>
      </c>
      <c r="M175" s="47">
        <v>1</v>
      </c>
      <c r="N175" s="1"/>
      <c r="O175" s="1"/>
      <c r="P175" s="24">
        <f>(C175)-YEAR(I175)</f>
        <v>28</v>
      </c>
      <c r="Q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B</v>
      </c>
      <c r="R175" s="25" t="str">
        <f>+F175&amp;" "&amp;G175</f>
        <v>BIB VIC</v>
      </c>
    </row>
    <row r="176" spans="1:18" x14ac:dyDescent="0.2">
      <c r="A176" s="6" t="s">
        <v>19</v>
      </c>
      <c r="B176" s="6">
        <v>13171</v>
      </c>
      <c r="C176" s="29">
        <v>2013</v>
      </c>
      <c r="D176" s="29">
        <v>8</v>
      </c>
      <c r="E176" s="18">
        <v>1</v>
      </c>
      <c r="F176" s="19" t="s">
        <v>80</v>
      </c>
      <c r="G176" s="2" t="s">
        <v>79</v>
      </c>
      <c r="H176" s="2" t="s">
        <v>0</v>
      </c>
      <c r="I176" s="1">
        <v>31400</v>
      </c>
      <c r="J176" s="3">
        <v>62170</v>
      </c>
      <c r="K176" s="2" t="s">
        <v>306</v>
      </c>
      <c r="L176" s="2" t="s">
        <v>205</v>
      </c>
      <c r="M176" s="47">
        <v>1</v>
      </c>
      <c r="N176" s="1"/>
      <c r="O176" s="1"/>
      <c r="P176" s="24">
        <f>(C176)-YEAR(I176)</f>
        <v>28</v>
      </c>
      <c r="Q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B</v>
      </c>
      <c r="R176" s="25" t="str">
        <f>+F176&amp;" "&amp;G176</f>
        <v>MAM NIC</v>
      </c>
    </row>
    <row r="177" spans="1:18" x14ac:dyDescent="0.2">
      <c r="A177" s="6" t="s">
        <v>19</v>
      </c>
      <c r="B177" s="6">
        <v>13172</v>
      </c>
      <c r="C177" s="29">
        <v>2013</v>
      </c>
      <c r="D177" s="29">
        <v>8</v>
      </c>
      <c r="E177" s="18">
        <v>0</v>
      </c>
      <c r="F177" s="19" t="s">
        <v>61</v>
      </c>
      <c r="G177" s="2" t="s">
        <v>78</v>
      </c>
      <c r="H177" s="2" t="s">
        <v>15</v>
      </c>
      <c r="I177" s="1">
        <v>30899</v>
      </c>
      <c r="J177" s="3">
        <v>59178</v>
      </c>
      <c r="K177" s="2" t="s">
        <v>307</v>
      </c>
      <c r="L177" s="2" t="s">
        <v>205</v>
      </c>
      <c r="M177" s="47">
        <v>1</v>
      </c>
      <c r="N177" s="1"/>
      <c r="O177" s="1"/>
      <c r="P177" s="24">
        <f>(C177)-YEAR(I177)</f>
        <v>29</v>
      </c>
      <c r="Q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C</v>
      </c>
      <c r="R177" s="25" t="str">
        <f>+F177&amp;" "&amp;G177</f>
        <v>NON CLA</v>
      </c>
    </row>
    <row r="178" spans="1:18" x14ac:dyDescent="0.2">
      <c r="A178" s="6" t="s">
        <v>19</v>
      </c>
      <c r="B178" s="6">
        <v>13173</v>
      </c>
      <c r="C178" s="29">
        <v>2013</v>
      </c>
      <c r="D178" s="29">
        <v>8</v>
      </c>
      <c r="E178" s="18">
        <v>0</v>
      </c>
      <c r="F178" s="19" t="s">
        <v>77</v>
      </c>
      <c r="G178" s="2" t="s">
        <v>76</v>
      </c>
      <c r="H178" s="2" t="s">
        <v>15</v>
      </c>
      <c r="I178" s="1">
        <v>30682</v>
      </c>
      <c r="J178" s="3">
        <v>59133</v>
      </c>
      <c r="K178" s="2" t="s">
        <v>308</v>
      </c>
      <c r="L178" s="2" t="s">
        <v>205</v>
      </c>
      <c r="M178" s="47">
        <v>0</v>
      </c>
      <c r="N178" s="1"/>
      <c r="O178" s="1"/>
      <c r="P178" s="24">
        <f>(C178)-YEAR(I178)</f>
        <v>29</v>
      </c>
      <c r="Q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C</v>
      </c>
      <c r="R178" s="25" t="str">
        <f>+F178&amp;" "&amp;G178</f>
        <v>MEM MAI</v>
      </c>
    </row>
    <row r="179" spans="1:18" x14ac:dyDescent="0.2">
      <c r="A179" s="6" t="s">
        <v>19</v>
      </c>
      <c r="B179" s="6">
        <v>13174</v>
      </c>
      <c r="C179" s="29">
        <v>2013</v>
      </c>
      <c r="D179" s="29">
        <v>8</v>
      </c>
      <c r="E179" s="18">
        <v>1</v>
      </c>
      <c r="F179" s="19" t="s">
        <v>39</v>
      </c>
      <c r="G179" s="2" t="s">
        <v>75</v>
      </c>
      <c r="H179" s="2" t="s">
        <v>0</v>
      </c>
      <c r="I179" s="1">
        <v>30778</v>
      </c>
      <c r="J179" s="3">
        <v>62780</v>
      </c>
      <c r="K179" s="2" t="s">
        <v>299</v>
      </c>
      <c r="L179" s="2" t="s">
        <v>205</v>
      </c>
      <c r="M179" s="47">
        <v>1</v>
      </c>
      <c r="N179" s="1"/>
      <c r="O179" s="1"/>
      <c r="P179" s="24">
        <f>(C179)-YEAR(I179)</f>
        <v>29</v>
      </c>
      <c r="Q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A</v>
      </c>
      <c r="R179" s="25" t="str">
        <f>+F179&amp;" "&amp;G179</f>
        <v>JAJ GAE</v>
      </c>
    </row>
    <row r="180" spans="1:18" x14ac:dyDescent="0.2">
      <c r="A180" s="6" t="s">
        <v>19</v>
      </c>
      <c r="B180" s="6">
        <v>13175</v>
      </c>
      <c r="C180" s="29">
        <v>2013</v>
      </c>
      <c r="D180" s="29">
        <v>8</v>
      </c>
      <c r="E180" s="18">
        <v>1</v>
      </c>
      <c r="F180" s="19" t="s">
        <v>71</v>
      </c>
      <c r="G180" s="2" t="s">
        <v>40</v>
      </c>
      <c r="H180" s="2" t="s">
        <v>0</v>
      </c>
      <c r="I180" s="1">
        <v>30908</v>
      </c>
      <c r="J180" s="3">
        <v>59450</v>
      </c>
      <c r="K180" s="2" t="s">
        <v>309</v>
      </c>
      <c r="L180" s="2" t="s">
        <v>205</v>
      </c>
      <c r="M180" s="47">
        <v>0</v>
      </c>
      <c r="N180" s="1"/>
      <c r="O180" s="1"/>
      <c r="P180" s="24">
        <f>(C180)-YEAR(I180)</f>
        <v>29</v>
      </c>
      <c r="Q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C</v>
      </c>
      <c r="R180" s="25" t="str">
        <f>+F180&amp;" "&amp;G180</f>
        <v>PAP FRE</v>
      </c>
    </row>
    <row r="181" spans="1:18" x14ac:dyDescent="0.2">
      <c r="A181" s="6" t="s">
        <v>19</v>
      </c>
      <c r="B181" s="6">
        <v>13176</v>
      </c>
      <c r="C181" s="29">
        <v>2013</v>
      </c>
      <c r="D181" s="29">
        <v>8</v>
      </c>
      <c r="E181" s="18">
        <v>0</v>
      </c>
      <c r="F181" s="19" t="s">
        <v>74</v>
      </c>
      <c r="G181" s="2" t="s">
        <v>33</v>
      </c>
      <c r="H181" s="2" t="s">
        <v>0</v>
      </c>
      <c r="I181" s="1">
        <v>30744</v>
      </c>
      <c r="J181" s="3">
        <v>59287</v>
      </c>
      <c r="K181" s="2" t="s">
        <v>310</v>
      </c>
      <c r="L181" s="2" t="s">
        <v>205</v>
      </c>
      <c r="M181" s="47">
        <v>1</v>
      </c>
      <c r="N181" s="1"/>
      <c r="O181" s="1"/>
      <c r="P181" s="24">
        <f>(C181)-YEAR(I181)</f>
        <v>29</v>
      </c>
      <c r="Q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  <c r="R181" s="25" t="str">
        <f>+F181&amp;" "&amp;G181</f>
        <v>ROR BOB</v>
      </c>
    </row>
    <row r="182" spans="1:18" x14ac:dyDescent="0.2">
      <c r="A182" s="6" t="s">
        <v>19</v>
      </c>
      <c r="B182" s="6">
        <v>13177</v>
      </c>
      <c r="C182" s="29">
        <v>2013</v>
      </c>
      <c r="D182" s="29">
        <v>8</v>
      </c>
      <c r="E182" s="18">
        <v>1</v>
      </c>
      <c r="F182" s="19" t="s">
        <v>73</v>
      </c>
      <c r="G182" s="2" t="s">
        <v>35</v>
      </c>
      <c r="H182" s="2" t="s">
        <v>0</v>
      </c>
      <c r="I182" s="1">
        <v>30706</v>
      </c>
      <c r="J182" s="3">
        <v>59450</v>
      </c>
      <c r="K182" s="2" t="s">
        <v>309</v>
      </c>
      <c r="L182" s="2" t="s">
        <v>205</v>
      </c>
      <c r="M182" s="47">
        <v>1</v>
      </c>
      <c r="N182" s="1"/>
      <c r="O182" s="1"/>
      <c r="P182" s="24">
        <f>(C182)-YEAR(I182)</f>
        <v>29</v>
      </c>
      <c r="Q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C</v>
      </c>
      <c r="R182" s="25" t="str">
        <f>+F182&amp;" "&amp;G182</f>
        <v>SIS MIK</v>
      </c>
    </row>
    <row r="183" spans="1:18" x14ac:dyDescent="0.2">
      <c r="A183" s="6" t="s">
        <v>19</v>
      </c>
      <c r="B183" s="6">
        <v>13178</v>
      </c>
      <c r="C183" s="29">
        <v>2013</v>
      </c>
      <c r="D183" s="29">
        <v>8</v>
      </c>
      <c r="E183" s="18">
        <v>1</v>
      </c>
      <c r="F183" s="19" t="s">
        <v>22</v>
      </c>
      <c r="G183" s="2" t="s">
        <v>72</v>
      </c>
      <c r="H183" s="2" t="s">
        <v>15</v>
      </c>
      <c r="I183" s="1">
        <v>30984</v>
      </c>
      <c r="J183" s="3">
        <v>59287</v>
      </c>
      <c r="K183" s="2" t="s">
        <v>310</v>
      </c>
      <c r="L183" s="2" t="s">
        <v>205</v>
      </c>
      <c r="M183" s="47">
        <v>0</v>
      </c>
      <c r="N183" s="1"/>
      <c r="O183" s="1"/>
      <c r="P183" s="24">
        <f>(C183)-YEAR(I183)</f>
        <v>29</v>
      </c>
      <c r="Q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C</v>
      </c>
      <c r="R183" s="25" t="str">
        <f>+F183&amp;" "&amp;G183</f>
        <v>CAC ELO</v>
      </c>
    </row>
    <row r="184" spans="1:18" x14ac:dyDescent="0.2">
      <c r="A184" s="6" t="s">
        <v>19</v>
      </c>
      <c r="B184" s="6">
        <v>13179</v>
      </c>
      <c r="C184" s="29">
        <v>2013</v>
      </c>
      <c r="D184" s="29">
        <v>8</v>
      </c>
      <c r="E184" s="18">
        <v>0</v>
      </c>
      <c r="F184" s="19" t="s">
        <v>71</v>
      </c>
      <c r="G184" s="2" t="s">
        <v>70</v>
      </c>
      <c r="H184" s="2" t="s">
        <v>0</v>
      </c>
      <c r="I184" s="1">
        <v>30520</v>
      </c>
      <c r="J184" s="3">
        <v>62155</v>
      </c>
      <c r="K184" s="2" t="s">
        <v>247</v>
      </c>
      <c r="L184" s="2" t="s">
        <v>205</v>
      </c>
      <c r="M184" s="47">
        <v>1</v>
      </c>
      <c r="N184" s="1"/>
      <c r="O184" s="1"/>
      <c r="P184" s="24">
        <f>(C184)-YEAR(I184)</f>
        <v>30</v>
      </c>
      <c r="Q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A</v>
      </c>
      <c r="R184" s="25" t="str">
        <f>+F184&amp;" "&amp;G184</f>
        <v>PAP MIC</v>
      </c>
    </row>
    <row r="185" spans="1:18" x14ac:dyDescent="0.2">
      <c r="A185" s="6" t="s">
        <v>19</v>
      </c>
      <c r="B185" s="6">
        <v>13180</v>
      </c>
      <c r="C185" s="29">
        <v>2013</v>
      </c>
      <c r="D185" s="29">
        <v>8</v>
      </c>
      <c r="E185" s="18">
        <v>0</v>
      </c>
      <c r="F185" s="19" t="s">
        <v>33</v>
      </c>
      <c r="G185" s="2" t="s">
        <v>69</v>
      </c>
      <c r="H185" s="2" t="s">
        <v>0</v>
      </c>
      <c r="I185" s="1">
        <v>30344</v>
      </c>
      <c r="J185" s="3">
        <v>62780</v>
      </c>
      <c r="K185" s="2" t="s">
        <v>299</v>
      </c>
      <c r="L185" s="2" t="s">
        <v>205</v>
      </c>
      <c r="M185" s="47">
        <v>1</v>
      </c>
      <c r="N185" s="1"/>
      <c r="O185" s="1"/>
      <c r="P185" s="24">
        <f>(C185)-YEAR(I185)</f>
        <v>30</v>
      </c>
      <c r="Q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A</v>
      </c>
      <c r="R185" s="25" t="str">
        <f>+F185&amp;" "&amp;G185</f>
        <v>BOB MAT</v>
      </c>
    </row>
    <row r="186" spans="1:18" x14ac:dyDescent="0.2">
      <c r="A186" s="6" t="s">
        <v>19</v>
      </c>
      <c r="B186" s="6">
        <v>13181</v>
      </c>
      <c r="C186" s="29">
        <v>2013</v>
      </c>
      <c r="D186" s="29">
        <v>8</v>
      </c>
      <c r="E186" s="18">
        <v>1</v>
      </c>
      <c r="F186" s="19" t="s">
        <v>68</v>
      </c>
      <c r="G186" s="2" t="s">
        <v>67</v>
      </c>
      <c r="H186" s="2" t="s">
        <v>0</v>
      </c>
      <c r="I186" s="1">
        <v>30346</v>
      </c>
      <c r="J186" s="3">
        <v>0</v>
      </c>
      <c r="K186" s="2" t="s">
        <v>296</v>
      </c>
      <c r="L186" s="2" t="s">
        <v>205</v>
      </c>
      <c r="M186" s="47">
        <v>0</v>
      </c>
      <c r="N186" s="1"/>
      <c r="O186" s="1"/>
      <c r="P186" s="24">
        <f>(C186)-YEAR(I186)</f>
        <v>30</v>
      </c>
      <c r="Q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F</v>
      </c>
      <c r="R186" s="25" t="str">
        <f>+F186&amp;" "&amp;G186</f>
        <v>AGA EMM</v>
      </c>
    </row>
    <row r="187" spans="1:18" x14ac:dyDescent="0.2">
      <c r="A187" s="6" t="s">
        <v>19</v>
      </c>
      <c r="B187" s="6">
        <v>13182</v>
      </c>
      <c r="C187" s="29">
        <v>2013</v>
      </c>
      <c r="D187" s="29">
        <v>8</v>
      </c>
      <c r="E187" s="18">
        <v>1</v>
      </c>
      <c r="F187" s="19" t="s">
        <v>8</v>
      </c>
      <c r="G187" s="2" t="s">
        <v>66</v>
      </c>
      <c r="H187" s="2" t="s">
        <v>15</v>
      </c>
      <c r="I187" s="1">
        <v>30338</v>
      </c>
      <c r="J187" s="3">
        <v>62780</v>
      </c>
      <c r="K187" s="2" t="s">
        <v>299</v>
      </c>
      <c r="L187" s="2" t="s">
        <v>205</v>
      </c>
      <c r="M187" s="47">
        <v>1</v>
      </c>
      <c r="N187" s="1"/>
      <c r="O187" s="1"/>
      <c r="P187" s="24">
        <f>(C187)-YEAR(I187)</f>
        <v>30</v>
      </c>
      <c r="Q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A</v>
      </c>
      <c r="R187" s="25" t="str">
        <f>+F187&amp;" "&amp;G187</f>
        <v>DED EMI</v>
      </c>
    </row>
    <row r="188" spans="1:18" x14ac:dyDescent="0.2">
      <c r="A188" s="6" t="s">
        <v>19</v>
      </c>
      <c r="B188" s="6">
        <v>13183</v>
      </c>
      <c r="C188" s="29">
        <v>2013</v>
      </c>
      <c r="D188" s="29">
        <v>8</v>
      </c>
      <c r="E188" s="18">
        <v>0</v>
      </c>
      <c r="F188" s="19" t="s">
        <v>20</v>
      </c>
      <c r="G188" s="2" t="s">
        <v>47</v>
      </c>
      <c r="H188" s="2" t="s">
        <v>0</v>
      </c>
      <c r="I188" s="1">
        <v>29701</v>
      </c>
      <c r="J188" s="3">
        <v>78600</v>
      </c>
      <c r="K188" s="2" t="s">
        <v>311</v>
      </c>
      <c r="L188" s="2" t="s">
        <v>205</v>
      </c>
      <c r="M188" s="47">
        <v>1</v>
      </c>
      <c r="N188" s="1"/>
      <c r="O188" s="1"/>
      <c r="P188" s="24">
        <f>(C188)-YEAR(I188)</f>
        <v>32</v>
      </c>
      <c r="Q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F</v>
      </c>
      <c r="R188" s="25" t="str">
        <f>+F188&amp;" "&amp;G188</f>
        <v>JEJ MAX</v>
      </c>
    </row>
    <row r="189" spans="1:18" x14ac:dyDescent="0.2">
      <c r="A189" s="6" t="s">
        <v>19</v>
      </c>
      <c r="B189" s="6">
        <v>13184</v>
      </c>
      <c r="C189" s="29">
        <v>2013</v>
      </c>
      <c r="D189" s="29">
        <v>8</v>
      </c>
      <c r="E189" s="18">
        <v>1</v>
      </c>
      <c r="F189" s="19" t="s">
        <v>65</v>
      </c>
      <c r="G189" s="2" t="s">
        <v>64</v>
      </c>
      <c r="H189" s="11" t="s">
        <v>0</v>
      </c>
      <c r="I189" s="1">
        <v>29891</v>
      </c>
      <c r="J189" s="3">
        <v>91220</v>
      </c>
      <c r="K189" s="2" t="s">
        <v>312</v>
      </c>
      <c r="L189" s="2" t="s">
        <v>205</v>
      </c>
      <c r="M189" s="47">
        <v>0</v>
      </c>
      <c r="N189" s="1"/>
      <c r="O189" s="1"/>
      <c r="P189" s="24">
        <f>(C189)-YEAR(I189)</f>
        <v>32</v>
      </c>
      <c r="Q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F</v>
      </c>
      <c r="R189" s="25" t="str">
        <f>+F189&amp;" "&amp;G189</f>
        <v>CHC ROM</v>
      </c>
    </row>
    <row r="190" spans="1:18" x14ac:dyDescent="0.2">
      <c r="A190" s="6" t="s">
        <v>19</v>
      </c>
      <c r="B190" s="6">
        <v>13185</v>
      </c>
      <c r="C190" s="29">
        <v>2013</v>
      </c>
      <c r="D190" s="29">
        <v>8</v>
      </c>
      <c r="E190" s="18">
        <v>1</v>
      </c>
      <c r="F190" s="19" t="s">
        <v>22</v>
      </c>
      <c r="G190" s="2" t="s">
        <v>32</v>
      </c>
      <c r="H190" s="2" t="s">
        <v>0</v>
      </c>
      <c r="I190" s="1">
        <v>29772</v>
      </c>
      <c r="J190" s="3">
        <v>59170</v>
      </c>
      <c r="K190" s="2" t="s">
        <v>292</v>
      </c>
      <c r="L190" s="2" t="s">
        <v>205</v>
      </c>
      <c r="M190" s="47">
        <v>0</v>
      </c>
      <c r="N190" s="1"/>
      <c r="O190" s="1"/>
      <c r="P190" s="24">
        <f>(C190)-YEAR(I190)</f>
        <v>32</v>
      </c>
      <c r="Q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C</v>
      </c>
      <c r="R190" s="25" t="str">
        <f>+F190&amp;" "&amp;G190</f>
        <v>CAC SYL</v>
      </c>
    </row>
    <row r="191" spans="1:18" x14ac:dyDescent="0.2">
      <c r="A191" s="6" t="s">
        <v>19</v>
      </c>
      <c r="B191" s="6">
        <v>13186</v>
      </c>
      <c r="C191" s="29">
        <v>2013</v>
      </c>
      <c r="D191" s="29">
        <v>8</v>
      </c>
      <c r="E191" s="18">
        <v>0</v>
      </c>
      <c r="F191" s="19" t="s">
        <v>8</v>
      </c>
      <c r="G191" s="2" t="s">
        <v>63</v>
      </c>
      <c r="H191" s="2" t="s">
        <v>0</v>
      </c>
      <c r="I191" s="1">
        <v>29539</v>
      </c>
      <c r="J191" s="3">
        <v>59170</v>
      </c>
      <c r="K191" s="2" t="s">
        <v>292</v>
      </c>
      <c r="L191" s="2" t="s">
        <v>205</v>
      </c>
      <c r="M191" s="47">
        <v>1</v>
      </c>
      <c r="N191" s="1"/>
      <c r="O191" s="1"/>
      <c r="P191" s="24">
        <f>(C191)-YEAR(I191)</f>
        <v>33</v>
      </c>
      <c r="Q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C</v>
      </c>
      <c r="R191" s="25" t="str">
        <f>+F191&amp;" "&amp;G191</f>
        <v>DED JER</v>
      </c>
    </row>
    <row r="192" spans="1:18" x14ac:dyDescent="0.2">
      <c r="A192" s="6" t="s">
        <v>19</v>
      </c>
      <c r="B192" s="6">
        <v>13187</v>
      </c>
      <c r="C192" s="29">
        <v>2013</v>
      </c>
      <c r="D192" s="29">
        <v>8</v>
      </c>
      <c r="E192" s="18">
        <v>0</v>
      </c>
      <c r="F192" s="19" t="s">
        <v>17</v>
      </c>
      <c r="G192" s="2" t="s">
        <v>19</v>
      </c>
      <c r="H192" s="2" t="s">
        <v>0</v>
      </c>
      <c r="I192" s="1">
        <v>29308</v>
      </c>
      <c r="J192" s="3">
        <v>59170</v>
      </c>
      <c r="K192" s="2" t="s">
        <v>292</v>
      </c>
      <c r="L192" s="2" t="s">
        <v>205</v>
      </c>
      <c r="M192" s="47">
        <v>1</v>
      </c>
      <c r="N192" s="1"/>
      <c r="O192" s="1"/>
      <c r="P192" s="24">
        <f>(C192)-YEAR(I192)</f>
        <v>33</v>
      </c>
      <c r="Q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C</v>
      </c>
      <c r="R192" s="25" t="str">
        <f>+F192&amp;" "&amp;G192</f>
        <v>HEH STE</v>
      </c>
    </row>
    <row r="193" spans="1:18" x14ac:dyDescent="0.2">
      <c r="A193" s="6" t="s">
        <v>19</v>
      </c>
      <c r="B193" s="6">
        <v>13188</v>
      </c>
      <c r="C193" s="29">
        <v>2013</v>
      </c>
      <c r="D193" s="29">
        <v>8</v>
      </c>
      <c r="E193" s="18">
        <v>1</v>
      </c>
      <c r="F193" s="19" t="s">
        <v>3</v>
      </c>
      <c r="G193" s="2" t="s">
        <v>62</v>
      </c>
      <c r="H193" s="2" t="s">
        <v>15</v>
      </c>
      <c r="I193" s="1">
        <v>29468</v>
      </c>
      <c r="J193" s="3">
        <v>59130</v>
      </c>
      <c r="K193" s="2" t="s">
        <v>313</v>
      </c>
      <c r="L193" s="2" t="s">
        <v>205</v>
      </c>
      <c r="M193" s="47">
        <v>1</v>
      </c>
      <c r="N193" s="1"/>
      <c r="O193" s="1"/>
      <c r="P193" s="24">
        <f>(C193)-YEAR(I193)</f>
        <v>33</v>
      </c>
      <c r="Q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C</v>
      </c>
      <c r="R193" s="25" t="str">
        <f>+F193&amp;" "&amp;G193</f>
        <v>DUD COR</v>
      </c>
    </row>
    <row r="194" spans="1:18" x14ac:dyDescent="0.2">
      <c r="A194" s="6" t="s">
        <v>19</v>
      </c>
      <c r="B194" s="6">
        <v>13189</v>
      </c>
      <c r="C194" s="29">
        <v>2013</v>
      </c>
      <c r="D194" s="29">
        <v>8</v>
      </c>
      <c r="E194" s="18">
        <v>1</v>
      </c>
      <c r="F194" s="19" t="s">
        <v>12</v>
      </c>
      <c r="G194" s="2" t="s">
        <v>37</v>
      </c>
      <c r="H194" s="2" t="s">
        <v>0</v>
      </c>
      <c r="I194" s="1">
        <v>28965</v>
      </c>
      <c r="J194" s="3">
        <v>75000</v>
      </c>
      <c r="K194" s="2" t="s">
        <v>283</v>
      </c>
      <c r="L194" s="2" t="s">
        <v>205</v>
      </c>
      <c r="M194" s="47">
        <v>1</v>
      </c>
      <c r="N194" s="1"/>
      <c r="O194" s="1"/>
      <c r="P194" s="24">
        <f>(C194)-YEAR(I194)</f>
        <v>34</v>
      </c>
      <c r="Q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E</v>
      </c>
      <c r="R194" s="25" t="str">
        <f>+F194&amp;" "&amp;G194</f>
        <v>BEB GRE</v>
      </c>
    </row>
    <row r="195" spans="1:18" x14ac:dyDescent="0.2">
      <c r="A195" s="6" t="s">
        <v>19</v>
      </c>
      <c r="B195" s="6">
        <v>13190</v>
      </c>
      <c r="C195" s="29">
        <v>2013</v>
      </c>
      <c r="D195" s="29">
        <v>8</v>
      </c>
      <c r="E195" s="18">
        <v>0</v>
      </c>
      <c r="F195" s="19" t="s">
        <v>61</v>
      </c>
      <c r="G195" s="2" t="s">
        <v>60</v>
      </c>
      <c r="H195" s="2" t="s">
        <v>15</v>
      </c>
      <c r="I195" s="1">
        <v>28957</v>
      </c>
      <c r="J195" s="3">
        <v>59880</v>
      </c>
      <c r="K195" s="2" t="s">
        <v>314</v>
      </c>
      <c r="L195" s="2" t="s">
        <v>205</v>
      </c>
      <c r="M195" s="47">
        <v>0</v>
      </c>
      <c r="N195" s="1"/>
      <c r="O195" s="1"/>
      <c r="P195" s="24">
        <f>(C195)-YEAR(I195)</f>
        <v>34</v>
      </c>
      <c r="Q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C</v>
      </c>
      <c r="R195" s="25" t="str">
        <f>+F195&amp;" "&amp;G195</f>
        <v>NON CAR</v>
      </c>
    </row>
    <row r="196" spans="1:18" x14ac:dyDescent="0.2">
      <c r="A196" s="6" t="s">
        <v>19</v>
      </c>
      <c r="B196" s="6">
        <v>13191</v>
      </c>
      <c r="C196" s="29">
        <v>2013</v>
      </c>
      <c r="D196" s="29">
        <v>8</v>
      </c>
      <c r="E196" s="18">
        <v>1</v>
      </c>
      <c r="F196" s="19" t="s">
        <v>59</v>
      </c>
      <c r="G196" s="2" t="s">
        <v>58</v>
      </c>
      <c r="H196" s="2" t="s">
        <v>0</v>
      </c>
      <c r="I196" s="1">
        <v>29190</v>
      </c>
      <c r="J196" s="3">
        <v>59336</v>
      </c>
      <c r="K196" s="2" t="s">
        <v>315</v>
      </c>
      <c r="L196" s="2" t="s">
        <v>205</v>
      </c>
      <c r="M196" s="47">
        <v>1</v>
      </c>
      <c r="N196" s="1"/>
      <c r="O196" s="1"/>
      <c r="P196" s="24">
        <f>(C196)-YEAR(I196)</f>
        <v>34</v>
      </c>
      <c r="Q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C</v>
      </c>
      <c r="R196" s="25" t="str">
        <f>+F196&amp;" "&amp;G196</f>
        <v>GOG SEB</v>
      </c>
    </row>
    <row r="197" spans="1:18" x14ac:dyDescent="0.2">
      <c r="A197" s="6" t="s">
        <v>19</v>
      </c>
      <c r="B197" s="6">
        <v>13192</v>
      </c>
      <c r="C197" s="29">
        <v>2013</v>
      </c>
      <c r="D197" s="29">
        <v>8</v>
      </c>
      <c r="E197" s="18">
        <v>1</v>
      </c>
      <c r="F197" s="19" t="s">
        <v>8</v>
      </c>
      <c r="G197" s="2" t="s">
        <v>57</v>
      </c>
      <c r="H197" s="2" t="s">
        <v>0</v>
      </c>
      <c r="I197" s="1">
        <v>29131</v>
      </c>
      <c r="J197" s="3">
        <v>91130</v>
      </c>
      <c r="K197" s="2" t="s">
        <v>316</v>
      </c>
      <c r="L197" s="2" t="s">
        <v>205</v>
      </c>
      <c r="M197" s="47">
        <v>0</v>
      </c>
      <c r="N197" s="1"/>
      <c r="O197" s="1"/>
      <c r="P197" s="24">
        <f>(C197)-YEAR(I197)</f>
        <v>34</v>
      </c>
      <c r="Q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F</v>
      </c>
      <c r="R197" s="25" t="str">
        <f>+F197&amp;" "&amp;G197</f>
        <v>DED JUL</v>
      </c>
    </row>
    <row r="198" spans="1:18" x14ac:dyDescent="0.2">
      <c r="A198" s="6" t="s">
        <v>19</v>
      </c>
      <c r="B198" s="6">
        <v>13193</v>
      </c>
      <c r="C198" s="29">
        <v>2013</v>
      </c>
      <c r="D198" s="29">
        <v>8</v>
      </c>
      <c r="E198" s="18">
        <v>0</v>
      </c>
      <c r="F198" s="19" t="s">
        <v>22</v>
      </c>
      <c r="G198" s="2" t="s">
        <v>56</v>
      </c>
      <c r="H198" s="2" t="s">
        <v>0</v>
      </c>
      <c r="I198" s="1">
        <v>28700</v>
      </c>
      <c r="J198" s="3">
        <v>95480</v>
      </c>
      <c r="K198" s="2" t="s">
        <v>317</v>
      </c>
      <c r="L198" s="2" t="s">
        <v>205</v>
      </c>
      <c r="M198" s="47">
        <v>0</v>
      </c>
      <c r="N198" s="1"/>
      <c r="O198" s="1"/>
      <c r="P198" s="24">
        <f>(C198)-YEAR(I198)</f>
        <v>35</v>
      </c>
      <c r="Q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F</v>
      </c>
      <c r="R198" s="25" t="str">
        <f>+F198&amp;" "&amp;G198</f>
        <v>CAC REM</v>
      </c>
    </row>
    <row r="199" spans="1:18" x14ac:dyDescent="0.2">
      <c r="A199" s="6" t="s">
        <v>19</v>
      </c>
      <c r="B199" s="6">
        <v>13194</v>
      </c>
      <c r="C199" s="29">
        <v>2013</v>
      </c>
      <c r="D199" s="29">
        <v>8</v>
      </c>
      <c r="E199" s="18">
        <v>0</v>
      </c>
      <c r="F199" s="19" t="s">
        <v>55</v>
      </c>
      <c r="G199" s="2" t="s">
        <v>54</v>
      </c>
      <c r="H199" s="2" t="s">
        <v>0</v>
      </c>
      <c r="I199" s="1">
        <v>28023</v>
      </c>
      <c r="J199" s="3">
        <v>91130</v>
      </c>
      <c r="K199" s="2" t="s">
        <v>316</v>
      </c>
      <c r="L199" s="2" t="s">
        <v>205</v>
      </c>
      <c r="M199" s="47">
        <v>1</v>
      </c>
      <c r="N199" s="1"/>
      <c r="O199" s="1"/>
      <c r="P199" s="24">
        <f>(C199)-YEAR(I199)</f>
        <v>37</v>
      </c>
      <c r="Q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F</v>
      </c>
      <c r="R199" s="25" t="str">
        <f>+F199&amp;" "&amp;G199</f>
        <v>RIR GAU</v>
      </c>
    </row>
    <row r="200" spans="1:18" x14ac:dyDescent="0.2">
      <c r="A200" s="6" t="s">
        <v>19</v>
      </c>
      <c r="B200" s="6">
        <v>13195</v>
      </c>
      <c r="C200" s="29">
        <v>2013</v>
      </c>
      <c r="D200" s="29">
        <v>8</v>
      </c>
      <c r="E200" s="18">
        <v>1</v>
      </c>
      <c r="F200" s="19" t="s">
        <v>53</v>
      </c>
      <c r="G200" s="2" t="s">
        <v>4</v>
      </c>
      <c r="H200" s="2" t="s">
        <v>0</v>
      </c>
      <c r="I200" s="1">
        <v>27895</v>
      </c>
      <c r="J200" s="3">
        <v>95720</v>
      </c>
      <c r="K200" s="2" t="s">
        <v>318</v>
      </c>
      <c r="L200" s="2" t="s">
        <v>205</v>
      </c>
      <c r="M200" s="47">
        <v>0</v>
      </c>
      <c r="N200" s="1"/>
      <c r="O200" s="1"/>
      <c r="P200" s="24">
        <f>(C200)-YEAR(I200)</f>
        <v>37</v>
      </c>
      <c r="Q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F</v>
      </c>
      <c r="R200" s="25" t="str">
        <f>+F200&amp;" "&amp;G200</f>
        <v>CUC FAB</v>
      </c>
    </row>
    <row r="201" spans="1:18" x14ac:dyDescent="0.2">
      <c r="A201" s="6" t="s">
        <v>19</v>
      </c>
      <c r="B201" s="6">
        <v>13196</v>
      </c>
      <c r="C201" s="29">
        <v>2013</v>
      </c>
      <c r="D201" s="29">
        <v>8</v>
      </c>
      <c r="E201" s="18">
        <v>1</v>
      </c>
      <c r="F201" s="19" t="s">
        <v>3</v>
      </c>
      <c r="G201" s="2" t="s">
        <v>52</v>
      </c>
      <c r="H201" s="2" t="s">
        <v>15</v>
      </c>
      <c r="I201" s="1">
        <v>28105</v>
      </c>
      <c r="J201" s="3">
        <v>95720</v>
      </c>
      <c r="K201" s="2" t="s">
        <v>318</v>
      </c>
      <c r="L201" s="2" t="s">
        <v>205</v>
      </c>
      <c r="M201" s="47">
        <v>1</v>
      </c>
      <c r="N201" s="1"/>
      <c r="O201" s="1"/>
      <c r="P201" s="24">
        <f>(C201)-YEAR(I201)</f>
        <v>37</v>
      </c>
      <c r="Q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F</v>
      </c>
      <c r="R201" s="25" t="str">
        <f>+F201&amp;" "&amp;G201</f>
        <v>DUD BEA</v>
      </c>
    </row>
    <row r="202" spans="1:18" x14ac:dyDescent="0.2">
      <c r="A202" s="6" t="s">
        <v>19</v>
      </c>
      <c r="B202" s="6">
        <v>13197</v>
      </c>
      <c r="C202" s="29">
        <v>2013</v>
      </c>
      <c r="D202" s="29">
        <v>8</v>
      </c>
      <c r="E202" s="18">
        <v>0</v>
      </c>
      <c r="F202" s="19" t="s">
        <v>51</v>
      </c>
      <c r="G202" s="2" t="s">
        <v>50</v>
      </c>
      <c r="H202" s="2" t="s">
        <v>15</v>
      </c>
      <c r="I202" s="1">
        <v>27416</v>
      </c>
      <c r="J202" s="3">
        <v>95720</v>
      </c>
      <c r="K202" s="2" t="s">
        <v>318</v>
      </c>
      <c r="L202" s="2" t="s">
        <v>205</v>
      </c>
      <c r="M202" s="47">
        <v>1</v>
      </c>
      <c r="N202" s="1"/>
      <c r="O202" s="1"/>
      <c r="P202" s="24">
        <f>(C202)-YEAR(I202)</f>
        <v>38</v>
      </c>
      <c r="Q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F</v>
      </c>
      <c r="R202" s="25" t="str">
        <f>+F202&amp;" "&amp;G202</f>
        <v>ESE CEL</v>
      </c>
    </row>
    <row r="203" spans="1:18" x14ac:dyDescent="0.2">
      <c r="A203" s="6" t="s">
        <v>19</v>
      </c>
      <c r="B203" s="6">
        <v>13198</v>
      </c>
      <c r="C203" s="29">
        <v>2013</v>
      </c>
      <c r="D203" s="29">
        <v>8</v>
      </c>
      <c r="E203" s="18">
        <v>0</v>
      </c>
      <c r="F203" s="19" t="s">
        <v>3</v>
      </c>
      <c r="G203" s="2" t="s">
        <v>49</v>
      </c>
      <c r="H203" s="2" t="s">
        <v>0</v>
      </c>
      <c r="I203" s="1">
        <v>27667</v>
      </c>
      <c r="J203" s="3">
        <v>59158</v>
      </c>
      <c r="K203" s="2" t="s">
        <v>319</v>
      </c>
      <c r="L203" s="2" t="s">
        <v>205</v>
      </c>
      <c r="M203" s="47">
        <v>1</v>
      </c>
      <c r="N203" s="1"/>
      <c r="O203" s="1"/>
      <c r="P203" s="24">
        <f>(C203)-YEAR(I203)</f>
        <v>38</v>
      </c>
      <c r="Q203" s="26" t="str">
        <f>IF(AND($G203="",$F203=""),"",
IF(OR(AND(J203="",K203="",L203=""),AND(J203="",L203="france")),"manque info",
IF(L203&lt;&gt;"France","G",
IF(OR(J203={62155;62520;62630;62780}),"A",
IF(LEFT(J203,2)="62","B",
IF(LEFT(J203,2)="59","C",
IF(LEFT(J203,2)={"02";"60";"80"},"d",
IF(LEFT(J203,2)={"75";"77";"78";"91";"92";"93";"94";"95"},"E","F"
))))))))</f>
        <v>C</v>
      </c>
      <c r="R203" s="25" t="str">
        <f>+F203&amp;" "&amp;G203</f>
        <v>DUD CHR</v>
      </c>
    </row>
    <row r="204" spans="1:18" x14ac:dyDescent="0.2">
      <c r="A204" s="6" t="s">
        <v>19</v>
      </c>
      <c r="B204" s="6">
        <v>13199</v>
      </c>
      <c r="C204" s="29">
        <v>2013</v>
      </c>
      <c r="D204" s="29">
        <v>8</v>
      </c>
      <c r="E204" s="18">
        <v>1</v>
      </c>
      <c r="F204" s="19" t="s">
        <v>8</v>
      </c>
      <c r="G204" s="2" t="s">
        <v>48</v>
      </c>
      <c r="H204" s="2" t="s">
        <v>0</v>
      </c>
      <c r="I204" s="1">
        <v>27361</v>
      </c>
      <c r="J204" s="3">
        <v>59158</v>
      </c>
      <c r="K204" s="2" t="s">
        <v>319</v>
      </c>
      <c r="L204" s="2" t="s">
        <v>205</v>
      </c>
      <c r="M204" s="47">
        <v>1</v>
      </c>
      <c r="N204" s="1"/>
      <c r="O204" s="1"/>
      <c r="P204" s="24">
        <f>(C204)-YEAR(I204)</f>
        <v>39</v>
      </c>
      <c r="Q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C</v>
      </c>
      <c r="R204" s="25" t="str">
        <f>+F204&amp;" "&amp;G204</f>
        <v>DED JC</v>
      </c>
    </row>
    <row r="205" spans="1:18" x14ac:dyDescent="0.2">
      <c r="A205" s="6" t="s">
        <v>19</v>
      </c>
      <c r="B205" s="6">
        <v>13200</v>
      </c>
      <c r="C205" s="29">
        <v>2013</v>
      </c>
      <c r="D205" s="29">
        <v>8</v>
      </c>
      <c r="E205" s="18">
        <v>1</v>
      </c>
      <c r="F205" s="19" t="s">
        <v>8</v>
      </c>
      <c r="G205" s="2" t="s">
        <v>47</v>
      </c>
      <c r="H205" s="2" t="s">
        <v>0</v>
      </c>
      <c r="I205" s="1">
        <v>27166</v>
      </c>
      <c r="J205" s="3">
        <v>59158</v>
      </c>
      <c r="K205" s="2" t="s">
        <v>319</v>
      </c>
      <c r="L205" s="2" t="s">
        <v>205</v>
      </c>
      <c r="M205" s="47">
        <v>1</v>
      </c>
      <c r="N205" s="1"/>
      <c r="O205" s="1"/>
      <c r="P205" s="24">
        <f>(C205)-YEAR(I205)</f>
        <v>39</v>
      </c>
      <c r="Q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C</v>
      </c>
      <c r="R205" s="25" t="str">
        <f>+F205&amp;" "&amp;G205</f>
        <v>DED MAX</v>
      </c>
    </row>
    <row r="206" spans="1:18" x14ac:dyDescent="0.2">
      <c r="A206" s="6" t="s">
        <v>19</v>
      </c>
      <c r="B206" s="6">
        <v>13201</v>
      </c>
      <c r="C206" s="29">
        <v>2013</v>
      </c>
      <c r="D206" s="29">
        <v>8</v>
      </c>
      <c r="E206" s="18">
        <v>0</v>
      </c>
      <c r="F206" s="19" t="s">
        <v>46</v>
      </c>
      <c r="G206" s="2" t="s">
        <v>45</v>
      </c>
      <c r="H206" s="2" t="s">
        <v>15</v>
      </c>
      <c r="I206" s="1">
        <v>27094</v>
      </c>
      <c r="J206" s="3">
        <v>59158</v>
      </c>
      <c r="K206" s="2" t="s">
        <v>319</v>
      </c>
      <c r="L206" s="2" t="s">
        <v>205</v>
      </c>
      <c r="M206" s="47">
        <v>1</v>
      </c>
      <c r="N206" s="1"/>
      <c r="O206" s="1"/>
      <c r="P206" s="24">
        <f>(C206)-YEAR(I206)</f>
        <v>39</v>
      </c>
      <c r="Q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C</v>
      </c>
      <c r="R206" s="25" t="str">
        <f>+F206&amp;" "&amp;G206</f>
        <v>DID MEL</v>
      </c>
    </row>
    <row r="207" spans="1:18" x14ac:dyDescent="0.2">
      <c r="A207" s="6" t="s">
        <v>19</v>
      </c>
      <c r="B207" s="6">
        <v>13202</v>
      </c>
      <c r="C207" s="29">
        <v>2013</v>
      </c>
      <c r="D207" s="29">
        <v>8</v>
      </c>
      <c r="E207" s="18">
        <v>1</v>
      </c>
      <c r="F207" s="19" t="s">
        <v>39</v>
      </c>
      <c r="G207" s="2" t="s">
        <v>44</v>
      </c>
      <c r="H207" s="2" t="s">
        <v>15</v>
      </c>
      <c r="I207" s="1">
        <v>26842</v>
      </c>
      <c r="J207" s="3"/>
      <c r="K207" s="2"/>
      <c r="L207" s="2" t="s">
        <v>320</v>
      </c>
      <c r="M207" s="47">
        <v>0</v>
      </c>
      <c r="N207" s="1"/>
      <c r="O207" s="1"/>
      <c r="P207" s="24">
        <f>(C207)-YEAR(I207)</f>
        <v>40</v>
      </c>
      <c r="Q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G</v>
      </c>
      <c r="R207" s="25" t="str">
        <f>+F207&amp;" "&amp;G207</f>
        <v>JAJ ALE</v>
      </c>
    </row>
    <row r="208" spans="1:18" x14ac:dyDescent="0.2">
      <c r="A208" s="6" t="s">
        <v>19</v>
      </c>
      <c r="B208" s="6">
        <v>13203</v>
      </c>
      <c r="C208" s="29">
        <v>2013</v>
      </c>
      <c r="D208" s="29">
        <v>8</v>
      </c>
      <c r="E208" s="18">
        <v>1</v>
      </c>
      <c r="F208" s="19" t="s">
        <v>43</v>
      </c>
      <c r="G208" s="2" t="s">
        <v>42</v>
      </c>
      <c r="H208" s="2" t="s">
        <v>0</v>
      </c>
      <c r="I208" s="1">
        <v>26873</v>
      </c>
      <c r="J208" s="3">
        <v>59130</v>
      </c>
      <c r="K208" s="2" t="s">
        <v>313</v>
      </c>
      <c r="L208" s="9" t="s">
        <v>304</v>
      </c>
      <c r="M208" s="47">
        <v>1</v>
      </c>
      <c r="N208" s="1"/>
      <c r="O208" s="1"/>
      <c r="P208" s="24">
        <f>(C208)-YEAR(I208)</f>
        <v>40</v>
      </c>
      <c r="Q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C</v>
      </c>
      <c r="R208" s="25" t="str">
        <f>+F208&amp;" "&amp;G208</f>
        <v>LHL FRA</v>
      </c>
    </row>
    <row r="209" spans="1:18" x14ac:dyDescent="0.2">
      <c r="A209" s="6" t="s">
        <v>19</v>
      </c>
      <c r="B209" s="6">
        <v>13204</v>
      </c>
      <c r="C209" s="29">
        <v>2013</v>
      </c>
      <c r="D209" s="29">
        <v>8</v>
      </c>
      <c r="E209" s="18">
        <v>0</v>
      </c>
      <c r="F209" s="19" t="s">
        <v>41</v>
      </c>
      <c r="G209" s="2" t="s">
        <v>40</v>
      </c>
      <c r="H209" s="12" t="s">
        <v>0</v>
      </c>
      <c r="I209" s="1">
        <v>26987</v>
      </c>
      <c r="J209" s="3">
        <v>75015</v>
      </c>
      <c r="K209" s="2" t="s">
        <v>283</v>
      </c>
      <c r="L209" s="2" t="s">
        <v>304</v>
      </c>
      <c r="M209" s="47">
        <v>1</v>
      </c>
      <c r="N209" s="1"/>
      <c r="O209" s="1"/>
      <c r="P209" s="24">
        <f>(C209)-YEAR(I209)</f>
        <v>40</v>
      </c>
      <c r="Q209" s="26" t="str">
        <f>IF(AND($G209="",$F209=""),"",
IF(OR(AND(J209="",K209="",L209=""),AND(J209="",L209="france")),"manque info",
IF(L209&lt;&gt;"France","G",
IF(OR(J209={62155;62520;62630;62780}),"A",
IF(LEFT(J209,2)="62","B",
IF(LEFT(J209,2)="59","C",
IF(LEFT(J209,2)={"02";"60";"80"},"d",
IF(LEFT(J209,2)={"75";"77";"78";"91";"92";"93";"94";"95"},"E","F"
))))))))</f>
        <v>E</v>
      </c>
      <c r="R209" s="25" t="str">
        <f>+F209&amp;" "&amp;G209</f>
        <v>GRG FRE</v>
      </c>
    </row>
    <row r="210" spans="1:18" x14ac:dyDescent="0.2">
      <c r="A210" s="6" t="s">
        <v>19</v>
      </c>
      <c r="B210" s="6">
        <v>13205</v>
      </c>
      <c r="C210" s="29">
        <v>2013</v>
      </c>
      <c r="D210" s="29">
        <v>8</v>
      </c>
      <c r="E210" s="18">
        <v>0</v>
      </c>
      <c r="F210" s="19" t="s">
        <v>39</v>
      </c>
      <c r="G210" s="2" t="s">
        <v>38</v>
      </c>
      <c r="H210" s="2" t="s">
        <v>0</v>
      </c>
      <c r="I210" s="1">
        <v>26432</v>
      </c>
      <c r="J210" s="3">
        <v>59000</v>
      </c>
      <c r="K210" s="2" t="s">
        <v>288</v>
      </c>
      <c r="L210" s="2" t="s">
        <v>304</v>
      </c>
      <c r="M210" s="47">
        <v>0</v>
      </c>
      <c r="N210" s="1"/>
      <c r="O210" s="1"/>
      <c r="P210" s="24">
        <f>(C210)-YEAR(I210)</f>
        <v>41</v>
      </c>
      <c r="Q210" s="26" t="str">
        <f>IF(AND($G210="",$F210=""),"",
IF(OR(AND(J210="",K210="",L210=""),AND(J210="",L210="france")),"manque info",
IF(L210&lt;&gt;"France","G",
IF(OR(J210={62155;62520;62630;62780}),"A",
IF(LEFT(J210,2)="62","B",
IF(LEFT(J210,2)="59","C",
IF(LEFT(J210,2)={"02";"60";"80"},"d",
IF(LEFT(J210,2)={"75";"77";"78";"91";"92";"93";"94";"95"},"E","F"
))))))))</f>
        <v>C</v>
      </c>
      <c r="R210" s="25" t="str">
        <f>+F210&amp;" "&amp;G210</f>
        <v>JAJ IVA</v>
      </c>
    </row>
    <row r="211" spans="1:18" x14ac:dyDescent="0.2">
      <c r="A211" s="6" t="s">
        <v>19</v>
      </c>
      <c r="B211" s="6">
        <v>13206</v>
      </c>
      <c r="C211" s="29">
        <v>2013</v>
      </c>
      <c r="D211" s="29">
        <v>8</v>
      </c>
      <c r="E211" s="18">
        <v>1</v>
      </c>
      <c r="F211" s="19" t="s">
        <v>22</v>
      </c>
      <c r="G211" s="2" t="s">
        <v>37</v>
      </c>
      <c r="H211" s="2"/>
      <c r="I211" s="1">
        <v>26511</v>
      </c>
      <c r="J211" s="3">
        <v>59700</v>
      </c>
      <c r="K211" s="2" t="s">
        <v>226</v>
      </c>
      <c r="L211" s="2" t="s">
        <v>304</v>
      </c>
      <c r="M211" s="47">
        <v>0</v>
      </c>
      <c r="N211" s="1"/>
      <c r="O211" s="1"/>
      <c r="P211" s="24">
        <f>(C211)-YEAR(I211)</f>
        <v>41</v>
      </c>
      <c r="Q211" s="26" t="s">
        <v>335</v>
      </c>
      <c r="R211" s="25" t="s">
        <v>345</v>
      </c>
    </row>
    <row r="212" spans="1:18" x14ac:dyDescent="0.2">
      <c r="A212" s="6" t="s">
        <v>19</v>
      </c>
      <c r="B212" s="6">
        <v>13207</v>
      </c>
      <c r="C212" s="29">
        <v>2013</v>
      </c>
      <c r="D212" s="29">
        <v>8</v>
      </c>
      <c r="E212" s="18">
        <v>1</v>
      </c>
      <c r="F212" s="19" t="s">
        <v>36</v>
      </c>
      <c r="G212" s="2" t="s">
        <v>35</v>
      </c>
      <c r="H212" s="2" t="s">
        <v>0</v>
      </c>
      <c r="I212" s="1">
        <v>26630</v>
      </c>
      <c r="J212" s="3">
        <v>75015</v>
      </c>
      <c r="K212" s="2" t="s">
        <v>283</v>
      </c>
      <c r="L212" s="2" t="s">
        <v>304</v>
      </c>
      <c r="M212" s="47">
        <v>1</v>
      </c>
      <c r="N212" s="1"/>
      <c r="O212" s="1"/>
      <c r="P212" s="24">
        <f>(C212)-YEAR(I212)</f>
        <v>41</v>
      </c>
      <c r="Q212" s="26" t="str">
        <f>IF(AND($G212="",$F212=""),"",
IF(OR(AND(J212="",K212="",L212=""),AND(J212="",L212="france")),"manque info",
IF(L212&lt;&gt;"France","G",
IF(OR(J212={62155;62520;62630;62780}),"A",
IF(LEFT(J212,2)="62","B",
IF(LEFT(J212,2)="59","C",
IF(LEFT(J212,2)={"02";"60";"80"},"d",
IF(LEFT(J212,2)={"75";"77";"78";"91";"92";"93";"94";"95"},"E","F"
))))))))</f>
        <v>E</v>
      </c>
      <c r="R212" s="25" t="str">
        <f>+F212&amp;" "&amp;G212</f>
        <v>TAT MIK</v>
      </c>
    </row>
    <row r="213" spans="1:18" x14ac:dyDescent="0.2">
      <c r="A213" s="6" t="s">
        <v>19</v>
      </c>
      <c r="B213" s="6">
        <v>13208</v>
      </c>
      <c r="C213" s="29">
        <v>2013</v>
      </c>
      <c r="D213" s="29">
        <v>8</v>
      </c>
      <c r="E213" s="18">
        <v>0</v>
      </c>
      <c r="F213" s="19" t="s">
        <v>367</v>
      </c>
      <c r="G213" s="2" t="s">
        <v>34</v>
      </c>
      <c r="H213" s="2" t="s">
        <v>0</v>
      </c>
      <c r="I213" s="1">
        <v>26538</v>
      </c>
      <c r="J213" s="3">
        <v>59000</v>
      </c>
      <c r="K213" s="2" t="s">
        <v>288</v>
      </c>
      <c r="L213" s="2" t="s">
        <v>304</v>
      </c>
      <c r="M213" s="47">
        <v>0</v>
      </c>
      <c r="N213" s="1"/>
      <c r="O213" s="1"/>
      <c r="P213" s="24">
        <v>41</v>
      </c>
      <c r="Q213" s="26" t="s">
        <v>335</v>
      </c>
      <c r="R213" s="25" t="s">
        <v>368</v>
      </c>
    </row>
    <row r="214" spans="1:18" x14ac:dyDescent="0.2">
      <c r="A214" s="6" t="s">
        <v>19</v>
      </c>
      <c r="B214" s="6">
        <v>13209</v>
      </c>
      <c r="C214" s="29">
        <v>2013</v>
      </c>
      <c r="D214" s="29">
        <v>8</v>
      </c>
      <c r="E214" s="18">
        <v>0</v>
      </c>
      <c r="F214" s="19" t="s">
        <v>33</v>
      </c>
      <c r="G214" s="2" t="s">
        <v>32</v>
      </c>
      <c r="H214" s="2" t="s">
        <v>0</v>
      </c>
      <c r="I214" s="1">
        <v>26632</v>
      </c>
      <c r="J214" s="3">
        <v>0</v>
      </c>
      <c r="K214" s="2" t="s">
        <v>321</v>
      </c>
      <c r="L214" s="9" t="s">
        <v>322</v>
      </c>
      <c r="M214" s="47">
        <v>0</v>
      </c>
      <c r="N214" s="1"/>
      <c r="O214" s="1"/>
      <c r="P214" s="24">
        <f>(C214)-YEAR(I214)</f>
        <v>41</v>
      </c>
      <c r="Q214" s="26" t="str">
        <f>IF(AND($G214="",$F214=""),"",
IF(OR(AND(J214="",K214="",L214=""),AND(J214="",L214="france")),"manque info",
IF(L214&lt;&gt;"France","G",
IF(OR(J214={62155;62520;62630;62780}),"A",
IF(LEFT(J214,2)="62","B",
IF(LEFT(J214,2)="59","C",
IF(LEFT(J214,2)={"02";"60";"80"},"d",
IF(LEFT(J214,2)={"75";"77";"78";"91";"92";"93";"94";"95"},"E","F"
))))))))</f>
        <v>G</v>
      </c>
      <c r="R214" s="25" t="str">
        <f>+F214&amp;" "&amp;G214</f>
        <v>BOB SYL</v>
      </c>
    </row>
    <row r="215" spans="1:18" x14ac:dyDescent="0.2">
      <c r="A215" s="6" t="s">
        <v>19</v>
      </c>
      <c r="B215" s="6">
        <v>13210</v>
      </c>
      <c r="C215" s="29">
        <v>2013</v>
      </c>
      <c r="D215" s="29">
        <v>8</v>
      </c>
      <c r="E215" s="18">
        <v>1</v>
      </c>
      <c r="F215" s="19" t="s">
        <v>10</v>
      </c>
      <c r="G215" s="2" t="s">
        <v>32</v>
      </c>
      <c r="H215" s="2" t="s">
        <v>15</v>
      </c>
      <c r="I215" s="1">
        <v>26260</v>
      </c>
      <c r="J215" s="3">
        <v>75012</v>
      </c>
      <c r="K215" s="2" t="s">
        <v>283</v>
      </c>
      <c r="L215" s="2" t="s">
        <v>304</v>
      </c>
      <c r="M215" s="47">
        <v>1</v>
      </c>
      <c r="N215" s="1"/>
      <c r="O215" s="1"/>
      <c r="P215" s="24">
        <f>(C215)-YEAR(I215)</f>
        <v>42</v>
      </c>
      <c r="Q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E</v>
      </c>
      <c r="R215" s="25" t="str">
        <f>+F215&amp;" "&amp;G215</f>
        <v>LEL SYL</v>
      </c>
    </row>
    <row r="216" spans="1:18" x14ac:dyDescent="0.2">
      <c r="A216" s="6" t="s">
        <v>19</v>
      </c>
      <c r="B216" s="30">
        <v>13211</v>
      </c>
      <c r="C216" s="31">
        <v>2013</v>
      </c>
      <c r="D216" s="29">
        <v>8</v>
      </c>
      <c r="E216" s="18">
        <v>1</v>
      </c>
      <c r="F216" s="19" t="s">
        <v>31</v>
      </c>
      <c r="G216" s="2" t="s">
        <v>30</v>
      </c>
      <c r="H216" s="2" t="s">
        <v>0</v>
      </c>
      <c r="I216" s="1">
        <v>25851</v>
      </c>
      <c r="J216" s="3">
        <v>38880</v>
      </c>
      <c r="K216" s="2" t="s">
        <v>323</v>
      </c>
      <c r="L216" s="2" t="s">
        <v>304</v>
      </c>
      <c r="M216" s="47">
        <v>1</v>
      </c>
      <c r="N216" s="1"/>
      <c r="O216" s="1"/>
      <c r="P216" s="24">
        <f>(C216)-YEAR(I216)</f>
        <v>43</v>
      </c>
      <c r="Q216" s="26" t="str">
        <f>IF(AND($G216="",$F216=""),"",
IF(OR(AND(J216="",K216="",L216=""),AND(J216="",L216="france")),"manque info",
IF(L216&lt;&gt;"France","G",
IF(OR(J216={62155;62520;62630;62780}),"A",
IF(LEFT(J216,2)="62","B",
IF(LEFT(J216,2)="59","C",
IF(LEFT(J216,2)={"02";"60";"80"},"d",
IF(LEFT(J216,2)={"75";"77";"78";"91";"92";"93";"94";"95"},"E","F"
))))))))</f>
        <v>F</v>
      </c>
      <c r="R216" s="25" t="str">
        <f>+F216&amp;" "&amp;G216</f>
        <v>LOL SAC</v>
      </c>
    </row>
    <row r="217" spans="1:18" x14ac:dyDescent="0.2">
      <c r="A217" s="6" t="s">
        <v>19</v>
      </c>
      <c r="B217" s="6">
        <v>13212</v>
      </c>
      <c r="C217" s="29">
        <v>2013</v>
      </c>
      <c r="D217" s="29">
        <v>8</v>
      </c>
      <c r="E217" s="18">
        <v>0</v>
      </c>
      <c r="F217" s="19" t="s">
        <v>3</v>
      </c>
      <c r="G217" s="2" t="s">
        <v>29</v>
      </c>
      <c r="H217" s="2" t="s">
        <v>0</v>
      </c>
      <c r="I217" s="1">
        <v>25686</v>
      </c>
      <c r="J217" s="3">
        <v>59130</v>
      </c>
      <c r="K217" s="2" t="s">
        <v>313</v>
      </c>
      <c r="L217" s="9" t="s">
        <v>232</v>
      </c>
      <c r="M217" s="47">
        <v>1</v>
      </c>
      <c r="N217" s="1"/>
      <c r="O217" s="1"/>
      <c r="P217" s="24">
        <f>(C217)-YEAR(I217)</f>
        <v>43</v>
      </c>
      <c r="Q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C</v>
      </c>
      <c r="R217" s="25" t="str">
        <f>+F217&amp;" "&amp;G217</f>
        <v>DUD PHI</v>
      </c>
    </row>
    <row r="218" spans="1:18" x14ac:dyDescent="0.2">
      <c r="A218" s="6" t="s">
        <v>19</v>
      </c>
      <c r="B218" s="6">
        <v>13213</v>
      </c>
      <c r="C218" s="29">
        <v>2013</v>
      </c>
      <c r="D218" s="29">
        <v>8</v>
      </c>
      <c r="E218" s="18">
        <v>1</v>
      </c>
      <c r="F218" s="19" t="s">
        <v>28</v>
      </c>
      <c r="G218" s="2" t="s">
        <v>27</v>
      </c>
      <c r="H218" s="2" t="s">
        <v>0</v>
      </c>
      <c r="I218" s="1">
        <v>25591</v>
      </c>
      <c r="J218" s="3">
        <v>59560</v>
      </c>
      <c r="K218" s="2" t="s">
        <v>324</v>
      </c>
      <c r="L218" s="2" t="s">
        <v>232</v>
      </c>
      <c r="M218" s="47">
        <v>0</v>
      </c>
      <c r="N218" s="1"/>
      <c r="O218" s="1"/>
      <c r="P218" s="24">
        <f>(C218)-YEAR(I218)</f>
        <v>43</v>
      </c>
      <c r="Q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C</v>
      </c>
      <c r="R218" s="25" t="str">
        <f>+F218&amp;" "&amp;G218</f>
        <v>FOF DAN</v>
      </c>
    </row>
    <row r="219" spans="1:18" x14ac:dyDescent="0.2">
      <c r="A219" s="6" t="s">
        <v>19</v>
      </c>
      <c r="B219" s="6">
        <v>13214</v>
      </c>
      <c r="C219" s="29">
        <v>2013</v>
      </c>
      <c r="D219" s="29">
        <v>8</v>
      </c>
      <c r="E219" s="18">
        <v>1</v>
      </c>
      <c r="F219" s="19" t="s">
        <v>26</v>
      </c>
      <c r="G219" s="2" t="s">
        <v>25</v>
      </c>
      <c r="H219" s="2" t="s">
        <v>15</v>
      </c>
      <c r="I219" s="1">
        <v>25568</v>
      </c>
      <c r="J219" s="3">
        <v>59560</v>
      </c>
      <c r="K219" s="2" t="s">
        <v>324</v>
      </c>
      <c r="L219" s="2" t="s">
        <v>232</v>
      </c>
      <c r="M219" s="47">
        <v>0</v>
      </c>
      <c r="N219" s="1"/>
      <c r="O219" s="1"/>
      <c r="P219" s="24">
        <f>(C219)-YEAR(I219)</f>
        <v>44</v>
      </c>
      <c r="Q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C</v>
      </c>
      <c r="R219" s="25" t="str">
        <f>+F219&amp;" "&amp;G219</f>
        <v>BRB ARI</v>
      </c>
    </row>
    <row r="220" spans="1:18" x14ac:dyDescent="0.2">
      <c r="A220" s="6" t="s">
        <v>19</v>
      </c>
      <c r="B220" s="6">
        <v>13215</v>
      </c>
      <c r="C220" s="29">
        <v>2013</v>
      </c>
      <c r="D220" s="29">
        <v>8</v>
      </c>
      <c r="E220" s="18">
        <v>0</v>
      </c>
      <c r="F220" s="19" t="s">
        <v>24</v>
      </c>
      <c r="G220" s="2" t="s">
        <v>23</v>
      </c>
      <c r="H220" s="2" t="s">
        <v>0</v>
      </c>
      <c r="I220" s="1">
        <v>24963</v>
      </c>
      <c r="J220" s="3">
        <v>59560</v>
      </c>
      <c r="K220" s="2" t="s">
        <v>324</v>
      </c>
      <c r="L220" s="2" t="s">
        <v>232</v>
      </c>
      <c r="M220" s="47">
        <v>1</v>
      </c>
      <c r="N220" s="1"/>
      <c r="O220" s="1"/>
      <c r="P220" s="24">
        <f>(C220)-YEAR(I220)</f>
        <v>45</v>
      </c>
      <c r="Q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C</v>
      </c>
      <c r="R220" s="25" t="str">
        <f>+F220&amp;" "&amp;G220</f>
        <v>LAL ALI</v>
      </c>
    </row>
    <row r="221" spans="1:18" x14ac:dyDescent="0.2">
      <c r="A221" s="6" t="s">
        <v>19</v>
      </c>
      <c r="B221" s="6">
        <v>13216</v>
      </c>
      <c r="C221" s="29">
        <v>2013</v>
      </c>
      <c r="D221" s="29">
        <v>8</v>
      </c>
      <c r="E221" s="18">
        <v>1</v>
      </c>
      <c r="F221" s="19" t="s">
        <v>22</v>
      </c>
      <c r="G221" s="2" t="s">
        <v>21</v>
      </c>
      <c r="H221" s="2" t="s">
        <v>0</v>
      </c>
      <c r="I221" s="1">
        <v>25052</v>
      </c>
      <c r="J221" s="3">
        <v>59560</v>
      </c>
      <c r="K221" s="2" t="s">
        <v>324</v>
      </c>
      <c r="L221" s="2" t="s">
        <v>232</v>
      </c>
      <c r="M221" s="47">
        <v>0</v>
      </c>
      <c r="N221" s="1"/>
      <c r="O221" s="1"/>
      <c r="P221" s="24">
        <f>(C221)-YEAR(I221)</f>
        <v>45</v>
      </c>
      <c r="Q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C</v>
      </c>
      <c r="R221" s="25" t="str">
        <f>+F221&amp;" "&amp;G221</f>
        <v>CAC MAN</v>
      </c>
    </row>
    <row r="222" spans="1:18" x14ac:dyDescent="0.2">
      <c r="A222" s="6" t="s">
        <v>19</v>
      </c>
      <c r="B222" s="6">
        <v>13217</v>
      </c>
      <c r="C222" s="29">
        <v>2013</v>
      </c>
      <c r="D222" s="29">
        <v>8</v>
      </c>
      <c r="E222" s="18">
        <v>1</v>
      </c>
      <c r="F222" s="19" t="s">
        <v>20</v>
      </c>
      <c r="G222" s="2" t="s">
        <v>19</v>
      </c>
      <c r="H222" s="2" t="s">
        <v>0</v>
      </c>
      <c r="I222" s="1">
        <v>24755</v>
      </c>
      <c r="J222" s="21">
        <v>78600</v>
      </c>
      <c r="K222" s="19" t="s">
        <v>325</v>
      </c>
      <c r="L222" s="2" t="s">
        <v>232</v>
      </c>
      <c r="M222" s="47">
        <v>0</v>
      </c>
      <c r="N222" s="1"/>
      <c r="O222" s="1"/>
      <c r="P222" s="24">
        <f>(C222)-YEAR(I222)</f>
        <v>46</v>
      </c>
      <c r="Q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F</v>
      </c>
      <c r="R222" s="25" t="str">
        <f>+F222&amp;" "&amp;G222</f>
        <v>JEJ STE</v>
      </c>
    </row>
    <row r="223" spans="1:18" x14ac:dyDescent="0.2">
      <c r="A223" s="6" t="s">
        <v>19</v>
      </c>
      <c r="B223" s="6">
        <v>13218</v>
      </c>
      <c r="C223" s="29">
        <v>2013</v>
      </c>
      <c r="D223" s="29">
        <v>8</v>
      </c>
      <c r="E223" s="18">
        <v>0</v>
      </c>
      <c r="F223" s="19" t="s">
        <v>3</v>
      </c>
      <c r="G223" s="2" t="s">
        <v>18</v>
      </c>
      <c r="H223" s="2" t="s">
        <v>0</v>
      </c>
      <c r="I223" s="1">
        <v>24485</v>
      </c>
      <c r="J223" s="21">
        <v>80200</v>
      </c>
      <c r="K223" s="19" t="s">
        <v>326</v>
      </c>
      <c r="L223" s="2" t="s">
        <v>232</v>
      </c>
      <c r="M223" s="47">
        <v>1</v>
      </c>
      <c r="N223" s="1"/>
      <c r="O223" s="1"/>
      <c r="P223" s="24">
        <f>(C223)-YEAR(I223)</f>
        <v>46</v>
      </c>
      <c r="Q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F</v>
      </c>
      <c r="R223" s="25" t="str">
        <f>+F223&amp;" "&amp;G223</f>
        <v>DUD PIE</v>
      </c>
    </row>
    <row r="224" spans="1:18" x14ac:dyDescent="0.2">
      <c r="A224" s="6" t="s">
        <v>19</v>
      </c>
      <c r="B224" s="6">
        <v>13219</v>
      </c>
      <c r="C224" s="29">
        <v>2013</v>
      </c>
      <c r="D224" s="29">
        <v>8</v>
      </c>
      <c r="E224" s="18">
        <v>1</v>
      </c>
      <c r="F224" s="19" t="s">
        <v>17</v>
      </c>
      <c r="G224" s="2" t="s">
        <v>16</v>
      </c>
      <c r="H224" s="2" t="s">
        <v>15</v>
      </c>
      <c r="I224" s="1">
        <v>24464</v>
      </c>
      <c r="J224" s="21">
        <v>80200</v>
      </c>
      <c r="K224" s="19" t="s">
        <v>326</v>
      </c>
      <c r="L224" s="2" t="s">
        <v>232</v>
      </c>
      <c r="M224" s="47">
        <v>1</v>
      </c>
      <c r="N224" s="1"/>
      <c r="O224" s="1"/>
      <c r="P224" s="24">
        <f>(C224)-YEAR(I224)</f>
        <v>47</v>
      </c>
      <c r="Q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F</v>
      </c>
      <c r="R224" s="25" t="str">
        <f>+F224&amp;" "&amp;G224</f>
        <v>HEH LAU</v>
      </c>
    </row>
    <row r="225" spans="1:19" x14ac:dyDescent="0.2">
      <c r="A225" s="6" t="s">
        <v>19</v>
      </c>
      <c r="B225" s="6">
        <v>13220</v>
      </c>
      <c r="C225" s="29">
        <v>2013</v>
      </c>
      <c r="D225" s="29">
        <v>8</v>
      </c>
      <c r="E225" s="18">
        <v>0</v>
      </c>
      <c r="F225" s="19" t="s">
        <v>14</v>
      </c>
      <c r="G225" s="2" t="s">
        <v>13</v>
      </c>
      <c r="H225" s="2" t="s">
        <v>0</v>
      </c>
      <c r="I225" s="1">
        <v>23450</v>
      </c>
      <c r="J225" s="21">
        <v>78600</v>
      </c>
      <c r="K225" s="19" t="s">
        <v>325</v>
      </c>
      <c r="L225" s="2" t="s">
        <v>232</v>
      </c>
      <c r="M225" s="47">
        <v>1</v>
      </c>
      <c r="N225" s="1"/>
      <c r="O225" s="1"/>
      <c r="P225" s="24">
        <f>(C225)-YEAR(I225)</f>
        <v>49</v>
      </c>
      <c r="Q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F</v>
      </c>
      <c r="R225" s="25" t="str">
        <f>+F225&amp;" "&amp;G225</f>
        <v>HAH ERI</v>
      </c>
    </row>
    <row r="226" spans="1:19" x14ac:dyDescent="0.2">
      <c r="A226" s="6" t="s">
        <v>19</v>
      </c>
      <c r="B226" s="6">
        <v>13221</v>
      </c>
      <c r="C226" s="29">
        <v>2013</v>
      </c>
      <c r="D226" s="29">
        <v>8</v>
      </c>
      <c r="E226" s="18">
        <v>1</v>
      </c>
      <c r="F226" s="19" t="s">
        <v>12</v>
      </c>
      <c r="G226" s="2" t="s">
        <v>11</v>
      </c>
      <c r="H226" s="2" t="s">
        <v>0</v>
      </c>
      <c r="I226" s="1">
        <v>22693</v>
      </c>
      <c r="J226" s="21">
        <v>78600</v>
      </c>
      <c r="K226" s="19" t="s">
        <v>325</v>
      </c>
      <c r="L226" s="2" t="s">
        <v>232</v>
      </c>
      <c r="M226" s="47">
        <v>1</v>
      </c>
      <c r="N226" s="1"/>
      <c r="O226" s="1"/>
      <c r="P226" s="24">
        <f>(C226)-YEAR(I226)</f>
        <v>51</v>
      </c>
      <c r="Q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F</v>
      </c>
      <c r="R226" s="25" t="str">
        <f>+F226&amp;" "&amp;G226</f>
        <v>BEB J-J</v>
      </c>
    </row>
    <row r="227" spans="1:19" x14ac:dyDescent="0.2">
      <c r="A227" s="6" t="s">
        <v>19</v>
      </c>
      <c r="B227" s="6">
        <v>13222</v>
      </c>
      <c r="C227" s="29">
        <v>2013</v>
      </c>
      <c r="D227" s="29">
        <v>8</v>
      </c>
      <c r="E227" s="18">
        <v>0</v>
      </c>
      <c r="F227" s="19" t="s">
        <v>10</v>
      </c>
      <c r="G227" s="2" t="s">
        <v>9</v>
      </c>
      <c r="H227" s="2" t="s">
        <v>0</v>
      </c>
      <c r="I227" s="1">
        <v>22784</v>
      </c>
      <c r="J227" s="21">
        <v>78600</v>
      </c>
      <c r="K227" s="19" t="s">
        <v>325</v>
      </c>
      <c r="L227" s="2" t="s">
        <v>232</v>
      </c>
      <c r="M227" s="47">
        <v>0</v>
      </c>
      <c r="N227" s="1"/>
      <c r="O227" s="1"/>
      <c r="P227" s="24">
        <f>(C227)-YEAR(I227)</f>
        <v>51</v>
      </c>
      <c r="Q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F</v>
      </c>
      <c r="R227" s="25" t="str">
        <f>+F227&amp;" "&amp;G227</f>
        <v>LEL BEN</v>
      </c>
    </row>
    <row r="228" spans="1:19" x14ac:dyDescent="0.2">
      <c r="A228" s="6" t="s">
        <v>19</v>
      </c>
      <c r="B228" s="6">
        <v>13223</v>
      </c>
      <c r="C228" s="29">
        <v>2013</v>
      </c>
      <c r="D228" s="29">
        <v>8</v>
      </c>
      <c r="E228" s="18">
        <v>1</v>
      </c>
      <c r="F228" s="19" t="s">
        <v>8</v>
      </c>
      <c r="G228" s="2" t="s">
        <v>7</v>
      </c>
      <c r="H228" s="2" t="s">
        <v>0</v>
      </c>
      <c r="I228" s="1">
        <v>22691</v>
      </c>
      <c r="J228" s="21">
        <v>78600</v>
      </c>
      <c r="K228" s="19" t="s">
        <v>325</v>
      </c>
      <c r="L228" s="2" t="s">
        <v>232</v>
      </c>
      <c r="M228" s="47">
        <v>1</v>
      </c>
      <c r="N228" s="1"/>
      <c r="O228" s="1"/>
      <c r="P228" s="24">
        <f>(C228)-YEAR(I228)</f>
        <v>51</v>
      </c>
      <c r="Q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F</v>
      </c>
      <c r="R228" s="25" t="str">
        <f>+F228&amp;" "&amp;G228</f>
        <v>DED DEN</v>
      </c>
    </row>
    <row r="229" spans="1:19" x14ac:dyDescent="0.2">
      <c r="A229" s="6" t="s">
        <v>19</v>
      </c>
      <c r="B229" s="6">
        <v>13224</v>
      </c>
      <c r="C229" s="29">
        <v>2013</v>
      </c>
      <c r="D229" s="29">
        <v>8</v>
      </c>
      <c r="E229" s="18">
        <v>1</v>
      </c>
      <c r="F229" s="19" t="s">
        <v>6</v>
      </c>
      <c r="G229" s="2" t="s">
        <v>5</v>
      </c>
      <c r="H229" s="2" t="s">
        <v>0</v>
      </c>
      <c r="I229" s="1">
        <v>22496</v>
      </c>
      <c r="J229" s="21">
        <v>78600</v>
      </c>
      <c r="K229" s="19" t="s">
        <v>325</v>
      </c>
      <c r="L229" s="2" t="s">
        <v>232</v>
      </c>
      <c r="M229" s="47">
        <v>1</v>
      </c>
      <c r="N229" s="1"/>
      <c r="O229" s="1"/>
      <c r="P229" s="24">
        <f>(C229)-YEAR(I229)</f>
        <v>52</v>
      </c>
      <c r="Q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F</v>
      </c>
      <c r="R229" s="25" t="str">
        <f>+F229&amp;" "&amp;G229</f>
        <v>KAK PAS</v>
      </c>
    </row>
    <row r="230" spans="1:19" x14ac:dyDescent="0.2">
      <c r="A230" s="6" t="s">
        <v>19</v>
      </c>
      <c r="B230" s="6">
        <v>13225</v>
      </c>
      <c r="C230" s="29">
        <v>2013</v>
      </c>
      <c r="D230" s="29">
        <v>8</v>
      </c>
      <c r="E230" s="18">
        <v>0</v>
      </c>
      <c r="F230" s="19" t="s">
        <v>3</v>
      </c>
      <c r="G230" s="2" t="s">
        <v>4</v>
      </c>
      <c r="H230" s="2" t="s">
        <v>0</v>
      </c>
      <c r="I230" s="1">
        <v>22123</v>
      </c>
      <c r="J230" s="21">
        <v>78600</v>
      </c>
      <c r="K230" s="19" t="s">
        <v>325</v>
      </c>
      <c r="L230" s="2" t="s">
        <v>232</v>
      </c>
      <c r="M230" s="47">
        <v>0</v>
      </c>
      <c r="N230" s="1"/>
      <c r="O230" s="1"/>
      <c r="P230" s="24">
        <f>(C230)-YEAR(I230)</f>
        <v>53</v>
      </c>
      <c r="Q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F</v>
      </c>
      <c r="R230" s="25" t="str">
        <f>+F230&amp;" "&amp;G230</f>
        <v>DUD FAB</v>
      </c>
    </row>
    <row r="231" spans="1:19" x14ac:dyDescent="0.2">
      <c r="A231" s="6" t="s">
        <v>19</v>
      </c>
      <c r="B231" s="6">
        <v>13226</v>
      </c>
      <c r="C231" s="29">
        <v>2013</v>
      </c>
      <c r="D231" s="29">
        <v>8</v>
      </c>
      <c r="E231" s="18">
        <v>1</v>
      </c>
      <c r="F231" s="19" t="s">
        <v>3</v>
      </c>
      <c r="G231" s="2" t="s">
        <v>2</v>
      </c>
      <c r="H231" s="2" t="s">
        <v>0</v>
      </c>
      <c r="I231" s="1">
        <v>20424</v>
      </c>
      <c r="J231" s="21">
        <v>78600</v>
      </c>
      <c r="K231" s="19" t="s">
        <v>325</v>
      </c>
      <c r="L231" s="2" t="s">
        <v>232</v>
      </c>
      <c r="M231" s="47">
        <v>0</v>
      </c>
      <c r="N231" s="1"/>
      <c r="O231" s="1"/>
      <c r="P231" s="24">
        <f>(C231)-YEAR(I231)</f>
        <v>58</v>
      </c>
      <c r="Q231" s="26" t="str">
        <f>IF(AND($G231="",$F231=""),"",
IF(OR(AND(J231="",K231="",L231=""),AND(J231="",L231="france")),"manque info",
IF(L231&lt;&gt;"France","G",
IF(OR(J231={62155;62520;62630;62780}),"A",
IF(LEFT(J231,2)="62","B",
IF(LEFT(J231,2)="59","C",
IF(LEFT(J231,2)={"02";"60";"80"},"d",
IF(LEFT(J231,2)={"75";"77";"78";"91";"92";"93";"94";"95"},"E","F"
))))))))</f>
        <v>F</v>
      </c>
      <c r="R231" s="25" t="str">
        <f>+F231&amp;" "&amp;G231</f>
        <v>DUD JED</v>
      </c>
    </row>
    <row r="232" spans="1:19" x14ac:dyDescent="0.2">
      <c r="A232" s="6" t="s">
        <v>19</v>
      </c>
      <c r="B232" s="6">
        <v>13227</v>
      </c>
      <c r="C232" s="29">
        <v>2013</v>
      </c>
      <c r="D232" s="29">
        <v>8</v>
      </c>
      <c r="E232" s="18">
        <v>1</v>
      </c>
      <c r="F232" s="19" t="s">
        <v>330</v>
      </c>
      <c r="G232" s="2" t="s">
        <v>1</v>
      </c>
      <c r="H232" s="2" t="s">
        <v>0</v>
      </c>
      <c r="I232" s="1">
        <v>15342</v>
      </c>
      <c r="J232" s="21">
        <v>78600</v>
      </c>
      <c r="K232" s="19" t="s">
        <v>325</v>
      </c>
      <c r="L232" s="2" t="s">
        <v>232</v>
      </c>
      <c r="M232" s="47">
        <v>1</v>
      </c>
      <c r="N232" s="1"/>
      <c r="O232" s="1"/>
      <c r="P232" s="24">
        <f>(C232)-YEAR(I232)</f>
        <v>71</v>
      </c>
      <c r="Q232" s="26" t="str">
        <f>IF(AND($G232="",$F232=""),"",
IF(OR(AND(J232="",K232="",L232=""),AND(J232="",L232="france")),"manque info",
IF(L232&lt;&gt;"France","G",
IF(OR(J232={62155;62520;62630;62780}),"A",
IF(LEFT(J232,2)="62","B",
IF(LEFT(J232,2)="59","C",
IF(LEFT(J232,2)={"02";"60";"80"},"d",
IF(LEFT(J232,2)={"75";"77";"78";"91";"92";"93";"94";"95"},"E","F"
))))))))</f>
        <v>F</v>
      </c>
      <c r="R232" s="25" t="s">
        <v>331</v>
      </c>
    </row>
    <row r="233" spans="1:19" x14ac:dyDescent="0.2">
      <c r="A233" s="6" t="s">
        <v>19</v>
      </c>
      <c r="B233" s="6">
        <v>13228</v>
      </c>
      <c r="C233" s="29">
        <f ca="1">YEAR(NOW())</f>
        <v>2013</v>
      </c>
      <c r="D233" s="29">
        <f ca="1">MONTH(NOW())</f>
        <v>8</v>
      </c>
      <c r="E233" s="49">
        <v>0</v>
      </c>
      <c r="F233" s="19" t="s">
        <v>330</v>
      </c>
      <c r="G233" s="2" t="s">
        <v>1</v>
      </c>
      <c r="H233" s="50" t="s">
        <v>0</v>
      </c>
      <c r="I233" s="1">
        <v>15342</v>
      </c>
      <c r="J233" s="3">
        <v>78600</v>
      </c>
      <c r="K233" s="2" t="s">
        <v>325</v>
      </c>
      <c r="L233" s="2" t="s">
        <v>232</v>
      </c>
      <c r="M233" s="47">
        <v>0</v>
      </c>
      <c r="N233" s="1"/>
      <c r="O233" s="1"/>
      <c r="P233" s="24">
        <f ca="1">(C233)-YEAR(I233)</f>
        <v>71</v>
      </c>
      <c r="Q233" s="26" t="s">
        <v>15</v>
      </c>
      <c r="R233" s="25" t="s">
        <v>331</v>
      </c>
    </row>
    <row r="234" spans="1:19" ht="12.75" x14ac:dyDescent="0.2">
      <c r="A234" s="6" t="s">
        <v>19</v>
      </c>
      <c r="B234" s="6">
        <v>13229</v>
      </c>
      <c r="C234" s="29">
        <v>2013</v>
      </c>
      <c r="D234" s="29">
        <v>8</v>
      </c>
      <c r="E234" s="18">
        <v>1</v>
      </c>
      <c r="F234" s="19" t="s">
        <v>346</v>
      </c>
      <c r="G234" s="2" t="s">
        <v>347</v>
      </c>
      <c r="H234" s="2" t="s">
        <v>349</v>
      </c>
      <c r="I234" s="1">
        <v>13492</v>
      </c>
      <c r="J234" s="3">
        <v>59623</v>
      </c>
      <c r="K234" s="2" t="s">
        <v>350</v>
      </c>
      <c r="L234" s="2" t="s">
        <v>205</v>
      </c>
      <c r="M234" s="47">
        <v>1</v>
      </c>
      <c r="N234" s="1"/>
      <c r="O234" s="1"/>
      <c r="P234" s="24">
        <v>77</v>
      </c>
      <c r="Q234" s="26" t="s">
        <v>335</v>
      </c>
      <c r="R234" s="25" t="s">
        <v>348</v>
      </c>
    </row>
    <row r="235" spans="1:19" x14ac:dyDescent="0.2">
      <c r="A235" s="6" t="s">
        <v>19</v>
      </c>
      <c r="B235" s="6">
        <v>13230</v>
      </c>
      <c r="C235" s="29">
        <v>2013</v>
      </c>
      <c r="D235" s="29">
        <v>8</v>
      </c>
      <c r="E235" s="18">
        <v>1</v>
      </c>
      <c r="F235" s="19" t="s">
        <v>346</v>
      </c>
      <c r="G235" s="2" t="s">
        <v>351</v>
      </c>
      <c r="H235" s="2" t="s">
        <v>349</v>
      </c>
      <c r="I235" s="1">
        <v>35405</v>
      </c>
      <c r="J235" s="3">
        <v>33333</v>
      </c>
      <c r="K235" s="2" t="s">
        <v>352</v>
      </c>
      <c r="L235" s="2" t="s">
        <v>205</v>
      </c>
      <c r="M235" s="47">
        <v>1</v>
      </c>
      <c r="N235" s="1"/>
      <c r="O235" s="1"/>
      <c r="P235" s="24">
        <v>17</v>
      </c>
      <c r="Q235" s="26" t="s">
        <v>15</v>
      </c>
      <c r="R235" s="25" t="str">
        <f>A235&amp;C235&amp;F235&amp;G235</f>
        <v>STE2013belsd</v>
      </c>
      <c r="S235"/>
    </row>
    <row r="236" spans="1:19" x14ac:dyDescent="0.2">
      <c r="A236" s="6" t="s">
        <v>19</v>
      </c>
      <c r="B236" s="6">
        <v>13231</v>
      </c>
      <c r="C236" s="29">
        <v>2013</v>
      </c>
      <c r="D236" s="29">
        <v>8</v>
      </c>
      <c r="E236" s="18">
        <v>1</v>
      </c>
      <c r="F236" s="19" t="s">
        <v>361</v>
      </c>
      <c r="G236" s="2" t="s">
        <v>362</v>
      </c>
      <c r="H236" s="2" t="s">
        <v>0</v>
      </c>
      <c r="I236" s="1">
        <v>37566</v>
      </c>
      <c r="J236" s="3">
        <v>62590</v>
      </c>
      <c r="K236" s="2" t="s">
        <v>233</v>
      </c>
      <c r="L236" s="2" t="s">
        <v>205</v>
      </c>
      <c r="M236" s="47">
        <v>0</v>
      </c>
      <c r="N236" s="1"/>
      <c r="O236" s="1"/>
      <c r="P236" s="24">
        <v>11</v>
      </c>
      <c r="Q236" s="26" t="s">
        <v>364</v>
      </c>
      <c r="R236" s="25" t="s">
        <v>363</v>
      </c>
    </row>
    <row r="237" spans="1:19" x14ac:dyDescent="0.2">
      <c r="A237" s="6" t="s">
        <v>19</v>
      </c>
      <c r="B237" s="6">
        <v>13232</v>
      </c>
      <c r="C237" s="29">
        <v>2013</v>
      </c>
      <c r="D237" s="29">
        <v>8</v>
      </c>
      <c r="E237" s="18">
        <v>0</v>
      </c>
      <c r="F237" s="19" t="s">
        <v>413</v>
      </c>
      <c r="G237" s="2" t="s">
        <v>415</v>
      </c>
      <c r="H237" s="2" t="s">
        <v>0</v>
      </c>
      <c r="I237" s="1">
        <v>39035</v>
      </c>
      <c r="J237" s="3">
        <v>59133</v>
      </c>
      <c r="K237" s="2" t="s">
        <v>308</v>
      </c>
      <c r="L237" s="2" t="s">
        <v>205</v>
      </c>
      <c r="M237" s="47">
        <v>1</v>
      </c>
      <c r="N237" s="1"/>
      <c r="O237" s="1"/>
      <c r="P237" s="24">
        <v>7</v>
      </c>
      <c r="Q237" s="26" t="s">
        <v>335</v>
      </c>
      <c r="R237" s="25" t="s">
        <v>416</v>
      </c>
    </row>
    <row r="238" spans="1:19" x14ac:dyDescent="0.2">
      <c r="A238" s="6" t="s">
        <v>19</v>
      </c>
      <c r="B238" s="6">
        <v>13233</v>
      </c>
      <c r="C238" s="29">
        <v>2013</v>
      </c>
      <c r="D238" s="29">
        <v>8</v>
      </c>
      <c r="E238" s="18">
        <v>1</v>
      </c>
      <c r="F238" s="19" t="s">
        <v>418</v>
      </c>
      <c r="G238" s="2" t="s">
        <v>419</v>
      </c>
      <c r="H238" s="2" t="s">
        <v>349</v>
      </c>
      <c r="I238" s="1">
        <v>37207</v>
      </c>
      <c r="J238" s="3">
        <v>15568</v>
      </c>
      <c r="K238" s="2" t="s">
        <v>421</v>
      </c>
      <c r="L238" s="2" t="s">
        <v>205</v>
      </c>
      <c r="M238" s="47">
        <v>0</v>
      </c>
      <c r="N238" s="1"/>
      <c r="O238" s="1"/>
      <c r="P238" s="24">
        <v>12</v>
      </c>
      <c r="Q238" s="26" t="s">
        <v>15</v>
      </c>
      <c r="R238" s="25" t="s">
        <v>420</v>
      </c>
    </row>
    <row r="239" spans="1:19" x14ac:dyDescent="0.2">
      <c r="A239" s="6" t="s">
        <v>19</v>
      </c>
      <c r="B239" s="6">
        <v>13234</v>
      </c>
      <c r="C239" s="29">
        <v>2013</v>
      </c>
      <c r="D239" s="29">
        <v>8</v>
      </c>
      <c r="E239" s="18">
        <v>1</v>
      </c>
      <c r="F239" s="19" t="s">
        <v>438</v>
      </c>
      <c r="G239" s="2" t="s">
        <v>439</v>
      </c>
      <c r="H239" s="2" t="s">
        <v>443</v>
      </c>
      <c r="I239" s="1"/>
      <c r="J239" s="3"/>
      <c r="K239" s="2"/>
      <c r="L239" s="2"/>
      <c r="M239" s="47"/>
      <c r="N239" s="1"/>
      <c r="O239" s="1"/>
      <c r="P239" s="24">
        <v>114</v>
      </c>
      <c r="Q239" s="26" t="s">
        <v>412</v>
      </c>
      <c r="R239" s="25" t="str">
        <f>A239&amp;C239&amp;F239&amp;G239</f>
        <v>STE2013AAABBB</v>
      </c>
    </row>
    <row r="240" spans="1:19" x14ac:dyDescent="0.2">
      <c r="A240" s="6" t="s">
        <v>19</v>
      </c>
      <c r="B240" s="6">
        <v>13235</v>
      </c>
      <c r="C240" s="29">
        <v>2013</v>
      </c>
      <c r="D240" s="29">
        <v>8</v>
      </c>
      <c r="E240" s="18">
        <v>0</v>
      </c>
      <c r="F240" s="19" t="s">
        <v>442</v>
      </c>
      <c r="G240" s="2" t="s">
        <v>440</v>
      </c>
      <c r="H240" s="2" t="s">
        <v>0</v>
      </c>
      <c r="I240" s="1">
        <v>19005</v>
      </c>
      <c r="J240" s="3">
        <v>59110</v>
      </c>
      <c r="K240" s="2" t="s">
        <v>441</v>
      </c>
      <c r="L240" s="2" t="s">
        <v>205</v>
      </c>
      <c r="M240" s="47">
        <v>0</v>
      </c>
      <c r="N240" s="1"/>
      <c r="O240" s="1"/>
      <c r="P240" s="24">
        <v>61</v>
      </c>
      <c r="Q240" s="26" t="s">
        <v>335</v>
      </c>
      <c r="R240" s="25" t="str">
        <f>A240&amp;C240&amp;F240&amp;G240</f>
        <v>STE2013eeeEEE</v>
      </c>
    </row>
    <row r="241" spans="1:19" ht="12.75" x14ac:dyDescent="0.2">
      <c r="A241" s="6" t="s">
        <v>19</v>
      </c>
      <c r="B241" s="6">
        <v>13236</v>
      </c>
      <c r="C241" s="29">
        <v>2013</v>
      </c>
      <c r="D241" s="29">
        <v>8</v>
      </c>
      <c r="E241" s="18">
        <v>1</v>
      </c>
      <c r="F241" s="19" t="s">
        <v>446</v>
      </c>
      <c r="G241" s="2" t="s">
        <v>447</v>
      </c>
      <c r="H241" s="2" t="s">
        <v>0</v>
      </c>
      <c r="I241" s="1"/>
      <c r="J241" s="3"/>
      <c r="K241" s="2"/>
      <c r="L241" s="2"/>
      <c r="M241" s="47"/>
      <c r="N241" s="1"/>
      <c r="O241" s="1"/>
      <c r="P241" s="24"/>
      <c r="Q241" s="26" t="s">
        <v>412</v>
      </c>
      <c r="R241" s="25" t="str">
        <f>A241&amp;C241&amp;F241&amp;G241</f>
        <v>STE2013azertazer</v>
      </c>
      <c r="S241"/>
    </row>
    <row r="242" spans="1:19" ht="12.75" x14ac:dyDescent="0.2">
      <c r="A242" s="6" t="s">
        <v>19</v>
      </c>
      <c r="B242" s="6">
        <v>13237</v>
      </c>
      <c r="C242" s="29">
        <v>2013</v>
      </c>
      <c r="D242" s="29">
        <v>8</v>
      </c>
      <c r="E242" s="18">
        <v>0</v>
      </c>
      <c r="F242" s="19" t="s">
        <v>446</v>
      </c>
      <c r="G242" s="2" t="s">
        <v>510</v>
      </c>
      <c r="H242" s="2"/>
      <c r="I242" s="1"/>
      <c r="J242" s="3"/>
      <c r="K242" s="2"/>
      <c r="L242" s="2"/>
      <c r="M242" s="47"/>
      <c r="N242" s="1"/>
      <c r="O242" s="1"/>
      <c r="P242" s="24"/>
      <c r="Q242" s="26" t="s">
        <v>412</v>
      </c>
      <c r="R242" s="25" t="str">
        <f>A242&amp;C242&amp;F242&amp;G242</f>
        <v>STE2013azertazers</v>
      </c>
      <c r="S242"/>
    </row>
    <row r="243" spans="1:19" x14ac:dyDescent="0.2">
      <c r="E243" s="165"/>
      <c r="H243" s="166"/>
    </row>
    <row r="244" spans="1:19" x14ac:dyDescent="0.2">
      <c r="E244" s="165"/>
      <c r="H244" s="166"/>
    </row>
    <row r="245" spans="1:19" x14ac:dyDescent="0.2">
      <c r="E245" s="165"/>
      <c r="H245" s="166"/>
    </row>
    <row r="246" spans="1:19" x14ac:dyDescent="0.2">
      <c r="E246" s="165"/>
      <c r="H246" s="166"/>
    </row>
    <row r="247" spans="1:19" x14ac:dyDescent="0.2">
      <c r="E247" s="165"/>
      <c r="H247" s="166"/>
    </row>
    <row r="248" spans="1:19" x14ac:dyDescent="0.2">
      <c r="E248" s="165"/>
      <c r="H248" s="166"/>
    </row>
    <row r="249" spans="1:19" x14ac:dyDescent="0.2">
      <c r="E249" s="165"/>
      <c r="H249" s="166"/>
    </row>
    <row r="250" spans="1:19" x14ac:dyDescent="0.2">
      <c r="E250" s="165"/>
      <c r="H250" s="166"/>
    </row>
    <row r="251" spans="1:19" x14ac:dyDescent="0.2">
      <c r="E251" s="165"/>
      <c r="H251" s="166"/>
    </row>
    <row r="252" spans="1:19" x14ac:dyDescent="0.2">
      <c r="E252" s="165"/>
      <c r="H252" s="166"/>
    </row>
    <row r="253" spans="1:19" x14ac:dyDescent="0.2">
      <c r="E253" s="165"/>
      <c r="H253" s="166"/>
    </row>
    <row r="254" spans="1:19" x14ac:dyDescent="0.2">
      <c r="E254" s="165"/>
      <c r="H254" s="166"/>
    </row>
    <row r="255" spans="1:19" x14ac:dyDescent="0.2">
      <c r="E255" s="165"/>
      <c r="H255" s="166"/>
    </row>
    <row r="256" spans="1:19" x14ac:dyDescent="0.2">
      <c r="E256" s="165"/>
      <c r="H256" s="166"/>
    </row>
    <row r="257" spans="5:8" x14ac:dyDescent="0.2">
      <c r="E257" s="165"/>
      <c r="H257" s="166"/>
    </row>
    <row r="258" spans="5:8" x14ac:dyDescent="0.2">
      <c r="E258" s="165"/>
      <c r="H258" s="166"/>
    </row>
    <row r="259" spans="5:8" x14ac:dyDescent="0.2">
      <c r="E259" s="165"/>
      <c r="H259" s="166"/>
    </row>
    <row r="260" spans="5:8" x14ac:dyDescent="0.2">
      <c r="E260" s="165"/>
      <c r="H260" s="166"/>
    </row>
    <row r="261" spans="5:8" x14ac:dyDescent="0.2">
      <c r="E261" s="165"/>
      <c r="H261" s="166"/>
    </row>
    <row r="262" spans="5:8" x14ac:dyDescent="0.2">
      <c r="E262" s="165"/>
      <c r="H262" s="166"/>
    </row>
    <row r="263" spans="5:8" x14ac:dyDescent="0.2">
      <c r="E263" s="165"/>
      <c r="H263" s="166"/>
    </row>
    <row r="264" spans="5:8" x14ac:dyDescent="0.2">
      <c r="E264" s="165"/>
      <c r="H264" s="166"/>
    </row>
    <row r="265" spans="5:8" x14ac:dyDescent="0.2">
      <c r="E265" s="165"/>
      <c r="H265" s="166"/>
    </row>
    <row r="266" spans="5:8" x14ac:dyDescent="0.2">
      <c r="E266" s="165"/>
      <c r="H266" s="166"/>
    </row>
    <row r="267" spans="5:8" x14ac:dyDescent="0.2">
      <c r="E267" s="165"/>
      <c r="H267" s="166"/>
    </row>
    <row r="268" spans="5:8" x14ac:dyDescent="0.2">
      <c r="E268" s="165"/>
      <c r="H268" s="166"/>
    </row>
    <row r="269" spans="5:8" x14ac:dyDescent="0.2">
      <c r="E269" s="165"/>
      <c r="H269" s="166"/>
    </row>
    <row r="270" spans="5:8" x14ac:dyDescent="0.2">
      <c r="E270" s="165"/>
      <c r="H270" s="166"/>
    </row>
    <row r="271" spans="5:8" x14ac:dyDescent="0.2">
      <c r="E271" s="165"/>
      <c r="H271" s="166"/>
    </row>
    <row r="272" spans="5:8" x14ac:dyDescent="0.2">
      <c r="E272" s="165"/>
      <c r="H272" s="166"/>
    </row>
    <row r="273" spans="5:8" x14ac:dyDescent="0.2">
      <c r="E273" s="165"/>
      <c r="H273" s="166"/>
    </row>
    <row r="274" spans="5:8" x14ac:dyDescent="0.2">
      <c r="E274" s="165"/>
      <c r="H274" s="166"/>
    </row>
    <row r="275" spans="5:8" x14ac:dyDescent="0.2">
      <c r="E275" s="165"/>
      <c r="H275" s="166"/>
    </row>
    <row r="276" spans="5:8" x14ac:dyDescent="0.2">
      <c r="E276" s="165"/>
      <c r="H276" s="166"/>
    </row>
    <row r="277" spans="5:8" x14ac:dyDescent="0.2">
      <c r="E277" s="165"/>
      <c r="H277" s="166"/>
    </row>
    <row r="278" spans="5:8" x14ac:dyDescent="0.2">
      <c r="E278" s="165"/>
      <c r="H278" s="166"/>
    </row>
    <row r="279" spans="5:8" x14ac:dyDescent="0.2">
      <c r="E279" s="165"/>
      <c r="H279" s="166"/>
    </row>
    <row r="280" spans="5:8" x14ac:dyDescent="0.2">
      <c r="E280" s="165"/>
      <c r="H280" s="166"/>
    </row>
    <row r="281" spans="5:8" x14ac:dyDescent="0.2">
      <c r="E281" s="165"/>
      <c r="H281" s="166"/>
    </row>
    <row r="282" spans="5:8" x14ac:dyDescent="0.2">
      <c r="E282" s="165"/>
      <c r="H282" s="166"/>
    </row>
    <row r="283" spans="5:8" x14ac:dyDescent="0.2">
      <c r="E283" s="165"/>
      <c r="H283" s="166"/>
    </row>
    <row r="284" spans="5:8" x14ac:dyDescent="0.2">
      <c r="E284" s="165"/>
      <c r="H284" s="166"/>
    </row>
    <row r="285" spans="5:8" x14ac:dyDescent="0.2">
      <c r="E285" s="165"/>
      <c r="H285" s="166"/>
    </row>
    <row r="286" spans="5:8" x14ac:dyDescent="0.2">
      <c r="E286" s="165"/>
      <c r="H286" s="166"/>
    </row>
    <row r="287" spans="5:8" x14ac:dyDescent="0.2">
      <c r="E287" s="165"/>
      <c r="H287" s="166"/>
    </row>
    <row r="288" spans="5:8" x14ac:dyDescent="0.2">
      <c r="E288" s="165"/>
      <c r="H288" s="166"/>
    </row>
    <row r="289" spans="5:8" x14ac:dyDescent="0.2">
      <c r="E289" s="165"/>
      <c r="H289" s="166"/>
    </row>
    <row r="290" spans="5:8" x14ac:dyDescent="0.2">
      <c r="E290" s="165"/>
      <c r="H290" s="166"/>
    </row>
    <row r="291" spans="5:8" x14ac:dyDescent="0.2">
      <c r="E291" s="165"/>
      <c r="H291" s="166"/>
    </row>
    <row r="292" spans="5:8" x14ac:dyDescent="0.2">
      <c r="E292" s="165"/>
      <c r="H292" s="166"/>
    </row>
    <row r="293" spans="5:8" x14ac:dyDescent="0.2">
      <c r="E293" s="165"/>
      <c r="H293" s="166"/>
    </row>
    <row r="294" spans="5:8" x14ac:dyDescent="0.2">
      <c r="E294" s="165"/>
      <c r="H294" s="166"/>
    </row>
    <row r="295" spans="5:8" x14ac:dyDescent="0.2">
      <c r="E295" s="165"/>
      <c r="H295" s="166"/>
    </row>
    <row r="296" spans="5:8" x14ac:dyDescent="0.2">
      <c r="E296" s="165"/>
      <c r="H296" s="166"/>
    </row>
    <row r="297" spans="5:8" x14ac:dyDescent="0.2">
      <c r="E297" s="165"/>
      <c r="H297" s="166"/>
    </row>
    <row r="298" spans="5:8" x14ac:dyDescent="0.2">
      <c r="E298" s="165"/>
      <c r="H298" s="166"/>
    </row>
    <row r="299" spans="5:8" x14ac:dyDescent="0.2">
      <c r="E299" s="165"/>
      <c r="H299" s="166"/>
    </row>
    <row r="300" spans="5:8" x14ac:dyDescent="0.2">
      <c r="E300" s="165"/>
      <c r="H300" s="166"/>
    </row>
    <row r="301" spans="5:8" x14ac:dyDescent="0.2">
      <c r="E301" s="165"/>
      <c r="H301" s="166"/>
    </row>
    <row r="302" spans="5:8" x14ac:dyDescent="0.2">
      <c r="E302" s="165"/>
      <c r="H302" s="166"/>
    </row>
    <row r="303" spans="5:8" x14ac:dyDescent="0.2">
      <c r="E303" s="165"/>
      <c r="H303" s="166"/>
    </row>
    <row r="304" spans="5:8" x14ac:dyDescent="0.2">
      <c r="E304" s="165"/>
      <c r="H304" s="166"/>
    </row>
    <row r="305" spans="5:8" x14ac:dyDescent="0.2">
      <c r="E305" s="165"/>
      <c r="H305" s="166"/>
    </row>
    <row r="306" spans="5:8" x14ac:dyDescent="0.2">
      <c r="E306" s="165"/>
      <c r="H306" s="166"/>
    </row>
    <row r="307" spans="5:8" x14ac:dyDescent="0.2">
      <c r="E307" s="165"/>
      <c r="H307" s="166"/>
    </row>
    <row r="308" spans="5:8" x14ac:dyDescent="0.2">
      <c r="E308" s="165"/>
      <c r="H308" s="166"/>
    </row>
    <row r="309" spans="5:8" x14ac:dyDescent="0.2">
      <c r="E309" s="165"/>
      <c r="H309" s="166"/>
    </row>
    <row r="310" spans="5:8" x14ac:dyDescent="0.2">
      <c r="E310" s="165"/>
      <c r="H310" s="166"/>
    </row>
    <row r="311" spans="5:8" x14ac:dyDescent="0.2">
      <c r="E311" s="165"/>
      <c r="H311" s="166"/>
    </row>
    <row r="312" spans="5:8" x14ac:dyDescent="0.2">
      <c r="E312" s="165"/>
      <c r="H312" s="166"/>
    </row>
    <row r="313" spans="5:8" x14ac:dyDescent="0.2">
      <c r="E313" s="165"/>
      <c r="H313" s="166"/>
    </row>
    <row r="314" spans="5:8" x14ac:dyDescent="0.2">
      <c r="E314" s="165"/>
      <c r="H314" s="166"/>
    </row>
    <row r="315" spans="5:8" x14ac:dyDescent="0.2">
      <c r="E315" s="165"/>
      <c r="H315" s="166"/>
    </row>
    <row r="316" spans="5:8" x14ac:dyDescent="0.2">
      <c r="E316" s="165"/>
      <c r="H316" s="166"/>
    </row>
    <row r="317" spans="5:8" x14ac:dyDescent="0.2">
      <c r="E317" s="165"/>
      <c r="H317" s="166"/>
    </row>
    <row r="318" spans="5:8" x14ac:dyDescent="0.2">
      <c r="E318" s="165"/>
      <c r="H318" s="166"/>
    </row>
    <row r="319" spans="5:8" x14ac:dyDescent="0.2">
      <c r="E319" s="165"/>
      <c r="H319" s="166"/>
    </row>
    <row r="320" spans="5:8" x14ac:dyDescent="0.2">
      <c r="E320" s="165"/>
      <c r="H320" s="166"/>
    </row>
    <row r="321" spans="5:8" x14ac:dyDescent="0.2">
      <c r="E321" s="165"/>
      <c r="H321" s="166"/>
    </row>
    <row r="322" spans="5:8" x14ac:dyDescent="0.2">
      <c r="E322" s="165"/>
      <c r="H322" s="166"/>
    </row>
    <row r="323" spans="5:8" x14ac:dyDescent="0.2">
      <c r="E323" s="165"/>
      <c r="H323" s="166"/>
    </row>
    <row r="324" spans="5:8" x14ac:dyDescent="0.2">
      <c r="E324" s="165"/>
      <c r="H324" s="166"/>
    </row>
    <row r="325" spans="5:8" x14ac:dyDescent="0.2">
      <c r="E325" s="165"/>
      <c r="H325" s="166"/>
    </row>
    <row r="326" spans="5:8" x14ac:dyDescent="0.2">
      <c r="E326" s="165"/>
      <c r="H326" s="166"/>
    </row>
    <row r="327" spans="5:8" x14ac:dyDescent="0.2">
      <c r="E327" s="165"/>
      <c r="H327" s="166"/>
    </row>
    <row r="328" spans="5:8" x14ac:dyDescent="0.2">
      <c r="E328" s="165"/>
      <c r="H328" s="166"/>
    </row>
    <row r="329" spans="5:8" x14ac:dyDescent="0.2">
      <c r="E329" s="165"/>
      <c r="H329" s="166"/>
    </row>
    <row r="330" spans="5:8" x14ac:dyDescent="0.2">
      <c r="E330" s="165"/>
      <c r="H330" s="166"/>
    </row>
    <row r="331" spans="5:8" x14ac:dyDescent="0.2">
      <c r="E331" s="165"/>
      <c r="H331" s="166"/>
    </row>
    <row r="332" spans="5:8" x14ac:dyDescent="0.2">
      <c r="E332" s="165"/>
      <c r="H332" s="166"/>
    </row>
    <row r="333" spans="5:8" x14ac:dyDescent="0.2">
      <c r="E333" s="165"/>
      <c r="H333" s="166"/>
    </row>
    <row r="334" spans="5:8" x14ac:dyDescent="0.2">
      <c r="E334" s="165"/>
      <c r="H334" s="166"/>
    </row>
    <row r="335" spans="5:8" x14ac:dyDescent="0.2">
      <c r="E335" s="165"/>
      <c r="H335" s="166"/>
    </row>
    <row r="336" spans="5:8" x14ac:dyDescent="0.2">
      <c r="E336" s="165"/>
      <c r="H336" s="166"/>
    </row>
    <row r="337" spans="5:8" x14ac:dyDescent="0.2">
      <c r="E337" s="165"/>
      <c r="H337" s="166"/>
    </row>
    <row r="338" spans="5:8" x14ac:dyDescent="0.2">
      <c r="E338" s="165"/>
      <c r="H338" s="166"/>
    </row>
    <row r="339" spans="5:8" x14ac:dyDescent="0.2">
      <c r="E339" s="165"/>
      <c r="H339" s="166"/>
    </row>
    <row r="340" spans="5:8" x14ac:dyDescent="0.2">
      <c r="E340" s="165"/>
      <c r="H340" s="166"/>
    </row>
    <row r="341" spans="5:8" x14ac:dyDescent="0.2">
      <c r="E341" s="165"/>
      <c r="H341" s="166"/>
    </row>
    <row r="342" spans="5:8" x14ac:dyDescent="0.2">
      <c r="E342" s="165"/>
      <c r="H342" s="166"/>
    </row>
    <row r="343" spans="5:8" x14ac:dyDescent="0.2">
      <c r="E343" s="165"/>
      <c r="H343" s="166"/>
    </row>
    <row r="344" spans="5:8" x14ac:dyDescent="0.2">
      <c r="E344" s="165"/>
      <c r="H344" s="166"/>
    </row>
    <row r="345" spans="5:8" x14ac:dyDescent="0.2">
      <c r="E345" s="165"/>
      <c r="H345" s="166"/>
    </row>
    <row r="346" spans="5:8" x14ac:dyDescent="0.2">
      <c r="E346" s="165"/>
      <c r="H346" s="166"/>
    </row>
    <row r="347" spans="5:8" x14ac:dyDescent="0.2">
      <c r="E347" s="165"/>
      <c r="H347" s="166"/>
    </row>
    <row r="348" spans="5:8" x14ac:dyDescent="0.2">
      <c r="E348" s="165"/>
      <c r="H348" s="166"/>
    </row>
    <row r="349" spans="5:8" x14ac:dyDescent="0.2">
      <c r="E349" s="165"/>
      <c r="H349" s="166"/>
    </row>
    <row r="350" spans="5:8" x14ac:dyDescent="0.2">
      <c r="E350" s="165"/>
      <c r="H350" s="166"/>
    </row>
    <row r="351" spans="5:8" x14ac:dyDescent="0.2">
      <c r="E351" s="165"/>
      <c r="H351" s="166"/>
    </row>
    <row r="352" spans="5:8" x14ac:dyDescent="0.2">
      <c r="E352" s="165"/>
      <c r="H352" s="166"/>
    </row>
    <row r="353" spans="5:8" x14ac:dyDescent="0.2">
      <c r="E353" s="165"/>
      <c r="H353" s="166"/>
    </row>
    <row r="354" spans="5:8" x14ac:dyDescent="0.2">
      <c r="E354" s="165"/>
      <c r="H354" s="166"/>
    </row>
    <row r="355" spans="5:8" x14ac:dyDescent="0.2">
      <c r="E355" s="165"/>
      <c r="H355" s="166"/>
    </row>
    <row r="356" spans="5:8" x14ac:dyDescent="0.2">
      <c r="E356" s="165"/>
      <c r="H356" s="166"/>
    </row>
    <row r="357" spans="5:8" x14ac:dyDescent="0.2">
      <c r="E357" s="165"/>
      <c r="H357" s="166"/>
    </row>
    <row r="358" spans="5:8" x14ac:dyDescent="0.2">
      <c r="E358" s="165"/>
      <c r="H358" s="166"/>
    </row>
    <row r="359" spans="5:8" x14ac:dyDescent="0.2">
      <c r="E359" s="165"/>
      <c r="H359" s="166"/>
    </row>
    <row r="360" spans="5:8" x14ac:dyDescent="0.2">
      <c r="E360" s="165"/>
      <c r="H360" s="166"/>
    </row>
    <row r="361" spans="5:8" x14ac:dyDescent="0.2">
      <c r="E361" s="165"/>
      <c r="H361" s="166"/>
    </row>
    <row r="362" spans="5:8" x14ac:dyDescent="0.2">
      <c r="E362" s="165"/>
      <c r="H362" s="166"/>
    </row>
    <row r="363" spans="5:8" x14ac:dyDescent="0.2">
      <c r="E363" s="165"/>
      <c r="H363" s="166"/>
    </row>
    <row r="364" spans="5:8" x14ac:dyDescent="0.2">
      <c r="E364" s="165"/>
      <c r="H364" s="166"/>
    </row>
    <row r="365" spans="5:8" x14ac:dyDescent="0.2">
      <c r="E365" s="165"/>
      <c r="H365" s="166"/>
    </row>
    <row r="366" spans="5:8" x14ac:dyDescent="0.2">
      <c r="E366" s="165"/>
      <c r="H366" s="166"/>
    </row>
    <row r="367" spans="5:8" x14ac:dyDescent="0.2">
      <c r="E367" s="165"/>
      <c r="H367" s="166"/>
    </row>
    <row r="368" spans="5:8" x14ac:dyDescent="0.2">
      <c r="E368" s="165"/>
      <c r="H368" s="166"/>
    </row>
    <row r="369" spans="5:8" x14ac:dyDescent="0.2">
      <c r="E369" s="165"/>
      <c r="H369" s="166"/>
    </row>
    <row r="370" spans="5:8" x14ac:dyDescent="0.2">
      <c r="E370" s="165"/>
      <c r="H370" s="166"/>
    </row>
    <row r="371" spans="5:8" x14ac:dyDescent="0.2">
      <c r="E371" s="165"/>
      <c r="H371" s="166"/>
    </row>
    <row r="372" spans="5:8" x14ac:dyDescent="0.2">
      <c r="E372" s="165"/>
      <c r="H372" s="166"/>
    </row>
    <row r="373" spans="5:8" x14ac:dyDescent="0.2">
      <c r="E373" s="165"/>
      <c r="H373" s="166"/>
    </row>
    <row r="374" spans="5:8" x14ac:dyDescent="0.2">
      <c r="E374" s="165"/>
      <c r="H374" s="166"/>
    </row>
    <row r="375" spans="5:8" x14ac:dyDescent="0.2">
      <c r="E375" s="165"/>
      <c r="H375" s="166"/>
    </row>
    <row r="376" spans="5:8" x14ac:dyDescent="0.2">
      <c r="E376" s="165"/>
      <c r="H376" s="166"/>
    </row>
    <row r="377" spans="5:8" x14ac:dyDescent="0.2">
      <c r="E377" s="165"/>
      <c r="H377" s="166"/>
    </row>
    <row r="378" spans="5:8" x14ac:dyDescent="0.2">
      <c r="E378" s="165"/>
      <c r="H378" s="166"/>
    </row>
    <row r="379" spans="5:8" x14ac:dyDescent="0.2">
      <c r="E379" s="165"/>
      <c r="H379" s="166"/>
    </row>
    <row r="380" spans="5:8" x14ac:dyDescent="0.2">
      <c r="E380" s="165"/>
      <c r="H380" s="166"/>
    </row>
    <row r="381" spans="5:8" x14ac:dyDescent="0.2">
      <c r="E381" s="165"/>
      <c r="H381" s="166"/>
    </row>
    <row r="382" spans="5:8" x14ac:dyDescent="0.2">
      <c r="E382" s="165"/>
      <c r="H382" s="166"/>
    </row>
    <row r="383" spans="5:8" x14ac:dyDescent="0.2">
      <c r="E383" s="165"/>
      <c r="H383" s="166"/>
    </row>
    <row r="384" spans="5:8" x14ac:dyDescent="0.2">
      <c r="E384" s="165"/>
      <c r="H384" s="166"/>
    </row>
    <row r="385" spans="5:8" x14ac:dyDescent="0.2">
      <c r="E385" s="165"/>
      <c r="H385" s="166"/>
    </row>
    <row r="386" spans="5:8" x14ac:dyDescent="0.2">
      <c r="E386" s="165"/>
      <c r="H386" s="166"/>
    </row>
    <row r="387" spans="5:8" x14ac:dyDescent="0.2">
      <c r="E387" s="165"/>
      <c r="H387" s="166"/>
    </row>
    <row r="388" spans="5:8" x14ac:dyDescent="0.2">
      <c r="E388" s="165"/>
      <c r="H388" s="166"/>
    </row>
    <row r="389" spans="5:8" x14ac:dyDescent="0.2">
      <c r="E389" s="165"/>
      <c r="H389" s="166"/>
    </row>
    <row r="390" spans="5:8" x14ac:dyDescent="0.2">
      <c r="E390" s="165"/>
      <c r="H390" s="166"/>
    </row>
    <row r="391" spans="5:8" x14ac:dyDescent="0.2">
      <c r="E391" s="165"/>
      <c r="H391" s="166"/>
    </row>
    <row r="392" spans="5:8" x14ac:dyDescent="0.2">
      <c r="E392" s="165"/>
      <c r="H392" s="166"/>
    </row>
    <row r="393" spans="5:8" x14ac:dyDescent="0.2">
      <c r="E393" s="165"/>
      <c r="H393" s="166"/>
    </row>
    <row r="394" spans="5:8" x14ac:dyDescent="0.2">
      <c r="E394" s="165"/>
      <c r="H394" s="166"/>
    </row>
    <row r="395" spans="5:8" x14ac:dyDescent="0.2">
      <c r="E395" s="165"/>
      <c r="H395" s="166"/>
    </row>
    <row r="396" spans="5:8" x14ac:dyDescent="0.2">
      <c r="E396" s="165"/>
      <c r="H396" s="166"/>
    </row>
    <row r="397" spans="5:8" x14ac:dyDescent="0.2">
      <c r="E397" s="165"/>
      <c r="H397" s="166"/>
    </row>
    <row r="398" spans="5:8" x14ac:dyDescent="0.2">
      <c r="E398" s="165"/>
      <c r="H398" s="166"/>
    </row>
    <row r="399" spans="5:8" x14ac:dyDescent="0.2">
      <c r="E399" s="165"/>
      <c r="H399" s="166"/>
    </row>
    <row r="400" spans="5:8" x14ac:dyDescent="0.2">
      <c r="E400" s="165"/>
      <c r="H400" s="166"/>
    </row>
    <row r="401" spans="5:8" x14ac:dyDescent="0.2">
      <c r="E401" s="165"/>
      <c r="H401" s="166"/>
    </row>
    <row r="402" spans="5:8" x14ac:dyDescent="0.2">
      <c r="E402" s="165"/>
      <c r="H402" s="166"/>
    </row>
    <row r="403" spans="5:8" x14ac:dyDescent="0.2">
      <c r="E403" s="165"/>
      <c r="H403" s="166"/>
    </row>
    <row r="404" spans="5:8" x14ac:dyDescent="0.2">
      <c r="E404" s="165"/>
      <c r="H404" s="166"/>
    </row>
    <row r="405" spans="5:8" x14ac:dyDescent="0.2">
      <c r="E405" s="165"/>
      <c r="H405" s="166"/>
    </row>
    <row r="406" spans="5:8" x14ac:dyDescent="0.2">
      <c r="E406" s="165"/>
      <c r="H406" s="166"/>
    </row>
    <row r="407" spans="5:8" x14ac:dyDescent="0.2">
      <c r="E407" s="165"/>
      <c r="H407" s="166"/>
    </row>
    <row r="408" spans="5:8" x14ac:dyDescent="0.2">
      <c r="E408" s="165"/>
      <c r="H408" s="166"/>
    </row>
    <row r="409" spans="5:8" x14ac:dyDescent="0.2">
      <c r="E409" s="165"/>
      <c r="H409" s="166"/>
    </row>
    <row r="410" spans="5:8" x14ac:dyDescent="0.2">
      <c r="E410" s="165"/>
      <c r="H410" s="166"/>
    </row>
    <row r="411" spans="5:8" x14ac:dyDescent="0.2">
      <c r="E411" s="165"/>
      <c r="H411" s="166"/>
    </row>
    <row r="412" spans="5:8" x14ac:dyDescent="0.2">
      <c r="E412" s="165"/>
      <c r="H412" s="166"/>
    </row>
    <row r="413" spans="5:8" x14ac:dyDescent="0.2">
      <c r="E413" s="165"/>
      <c r="H413" s="166"/>
    </row>
    <row r="414" spans="5:8" x14ac:dyDescent="0.2">
      <c r="E414" s="165"/>
      <c r="H414" s="166"/>
    </row>
    <row r="415" spans="5:8" x14ac:dyDescent="0.2">
      <c r="E415" s="165"/>
      <c r="H415" s="166"/>
    </row>
    <row r="416" spans="5:8" x14ac:dyDescent="0.2">
      <c r="E416" s="165"/>
      <c r="H416" s="166"/>
    </row>
    <row r="417" spans="5:8" x14ac:dyDescent="0.2">
      <c r="E417" s="165"/>
      <c r="H417" s="166"/>
    </row>
    <row r="418" spans="5:8" x14ac:dyDescent="0.2">
      <c r="E418" s="165"/>
      <c r="H418" s="166"/>
    </row>
    <row r="419" spans="5:8" x14ac:dyDescent="0.2">
      <c r="E419" s="165"/>
      <c r="H419" s="166"/>
    </row>
    <row r="420" spans="5:8" x14ac:dyDescent="0.2">
      <c r="E420" s="165"/>
      <c r="H420" s="166"/>
    </row>
    <row r="421" spans="5:8" x14ac:dyDescent="0.2">
      <c r="E421" s="165"/>
      <c r="H421" s="166"/>
    </row>
    <row r="422" spans="5:8" x14ac:dyDescent="0.2">
      <c r="E422" s="165"/>
      <c r="H422" s="166"/>
    </row>
    <row r="423" spans="5:8" x14ac:dyDescent="0.2">
      <c r="E423" s="165"/>
      <c r="H423" s="166"/>
    </row>
    <row r="424" spans="5:8" x14ac:dyDescent="0.2">
      <c r="E424" s="165"/>
      <c r="H424" s="166"/>
    </row>
    <row r="425" spans="5:8" x14ac:dyDescent="0.2">
      <c r="E425" s="165"/>
      <c r="H425" s="166"/>
    </row>
    <row r="426" spans="5:8" x14ac:dyDescent="0.2">
      <c r="E426" s="165"/>
      <c r="H426" s="166"/>
    </row>
    <row r="427" spans="5:8" x14ac:dyDescent="0.2">
      <c r="E427" s="165"/>
      <c r="H427" s="166"/>
    </row>
    <row r="428" spans="5:8" x14ac:dyDescent="0.2">
      <c r="E428" s="165"/>
      <c r="H428" s="166"/>
    </row>
    <row r="429" spans="5:8" x14ac:dyDescent="0.2">
      <c r="E429" s="165"/>
      <c r="H429" s="166"/>
    </row>
    <row r="430" spans="5:8" x14ac:dyDescent="0.2">
      <c r="E430" s="165"/>
      <c r="H430" s="166"/>
    </row>
    <row r="431" spans="5:8" x14ac:dyDescent="0.2">
      <c r="E431" s="165"/>
      <c r="H431" s="166"/>
    </row>
    <row r="432" spans="5:8" x14ac:dyDescent="0.2">
      <c r="E432" s="165"/>
      <c r="H432" s="166"/>
    </row>
    <row r="433" spans="5:8" x14ac:dyDescent="0.2">
      <c r="E433" s="165"/>
      <c r="H433" s="166"/>
    </row>
    <row r="434" spans="5:8" x14ac:dyDescent="0.2">
      <c r="E434" s="165"/>
      <c r="H434" s="166"/>
    </row>
    <row r="435" spans="5:8" x14ac:dyDescent="0.2">
      <c r="E435" s="165"/>
      <c r="H435" s="166"/>
    </row>
    <row r="436" spans="5:8" x14ac:dyDescent="0.2">
      <c r="E436" s="165"/>
      <c r="H436" s="166"/>
    </row>
    <row r="437" spans="5:8" x14ac:dyDescent="0.2">
      <c r="E437" s="165"/>
      <c r="H437" s="166"/>
    </row>
    <row r="438" spans="5:8" x14ac:dyDescent="0.2">
      <c r="E438" s="165"/>
      <c r="H438" s="166"/>
    </row>
    <row r="439" spans="5:8" x14ac:dyDescent="0.2">
      <c r="E439" s="165"/>
      <c r="H439" s="166"/>
    </row>
    <row r="440" spans="5:8" x14ac:dyDescent="0.2">
      <c r="E440" s="165"/>
      <c r="H440" s="166"/>
    </row>
    <row r="441" spans="5:8" x14ac:dyDescent="0.2">
      <c r="E441" s="165"/>
      <c r="H441" s="166"/>
    </row>
    <row r="442" spans="5:8" x14ac:dyDescent="0.2">
      <c r="E442" s="165"/>
      <c r="H442" s="166"/>
    </row>
    <row r="443" spans="5:8" x14ac:dyDescent="0.2">
      <c r="E443" s="165"/>
      <c r="H443" s="166"/>
    </row>
    <row r="444" spans="5:8" x14ac:dyDescent="0.2">
      <c r="E444" s="165"/>
      <c r="H444" s="166"/>
    </row>
    <row r="445" spans="5:8" x14ac:dyDescent="0.2">
      <c r="E445" s="165"/>
      <c r="H445" s="166"/>
    </row>
    <row r="446" spans="5:8" x14ac:dyDescent="0.2">
      <c r="E446" s="165"/>
      <c r="H446" s="166"/>
    </row>
    <row r="447" spans="5:8" x14ac:dyDescent="0.2">
      <c r="E447" s="165"/>
      <c r="H447" s="166"/>
    </row>
    <row r="448" spans="5:8" x14ac:dyDescent="0.2">
      <c r="E448" s="165"/>
      <c r="H448" s="166"/>
    </row>
    <row r="449" spans="5:8" x14ac:dyDescent="0.2">
      <c r="E449" s="165"/>
      <c r="H449" s="166"/>
    </row>
    <row r="450" spans="5:8" x14ac:dyDescent="0.2">
      <c r="E450" s="165"/>
      <c r="H450" s="166"/>
    </row>
    <row r="451" spans="5:8" x14ac:dyDescent="0.2">
      <c r="E451" s="165"/>
      <c r="H451" s="166"/>
    </row>
    <row r="452" spans="5:8" x14ac:dyDescent="0.2">
      <c r="E452" s="165"/>
      <c r="H452" s="166"/>
    </row>
    <row r="453" spans="5:8" x14ac:dyDescent="0.2">
      <c r="E453" s="165"/>
      <c r="H453" s="166"/>
    </row>
    <row r="454" spans="5:8" x14ac:dyDescent="0.2">
      <c r="E454" s="165"/>
      <c r="H454" s="166"/>
    </row>
    <row r="455" spans="5:8" x14ac:dyDescent="0.2">
      <c r="E455" s="165"/>
      <c r="H455" s="166"/>
    </row>
    <row r="456" spans="5:8" x14ac:dyDescent="0.2">
      <c r="E456" s="165"/>
      <c r="H456" s="166"/>
    </row>
    <row r="457" spans="5:8" x14ac:dyDescent="0.2">
      <c r="E457" s="165"/>
      <c r="H457" s="166"/>
    </row>
    <row r="458" spans="5:8" x14ac:dyDescent="0.2">
      <c r="E458" s="165"/>
      <c r="H458" s="166"/>
    </row>
    <row r="459" spans="5:8" x14ac:dyDescent="0.2">
      <c r="E459" s="165"/>
      <c r="H459" s="166"/>
    </row>
    <row r="460" spans="5:8" x14ac:dyDescent="0.2">
      <c r="E460" s="165"/>
      <c r="H460" s="166"/>
    </row>
    <row r="461" spans="5:8" x14ac:dyDescent="0.2">
      <c r="E461" s="165"/>
      <c r="H461" s="166"/>
    </row>
    <row r="462" spans="5:8" x14ac:dyDescent="0.2">
      <c r="E462" s="165"/>
      <c r="H462" s="166"/>
    </row>
    <row r="463" spans="5:8" x14ac:dyDescent="0.2">
      <c r="E463" s="165"/>
      <c r="H463" s="166"/>
    </row>
    <row r="464" spans="5:8" x14ac:dyDescent="0.2">
      <c r="E464" s="165"/>
      <c r="H464" s="166"/>
    </row>
    <row r="465" spans="5:8" x14ac:dyDescent="0.2">
      <c r="E465" s="165"/>
      <c r="H465" s="166"/>
    </row>
    <row r="466" spans="5:8" x14ac:dyDescent="0.2">
      <c r="E466" s="165"/>
      <c r="H466" s="166"/>
    </row>
    <row r="467" spans="5:8" x14ac:dyDescent="0.2">
      <c r="E467" s="165"/>
      <c r="H467" s="166"/>
    </row>
    <row r="468" spans="5:8" x14ac:dyDescent="0.2">
      <c r="E468" s="165"/>
      <c r="H468" s="166"/>
    </row>
    <row r="469" spans="5:8" x14ac:dyDescent="0.2">
      <c r="E469" s="165"/>
      <c r="H469" s="166"/>
    </row>
    <row r="470" spans="5:8" x14ac:dyDescent="0.2">
      <c r="E470" s="165"/>
      <c r="H470" s="166"/>
    </row>
    <row r="471" spans="5:8" x14ac:dyDescent="0.2">
      <c r="E471" s="165"/>
      <c r="H471" s="166"/>
    </row>
    <row r="472" spans="5:8" x14ac:dyDescent="0.2">
      <c r="E472" s="165"/>
      <c r="H472" s="166"/>
    </row>
    <row r="473" spans="5:8" x14ac:dyDescent="0.2">
      <c r="E473" s="165"/>
      <c r="H473" s="166"/>
    </row>
    <row r="474" spans="5:8" x14ac:dyDescent="0.2">
      <c r="E474" s="165"/>
      <c r="H474" s="166"/>
    </row>
    <row r="475" spans="5:8" x14ac:dyDescent="0.2">
      <c r="E475" s="165"/>
      <c r="H475" s="166"/>
    </row>
    <row r="476" spans="5:8" x14ac:dyDescent="0.2">
      <c r="E476" s="165"/>
      <c r="H476" s="166"/>
    </row>
    <row r="477" spans="5:8" x14ac:dyDescent="0.2">
      <c r="E477" s="165"/>
      <c r="H477" s="166"/>
    </row>
    <row r="478" spans="5:8" x14ac:dyDescent="0.2">
      <c r="E478" s="165"/>
      <c r="H478" s="166"/>
    </row>
    <row r="479" spans="5:8" x14ac:dyDescent="0.2">
      <c r="E479" s="165"/>
      <c r="H479" s="166"/>
    </row>
    <row r="480" spans="5:8" x14ac:dyDescent="0.2">
      <c r="E480" s="165"/>
      <c r="H480" s="166"/>
    </row>
    <row r="481" spans="5:8" x14ac:dyDescent="0.2">
      <c r="E481" s="165"/>
      <c r="H481" s="166"/>
    </row>
    <row r="482" spans="5:8" x14ac:dyDescent="0.2">
      <c r="E482" s="165"/>
      <c r="H482" s="166"/>
    </row>
    <row r="483" spans="5:8" x14ac:dyDescent="0.2">
      <c r="E483" s="165"/>
      <c r="H483" s="166"/>
    </row>
    <row r="484" spans="5:8" x14ac:dyDescent="0.2">
      <c r="E484" s="165"/>
      <c r="H484" s="166"/>
    </row>
    <row r="485" spans="5:8" x14ac:dyDescent="0.2">
      <c r="E485" s="165"/>
      <c r="H485" s="166"/>
    </row>
    <row r="486" spans="5:8" x14ac:dyDescent="0.2">
      <c r="E486" s="165"/>
      <c r="H486" s="166"/>
    </row>
    <row r="487" spans="5:8" x14ac:dyDescent="0.2">
      <c r="E487" s="165"/>
      <c r="H487" s="166"/>
    </row>
    <row r="488" spans="5:8" x14ac:dyDescent="0.2">
      <c r="E488" s="165"/>
      <c r="H488" s="166"/>
    </row>
    <row r="489" spans="5:8" x14ac:dyDescent="0.2">
      <c r="E489" s="165"/>
      <c r="H489" s="166"/>
    </row>
    <row r="490" spans="5:8" x14ac:dyDescent="0.2">
      <c r="E490" s="165"/>
      <c r="H490" s="166"/>
    </row>
    <row r="491" spans="5:8" x14ac:dyDescent="0.2">
      <c r="E491" s="165"/>
      <c r="H491" s="166"/>
    </row>
    <row r="492" spans="5:8" x14ac:dyDescent="0.2">
      <c r="E492" s="165"/>
      <c r="H492" s="166"/>
    </row>
    <row r="493" spans="5:8" x14ac:dyDescent="0.2">
      <c r="E493" s="165"/>
      <c r="H493" s="166"/>
    </row>
    <row r="494" spans="5:8" x14ac:dyDescent="0.2">
      <c r="E494" s="165"/>
      <c r="H494" s="166"/>
    </row>
    <row r="495" spans="5:8" x14ac:dyDescent="0.2">
      <c r="E495" s="165"/>
      <c r="H495" s="166"/>
    </row>
    <row r="496" spans="5:8" x14ac:dyDescent="0.2">
      <c r="E496" s="165"/>
      <c r="H496" s="166"/>
    </row>
    <row r="497" spans="5:8" x14ac:dyDescent="0.2">
      <c r="E497" s="165"/>
      <c r="H497" s="166"/>
    </row>
    <row r="498" spans="5:8" x14ac:dyDescent="0.2">
      <c r="E498" s="165"/>
      <c r="H498" s="166"/>
    </row>
    <row r="499" spans="5:8" x14ac:dyDescent="0.2">
      <c r="E499" s="165"/>
      <c r="H499" s="166"/>
    </row>
    <row r="500" spans="5:8" x14ac:dyDescent="0.2">
      <c r="E500" s="165"/>
      <c r="H500" s="166"/>
    </row>
    <row r="501" spans="5:8" x14ac:dyDescent="0.2">
      <c r="E501" s="165"/>
      <c r="H501" s="166"/>
    </row>
    <row r="502" spans="5:8" x14ac:dyDescent="0.2">
      <c r="E502" s="165"/>
      <c r="H502" s="166"/>
    </row>
    <row r="503" spans="5:8" x14ac:dyDescent="0.2">
      <c r="E503" s="165"/>
      <c r="H503" s="166"/>
    </row>
    <row r="504" spans="5:8" x14ac:dyDescent="0.2">
      <c r="E504" s="165"/>
      <c r="H504" s="166"/>
    </row>
    <row r="505" spans="5:8" x14ac:dyDescent="0.2">
      <c r="E505" s="165"/>
      <c r="H505" s="166"/>
    </row>
    <row r="506" spans="5:8" x14ac:dyDescent="0.2">
      <c r="E506" s="165"/>
      <c r="H506" s="166"/>
    </row>
    <row r="507" spans="5:8" x14ac:dyDescent="0.2">
      <c r="E507" s="165"/>
      <c r="H507" s="166"/>
    </row>
    <row r="508" spans="5:8" x14ac:dyDescent="0.2">
      <c r="E508" s="165"/>
      <c r="H508" s="166"/>
    </row>
    <row r="509" spans="5:8" x14ac:dyDescent="0.2">
      <c r="E509" s="165"/>
      <c r="H509" s="166"/>
    </row>
    <row r="510" spans="5:8" x14ac:dyDescent="0.2">
      <c r="E510" s="165"/>
      <c r="H510" s="166"/>
    </row>
    <row r="511" spans="5:8" x14ac:dyDescent="0.2">
      <c r="E511" s="165"/>
      <c r="H511" s="166"/>
    </row>
    <row r="512" spans="5:8" x14ac:dyDescent="0.2">
      <c r="E512" s="165"/>
      <c r="H512" s="166"/>
    </row>
    <row r="513" spans="5:8" x14ac:dyDescent="0.2">
      <c r="E513" s="165"/>
      <c r="H513" s="166"/>
    </row>
    <row r="514" spans="5:8" x14ac:dyDescent="0.2">
      <c r="E514" s="165"/>
      <c r="H514" s="166"/>
    </row>
    <row r="515" spans="5:8" x14ac:dyDescent="0.2">
      <c r="E515" s="165"/>
      <c r="H515" s="166"/>
    </row>
    <row r="516" spans="5:8" x14ac:dyDescent="0.2">
      <c r="E516" s="165"/>
      <c r="H516" s="166"/>
    </row>
    <row r="517" spans="5:8" x14ac:dyDescent="0.2">
      <c r="E517" s="165"/>
      <c r="H517" s="166"/>
    </row>
    <row r="518" spans="5:8" x14ac:dyDescent="0.2">
      <c r="E518" s="165"/>
      <c r="H518" s="166"/>
    </row>
    <row r="519" spans="5:8" x14ac:dyDescent="0.2">
      <c r="E519" s="165"/>
      <c r="H519" s="166"/>
    </row>
    <row r="520" spans="5:8" x14ac:dyDescent="0.2">
      <c r="E520" s="165"/>
      <c r="H520" s="166"/>
    </row>
    <row r="521" spans="5:8" x14ac:dyDescent="0.2">
      <c r="E521" s="165"/>
      <c r="H521" s="166"/>
    </row>
    <row r="522" spans="5:8" x14ac:dyDescent="0.2">
      <c r="E522" s="165"/>
      <c r="H522" s="166"/>
    </row>
    <row r="523" spans="5:8" x14ac:dyDescent="0.2">
      <c r="E523" s="165"/>
      <c r="H523" s="166"/>
    </row>
    <row r="524" spans="5:8" x14ac:dyDescent="0.2">
      <c r="E524" s="165"/>
      <c r="H524" s="166"/>
    </row>
    <row r="525" spans="5:8" x14ac:dyDescent="0.2">
      <c r="E525" s="165"/>
      <c r="H525" s="166"/>
    </row>
    <row r="526" spans="5:8" x14ac:dyDescent="0.2">
      <c r="E526" s="165"/>
      <c r="H526" s="166"/>
    </row>
    <row r="527" spans="5:8" x14ac:dyDescent="0.2">
      <c r="E527" s="165"/>
      <c r="H527" s="166"/>
    </row>
    <row r="528" spans="5:8" x14ac:dyDescent="0.2">
      <c r="E528" s="165"/>
      <c r="H528" s="166"/>
    </row>
    <row r="529" spans="5:8" x14ac:dyDescent="0.2">
      <c r="E529" s="165"/>
      <c r="H529" s="166"/>
    </row>
    <row r="530" spans="5:8" x14ac:dyDescent="0.2">
      <c r="E530" s="165"/>
      <c r="H530" s="166"/>
    </row>
    <row r="531" spans="5:8" x14ac:dyDescent="0.2">
      <c r="E531" s="165"/>
      <c r="H531" s="166"/>
    </row>
    <row r="532" spans="5:8" x14ac:dyDescent="0.2">
      <c r="E532" s="165"/>
      <c r="H532" s="166"/>
    </row>
    <row r="533" spans="5:8" x14ac:dyDescent="0.2">
      <c r="E533" s="165"/>
      <c r="H533" s="166"/>
    </row>
    <row r="534" spans="5:8" x14ac:dyDescent="0.2">
      <c r="E534" s="165"/>
      <c r="H534" s="166"/>
    </row>
    <row r="535" spans="5:8" x14ac:dyDescent="0.2">
      <c r="E535" s="165"/>
      <c r="H535" s="166"/>
    </row>
    <row r="536" spans="5:8" x14ac:dyDescent="0.2">
      <c r="E536" s="165"/>
      <c r="H536" s="166"/>
    </row>
    <row r="537" spans="5:8" x14ac:dyDescent="0.2">
      <c r="E537" s="165"/>
      <c r="H537" s="166"/>
    </row>
    <row r="538" spans="5:8" x14ac:dyDescent="0.2">
      <c r="E538" s="165"/>
      <c r="H538" s="166"/>
    </row>
    <row r="539" spans="5:8" x14ac:dyDescent="0.2">
      <c r="E539" s="165"/>
      <c r="H539" s="166"/>
    </row>
    <row r="540" spans="5:8" x14ac:dyDescent="0.2">
      <c r="E540" s="165"/>
      <c r="H540" s="166"/>
    </row>
    <row r="541" spans="5:8" x14ac:dyDescent="0.2">
      <c r="E541" s="165"/>
      <c r="H541" s="166"/>
    </row>
    <row r="542" spans="5:8" x14ac:dyDescent="0.2">
      <c r="E542" s="165"/>
      <c r="H542" s="166"/>
    </row>
    <row r="543" spans="5:8" x14ac:dyDescent="0.2">
      <c r="E543" s="165"/>
      <c r="H543" s="166"/>
    </row>
    <row r="544" spans="5:8" x14ac:dyDescent="0.2">
      <c r="E544" s="165"/>
      <c r="H544" s="166"/>
    </row>
    <row r="545" spans="5:8" x14ac:dyDescent="0.2">
      <c r="E545" s="165"/>
      <c r="H545" s="166"/>
    </row>
    <row r="546" spans="5:8" x14ac:dyDescent="0.2">
      <c r="E546" s="165"/>
      <c r="H546" s="166"/>
    </row>
    <row r="547" spans="5:8" x14ac:dyDescent="0.2">
      <c r="E547" s="165"/>
      <c r="H547" s="166"/>
    </row>
    <row r="548" spans="5:8" x14ac:dyDescent="0.2">
      <c r="E548" s="165"/>
      <c r="H548" s="166"/>
    </row>
    <row r="549" spans="5:8" x14ac:dyDescent="0.2">
      <c r="E549" s="165"/>
      <c r="H549" s="166"/>
    </row>
    <row r="550" spans="5:8" x14ac:dyDescent="0.2">
      <c r="E550" s="165"/>
      <c r="H550" s="166"/>
    </row>
    <row r="551" spans="5:8" x14ac:dyDescent="0.2">
      <c r="E551" s="165"/>
      <c r="H551" s="166"/>
    </row>
    <row r="552" spans="5:8" x14ac:dyDescent="0.2">
      <c r="E552" s="165"/>
      <c r="H552" s="166"/>
    </row>
    <row r="553" spans="5:8" x14ac:dyDescent="0.2">
      <c r="E553" s="165"/>
      <c r="H553" s="166"/>
    </row>
    <row r="554" spans="5:8" x14ac:dyDescent="0.2">
      <c r="E554" s="165"/>
      <c r="H554" s="166"/>
    </row>
    <row r="555" spans="5:8" x14ac:dyDescent="0.2">
      <c r="E555" s="165"/>
      <c r="H555" s="166"/>
    </row>
    <row r="556" spans="5:8" x14ac:dyDescent="0.2">
      <c r="E556" s="165"/>
      <c r="H556" s="166"/>
    </row>
    <row r="557" spans="5:8" x14ac:dyDescent="0.2">
      <c r="E557" s="165"/>
      <c r="H557" s="166"/>
    </row>
    <row r="558" spans="5:8" x14ac:dyDescent="0.2">
      <c r="E558" s="165"/>
      <c r="H558" s="166"/>
    </row>
    <row r="559" spans="5:8" x14ac:dyDescent="0.2">
      <c r="E559" s="165"/>
      <c r="H559" s="166"/>
    </row>
    <row r="560" spans="5:8" x14ac:dyDescent="0.2">
      <c r="E560" s="165"/>
      <c r="H560" s="166"/>
    </row>
    <row r="561" spans="5:8" x14ac:dyDescent="0.2">
      <c r="E561" s="165"/>
      <c r="H561" s="166"/>
    </row>
    <row r="562" spans="5:8" x14ac:dyDescent="0.2">
      <c r="E562" s="165"/>
      <c r="H562" s="166"/>
    </row>
    <row r="563" spans="5:8" x14ac:dyDescent="0.2">
      <c r="E563" s="165"/>
      <c r="H563" s="166"/>
    </row>
    <row r="564" spans="5:8" x14ac:dyDescent="0.2">
      <c r="E564" s="165"/>
      <c r="H564" s="166"/>
    </row>
    <row r="565" spans="5:8" x14ac:dyDescent="0.2">
      <c r="E565" s="165"/>
      <c r="H565" s="166"/>
    </row>
    <row r="566" spans="5:8" x14ac:dyDescent="0.2">
      <c r="E566" s="165"/>
      <c r="H566" s="166"/>
    </row>
    <row r="567" spans="5:8" x14ac:dyDescent="0.2">
      <c r="E567" s="165"/>
      <c r="H567" s="166"/>
    </row>
    <row r="568" spans="5:8" x14ac:dyDescent="0.2">
      <c r="E568" s="165"/>
      <c r="H568" s="166"/>
    </row>
    <row r="569" spans="5:8" x14ac:dyDescent="0.2">
      <c r="E569" s="165"/>
      <c r="H569" s="166"/>
    </row>
    <row r="570" spans="5:8" x14ac:dyDescent="0.2">
      <c r="E570" s="165"/>
      <c r="H570" s="166"/>
    </row>
    <row r="571" spans="5:8" x14ac:dyDescent="0.2">
      <c r="E571" s="165"/>
      <c r="H571" s="166"/>
    </row>
    <row r="572" spans="5:8" x14ac:dyDescent="0.2">
      <c r="E572" s="165"/>
      <c r="H572" s="166"/>
    </row>
    <row r="573" spans="5:8" x14ac:dyDescent="0.2">
      <c r="E573" s="165"/>
      <c r="H573" s="166"/>
    </row>
    <row r="574" spans="5:8" x14ac:dyDescent="0.2">
      <c r="E574" s="165"/>
      <c r="H574" s="166"/>
    </row>
    <row r="575" spans="5:8" x14ac:dyDescent="0.2">
      <c r="E575" s="165"/>
      <c r="H575" s="166"/>
    </row>
    <row r="576" spans="5:8" x14ac:dyDescent="0.2">
      <c r="E576" s="165"/>
      <c r="H576" s="166"/>
    </row>
    <row r="577" spans="5:8" x14ac:dyDescent="0.2">
      <c r="E577" s="165"/>
      <c r="H577" s="166"/>
    </row>
    <row r="578" spans="5:8" x14ac:dyDescent="0.2">
      <c r="E578" s="165"/>
      <c r="H578" s="166"/>
    </row>
    <row r="579" spans="5:8" x14ac:dyDescent="0.2">
      <c r="E579" s="165"/>
      <c r="H579" s="166"/>
    </row>
    <row r="580" spans="5:8" x14ac:dyDescent="0.2">
      <c r="E580" s="165"/>
      <c r="H580" s="166"/>
    </row>
    <row r="581" spans="5:8" x14ac:dyDescent="0.2">
      <c r="E581" s="165"/>
      <c r="H581" s="166"/>
    </row>
    <row r="582" spans="5:8" x14ac:dyDescent="0.2">
      <c r="E582" s="165"/>
      <c r="H582" s="166"/>
    </row>
    <row r="583" spans="5:8" x14ac:dyDescent="0.2">
      <c r="E583" s="165"/>
      <c r="H583" s="166"/>
    </row>
    <row r="584" spans="5:8" x14ac:dyDescent="0.2">
      <c r="E584" s="165"/>
      <c r="H584" s="166"/>
    </row>
    <row r="585" spans="5:8" x14ac:dyDescent="0.2">
      <c r="E585" s="165"/>
      <c r="H585" s="166"/>
    </row>
    <row r="586" spans="5:8" x14ac:dyDescent="0.2">
      <c r="E586" s="165"/>
      <c r="H586" s="166"/>
    </row>
    <row r="587" spans="5:8" x14ac:dyDescent="0.2">
      <c r="E587" s="165"/>
      <c r="H587" s="166"/>
    </row>
    <row r="588" spans="5:8" x14ac:dyDescent="0.2">
      <c r="E588" s="165"/>
      <c r="H588" s="166"/>
    </row>
    <row r="589" spans="5:8" x14ac:dyDescent="0.2">
      <c r="E589" s="165"/>
      <c r="H589" s="166"/>
    </row>
    <row r="590" spans="5:8" x14ac:dyDescent="0.2">
      <c r="E590" s="165"/>
      <c r="H590" s="166"/>
    </row>
    <row r="591" spans="5:8" x14ac:dyDescent="0.2">
      <c r="E591" s="165"/>
      <c r="H591" s="166"/>
    </row>
    <row r="592" spans="5:8" x14ac:dyDescent="0.2">
      <c r="E592" s="165"/>
      <c r="H592" s="166"/>
    </row>
    <row r="593" spans="5:8" x14ac:dyDescent="0.2">
      <c r="E593" s="165"/>
      <c r="H593" s="166"/>
    </row>
    <row r="594" spans="5:8" x14ac:dyDescent="0.2">
      <c r="E594" s="165"/>
      <c r="H594" s="166"/>
    </row>
    <row r="595" spans="5:8" x14ac:dyDescent="0.2">
      <c r="E595" s="165"/>
      <c r="H595" s="166"/>
    </row>
    <row r="596" spans="5:8" x14ac:dyDescent="0.2">
      <c r="E596" s="165"/>
      <c r="H596" s="166"/>
    </row>
    <row r="597" spans="5:8" x14ac:dyDescent="0.2">
      <c r="E597" s="165"/>
      <c r="H597" s="166"/>
    </row>
    <row r="598" spans="5:8" x14ac:dyDescent="0.2">
      <c r="E598" s="165"/>
      <c r="H598" s="166"/>
    </row>
    <row r="599" spans="5:8" x14ac:dyDescent="0.2">
      <c r="E599" s="165"/>
      <c r="H599" s="166"/>
    </row>
    <row r="600" spans="5:8" x14ac:dyDescent="0.2">
      <c r="E600" s="165"/>
      <c r="H600" s="166"/>
    </row>
    <row r="601" spans="5:8" x14ac:dyDescent="0.2">
      <c r="E601" s="165"/>
      <c r="H601" s="166"/>
    </row>
    <row r="602" spans="5:8" x14ac:dyDescent="0.2">
      <c r="E602" s="165"/>
      <c r="H602" s="166"/>
    </row>
    <row r="603" spans="5:8" x14ac:dyDescent="0.2">
      <c r="E603" s="165"/>
      <c r="H603" s="166"/>
    </row>
    <row r="604" spans="5:8" x14ac:dyDescent="0.2">
      <c r="E604" s="165"/>
      <c r="H604" s="166"/>
    </row>
    <row r="605" spans="5:8" x14ac:dyDescent="0.2">
      <c r="E605" s="165"/>
      <c r="H605" s="166"/>
    </row>
    <row r="606" spans="5:8" x14ac:dyDescent="0.2">
      <c r="E606" s="165"/>
      <c r="H606" s="166"/>
    </row>
    <row r="607" spans="5:8" x14ac:dyDescent="0.2">
      <c r="E607" s="165"/>
      <c r="H607" s="166"/>
    </row>
    <row r="608" spans="5:8" x14ac:dyDescent="0.2">
      <c r="E608" s="165"/>
      <c r="H608" s="166"/>
    </row>
    <row r="609" spans="5:8" x14ac:dyDescent="0.2">
      <c r="E609" s="165"/>
      <c r="H609" s="166"/>
    </row>
    <row r="610" spans="5:8" x14ac:dyDescent="0.2">
      <c r="E610" s="165"/>
      <c r="H610" s="166"/>
    </row>
    <row r="611" spans="5:8" x14ac:dyDescent="0.2">
      <c r="E611" s="165"/>
      <c r="H611" s="166"/>
    </row>
    <row r="612" spans="5:8" x14ac:dyDescent="0.2">
      <c r="E612" s="165"/>
      <c r="H612" s="166"/>
    </row>
    <row r="613" spans="5:8" x14ac:dyDescent="0.2">
      <c r="E613" s="165"/>
      <c r="H613" s="166"/>
    </row>
    <row r="614" spans="5:8" x14ac:dyDescent="0.2">
      <c r="E614" s="165"/>
      <c r="H614" s="166"/>
    </row>
    <row r="615" spans="5:8" x14ac:dyDescent="0.2">
      <c r="E615" s="165"/>
      <c r="H615" s="166"/>
    </row>
    <row r="616" spans="5:8" x14ac:dyDescent="0.2">
      <c r="E616" s="165"/>
      <c r="H616" s="166"/>
    </row>
    <row r="617" spans="5:8" x14ac:dyDescent="0.2">
      <c r="E617" s="165"/>
      <c r="H617" s="166"/>
    </row>
    <row r="618" spans="5:8" x14ac:dyDescent="0.2">
      <c r="E618" s="165"/>
      <c r="H618" s="166"/>
    </row>
    <row r="619" spans="5:8" x14ac:dyDescent="0.2">
      <c r="E619" s="165"/>
      <c r="H619" s="166"/>
    </row>
    <row r="620" spans="5:8" x14ac:dyDescent="0.2">
      <c r="E620" s="165"/>
      <c r="H620" s="166"/>
    </row>
    <row r="621" spans="5:8" x14ac:dyDescent="0.2">
      <c r="E621" s="165"/>
      <c r="H621" s="166"/>
    </row>
    <row r="622" spans="5:8" x14ac:dyDescent="0.2">
      <c r="E622" s="165"/>
      <c r="H622" s="166"/>
    </row>
    <row r="623" spans="5:8" x14ac:dyDescent="0.2">
      <c r="E623" s="165"/>
      <c r="H623" s="166"/>
    </row>
    <row r="624" spans="5:8" x14ac:dyDescent="0.2">
      <c r="E624" s="165"/>
      <c r="H624" s="166"/>
    </row>
    <row r="625" spans="5:8" x14ac:dyDescent="0.2">
      <c r="E625" s="165"/>
      <c r="H625" s="166"/>
    </row>
    <row r="626" spans="5:8" x14ac:dyDescent="0.2">
      <c r="E626" s="165"/>
      <c r="H626" s="166"/>
    </row>
    <row r="627" spans="5:8" x14ac:dyDescent="0.2">
      <c r="E627" s="165"/>
      <c r="H627" s="166"/>
    </row>
    <row r="628" spans="5:8" x14ac:dyDescent="0.2">
      <c r="E628" s="165"/>
      <c r="H628" s="166"/>
    </row>
    <row r="629" spans="5:8" x14ac:dyDescent="0.2">
      <c r="E629" s="165"/>
      <c r="H629" s="166"/>
    </row>
    <row r="630" spans="5:8" x14ac:dyDescent="0.2">
      <c r="E630" s="165"/>
      <c r="H630" s="166"/>
    </row>
    <row r="631" spans="5:8" x14ac:dyDescent="0.2">
      <c r="E631" s="165"/>
      <c r="H631" s="166"/>
    </row>
    <row r="632" spans="5:8" x14ac:dyDescent="0.2">
      <c r="E632" s="165"/>
      <c r="H632" s="166"/>
    </row>
    <row r="633" spans="5:8" x14ac:dyDescent="0.2">
      <c r="E633" s="165"/>
      <c r="H633" s="166"/>
    </row>
    <row r="634" spans="5:8" x14ac:dyDescent="0.2">
      <c r="E634" s="165"/>
      <c r="H634" s="166"/>
    </row>
    <row r="635" spans="5:8" x14ac:dyDescent="0.2">
      <c r="E635" s="165"/>
      <c r="H635" s="166"/>
    </row>
    <row r="636" spans="5:8" x14ac:dyDescent="0.2">
      <c r="E636" s="165"/>
      <c r="H636" s="166"/>
    </row>
    <row r="637" spans="5:8" x14ac:dyDescent="0.2">
      <c r="E637" s="165"/>
      <c r="H637" s="166"/>
    </row>
    <row r="638" spans="5:8" x14ac:dyDescent="0.2">
      <c r="E638" s="165"/>
      <c r="H638" s="166"/>
    </row>
    <row r="639" spans="5:8" x14ac:dyDescent="0.2">
      <c r="E639" s="165"/>
      <c r="H639" s="166"/>
    </row>
    <row r="640" spans="5:8" x14ac:dyDescent="0.2">
      <c r="E640" s="165"/>
      <c r="H640" s="166"/>
    </row>
    <row r="641" spans="5:8" x14ac:dyDescent="0.2">
      <c r="E641" s="165"/>
      <c r="H641" s="166"/>
    </row>
    <row r="642" spans="5:8" x14ac:dyDescent="0.2">
      <c r="E642" s="165"/>
      <c r="H642" s="166"/>
    </row>
    <row r="643" spans="5:8" x14ac:dyDescent="0.2">
      <c r="E643" s="165"/>
      <c r="H643" s="166"/>
    </row>
    <row r="644" spans="5:8" x14ac:dyDescent="0.2">
      <c r="E644" s="165"/>
      <c r="H644" s="166"/>
    </row>
    <row r="645" spans="5:8" x14ac:dyDescent="0.2">
      <c r="E645" s="165"/>
      <c r="H645" s="166"/>
    </row>
    <row r="646" spans="5:8" x14ac:dyDescent="0.2">
      <c r="E646" s="165"/>
      <c r="H646" s="166"/>
    </row>
    <row r="647" spans="5:8" x14ac:dyDescent="0.2">
      <c r="E647" s="165"/>
      <c r="H647" s="166"/>
    </row>
    <row r="648" spans="5:8" x14ac:dyDescent="0.2">
      <c r="E648" s="165"/>
      <c r="H648" s="166"/>
    </row>
    <row r="649" spans="5:8" x14ac:dyDescent="0.2">
      <c r="E649" s="165"/>
      <c r="H649" s="166"/>
    </row>
    <row r="650" spans="5:8" x14ac:dyDescent="0.2">
      <c r="E650" s="165"/>
      <c r="H650" s="166"/>
    </row>
    <row r="651" spans="5:8" x14ac:dyDescent="0.2">
      <c r="E651" s="165"/>
      <c r="H651" s="166"/>
    </row>
    <row r="652" spans="5:8" x14ac:dyDescent="0.2">
      <c r="E652" s="165"/>
      <c r="H652" s="166"/>
    </row>
    <row r="653" spans="5:8" x14ac:dyDescent="0.2">
      <c r="E653" s="165"/>
      <c r="H653" s="166"/>
    </row>
    <row r="654" spans="5:8" x14ac:dyDescent="0.2">
      <c r="E654" s="165"/>
      <c r="H654" s="166"/>
    </row>
    <row r="655" spans="5:8" x14ac:dyDescent="0.2">
      <c r="E655" s="165"/>
      <c r="H655" s="166"/>
    </row>
    <row r="656" spans="5:8" x14ac:dyDescent="0.2">
      <c r="E656" s="165"/>
      <c r="H656" s="166"/>
    </row>
    <row r="657" spans="5:8" x14ac:dyDescent="0.2">
      <c r="E657" s="165"/>
      <c r="H657" s="166"/>
    </row>
    <row r="658" spans="5:8" x14ac:dyDescent="0.2">
      <c r="E658" s="165"/>
      <c r="H658" s="166"/>
    </row>
    <row r="659" spans="5:8" x14ac:dyDescent="0.2">
      <c r="E659" s="165"/>
      <c r="H659" s="166"/>
    </row>
    <row r="660" spans="5:8" x14ac:dyDescent="0.2">
      <c r="E660" s="165"/>
      <c r="H660" s="166"/>
    </row>
    <row r="661" spans="5:8" x14ac:dyDescent="0.2">
      <c r="E661" s="165"/>
      <c r="H661" s="166"/>
    </row>
    <row r="662" spans="5:8" x14ac:dyDescent="0.2">
      <c r="E662" s="165"/>
      <c r="H662" s="166"/>
    </row>
    <row r="663" spans="5:8" x14ac:dyDescent="0.2">
      <c r="E663" s="165"/>
      <c r="H663" s="166"/>
    </row>
    <row r="664" spans="5:8" x14ac:dyDescent="0.2">
      <c r="E664" s="165"/>
      <c r="H664" s="166"/>
    </row>
    <row r="665" spans="5:8" x14ac:dyDescent="0.2">
      <c r="E665" s="165"/>
      <c r="H665" s="166"/>
    </row>
    <row r="666" spans="5:8" x14ac:dyDescent="0.2">
      <c r="E666" s="165"/>
      <c r="H666" s="166"/>
    </row>
    <row r="667" spans="5:8" x14ac:dyDescent="0.2">
      <c r="E667" s="165"/>
      <c r="H667" s="166"/>
    </row>
    <row r="668" spans="5:8" x14ac:dyDescent="0.2">
      <c r="E668" s="165"/>
      <c r="H668" s="166"/>
    </row>
    <row r="669" spans="5:8" x14ac:dyDescent="0.2">
      <c r="E669" s="165"/>
      <c r="H669" s="166"/>
    </row>
    <row r="670" spans="5:8" x14ac:dyDescent="0.2">
      <c r="E670" s="165"/>
      <c r="H670" s="166"/>
    </row>
    <row r="671" spans="5:8" x14ac:dyDescent="0.2">
      <c r="E671" s="165"/>
      <c r="H671" s="166"/>
    </row>
    <row r="672" spans="5:8" x14ac:dyDescent="0.2">
      <c r="E672" s="165"/>
      <c r="H672" s="166"/>
    </row>
    <row r="673" spans="5:8" x14ac:dyDescent="0.2">
      <c r="E673" s="165"/>
      <c r="H673" s="166"/>
    </row>
    <row r="674" spans="5:8" x14ac:dyDescent="0.2">
      <c r="E674" s="165"/>
      <c r="H674" s="166"/>
    </row>
    <row r="675" spans="5:8" x14ac:dyDescent="0.2">
      <c r="E675" s="165"/>
      <c r="H675" s="166"/>
    </row>
    <row r="676" spans="5:8" x14ac:dyDescent="0.2">
      <c r="E676" s="165"/>
      <c r="H676" s="166"/>
    </row>
    <row r="677" spans="5:8" x14ac:dyDescent="0.2">
      <c r="E677" s="165"/>
      <c r="H677" s="166"/>
    </row>
    <row r="678" spans="5:8" x14ac:dyDescent="0.2">
      <c r="E678" s="165"/>
      <c r="H678" s="166"/>
    </row>
    <row r="679" spans="5:8" x14ac:dyDescent="0.2">
      <c r="E679" s="165"/>
      <c r="H679" s="166"/>
    </row>
    <row r="680" spans="5:8" x14ac:dyDescent="0.2">
      <c r="E680" s="165"/>
      <c r="H680" s="166"/>
    </row>
    <row r="681" spans="5:8" x14ac:dyDescent="0.2">
      <c r="E681" s="165"/>
      <c r="H681" s="166"/>
    </row>
    <row r="682" spans="5:8" x14ac:dyDescent="0.2">
      <c r="E682" s="165"/>
      <c r="H682" s="166"/>
    </row>
    <row r="683" spans="5:8" x14ac:dyDescent="0.2">
      <c r="E683" s="165"/>
      <c r="H683" s="166"/>
    </row>
    <row r="684" spans="5:8" x14ac:dyDescent="0.2">
      <c r="E684" s="165"/>
      <c r="H684" s="166"/>
    </row>
    <row r="685" spans="5:8" x14ac:dyDescent="0.2">
      <c r="E685" s="165"/>
      <c r="H685" s="166"/>
    </row>
    <row r="686" spans="5:8" x14ac:dyDescent="0.2">
      <c r="E686" s="165"/>
      <c r="H686" s="166"/>
    </row>
    <row r="687" spans="5:8" x14ac:dyDescent="0.2">
      <c r="E687" s="165"/>
      <c r="H687" s="166"/>
    </row>
    <row r="688" spans="5:8" x14ac:dyDescent="0.2">
      <c r="E688" s="165"/>
      <c r="H688" s="166"/>
    </row>
    <row r="689" spans="5:8" x14ac:dyDescent="0.2">
      <c r="E689" s="165"/>
      <c r="H689" s="166"/>
    </row>
    <row r="690" spans="5:8" x14ac:dyDescent="0.2">
      <c r="E690" s="165"/>
      <c r="H690" s="166"/>
    </row>
    <row r="691" spans="5:8" x14ac:dyDescent="0.2">
      <c r="E691" s="165"/>
      <c r="H691" s="166"/>
    </row>
    <row r="692" spans="5:8" x14ac:dyDescent="0.2">
      <c r="E692" s="165"/>
      <c r="H692" s="166"/>
    </row>
    <row r="693" spans="5:8" x14ac:dyDescent="0.2">
      <c r="E693" s="165"/>
      <c r="H693" s="166"/>
    </row>
    <row r="694" spans="5:8" x14ac:dyDescent="0.2">
      <c r="E694" s="165"/>
      <c r="H694" s="166"/>
    </row>
    <row r="695" spans="5:8" x14ac:dyDescent="0.2">
      <c r="E695" s="165"/>
      <c r="H695" s="166"/>
    </row>
    <row r="696" spans="5:8" x14ac:dyDescent="0.2">
      <c r="E696" s="165"/>
      <c r="H696" s="166"/>
    </row>
    <row r="697" spans="5:8" x14ac:dyDescent="0.2">
      <c r="E697" s="165"/>
      <c r="H697" s="166"/>
    </row>
    <row r="698" spans="5:8" x14ac:dyDescent="0.2">
      <c r="E698" s="165"/>
      <c r="H698" s="166"/>
    </row>
    <row r="699" spans="5:8" x14ac:dyDescent="0.2">
      <c r="E699" s="165"/>
      <c r="H699" s="166"/>
    </row>
    <row r="700" spans="5:8" x14ac:dyDescent="0.2">
      <c r="E700" s="165"/>
      <c r="H700" s="166"/>
    </row>
    <row r="701" spans="5:8" x14ac:dyDescent="0.2">
      <c r="E701" s="165"/>
      <c r="H701" s="166"/>
    </row>
    <row r="702" spans="5:8" x14ac:dyDescent="0.2">
      <c r="E702" s="165"/>
      <c r="H702" s="166"/>
    </row>
    <row r="703" spans="5:8" x14ac:dyDescent="0.2">
      <c r="E703" s="165"/>
      <c r="H703" s="166"/>
    </row>
    <row r="704" spans="5:8" x14ac:dyDescent="0.2">
      <c r="E704" s="165"/>
      <c r="H704" s="166"/>
    </row>
    <row r="705" spans="5:8" x14ac:dyDescent="0.2">
      <c r="E705" s="165"/>
      <c r="H705" s="166"/>
    </row>
    <row r="706" spans="5:8" x14ac:dyDescent="0.2">
      <c r="E706" s="165"/>
      <c r="H706" s="166"/>
    </row>
    <row r="707" spans="5:8" x14ac:dyDescent="0.2">
      <c r="E707" s="165"/>
      <c r="H707" s="166"/>
    </row>
    <row r="708" spans="5:8" x14ac:dyDescent="0.2">
      <c r="E708" s="165"/>
      <c r="H708" s="166"/>
    </row>
    <row r="709" spans="5:8" x14ac:dyDescent="0.2">
      <c r="E709" s="165"/>
      <c r="H709" s="166"/>
    </row>
    <row r="710" spans="5:8" x14ac:dyDescent="0.2">
      <c r="E710" s="165"/>
      <c r="H710" s="166"/>
    </row>
    <row r="711" spans="5:8" x14ac:dyDescent="0.2">
      <c r="E711" s="165"/>
      <c r="H711" s="166"/>
    </row>
    <row r="712" spans="5:8" x14ac:dyDescent="0.2">
      <c r="E712" s="165"/>
      <c r="H712" s="166"/>
    </row>
    <row r="713" spans="5:8" x14ac:dyDescent="0.2">
      <c r="E713" s="165"/>
      <c r="H713" s="166"/>
    </row>
    <row r="714" spans="5:8" x14ac:dyDescent="0.2">
      <c r="E714" s="165"/>
      <c r="H714" s="166"/>
    </row>
    <row r="715" spans="5:8" x14ac:dyDescent="0.2">
      <c r="E715" s="165"/>
      <c r="H715" s="166"/>
    </row>
    <row r="716" spans="5:8" x14ac:dyDescent="0.2">
      <c r="E716" s="165"/>
      <c r="H716" s="166"/>
    </row>
    <row r="717" spans="5:8" x14ac:dyDescent="0.2">
      <c r="E717" s="165"/>
      <c r="H717" s="166"/>
    </row>
    <row r="718" spans="5:8" x14ac:dyDescent="0.2">
      <c r="E718" s="165"/>
      <c r="H718" s="166"/>
    </row>
    <row r="719" spans="5:8" x14ac:dyDescent="0.2">
      <c r="E719" s="165"/>
      <c r="H719" s="166"/>
    </row>
    <row r="720" spans="5:8" x14ac:dyDescent="0.2">
      <c r="E720" s="165"/>
      <c r="H720" s="166"/>
    </row>
    <row r="721" spans="5:8" x14ac:dyDescent="0.2">
      <c r="E721" s="165"/>
      <c r="H721" s="166"/>
    </row>
    <row r="722" spans="5:8" x14ac:dyDescent="0.2">
      <c r="E722" s="165"/>
      <c r="H722" s="166"/>
    </row>
    <row r="723" spans="5:8" x14ac:dyDescent="0.2">
      <c r="E723" s="165"/>
      <c r="H723" s="166"/>
    </row>
    <row r="724" spans="5:8" x14ac:dyDescent="0.2">
      <c r="E724" s="165"/>
      <c r="H724" s="166"/>
    </row>
    <row r="725" spans="5:8" x14ac:dyDescent="0.2">
      <c r="E725" s="165"/>
      <c r="H725" s="166"/>
    </row>
    <row r="726" spans="5:8" x14ac:dyDescent="0.2">
      <c r="E726" s="165"/>
      <c r="H726" s="166"/>
    </row>
    <row r="727" spans="5:8" x14ac:dyDescent="0.2">
      <c r="E727" s="165"/>
      <c r="H727" s="166"/>
    </row>
    <row r="728" spans="5:8" x14ac:dyDescent="0.2">
      <c r="E728" s="165"/>
      <c r="H728" s="166"/>
    </row>
    <row r="729" spans="5:8" x14ac:dyDescent="0.2">
      <c r="E729" s="165"/>
      <c r="H729" s="166"/>
    </row>
    <row r="730" spans="5:8" x14ac:dyDescent="0.2">
      <c r="E730" s="165"/>
      <c r="H730" s="166"/>
    </row>
    <row r="731" spans="5:8" x14ac:dyDescent="0.2">
      <c r="E731" s="165"/>
      <c r="H731" s="166"/>
    </row>
    <row r="732" spans="5:8" x14ac:dyDescent="0.2">
      <c r="E732" s="165"/>
      <c r="H732" s="166"/>
    </row>
    <row r="733" spans="5:8" x14ac:dyDescent="0.2">
      <c r="E733" s="165"/>
      <c r="H733" s="166"/>
    </row>
    <row r="734" spans="5:8" x14ac:dyDescent="0.2">
      <c r="E734" s="165"/>
      <c r="H734" s="166"/>
    </row>
    <row r="735" spans="5:8" x14ac:dyDescent="0.2">
      <c r="E735" s="165"/>
      <c r="H735" s="166"/>
    </row>
    <row r="736" spans="5:8" x14ac:dyDescent="0.2">
      <c r="E736" s="165"/>
      <c r="H736" s="166"/>
    </row>
    <row r="737" spans="5:8" x14ac:dyDescent="0.2">
      <c r="E737" s="165"/>
      <c r="H737" s="166"/>
    </row>
    <row r="738" spans="5:8" x14ac:dyDescent="0.2">
      <c r="E738" s="165"/>
      <c r="H738" s="166"/>
    </row>
    <row r="739" spans="5:8" x14ac:dyDescent="0.2">
      <c r="E739" s="165"/>
      <c r="H739" s="166"/>
    </row>
    <row r="740" spans="5:8" x14ac:dyDescent="0.2">
      <c r="E740" s="165"/>
      <c r="H740" s="166"/>
    </row>
    <row r="741" spans="5:8" x14ac:dyDescent="0.2">
      <c r="E741" s="165"/>
      <c r="H741" s="166"/>
    </row>
    <row r="742" spans="5:8" x14ac:dyDescent="0.2">
      <c r="E742" s="165"/>
      <c r="H742" s="166"/>
    </row>
    <row r="743" spans="5:8" x14ac:dyDescent="0.2">
      <c r="E743" s="165"/>
      <c r="H743" s="166"/>
    </row>
    <row r="744" spans="5:8" x14ac:dyDescent="0.2">
      <c r="E744" s="165"/>
      <c r="H744" s="166"/>
    </row>
    <row r="745" spans="5:8" x14ac:dyDescent="0.2">
      <c r="E745" s="165"/>
      <c r="H745" s="166"/>
    </row>
    <row r="746" spans="5:8" x14ac:dyDescent="0.2">
      <c r="E746" s="165"/>
      <c r="H746" s="166"/>
    </row>
    <row r="747" spans="5:8" x14ac:dyDescent="0.2">
      <c r="E747" s="165"/>
      <c r="H747" s="166"/>
    </row>
    <row r="748" spans="5:8" x14ac:dyDescent="0.2">
      <c r="E748" s="165"/>
      <c r="H748" s="166"/>
    </row>
    <row r="749" spans="5:8" x14ac:dyDescent="0.2">
      <c r="E749" s="165"/>
      <c r="H749" s="166"/>
    </row>
    <row r="750" spans="5:8" x14ac:dyDescent="0.2">
      <c r="E750" s="165"/>
      <c r="H750" s="166"/>
    </row>
    <row r="751" spans="5:8" x14ac:dyDescent="0.2">
      <c r="E751" s="165"/>
      <c r="H751" s="166"/>
    </row>
    <row r="752" spans="5:8" x14ac:dyDescent="0.2">
      <c r="E752" s="165"/>
      <c r="H752" s="166"/>
    </row>
    <row r="753" spans="5:8" x14ac:dyDescent="0.2">
      <c r="E753" s="165"/>
      <c r="H753" s="166"/>
    </row>
    <row r="754" spans="5:8" x14ac:dyDescent="0.2">
      <c r="E754" s="165"/>
      <c r="H754" s="166"/>
    </row>
    <row r="755" spans="5:8" x14ac:dyDescent="0.2">
      <c r="E755" s="165"/>
      <c r="H755" s="166"/>
    </row>
    <row r="756" spans="5:8" x14ac:dyDescent="0.2">
      <c r="E756" s="165"/>
      <c r="H756" s="166"/>
    </row>
    <row r="757" spans="5:8" x14ac:dyDescent="0.2">
      <c r="E757" s="165"/>
      <c r="H757" s="166"/>
    </row>
    <row r="758" spans="5:8" x14ac:dyDescent="0.2">
      <c r="E758" s="165"/>
      <c r="H758" s="166"/>
    </row>
    <row r="759" spans="5:8" x14ac:dyDescent="0.2">
      <c r="E759" s="165"/>
      <c r="H759" s="166"/>
    </row>
    <row r="760" spans="5:8" x14ac:dyDescent="0.2">
      <c r="E760" s="165"/>
      <c r="H760" s="166"/>
    </row>
    <row r="761" spans="5:8" x14ac:dyDescent="0.2">
      <c r="E761" s="165"/>
      <c r="H761" s="166"/>
    </row>
    <row r="762" spans="5:8" x14ac:dyDescent="0.2">
      <c r="E762" s="165"/>
      <c r="H762" s="166"/>
    </row>
    <row r="763" spans="5:8" x14ac:dyDescent="0.2">
      <c r="E763" s="165"/>
      <c r="H763" s="166"/>
    </row>
    <row r="764" spans="5:8" x14ac:dyDescent="0.2">
      <c r="E764" s="165"/>
      <c r="H764" s="166"/>
    </row>
    <row r="765" spans="5:8" x14ac:dyDescent="0.2">
      <c r="E765" s="165"/>
      <c r="H765" s="166"/>
    </row>
    <row r="766" spans="5:8" x14ac:dyDescent="0.2">
      <c r="E766" s="165"/>
      <c r="H766" s="166"/>
    </row>
    <row r="767" spans="5:8" x14ac:dyDescent="0.2">
      <c r="E767" s="165"/>
      <c r="H767" s="166"/>
    </row>
    <row r="768" spans="5:8" x14ac:dyDescent="0.2">
      <c r="E768" s="165"/>
      <c r="H768" s="166"/>
    </row>
    <row r="769" spans="5:8" x14ac:dyDescent="0.2">
      <c r="E769" s="165"/>
      <c r="H769" s="166"/>
    </row>
    <row r="770" spans="5:8" x14ac:dyDescent="0.2">
      <c r="E770" s="165"/>
      <c r="H770" s="166"/>
    </row>
    <row r="771" spans="5:8" x14ac:dyDescent="0.2">
      <c r="E771" s="165"/>
      <c r="H771" s="166"/>
    </row>
    <row r="772" spans="5:8" x14ac:dyDescent="0.2">
      <c r="E772" s="165"/>
      <c r="H772" s="166"/>
    </row>
    <row r="773" spans="5:8" x14ac:dyDescent="0.2">
      <c r="E773" s="165"/>
      <c r="H773" s="166"/>
    </row>
    <row r="774" spans="5:8" x14ac:dyDescent="0.2">
      <c r="E774" s="165"/>
      <c r="H774" s="166"/>
    </row>
    <row r="775" spans="5:8" x14ac:dyDescent="0.2">
      <c r="E775" s="165"/>
      <c r="H775" s="166"/>
    </row>
    <row r="776" spans="5:8" x14ac:dyDescent="0.2">
      <c r="E776" s="165"/>
      <c r="H776" s="166"/>
    </row>
    <row r="777" spans="5:8" x14ac:dyDescent="0.2">
      <c r="E777" s="165"/>
      <c r="H777" s="166"/>
    </row>
    <row r="778" spans="5:8" x14ac:dyDescent="0.2">
      <c r="E778" s="165"/>
      <c r="H778" s="166"/>
    </row>
    <row r="779" spans="5:8" x14ac:dyDescent="0.2">
      <c r="E779" s="165"/>
      <c r="H779" s="166"/>
    </row>
    <row r="780" spans="5:8" x14ac:dyDescent="0.2">
      <c r="E780" s="165"/>
      <c r="H780" s="166"/>
    </row>
    <row r="781" spans="5:8" x14ac:dyDescent="0.2">
      <c r="E781" s="165"/>
      <c r="H781" s="166"/>
    </row>
    <row r="782" spans="5:8" x14ac:dyDescent="0.2">
      <c r="E782" s="165"/>
      <c r="H782" s="166"/>
    </row>
    <row r="783" spans="5:8" x14ac:dyDescent="0.2">
      <c r="E783" s="165"/>
      <c r="H783" s="166"/>
    </row>
    <row r="784" spans="5:8" x14ac:dyDescent="0.2">
      <c r="E784" s="165"/>
      <c r="H784" s="166"/>
    </row>
    <row r="785" spans="5:8" x14ac:dyDescent="0.2">
      <c r="E785" s="165"/>
      <c r="H785" s="166"/>
    </row>
    <row r="786" spans="5:8" x14ac:dyDescent="0.2">
      <c r="E786" s="165"/>
      <c r="H786" s="166"/>
    </row>
    <row r="787" spans="5:8" x14ac:dyDescent="0.2">
      <c r="E787" s="165"/>
      <c r="H787" s="166"/>
    </row>
    <row r="788" spans="5:8" x14ac:dyDescent="0.2">
      <c r="E788" s="165"/>
      <c r="H788" s="166"/>
    </row>
    <row r="789" spans="5:8" x14ac:dyDescent="0.2">
      <c r="E789" s="165"/>
      <c r="H789" s="166"/>
    </row>
    <row r="790" spans="5:8" x14ac:dyDescent="0.2">
      <c r="E790" s="165"/>
      <c r="H790" s="166"/>
    </row>
    <row r="791" spans="5:8" x14ac:dyDescent="0.2">
      <c r="E791" s="165"/>
      <c r="H791" s="166"/>
    </row>
    <row r="792" spans="5:8" x14ac:dyDescent="0.2">
      <c r="E792" s="165"/>
      <c r="H792" s="166"/>
    </row>
    <row r="793" spans="5:8" x14ac:dyDescent="0.2">
      <c r="E793" s="165"/>
      <c r="H793" s="166"/>
    </row>
    <row r="794" spans="5:8" x14ac:dyDescent="0.2">
      <c r="E794" s="165"/>
      <c r="H794" s="166"/>
    </row>
    <row r="795" spans="5:8" x14ac:dyDescent="0.2">
      <c r="E795" s="165"/>
      <c r="H795" s="166"/>
    </row>
    <row r="796" spans="5:8" x14ac:dyDescent="0.2">
      <c r="E796" s="165"/>
      <c r="H796" s="166"/>
    </row>
    <row r="797" spans="5:8" x14ac:dyDescent="0.2">
      <c r="E797" s="165"/>
      <c r="H797" s="166"/>
    </row>
    <row r="798" spans="5:8" x14ac:dyDescent="0.2">
      <c r="E798" s="165"/>
      <c r="H798" s="166"/>
    </row>
    <row r="799" spans="5:8" x14ac:dyDescent="0.2">
      <c r="E799" s="165"/>
      <c r="H799" s="166"/>
    </row>
    <row r="800" spans="5:8" x14ac:dyDescent="0.2">
      <c r="E800" s="165"/>
      <c r="H800" s="166"/>
    </row>
    <row r="801" spans="5:8" x14ac:dyDescent="0.2">
      <c r="E801" s="165"/>
      <c r="H801" s="166"/>
    </row>
    <row r="802" spans="5:8" x14ac:dyDescent="0.2">
      <c r="E802" s="165"/>
      <c r="H802" s="166"/>
    </row>
    <row r="803" spans="5:8" x14ac:dyDescent="0.2">
      <c r="E803" s="165"/>
      <c r="H803" s="166"/>
    </row>
    <row r="804" spans="5:8" x14ac:dyDescent="0.2">
      <c r="E804" s="165"/>
      <c r="H804" s="166"/>
    </row>
    <row r="805" spans="5:8" x14ac:dyDescent="0.2">
      <c r="E805" s="165"/>
      <c r="H805" s="166"/>
    </row>
    <row r="806" spans="5:8" x14ac:dyDescent="0.2">
      <c r="E806" s="165"/>
      <c r="H806" s="166"/>
    </row>
    <row r="807" spans="5:8" x14ac:dyDescent="0.2">
      <c r="E807" s="165"/>
      <c r="H807" s="166"/>
    </row>
    <row r="808" spans="5:8" x14ac:dyDescent="0.2">
      <c r="E808" s="165"/>
      <c r="H808" s="166"/>
    </row>
    <row r="809" spans="5:8" x14ac:dyDescent="0.2">
      <c r="E809" s="165"/>
      <c r="H809" s="166"/>
    </row>
    <row r="810" spans="5:8" x14ac:dyDescent="0.2">
      <c r="E810" s="165"/>
      <c r="H810" s="166"/>
    </row>
    <row r="811" spans="5:8" x14ac:dyDescent="0.2">
      <c r="E811" s="165"/>
      <c r="H811" s="166"/>
    </row>
    <row r="812" spans="5:8" x14ac:dyDescent="0.2">
      <c r="E812" s="165"/>
      <c r="H812" s="166"/>
    </row>
    <row r="813" spans="5:8" x14ac:dyDescent="0.2">
      <c r="E813" s="165"/>
      <c r="H813" s="166"/>
    </row>
    <row r="814" spans="5:8" x14ac:dyDescent="0.2">
      <c r="E814" s="165"/>
      <c r="H814" s="166"/>
    </row>
    <row r="815" spans="5:8" x14ac:dyDescent="0.2">
      <c r="E815" s="165"/>
      <c r="H815" s="166"/>
    </row>
    <row r="816" spans="5:8" x14ac:dyDescent="0.2">
      <c r="E816" s="165"/>
      <c r="H816" s="166"/>
    </row>
    <row r="817" spans="5:8" x14ac:dyDescent="0.2">
      <c r="E817" s="165"/>
      <c r="H817" s="166"/>
    </row>
    <row r="818" spans="5:8" x14ac:dyDescent="0.2">
      <c r="E818" s="165"/>
      <c r="H818" s="166"/>
    </row>
    <row r="819" spans="5:8" x14ac:dyDescent="0.2">
      <c r="E819" s="165"/>
      <c r="H819" s="166"/>
    </row>
    <row r="820" spans="5:8" x14ac:dyDescent="0.2">
      <c r="E820" s="165"/>
      <c r="H820" s="166"/>
    </row>
    <row r="821" spans="5:8" x14ac:dyDescent="0.2">
      <c r="E821" s="165"/>
      <c r="H821" s="166"/>
    </row>
    <row r="822" spans="5:8" x14ac:dyDescent="0.2">
      <c r="E822" s="165"/>
      <c r="H822" s="166"/>
    </row>
    <row r="823" spans="5:8" x14ac:dyDescent="0.2">
      <c r="E823" s="165"/>
      <c r="H823" s="166"/>
    </row>
    <row r="824" spans="5:8" x14ac:dyDescent="0.2">
      <c r="E824" s="165"/>
      <c r="H824" s="166"/>
    </row>
    <row r="825" spans="5:8" x14ac:dyDescent="0.2">
      <c r="E825" s="165"/>
      <c r="H825" s="166"/>
    </row>
    <row r="826" spans="5:8" x14ac:dyDescent="0.2">
      <c r="E826" s="165"/>
      <c r="H826" s="166"/>
    </row>
    <row r="827" spans="5:8" x14ac:dyDescent="0.2">
      <c r="E827" s="165"/>
      <c r="H827" s="166"/>
    </row>
    <row r="828" spans="5:8" x14ac:dyDescent="0.2">
      <c r="E828" s="165"/>
      <c r="H828" s="166"/>
    </row>
    <row r="829" spans="5:8" x14ac:dyDescent="0.2">
      <c r="E829" s="165"/>
      <c r="H829" s="166"/>
    </row>
    <row r="830" spans="5:8" x14ac:dyDescent="0.2">
      <c r="E830" s="165"/>
      <c r="H830" s="166"/>
    </row>
    <row r="831" spans="5:8" x14ac:dyDescent="0.2">
      <c r="E831" s="165"/>
      <c r="H831" s="166"/>
    </row>
    <row r="832" spans="5:8" x14ac:dyDescent="0.2">
      <c r="E832" s="165"/>
      <c r="H832" s="166"/>
    </row>
    <row r="833" spans="5:8" x14ac:dyDescent="0.2">
      <c r="E833" s="165"/>
      <c r="H833" s="166"/>
    </row>
    <row r="834" spans="5:8" x14ac:dyDescent="0.2">
      <c r="E834" s="165"/>
      <c r="H834" s="166"/>
    </row>
    <row r="835" spans="5:8" x14ac:dyDescent="0.2">
      <c r="E835" s="165"/>
      <c r="H835" s="166"/>
    </row>
    <row r="836" spans="5:8" x14ac:dyDescent="0.2">
      <c r="E836" s="165"/>
      <c r="H836" s="166"/>
    </row>
    <row r="837" spans="5:8" x14ac:dyDescent="0.2">
      <c r="E837" s="165"/>
      <c r="H837" s="166"/>
    </row>
    <row r="838" spans="5:8" x14ac:dyDescent="0.2">
      <c r="E838" s="165"/>
      <c r="H838" s="166"/>
    </row>
    <row r="839" spans="5:8" x14ac:dyDescent="0.2">
      <c r="E839" s="165"/>
      <c r="H839" s="166"/>
    </row>
    <row r="840" spans="5:8" x14ac:dyDescent="0.2">
      <c r="E840" s="165"/>
      <c r="H840" s="166"/>
    </row>
    <row r="841" spans="5:8" x14ac:dyDescent="0.2">
      <c r="E841" s="165"/>
      <c r="H841" s="166"/>
    </row>
    <row r="842" spans="5:8" x14ac:dyDescent="0.2">
      <c r="E842" s="165"/>
      <c r="H842" s="166"/>
    </row>
    <row r="843" spans="5:8" x14ac:dyDescent="0.2">
      <c r="E843" s="165"/>
      <c r="H843" s="166"/>
    </row>
    <row r="844" spans="5:8" x14ac:dyDescent="0.2">
      <c r="E844" s="165"/>
      <c r="H844" s="166"/>
    </row>
    <row r="845" spans="5:8" x14ac:dyDescent="0.2">
      <c r="E845" s="165"/>
      <c r="H845" s="166"/>
    </row>
    <row r="846" spans="5:8" x14ac:dyDescent="0.2">
      <c r="E846" s="165"/>
      <c r="H846" s="166"/>
    </row>
    <row r="847" spans="5:8" x14ac:dyDescent="0.2">
      <c r="E847" s="165"/>
      <c r="H847" s="166"/>
    </row>
    <row r="848" spans="5:8" x14ac:dyDescent="0.2">
      <c r="E848" s="165"/>
      <c r="H848" s="166"/>
    </row>
    <row r="849" spans="5:8" x14ac:dyDescent="0.2">
      <c r="E849" s="165"/>
      <c r="H849" s="166"/>
    </row>
    <row r="850" spans="5:8" x14ac:dyDescent="0.2">
      <c r="E850" s="165"/>
      <c r="H850" s="166"/>
    </row>
    <row r="851" spans="5:8" x14ac:dyDescent="0.2">
      <c r="E851" s="165"/>
      <c r="H851" s="166"/>
    </row>
    <row r="852" spans="5:8" x14ac:dyDescent="0.2">
      <c r="E852" s="165"/>
      <c r="H852" s="166"/>
    </row>
    <row r="853" spans="5:8" x14ac:dyDescent="0.2">
      <c r="E853" s="165"/>
      <c r="H853" s="166"/>
    </row>
    <row r="854" spans="5:8" x14ac:dyDescent="0.2">
      <c r="E854" s="165"/>
      <c r="H854" s="166"/>
    </row>
    <row r="855" spans="5:8" x14ac:dyDescent="0.2">
      <c r="E855" s="165"/>
      <c r="H855" s="166"/>
    </row>
    <row r="856" spans="5:8" x14ac:dyDescent="0.2">
      <c r="E856" s="165"/>
      <c r="H856" s="166"/>
    </row>
    <row r="857" spans="5:8" x14ac:dyDescent="0.2">
      <c r="E857" s="165"/>
      <c r="H857" s="166"/>
    </row>
    <row r="858" spans="5:8" x14ac:dyDescent="0.2">
      <c r="E858" s="165"/>
      <c r="H858" s="166"/>
    </row>
    <row r="859" spans="5:8" x14ac:dyDescent="0.2">
      <c r="E859" s="165"/>
      <c r="H859" s="166"/>
    </row>
    <row r="860" spans="5:8" x14ac:dyDescent="0.2">
      <c r="E860" s="165"/>
      <c r="H860" s="166"/>
    </row>
    <row r="861" spans="5:8" x14ac:dyDescent="0.2">
      <c r="E861" s="165"/>
      <c r="H861" s="166"/>
    </row>
    <row r="862" spans="5:8" x14ac:dyDescent="0.2">
      <c r="E862" s="165"/>
      <c r="H862" s="166"/>
    </row>
    <row r="863" spans="5:8" x14ac:dyDescent="0.2">
      <c r="E863" s="165"/>
      <c r="H863" s="166"/>
    </row>
    <row r="864" spans="5:8" x14ac:dyDescent="0.2">
      <c r="E864" s="165"/>
      <c r="H864" s="166"/>
    </row>
    <row r="865" spans="5:8" x14ac:dyDescent="0.2">
      <c r="E865" s="165"/>
      <c r="H865" s="166"/>
    </row>
    <row r="866" spans="5:8" x14ac:dyDescent="0.2">
      <c r="E866" s="165"/>
      <c r="H866" s="166"/>
    </row>
    <row r="867" spans="5:8" x14ac:dyDescent="0.2">
      <c r="E867" s="165"/>
      <c r="H867" s="166"/>
    </row>
    <row r="868" spans="5:8" x14ac:dyDescent="0.2">
      <c r="E868" s="165"/>
      <c r="H868" s="166"/>
    </row>
    <row r="869" spans="5:8" x14ac:dyDescent="0.2">
      <c r="E869" s="165"/>
      <c r="H869" s="166"/>
    </row>
    <row r="870" spans="5:8" x14ac:dyDescent="0.2">
      <c r="E870" s="165"/>
      <c r="H870" s="166"/>
    </row>
    <row r="871" spans="5:8" x14ac:dyDescent="0.2">
      <c r="E871" s="165"/>
      <c r="H871" s="166"/>
    </row>
    <row r="872" spans="5:8" x14ac:dyDescent="0.2">
      <c r="E872" s="165"/>
      <c r="H872" s="166"/>
    </row>
    <row r="873" spans="5:8" x14ac:dyDescent="0.2">
      <c r="E873" s="165"/>
      <c r="H873" s="166"/>
    </row>
    <row r="874" spans="5:8" x14ac:dyDescent="0.2">
      <c r="E874" s="165"/>
      <c r="H874" s="166"/>
    </row>
    <row r="875" spans="5:8" x14ac:dyDescent="0.2">
      <c r="E875" s="165"/>
      <c r="H875" s="166"/>
    </row>
    <row r="876" spans="5:8" x14ac:dyDescent="0.2">
      <c r="E876" s="165"/>
      <c r="H876" s="166"/>
    </row>
    <row r="877" spans="5:8" x14ac:dyDescent="0.2">
      <c r="E877" s="165"/>
      <c r="H877" s="166"/>
    </row>
    <row r="878" spans="5:8" x14ac:dyDescent="0.2">
      <c r="E878" s="165"/>
      <c r="H878" s="166"/>
    </row>
    <row r="879" spans="5:8" x14ac:dyDescent="0.2">
      <c r="E879" s="165"/>
      <c r="H879" s="166"/>
    </row>
    <row r="880" spans="5:8" x14ac:dyDescent="0.2">
      <c r="E880" s="165"/>
      <c r="H880" s="166"/>
    </row>
    <row r="881" spans="5:8" x14ac:dyDescent="0.2">
      <c r="E881" s="165"/>
      <c r="H881" s="166"/>
    </row>
    <row r="882" spans="5:8" x14ac:dyDescent="0.2">
      <c r="E882" s="165"/>
      <c r="H882" s="166"/>
    </row>
    <row r="883" spans="5:8" x14ac:dyDescent="0.2">
      <c r="E883" s="165"/>
      <c r="H883" s="166"/>
    </row>
    <row r="884" spans="5:8" x14ac:dyDescent="0.2">
      <c r="E884" s="165"/>
      <c r="H884" s="166"/>
    </row>
    <row r="885" spans="5:8" x14ac:dyDescent="0.2">
      <c r="E885" s="165"/>
      <c r="H885" s="166"/>
    </row>
    <row r="886" spans="5:8" x14ac:dyDescent="0.2">
      <c r="E886" s="165"/>
      <c r="H886" s="166"/>
    </row>
    <row r="887" spans="5:8" x14ac:dyDescent="0.2">
      <c r="E887" s="165"/>
      <c r="H887" s="166"/>
    </row>
    <row r="888" spans="5:8" x14ac:dyDescent="0.2">
      <c r="E888" s="165"/>
      <c r="H888" s="166"/>
    </row>
    <row r="889" spans="5:8" x14ac:dyDescent="0.2">
      <c r="E889" s="165"/>
      <c r="H889" s="166"/>
    </row>
    <row r="890" spans="5:8" x14ac:dyDescent="0.2">
      <c r="E890" s="165"/>
      <c r="H890" s="166"/>
    </row>
    <row r="891" spans="5:8" x14ac:dyDescent="0.2">
      <c r="E891" s="165"/>
      <c r="H891" s="166"/>
    </row>
    <row r="892" spans="5:8" x14ac:dyDescent="0.2">
      <c r="E892" s="165"/>
      <c r="H892" s="166"/>
    </row>
    <row r="893" spans="5:8" x14ac:dyDescent="0.2">
      <c r="E893" s="165"/>
      <c r="H893" s="166"/>
    </row>
    <row r="894" spans="5:8" x14ac:dyDescent="0.2">
      <c r="E894" s="165"/>
      <c r="H894" s="166"/>
    </row>
    <row r="895" spans="5:8" x14ac:dyDescent="0.2">
      <c r="E895" s="165"/>
      <c r="H895" s="166"/>
    </row>
    <row r="896" spans="5:8" x14ac:dyDescent="0.2">
      <c r="E896" s="165"/>
      <c r="H896" s="166"/>
    </row>
    <row r="897" spans="5:8" x14ac:dyDescent="0.2">
      <c r="E897" s="165"/>
      <c r="H897" s="166"/>
    </row>
    <row r="898" spans="5:8" x14ac:dyDescent="0.2">
      <c r="E898" s="165"/>
      <c r="H898" s="166"/>
    </row>
    <row r="899" spans="5:8" x14ac:dyDescent="0.2">
      <c r="E899" s="165"/>
      <c r="H899" s="166"/>
    </row>
    <row r="900" spans="5:8" x14ac:dyDescent="0.2">
      <c r="E900" s="165"/>
      <c r="H900" s="166"/>
    </row>
    <row r="901" spans="5:8" x14ac:dyDescent="0.2">
      <c r="E901" s="165"/>
      <c r="H901" s="166"/>
    </row>
    <row r="902" spans="5:8" x14ac:dyDescent="0.2">
      <c r="E902" s="165"/>
      <c r="H902" s="166"/>
    </row>
    <row r="903" spans="5:8" x14ac:dyDescent="0.2">
      <c r="E903" s="165"/>
      <c r="H903" s="166"/>
    </row>
    <row r="904" spans="5:8" x14ac:dyDescent="0.2">
      <c r="E904" s="165"/>
      <c r="H904" s="166"/>
    </row>
    <row r="905" spans="5:8" x14ac:dyDescent="0.2">
      <c r="E905" s="165"/>
      <c r="H905" s="166"/>
    </row>
    <row r="906" spans="5:8" x14ac:dyDescent="0.2">
      <c r="E906" s="165"/>
      <c r="H906" s="166"/>
    </row>
    <row r="907" spans="5:8" x14ac:dyDescent="0.2">
      <c r="E907" s="165"/>
      <c r="H907" s="166"/>
    </row>
    <row r="908" spans="5:8" x14ac:dyDescent="0.2">
      <c r="E908" s="165"/>
      <c r="H908" s="166"/>
    </row>
    <row r="909" spans="5:8" x14ac:dyDescent="0.2">
      <c r="E909" s="165"/>
      <c r="H909" s="166"/>
    </row>
    <row r="910" spans="5:8" x14ac:dyDescent="0.2">
      <c r="E910" s="165"/>
      <c r="H910" s="166"/>
    </row>
    <row r="911" spans="5:8" x14ac:dyDescent="0.2">
      <c r="E911" s="165"/>
      <c r="H911" s="166"/>
    </row>
    <row r="912" spans="5:8" x14ac:dyDescent="0.2">
      <c r="E912" s="165"/>
      <c r="H912" s="166"/>
    </row>
    <row r="913" spans="5:8" x14ac:dyDescent="0.2">
      <c r="E913" s="165"/>
      <c r="H913" s="166"/>
    </row>
    <row r="914" spans="5:8" x14ac:dyDescent="0.2">
      <c r="E914" s="165"/>
      <c r="H914" s="166"/>
    </row>
    <row r="915" spans="5:8" x14ac:dyDescent="0.2">
      <c r="E915" s="165"/>
      <c r="H915" s="166"/>
    </row>
    <row r="916" spans="5:8" x14ac:dyDescent="0.2">
      <c r="E916" s="165"/>
      <c r="H916" s="166"/>
    </row>
    <row r="917" spans="5:8" x14ac:dyDescent="0.2">
      <c r="E917" s="165"/>
      <c r="H917" s="166"/>
    </row>
    <row r="918" spans="5:8" x14ac:dyDescent="0.2">
      <c r="E918" s="165"/>
      <c r="H918" s="166"/>
    </row>
    <row r="919" spans="5:8" x14ac:dyDescent="0.2">
      <c r="E919" s="165"/>
      <c r="H919" s="166"/>
    </row>
    <row r="920" spans="5:8" x14ac:dyDescent="0.2">
      <c r="E920" s="165"/>
      <c r="H920" s="166"/>
    </row>
    <row r="921" spans="5:8" x14ac:dyDescent="0.2">
      <c r="E921" s="165"/>
      <c r="H921" s="166"/>
    </row>
    <row r="922" spans="5:8" x14ac:dyDescent="0.2">
      <c r="E922" s="165"/>
      <c r="H922" s="166"/>
    </row>
    <row r="923" spans="5:8" x14ac:dyDescent="0.2">
      <c r="E923" s="165"/>
      <c r="H923" s="166"/>
    </row>
    <row r="924" spans="5:8" x14ac:dyDescent="0.2">
      <c r="E924" s="165"/>
      <c r="H924" s="166"/>
    </row>
    <row r="925" spans="5:8" x14ac:dyDescent="0.2">
      <c r="E925" s="165"/>
      <c r="H925" s="166"/>
    </row>
    <row r="926" spans="5:8" x14ac:dyDescent="0.2">
      <c r="E926" s="165"/>
      <c r="H926" s="166"/>
    </row>
    <row r="927" spans="5:8" x14ac:dyDescent="0.2">
      <c r="E927" s="165"/>
      <c r="H927" s="166"/>
    </row>
    <row r="928" spans="5:8" x14ac:dyDescent="0.2">
      <c r="E928" s="165"/>
      <c r="H928" s="166"/>
    </row>
    <row r="929" spans="5:8" x14ac:dyDescent="0.2">
      <c r="E929" s="165"/>
      <c r="H929" s="166"/>
    </row>
    <row r="930" spans="5:8" x14ac:dyDescent="0.2">
      <c r="E930" s="165"/>
      <c r="H930" s="166"/>
    </row>
    <row r="931" spans="5:8" x14ac:dyDescent="0.2">
      <c r="E931" s="165"/>
      <c r="H931" s="166"/>
    </row>
    <row r="932" spans="5:8" x14ac:dyDescent="0.2">
      <c r="E932" s="165"/>
      <c r="H932" s="166"/>
    </row>
    <row r="933" spans="5:8" x14ac:dyDescent="0.2">
      <c r="E933" s="165"/>
      <c r="H933" s="166"/>
    </row>
    <row r="934" spans="5:8" x14ac:dyDescent="0.2">
      <c r="E934" s="165"/>
      <c r="H934" s="166"/>
    </row>
    <row r="935" spans="5:8" x14ac:dyDescent="0.2">
      <c r="E935" s="165"/>
      <c r="H935" s="166"/>
    </row>
    <row r="936" spans="5:8" x14ac:dyDescent="0.2">
      <c r="E936" s="165"/>
      <c r="H936" s="166"/>
    </row>
    <row r="937" spans="5:8" x14ac:dyDescent="0.2">
      <c r="E937" s="165"/>
      <c r="H937" s="166"/>
    </row>
    <row r="938" spans="5:8" x14ac:dyDescent="0.2">
      <c r="E938" s="165"/>
      <c r="H938" s="166"/>
    </row>
    <row r="939" spans="5:8" x14ac:dyDescent="0.2">
      <c r="E939" s="165"/>
      <c r="H939" s="166"/>
    </row>
    <row r="940" spans="5:8" x14ac:dyDescent="0.2">
      <c r="E940" s="165"/>
      <c r="H940" s="166"/>
    </row>
    <row r="941" spans="5:8" x14ac:dyDescent="0.2">
      <c r="E941" s="165"/>
      <c r="H941" s="166"/>
    </row>
    <row r="942" spans="5:8" x14ac:dyDescent="0.2">
      <c r="E942" s="165"/>
      <c r="H942" s="166"/>
    </row>
    <row r="943" spans="5:8" x14ac:dyDescent="0.2">
      <c r="E943" s="165"/>
      <c r="H943" s="166"/>
    </row>
    <row r="944" spans="5:8" x14ac:dyDescent="0.2">
      <c r="E944" s="165"/>
      <c r="H944" s="166"/>
    </row>
    <row r="945" spans="5:8" x14ac:dyDescent="0.2">
      <c r="E945" s="165"/>
      <c r="H945" s="166"/>
    </row>
    <row r="946" spans="5:8" x14ac:dyDescent="0.2">
      <c r="E946" s="165"/>
      <c r="H946" s="166"/>
    </row>
    <row r="947" spans="5:8" x14ac:dyDescent="0.2">
      <c r="E947" s="165"/>
      <c r="H947" s="166"/>
    </row>
    <row r="948" spans="5:8" x14ac:dyDescent="0.2">
      <c r="E948" s="165"/>
      <c r="H948" s="166"/>
    </row>
    <row r="949" spans="5:8" x14ac:dyDescent="0.2">
      <c r="E949" s="165"/>
      <c r="H949" s="166"/>
    </row>
    <row r="950" spans="5:8" x14ac:dyDescent="0.2">
      <c r="E950" s="165"/>
      <c r="H950" s="166"/>
    </row>
    <row r="951" spans="5:8" x14ac:dyDescent="0.2">
      <c r="E951" s="165"/>
      <c r="H951" s="166"/>
    </row>
    <row r="952" spans="5:8" x14ac:dyDescent="0.2">
      <c r="E952" s="165"/>
      <c r="H952" s="166"/>
    </row>
    <row r="953" spans="5:8" x14ac:dyDescent="0.2">
      <c r="E953" s="165"/>
      <c r="H953" s="166"/>
    </row>
    <row r="954" spans="5:8" x14ac:dyDescent="0.2">
      <c r="E954" s="165"/>
      <c r="H954" s="166"/>
    </row>
    <row r="955" spans="5:8" x14ac:dyDescent="0.2">
      <c r="E955" s="165"/>
      <c r="H955" s="166"/>
    </row>
    <row r="956" spans="5:8" x14ac:dyDescent="0.2">
      <c r="E956" s="165"/>
      <c r="H956" s="166"/>
    </row>
    <row r="957" spans="5:8" x14ac:dyDescent="0.2">
      <c r="E957" s="165"/>
      <c r="H957" s="166"/>
    </row>
    <row r="958" spans="5:8" x14ac:dyDescent="0.2">
      <c r="E958" s="165"/>
      <c r="H958" s="166"/>
    </row>
    <row r="959" spans="5:8" x14ac:dyDescent="0.2">
      <c r="E959" s="165"/>
      <c r="H959" s="166"/>
    </row>
    <row r="960" spans="5:8" x14ac:dyDescent="0.2">
      <c r="E960" s="165"/>
      <c r="H960" s="166"/>
    </row>
    <row r="961" spans="5:8" x14ac:dyDescent="0.2">
      <c r="E961" s="165"/>
      <c r="H961" s="166"/>
    </row>
    <row r="962" spans="5:8" x14ac:dyDescent="0.2">
      <c r="E962" s="165"/>
      <c r="H962" s="166"/>
    </row>
    <row r="963" spans="5:8" x14ac:dyDescent="0.2">
      <c r="E963" s="165"/>
      <c r="H963" s="166"/>
    </row>
    <row r="964" spans="5:8" x14ac:dyDescent="0.2">
      <c r="E964" s="165"/>
      <c r="H964" s="166"/>
    </row>
    <row r="965" spans="5:8" x14ac:dyDescent="0.2">
      <c r="E965" s="165"/>
      <c r="H965" s="166"/>
    </row>
    <row r="966" spans="5:8" x14ac:dyDescent="0.2">
      <c r="E966" s="165"/>
      <c r="H966" s="166"/>
    </row>
    <row r="967" spans="5:8" x14ac:dyDescent="0.2">
      <c r="E967" s="165"/>
      <c r="H967" s="166"/>
    </row>
    <row r="968" spans="5:8" x14ac:dyDescent="0.2">
      <c r="E968" s="165"/>
      <c r="H968" s="166"/>
    </row>
    <row r="969" spans="5:8" x14ac:dyDescent="0.2">
      <c r="E969" s="165"/>
      <c r="H969" s="166"/>
    </row>
    <row r="970" spans="5:8" x14ac:dyDescent="0.2">
      <c r="E970" s="165"/>
      <c r="H970" s="166"/>
    </row>
    <row r="971" spans="5:8" x14ac:dyDescent="0.2">
      <c r="E971" s="165"/>
      <c r="H971" s="166"/>
    </row>
    <row r="972" spans="5:8" x14ac:dyDescent="0.2">
      <c r="E972" s="165"/>
      <c r="H972" s="166"/>
    </row>
    <row r="973" spans="5:8" x14ac:dyDescent="0.2">
      <c r="E973" s="165"/>
      <c r="H973" s="166"/>
    </row>
    <row r="974" spans="5:8" x14ac:dyDescent="0.2">
      <c r="E974" s="165"/>
      <c r="H974" s="166"/>
    </row>
    <row r="975" spans="5:8" x14ac:dyDescent="0.2">
      <c r="E975" s="165"/>
      <c r="H975" s="166"/>
    </row>
    <row r="976" spans="5:8" x14ac:dyDescent="0.2">
      <c r="E976" s="165"/>
      <c r="H976" s="166"/>
    </row>
    <row r="977" spans="5:8" x14ac:dyDescent="0.2">
      <c r="E977" s="165"/>
      <c r="H977" s="166"/>
    </row>
    <row r="978" spans="5:8" x14ac:dyDescent="0.2">
      <c r="E978" s="165"/>
      <c r="H978" s="166"/>
    </row>
    <row r="979" spans="5:8" x14ac:dyDescent="0.2">
      <c r="E979" s="165"/>
      <c r="H979" s="166"/>
    </row>
    <row r="980" spans="5:8" x14ac:dyDescent="0.2">
      <c r="E980" s="165"/>
      <c r="H980" s="166"/>
    </row>
    <row r="981" spans="5:8" x14ac:dyDescent="0.2">
      <c r="E981" s="165"/>
      <c r="H981" s="166"/>
    </row>
    <row r="982" spans="5:8" x14ac:dyDescent="0.2">
      <c r="E982" s="165"/>
      <c r="H982" s="166"/>
    </row>
    <row r="983" spans="5:8" x14ac:dyDescent="0.2">
      <c r="E983" s="165"/>
      <c r="H983" s="166"/>
    </row>
    <row r="984" spans="5:8" x14ac:dyDescent="0.2">
      <c r="E984" s="165"/>
      <c r="H984" s="166"/>
    </row>
    <row r="985" spans="5:8" x14ac:dyDescent="0.2">
      <c r="E985" s="165"/>
      <c r="H985" s="166"/>
    </row>
    <row r="986" spans="5:8" x14ac:dyDescent="0.2">
      <c r="E986" s="165"/>
      <c r="H986" s="166"/>
    </row>
    <row r="987" spans="5:8" x14ac:dyDescent="0.2">
      <c r="E987" s="165"/>
      <c r="H987" s="166"/>
    </row>
    <row r="988" spans="5:8" x14ac:dyDescent="0.2">
      <c r="E988" s="165"/>
      <c r="H988" s="166"/>
    </row>
    <row r="989" spans="5:8" x14ac:dyDescent="0.2">
      <c r="E989" s="165"/>
      <c r="H989" s="166"/>
    </row>
    <row r="990" spans="5:8" x14ac:dyDescent="0.2">
      <c r="E990" s="165"/>
      <c r="H990" s="166"/>
    </row>
    <row r="991" spans="5:8" x14ac:dyDescent="0.2">
      <c r="E991" s="165"/>
      <c r="H991" s="166"/>
    </row>
    <row r="992" spans="5:8" x14ac:dyDescent="0.2">
      <c r="E992" s="165"/>
      <c r="H992" s="166"/>
    </row>
    <row r="993" spans="5:8" x14ac:dyDescent="0.2">
      <c r="E993" s="165"/>
      <c r="H993" s="166"/>
    </row>
    <row r="994" spans="5:8" x14ac:dyDescent="0.2">
      <c r="E994" s="165"/>
      <c r="H994" s="166"/>
    </row>
    <row r="995" spans="5:8" x14ac:dyDescent="0.2">
      <c r="E995" s="165"/>
      <c r="H995" s="166"/>
    </row>
    <row r="996" spans="5:8" x14ac:dyDescent="0.2">
      <c r="E996" s="165"/>
      <c r="H996" s="166"/>
    </row>
    <row r="997" spans="5:8" x14ac:dyDescent="0.2">
      <c r="E997" s="165"/>
      <c r="H997" s="166"/>
    </row>
    <row r="998" spans="5:8" x14ac:dyDescent="0.2">
      <c r="E998" s="165"/>
      <c r="H998" s="166"/>
    </row>
    <row r="999" spans="5:8" x14ac:dyDescent="0.2">
      <c r="E999" s="165"/>
      <c r="H999" s="166"/>
    </row>
    <row r="1000" spans="5:8" x14ac:dyDescent="0.2">
      <c r="E1000" s="165"/>
      <c r="H1000" s="166"/>
    </row>
  </sheetData>
  <sheetProtection sheet="1" objects="1" scenarios="1"/>
  <sortState ref="A3:T242">
    <sortCondition ref="C3"/>
    <sortCondition ref="A3"/>
    <sortCondition ref="B3"/>
  </sortState>
  <conditionalFormatting sqref="A3:R241">
    <cfRule type="expression" dxfId="7" priority="9">
      <formula>AND($R3&lt;&gt;"",COUNTIF(Doublon,$R3)&gt;1)</formula>
    </cfRule>
  </conditionalFormatting>
  <conditionalFormatting sqref="A242:R242">
    <cfRule type="expression" dxfId="0" priority="1">
      <formula>AND($R242&lt;&gt;"",COUNTIF(Doublon,$R242)&gt;1)</formula>
    </cfRule>
  </conditionalFormatting>
  <dataValidations count="2">
    <dataValidation type="list" allowBlank="1" showInputMessage="1" showErrorMessage="1" sqref="H3:H240 H241:H1000">
      <formula1>Sexe</formula1>
    </dataValidation>
    <dataValidation type="list" allowBlank="1" showInputMessage="1" showErrorMessage="1" sqref="E3:E240 E241:E1000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defaultSize="0" autoLine="0" r:id="rId6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314325</xdr:colOff>
                <xdr:row>0</xdr:row>
                <xdr:rowOff>457200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7" r:id="rId7" name="CommandButton1">
          <controlPr defaultSize="0" autoLine="0" r:id="rId8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7" name="CommandButton1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2" name="Button 17">
          <controlPr defaultSize="0" print="0" autoFill="0" autoPict="0">
            <anchor moveWithCells="1" sizeWithCells="1">
              <from>
                <xdr:col>2</xdr:col>
                <xdr:colOff>209550</xdr:colOff>
                <xdr:row>162</xdr:row>
                <xdr:rowOff>76200</xdr:rowOff>
              </from>
              <to>
                <xdr:col>8</xdr:col>
                <xdr:colOff>152400</xdr:colOff>
                <xdr:row>169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3" name="Button 18">
          <controlPr defaultSize="0" print="0" autoFill="0" autoPict="0">
            <anchor moveWithCells="1" sizeWithCells="1">
              <from>
                <xdr:col>14</xdr:col>
                <xdr:colOff>123825</xdr:colOff>
                <xdr:row>0</xdr:row>
                <xdr:rowOff>76200</xdr:rowOff>
              </from>
              <to>
                <xdr:col>14</xdr:col>
                <xdr:colOff>1323975</xdr:colOff>
                <xdr:row>0</xdr:row>
                <xdr:rowOff>466725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W121"/>
  <sheetViews>
    <sheetView topLeftCell="A10" workbookViewId="0">
      <selection activeCell="V13" sqref="V13:W46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23" ht="33.75" customHeight="1" x14ac:dyDescent="0.2"/>
    <row r="2" spans="1:23" s="39" customFormat="1" x14ac:dyDescent="0.2">
      <c r="A2" s="40" t="s">
        <v>355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355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23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23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23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23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23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23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23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23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23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23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23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  <c r="V13" t="s">
        <v>449</v>
      </c>
      <c r="W13" t="s">
        <v>450</v>
      </c>
    </row>
    <row r="14" spans="1:23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  <c r="V14" t="s">
        <v>451</v>
      </c>
      <c r="W14" t="s">
        <v>452</v>
      </c>
    </row>
    <row r="15" spans="1:23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  <c r="V15" t="s">
        <v>453</v>
      </c>
      <c r="W15" t="s">
        <v>454</v>
      </c>
    </row>
    <row r="16" spans="1:23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  <c r="V16" t="s">
        <v>455</v>
      </c>
      <c r="W16" t="s">
        <v>456</v>
      </c>
    </row>
    <row r="17" spans="1:2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  <c r="V17" t="s">
        <v>359</v>
      </c>
      <c r="W17" t="s">
        <v>457</v>
      </c>
    </row>
    <row r="18" spans="1:2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  <c r="V18" t="s">
        <v>458</v>
      </c>
      <c r="W18" t="s">
        <v>459</v>
      </c>
    </row>
    <row r="19" spans="1:2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  <c r="V19" t="s">
        <v>460</v>
      </c>
      <c r="W19" t="s">
        <v>461</v>
      </c>
    </row>
    <row r="20" spans="1:2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  <c r="V20" t="s">
        <v>462</v>
      </c>
      <c r="W20" t="s">
        <v>463</v>
      </c>
    </row>
    <row r="21" spans="1:2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  <c r="V21" t="s">
        <v>464</v>
      </c>
      <c r="W21" t="s">
        <v>465</v>
      </c>
    </row>
    <row r="22" spans="1:2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  <c r="V22" t="s">
        <v>329</v>
      </c>
      <c r="W22" t="s">
        <v>466</v>
      </c>
    </row>
    <row r="23" spans="1:2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  <c r="V23" t="s">
        <v>467</v>
      </c>
      <c r="W23" t="s">
        <v>468</v>
      </c>
    </row>
    <row r="24" spans="1:2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  <c r="V24" t="s">
        <v>469</v>
      </c>
      <c r="W24" t="s">
        <v>470</v>
      </c>
    </row>
    <row r="25" spans="1:2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  <c r="V25" t="s">
        <v>471</v>
      </c>
      <c r="W25" t="s">
        <v>472</v>
      </c>
    </row>
    <row r="26" spans="1:2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  <c r="V26" t="s">
        <v>473</v>
      </c>
      <c r="W26" t="s">
        <v>474</v>
      </c>
    </row>
    <row r="27" spans="1:2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  <c r="V27" t="s">
        <v>69</v>
      </c>
      <c r="W27" t="s">
        <v>475</v>
      </c>
    </row>
    <row r="28" spans="1:2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  <c r="V28" t="s">
        <v>476</v>
      </c>
      <c r="W28" t="s">
        <v>477</v>
      </c>
    </row>
    <row r="29" spans="1:2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  <c r="V29" t="s">
        <v>478</v>
      </c>
      <c r="W29" t="s">
        <v>479</v>
      </c>
    </row>
    <row r="30" spans="1:2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  <c r="V30" t="s">
        <v>480</v>
      </c>
      <c r="W30" t="s">
        <v>481</v>
      </c>
    </row>
    <row r="31" spans="1:2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  <c r="V31" t="s">
        <v>482</v>
      </c>
      <c r="W31" t="s">
        <v>483</v>
      </c>
    </row>
    <row r="32" spans="1:2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  <c r="V32" t="s">
        <v>484</v>
      </c>
      <c r="W32" t="s">
        <v>485</v>
      </c>
    </row>
    <row r="33" spans="1:2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  <c r="V33" t="s">
        <v>486</v>
      </c>
      <c r="W33" t="s">
        <v>487</v>
      </c>
    </row>
    <row r="34" spans="1:2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  <c r="V34" t="s">
        <v>488</v>
      </c>
      <c r="W34" t="s">
        <v>483</v>
      </c>
    </row>
    <row r="35" spans="1:2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  <c r="V35" t="s">
        <v>489</v>
      </c>
      <c r="W35" t="s">
        <v>490</v>
      </c>
    </row>
    <row r="36" spans="1:2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  <c r="V36" t="s">
        <v>491</v>
      </c>
      <c r="W36" t="s">
        <v>492</v>
      </c>
    </row>
    <row r="37" spans="1:2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  <c r="V37" t="s">
        <v>328</v>
      </c>
      <c r="W37" t="s">
        <v>493</v>
      </c>
    </row>
    <row r="38" spans="1:2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  <c r="V38" t="s">
        <v>494</v>
      </c>
      <c r="W38" t="s">
        <v>495</v>
      </c>
    </row>
    <row r="39" spans="1:2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  <c r="V39" t="s">
        <v>496</v>
      </c>
      <c r="W39" t="s">
        <v>497</v>
      </c>
    </row>
    <row r="40" spans="1:2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  <c r="V40" t="s">
        <v>498</v>
      </c>
      <c r="W40" t="s">
        <v>483</v>
      </c>
    </row>
    <row r="41" spans="1:2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  <c r="V41" t="s">
        <v>499</v>
      </c>
      <c r="W41" t="s">
        <v>500</v>
      </c>
    </row>
    <row r="42" spans="1:2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  <c r="V42" t="s">
        <v>501</v>
      </c>
      <c r="W42" t="s">
        <v>483</v>
      </c>
    </row>
    <row r="43" spans="1:2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  <c r="V43" t="s">
        <v>502</v>
      </c>
      <c r="W43" t="s">
        <v>503</v>
      </c>
    </row>
    <row r="44" spans="1:2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  <c r="V44" t="s">
        <v>504</v>
      </c>
      <c r="W44" t="s">
        <v>505</v>
      </c>
    </row>
    <row r="45" spans="1:2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  <c r="V45" t="s">
        <v>506</v>
      </c>
      <c r="W45" t="s">
        <v>507</v>
      </c>
    </row>
    <row r="46" spans="1:2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  <c r="V46" t="s">
        <v>508</v>
      </c>
      <c r="W46" t="s">
        <v>509</v>
      </c>
    </row>
    <row r="47" spans="1:2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2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355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355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R104"/>
  <sheetViews>
    <sheetView workbookViewId="0">
      <selection activeCell="K71" sqref="K71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8" s="14" customFormat="1" ht="37.5" customHeight="1" x14ac:dyDescent="0.2">
      <c r="A1" s="5" t="s">
        <v>355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8" s="14" customFormat="1" x14ac:dyDescent="0.2">
      <c r="A2" s="128" t="s">
        <v>19</v>
      </c>
      <c r="B2" s="129">
        <v>2012</v>
      </c>
      <c r="C2" s="130">
        <v>1</v>
      </c>
      <c r="D2" s="42" t="s">
        <v>127</v>
      </c>
      <c r="E2" s="131" t="s">
        <v>93</v>
      </c>
      <c r="F2" s="131" t="s">
        <v>15</v>
      </c>
      <c r="G2" s="132">
        <v>39025</v>
      </c>
      <c r="H2" s="133">
        <v>62155</v>
      </c>
      <c r="I2" s="131" t="s">
        <v>206</v>
      </c>
      <c r="J2" s="131" t="s">
        <v>205</v>
      </c>
      <c r="K2" s="132"/>
      <c r="L2"/>
      <c r="M2"/>
      <c r="N2"/>
      <c r="O2"/>
      <c r="P2"/>
      <c r="Q2"/>
      <c r="R2"/>
    </row>
    <row r="3" spans="1:18" s="14" customFormat="1" x14ac:dyDescent="0.2">
      <c r="A3" s="128" t="s">
        <v>109</v>
      </c>
      <c r="B3" s="129">
        <v>2013</v>
      </c>
      <c r="C3" s="130">
        <v>1</v>
      </c>
      <c r="D3" s="42" t="s">
        <v>417</v>
      </c>
      <c r="E3" s="131"/>
      <c r="F3" s="131"/>
      <c r="G3" s="132"/>
      <c r="H3" s="133"/>
      <c r="I3" s="131"/>
      <c r="J3" s="131"/>
      <c r="K3" s="132"/>
      <c r="L3"/>
      <c r="M3"/>
      <c r="N3"/>
      <c r="O3"/>
      <c r="P3"/>
      <c r="Q3"/>
      <c r="R3"/>
    </row>
    <row r="4" spans="1:18" x14ac:dyDescent="0.2">
      <c r="A4" s="128" t="s">
        <v>356</v>
      </c>
      <c r="B4" s="129">
        <v>2013</v>
      </c>
      <c r="C4" s="130">
        <v>1</v>
      </c>
      <c r="D4" s="42" t="s">
        <v>410</v>
      </c>
      <c r="E4" s="131"/>
      <c r="F4" s="131"/>
      <c r="G4" s="132"/>
      <c r="H4" s="133"/>
      <c r="I4" s="131"/>
      <c r="J4" s="131"/>
      <c r="K4" s="132"/>
    </row>
    <row r="5" spans="1:18" x14ac:dyDescent="0.2">
      <c r="A5" s="128" t="s">
        <v>356</v>
      </c>
      <c r="B5" s="129">
        <v>2013</v>
      </c>
      <c r="C5" s="130">
        <v>1</v>
      </c>
      <c r="D5" s="42" t="s">
        <v>413</v>
      </c>
      <c r="E5" s="131"/>
      <c r="F5" s="131"/>
      <c r="G5" s="132"/>
      <c r="H5" s="133"/>
      <c r="I5" s="131"/>
      <c r="J5" s="131"/>
      <c r="K5" s="132"/>
    </row>
    <row r="6" spans="1:18" x14ac:dyDescent="0.2">
      <c r="A6" s="128" t="s">
        <v>356</v>
      </c>
      <c r="B6" s="129">
        <v>2013</v>
      </c>
      <c r="C6" s="130">
        <v>0</v>
      </c>
      <c r="D6" s="42" t="s">
        <v>413</v>
      </c>
      <c r="E6" s="131"/>
      <c r="F6" s="131"/>
      <c r="G6" s="132"/>
      <c r="H6" s="133"/>
      <c r="I6" s="131"/>
      <c r="J6" s="131"/>
      <c r="K6" s="132"/>
    </row>
    <row r="7" spans="1:18" x14ac:dyDescent="0.2">
      <c r="A7" s="128" t="s">
        <v>356</v>
      </c>
      <c r="B7" s="129">
        <v>2013</v>
      </c>
      <c r="C7" s="130">
        <v>0</v>
      </c>
      <c r="D7" s="42" t="s">
        <v>414</v>
      </c>
      <c r="E7" s="131"/>
      <c r="F7" s="131"/>
      <c r="G7" s="132"/>
      <c r="H7" s="133"/>
      <c r="I7" s="131"/>
      <c r="J7" s="131"/>
      <c r="K7" s="132"/>
    </row>
    <row r="8" spans="1:18" x14ac:dyDescent="0.2">
      <c r="A8" s="128" t="s">
        <v>356</v>
      </c>
      <c r="B8" s="129">
        <v>2013</v>
      </c>
      <c r="C8" s="130">
        <v>1</v>
      </c>
      <c r="D8" s="42" t="s">
        <v>444</v>
      </c>
      <c r="E8" s="131"/>
      <c r="F8" s="131"/>
      <c r="G8" s="132"/>
      <c r="H8" s="133"/>
      <c r="I8" s="131"/>
      <c r="J8" s="131"/>
      <c r="K8" s="132"/>
    </row>
    <row r="9" spans="1:18" x14ac:dyDescent="0.2">
      <c r="A9" s="128" t="s">
        <v>356</v>
      </c>
      <c r="B9" s="129">
        <v>2013</v>
      </c>
      <c r="C9" s="130">
        <v>1</v>
      </c>
      <c r="D9" s="42" t="s">
        <v>445</v>
      </c>
      <c r="E9" s="131"/>
      <c r="F9" s="131"/>
      <c r="G9" s="132"/>
      <c r="H9" s="133"/>
      <c r="I9" s="131"/>
      <c r="J9" s="131"/>
      <c r="K9" s="132"/>
    </row>
    <row r="10" spans="1:18" x14ac:dyDescent="0.2">
      <c r="A10" s="128" t="s">
        <v>356</v>
      </c>
      <c r="B10" s="129">
        <v>2013</v>
      </c>
      <c r="C10" s="130">
        <v>1</v>
      </c>
      <c r="D10" s="42" t="s">
        <v>446</v>
      </c>
      <c r="E10" s="131"/>
      <c r="F10" s="131"/>
      <c r="G10" s="132"/>
      <c r="H10" s="133"/>
      <c r="I10" s="131"/>
      <c r="J10" s="131"/>
      <c r="K10" s="132"/>
    </row>
    <row r="11" spans="1:18" x14ac:dyDescent="0.2">
      <c r="A11" s="128" t="s">
        <v>19</v>
      </c>
      <c r="B11" s="129">
        <v>2013</v>
      </c>
      <c r="C11" s="130">
        <v>1</v>
      </c>
      <c r="D11" s="42" t="s">
        <v>12</v>
      </c>
      <c r="E11" s="131" t="s">
        <v>69</v>
      </c>
      <c r="F11" s="131" t="s">
        <v>15</v>
      </c>
      <c r="G11" s="132">
        <v>38025</v>
      </c>
      <c r="H11" s="133">
        <v>62221</v>
      </c>
      <c r="I11" s="131" t="s">
        <v>206</v>
      </c>
      <c r="J11" s="131" t="s">
        <v>205</v>
      </c>
      <c r="K11" s="132"/>
    </row>
    <row r="12" spans="1:18" x14ac:dyDescent="0.2">
      <c r="A12" s="128" t="s">
        <v>19</v>
      </c>
      <c r="B12" s="129">
        <v>2013</v>
      </c>
      <c r="C12" s="130">
        <v>1</v>
      </c>
      <c r="D12" s="42" t="s">
        <v>108</v>
      </c>
      <c r="E12" s="131" t="s">
        <v>57</v>
      </c>
      <c r="F12" s="131" t="s">
        <v>0</v>
      </c>
      <c r="G12" s="132">
        <v>38084</v>
      </c>
      <c r="H12" s="133">
        <v>62221</v>
      </c>
      <c r="I12" s="131" t="s">
        <v>206</v>
      </c>
      <c r="J12" s="131" t="s">
        <v>205</v>
      </c>
      <c r="K12" s="132"/>
    </row>
    <row r="13" spans="1:18" x14ac:dyDescent="0.2">
      <c r="A13" s="128" t="s">
        <v>19</v>
      </c>
      <c r="B13" s="129">
        <v>2013</v>
      </c>
      <c r="C13" s="130">
        <v>1</v>
      </c>
      <c r="D13" s="42" t="s">
        <v>190</v>
      </c>
      <c r="E13" s="131" t="s">
        <v>166</v>
      </c>
      <c r="F13" s="131" t="s">
        <v>0</v>
      </c>
      <c r="G13" s="132">
        <v>37812</v>
      </c>
      <c r="H13" s="133">
        <v>38114</v>
      </c>
      <c r="I13" s="131" t="s">
        <v>207</v>
      </c>
      <c r="J13" s="131" t="s">
        <v>205</v>
      </c>
      <c r="K13" s="132"/>
    </row>
    <row r="14" spans="1:18" x14ac:dyDescent="0.2">
      <c r="A14" s="128" t="s">
        <v>19</v>
      </c>
      <c r="B14" s="129">
        <v>2013</v>
      </c>
      <c r="C14" s="130">
        <v>1</v>
      </c>
      <c r="D14" s="42" t="s">
        <v>14</v>
      </c>
      <c r="E14" s="131" t="s">
        <v>139</v>
      </c>
      <c r="F14" s="131" t="s">
        <v>15</v>
      </c>
      <c r="G14" s="132">
        <v>37652</v>
      </c>
      <c r="H14" s="133"/>
      <c r="I14" s="131" t="s">
        <v>208</v>
      </c>
      <c r="J14" s="131" t="s">
        <v>209</v>
      </c>
      <c r="K14" s="132"/>
    </row>
    <row r="15" spans="1:18" x14ac:dyDescent="0.2">
      <c r="A15" s="128" t="s">
        <v>19</v>
      </c>
      <c r="B15" s="129">
        <v>2013</v>
      </c>
      <c r="C15" s="130">
        <v>1</v>
      </c>
      <c r="D15" s="42" t="s">
        <v>8</v>
      </c>
      <c r="E15" s="131" t="s">
        <v>191</v>
      </c>
      <c r="F15" s="131" t="s">
        <v>15</v>
      </c>
      <c r="G15" s="132">
        <v>38663</v>
      </c>
      <c r="H15" s="133">
        <v>62300</v>
      </c>
      <c r="I15" s="131" t="s">
        <v>210</v>
      </c>
      <c r="J15" s="131" t="s">
        <v>205</v>
      </c>
      <c r="K15" s="132"/>
    </row>
    <row r="16" spans="1:18" x14ac:dyDescent="0.2">
      <c r="A16" s="128" t="s">
        <v>19</v>
      </c>
      <c r="B16" s="129">
        <v>2013</v>
      </c>
      <c r="C16" s="130">
        <v>1</v>
      </c>
      <c r="D16" s="42" t="s">
        <v>108</v>
      </c>
      <c r="E16" s="131" t="s">
        <v>57</v>
      </c>
      <c r="F16" s="131" t="s">
        <v>0</v>
      </c>
      <c r="G16" s="132">
        <v>38084</v>
      </c>
      <c r="H16" s="133">
        <v>59100</v>
      </c>
      <c r="I16" s="131" t="s">
        <v>212</v>
      </c>
      <c r="J16" s="131" t="s">
        <v>205</v>
      </c>
      <c r="K16" s="132"/>
    </row>
    <row r="17" spans="1:11" x14ac:dyDescent="0.2">
      <c r="A17" s="128" t="s">
        <v>19</v>
      </c>
      <c r="B17" s="129">
        <v>2013</v>
      </c>
      <c r="C17" s="130">
        <v>1</v>
      </c>
      <c r="D17" s="42" t="s">
        <v>8</v>
      </c>
      <c r="E17" s="131" t="s">
        <v>130</v>
      </c>
      <c r="F17" s="131" t="s">
        <v>0</v>
      </c>
      <c r="G17" s="132">
        <v>37914</v>
      </c>
      <c r="H17" s="133">
        <v>59200</v>
      </c>
      <c r="I17" s="131" t="s">
        <v>211</v>
      </c>
      <c r="J17" s="131" t="s">
        <v>205</v>
      </c>
      <c r="K17" s="132"/>
    </row>
    <row r="18" spans="1:11" x14ac:dyDescent="0.2">
      <c r="A18" s="128" t="s">
        <v>19</v>
      </c>
      <c r="B18" s="129">
        <v>2013</v>
      </c>
      <c r="C18" s="130">
        <v>1</v>
      </c>
      <c r="D18" s="42" t="s">
        <v>65</v>
      </c>
      <c r="E18" s="131" t="s">
        <v>187</v>
      </c>
      <c r="F18" s="131" t="s">
        <v>0</v>
      </c>
      <c r="G18" s="132">
        <v>37906</v>
      </c>
      <c r="H18" s="133">
        <v>59115</v>
      </c>
      <c r="I18" s="134" t="s">
        <v>218</v>
      </c>
      <c r="J18" s="135" t="s">
        <v>205</v>
      </c>
      <c r="K18" s="132"/>
    </row>
    <row r="19" spans="1:11" x14ac:dyDescent="0.2">
      <c r="A19" s="128" t="s">
        <v>19</v>
      </c>
      <c r="B19" s="129">
        <v>2013</v>
      </c>
      <c r="C19" s="130">
        <v>1</v>
      </c>
      <c r="D19" s="42" t="s">
        <v>10</v>
      </c>
      <c r="E19" s="131" t="s">
        <v>57</v>
      </c>
      <c r="F19" s="131" t="s">
        <v>0</v>
      </c>
      <c r="G19" s="132">
        <v>37509</v>
      </c>
      <c r="H19" s="133">
        <v>59000</v>
      </c>
      <c r="I19" s="131" t="s">
        <v>353</v>
      </c>
      <c r="J19" s="131" t="s">
        <v>217</v>
      </c>
      <c r="K19" s="132"/>
    </row>
    <row r="20" spans="1:11" x14ac:dyDescent="0.2">
      <c r="A20" s="128" t="s">
        <v>19</v>
      </c>
      <c r="B20" s="129">
        <v>2013</v>
      </c>
      <c r="C20" s="130">
        <v>1</v>
      </c>
      <c r="D20" s="42" t="s">
        <v>185</v>
      </c>
      <c r="E20" s="131" t="s">
        <v>142</v>
      </c>
      <c r="F20" s="131" t="s">
        <v>15</v>
      </c>
      <c r="G20" s="132">
        <v>37275</v>
      </c>
      <c r="H20" s="133">
        <v>56400</v>
      </c>
      <c r="I20" s="131" t="s">
        <v>225</v>
      </c>
      <c r="J20" s="131" t="s">
        <v>205</v>
      </c>
      <c r="K20" s="132"/>
    </row>
    <row r="21" spans="1:11" x14ac:dyDescent="0.2">
      <c r="A21" s="128" t="s">
        <v>19</v>
      </c>
      <c r="B21" s="129">
        <v>2013</v>
      </c>
      <c r="C21" s="130">
        <v>1</v>
      </c>
      <c r="D21" s="42" t="s">
        <v>8</v>
      </c>
      <c r="E21" s="131" t="s">
        <v>47</v>
      </c>
      <c r="F21" s="131" t="s">
        <v>0</v>
      </c>
      <c r="G21" s="132">
        <v>37322</v>
      </c>
      <c r="H21" s="133">
        <v>59230</v>
      </c>
      <c r="I21" s="131" t="s">
        <v>214</v>
      </c>
      <c r="J21" s="131" t="s">
        <v>205</v>
      </c>
      <c r="K21" s="132"/>
    </row>
    <row r="22" spans="1:11" x14ac:dyDescent="0.2">
      <c r="A22" s="128" t="s">
        <v>19</v>
      </c>
      <c r="B22" s="129">
        <v>2013</v>
      </c>
      <c r="C22" s="130">
        <v>1</v>
      </c>
      <c r="D22" s="42" t="s">
        <v>108</v>
      </c>
      <c r="E22" s="131" t="s">
        <v>182</v>
      </c>
      <c r="F22" s="131" t="s">
        <v>0</v>
      </c>
      <c r="G22" s="132">
        <v>37560</v>
      </c>
      <c r="H22" s="133">
        <v>62590</v>
      </c>
      <c r="I22" s="131" t="s">
        <v>233</v>
      </c>
      <c r="J22" s="131" t="s">
        <v>205</v>
      </c>
      <c r="K22" s="132"/>
    </row>
    <row r="23" spans="1:11" x14ac:dyDescent="0.2">
      <c r="A23" s="128" t="s">
        <v>19</v>
      </c>
      <c r="B23" s="129">
        <v>2013</v>
      </c>
      <c r="C23" s="130">
        <v>1</v>
      </c>
      <c r="D23" s="42" t="s">
        <v>33</v>
      </c>
      <c r="E23" s="131" t="s">
        <v>170</v>
      </c>
      <c r="F23" s="131" t="s">
        <v>0</v>
      </c>
      <c r="G23" s="132">
        <v>37351</v>
      </c>
      <c r="H23" s="133">
        <v>62590</v>
      </c>
      <c r="I23" s="131" t="s">
        <v>233</v>
      </c>
      <c r="J23" s="131" t="s">
        <v>205</v>
      </c>
      <c r="K23" s="132"/>
    </row>
    <row r="24" spans="1:11" x14ac:dyDescent="0.2">
      <c r="A24" s="128" t="s">
        <v>19</v>
      </c>
      <c r="B24" s="129">
        <v>2013</v>
      </c>
      <c r="C24" s="130">
        <v>1</v>
      </c>
      <c r="D24" s="42" t="s">
        <v>10</v>
      </c>
      <c r="E24" s="131" t="s">
        <v>181</v>
      </c>
      <c r="F24" s="131" t="s">
        <v>15</v>
      </c>
      <c r="G24" s="132">
        <v>37257</v>
      </c>
      <c r="H24" s="133">
        <v>59000</v>
      </c>
      <c r="I24" s="131" t="s">
        <v>234</v>
      </c>
      <c r="J24" s="131" t="s">
        <v>205</v>
      </c>
      <c r="K24" s="132"/>
    </row>
    <row r="25" spans="1:11" x14ac:dyDescent="0.2">
      <c r="A25" s="128" t="s">
        <v>19</v>
      </c>
      <c r="B25" s="129">
        <v>2013</v>
      </c>
      <c r="C25" s="130">
        <v>1</v>
      </c>
      <c r="D25" s="42" t="s">
        <v>12</v>
      </c>
      <c r="E25" s="131" t="s">
        <v>165</v>
      </c>
      <c r="F25" s="131" t="s">
        <v>0</v>
      </c>
      <c r="G25" s="132">
        <v>37077</v>
      </c>
      <c r="H25" s="133">
        <v>59310</v>
      </c>
      <c r="I25" s="131" t="s">
        <v>235</v>
      </c>
      <c r="J25" s="131" t="s">
        <v>205</v>
      </c>
      <c r="K25" s="132"/>
    </row>
    <row r="26" spans="1:11" x14ac:dyDescent="0.2">
      <c r="A26" s="128" t="s">
        <v>19</v>
      </c>
      <c r="B26" s="129">
        <v>2013</v>
      </c>
      <c r="C26" s="130">
        <v>1</v>
      </c>
      <c r="D26" s="42" t="s">
        <v>6</v>
      </c>
      <c r="E26" s="131" t="s">
        <v>180</v>
      </c>
      <c r="F26" s="131" t="s">
        <v>0</v>
      </c>
      <c r="G26" s="132">
        <v>36957</v>
      </c>
      <c r="H26" s="133">
        <v>59136</v>
      </c>
      <c r="I26" s="131" t="s">
        <v>236</v>
      </c>
      <c r="J26" s="131" t="s">
        <v>205</v>
      </c>
      <c r="K26" s="132"/>
    </row>
    <row r="27" spans="1:11" x14ac:dyDescent="0.2">
      <c r="A27" s="128" t="s">
        <v>19</v>
      </c>
      <c r="B27" s="129">
        <v>2013</v>
      </c>
      <c r="C27" s="130">
        <v>1</v>
      </c>
      <c r="D27" s="42" t="s">
        <v>33</v>
      </c>
      <c r="E27" s="131" t="s">
        <v>56</v>
      </c>
      <c r="F27" s="131" t="s">
        <v>0</v>
      </c>
      <c r="G27" s="132">
        <v>37115</v>
      </c>
      <c r="H27" s="133">
        <v>62780</v>
      </c>
      <c r="I27" s="131" t="s">
        <v>239</v>
      </c>
      <c r="J27" s="131" t="s">
        <v>205</v>
      </c>
      <c r="K27" s="132"/>
    </row>
    <row r="28" spans="1:11" x14ac:dyDescent="0.2">
      <c r="A28" s="128" t="s">
        <v>19</v>
      </c>
      <c r="B28" s="129">
        <v>2013</v>
      </c>
      <c r="C28" s="130">
        <v>1</v>
      </c>
      <c r="D28" s="42" t="s">
        <v>26</v>
      </c>
      <c r="E28" s="131" t="s">
        <v>129</v>
      </c>
      <c r="F28" s="131" t="s">
        <v>0</v>
      </c>
      <c r="G28" s="132">
        <v>37026</v>
      </c>
      <c r="H28" s="133">
        <v>62155</v>
      </c>
      <c r="I28" s="131" t="s">
        <v>240</v>
      </c>
      <c r="J28" s="131" t="s">
        <v>205</v>
      </c>
      <c r="K28" s="132"/>
    </row>
    <row r="29" spans="1:11" x14ac:dyDescent="0.2">
      <c r="A29" s="128" t="s">
        <v>19</v>
      </c>
      <c r="B29" s="129">
        <v>2013</v>
      </c>
      <c r="C29" s="130">
        <v>1</v>
      </c>
      <c r="D29" s="42" t="s">
        <v>22</v>
      </c>
      <c r="E29" s="131" t="s">
        <v>178</v>
      </c>
      <c r="F29" s="131" t="s">
        <v>0</v>
      </c>
      <c r="G29" s="132">
        <v>36897</v>
      </c>
      <c r="H29" s="133">
        <v>62300</v>
      </c>
      <c r="I29" s="131" t="s">
        <v>241</v>
      </c>
      <c r="J29" s="131" t="s">
        <v>205</v>
      </c>
      <c r="K29" s="132"/>
    </row>
    <row r="30" spans="1:11" x14ac:dyDescent="0.2">
      <c r="A30" s="128" t="s">
        <v>19</v>
      </c>
      <c r="B30" s="129">
        <v>2013</v>
      </c>
      <c r="C30" s="130">
        <v>1</v>
      </c>
      <c r="D30" s="42" t="s">
        <v>8</v>
      </c>
      <c r="E30" s="131" t="s">
        <v>62</v>
      </c>
      <c r="F30" s="131" t="s">
        <v>0</v>
      </c>
      <c r="G30" s="132">
        <v>36904</v>
      </c>
      <c r="H30" s="133">
        <v>59500</v>
      </c>
      <c r="I30" s="131" t="s">
        <v>237</v>
      </c>
      <c r="J30" s="131" t="s">
        <v>205</v>
      </c>
      <c r="K30" s="132"/>
    </row>
    <row r="31" spans="1:11" x14ac:dyDescent="0.2">
      <c r="A31" s="128" t="s">
        <v>19</v>
      </c>
      <c r="B31" s="129">
        <v>2013</v>
      </c>
      <c r="C31" s="130">
        <v>1</v>
      </c>
      <c r="D31" s="42" t="s">
        <v>26</v>
      </c>
      <c r="E31" s="131" t="s">
        <v>149</v>
      </c>
      <c r="F31" s="131" t="s">
        <v>0</v>
      </c>
      <c r="G31" s="132">
        <v>36779</v>
      </c>
      <c r="H31" s="133">
        <v>62221</v>
      </c>
      <c r="I31" s="131" t="s">
        <v>206</v>
      </c>
      <c r="J31" s="131" t="s">
        <v>205</v>
      </c>
      <c r="K31" s="132"/>
    </row>
    <row r="32" spans="1:11" x14ac:dyDescent="0.2">
      <c r="A32" s="128" t="s">
        <v>19</v>
      </c>
      <c r="B32" s="129">
        <v>2013</v>
      </c>
      <c r="C32" s="130">
        <v>1</v>
      </c>
      <c r="D32" s="42" t="s">
        <v>33</v>
      </c>
      <c r="E32" s="131" t="s">
        <v>163</v>
      </c>
      <c r="F32" s="131" t="s">
        <v>0</v>
      </c>
      <c r="G32" s="132">
        <v>36671</v>
      </c>
      <c r="H32" s="133">
        <v>62440</v>
      </c>
      <c r="I32" s="131" t="s">
        <v>222</v>
      </c>
      <c r="J32" s="131" t="s">
        <v>205</v>
      </c>
      <c r="K32" s="132"/>
    </row>
    <row r="33" spans="1:11" x14ac:dyDescent="0.2">
      <c r="A33" s="128" t="s">
        <v>19</v>
      </c>
      <c r="B33" s="129">
        <v>2013</v>
      </c>
      <c r="C33" s="130">
        <v>1</v>
      </c>
      <c r="D33" s="42" t="s">
        <v>28</v>
      </c>
      <c r="E33" s="131" t="s">
        <v>139</v>
      </c>
      <c r="F33" s="131" t="s">
        <v>0</v>
      </c>
      <c r="G33" s="132">
        <v>36802</v>
      </c>
      <c r="H33" s="133">
        <v>59390</v>
      </c>
      <c r="I33" s="131" t="s">
        <v>244</v>
      </c>
      <c r="J33" s="131" t="s">
        <v>205</v>
      </c>
      <c r="K33" s="132"/>
    </row>
    <row r="34" spans="1:11" x14ac:dyDescent="0.2">
      <c r="A34" s="128" t="s">
        <v>19</v>
      </c>
      <c r="B34" s="129">
        <v>2013</v>
      </c>
      <c r="C34" s="130">
        <v>1</v>
      </c>
      <c r="D34" s="42" t="s">
        <v>168</v>
      </c>
      <c r="E34" s="131" t="s">
        <v>44</v>
      </c>
      <c r="F34" s="131" t="s">
        <v>0</v>
      </c>
      <c r="G34" s="132">
        <v>36542</v>
      </c>
      <c r="H34" s="133">
        <v>62210</v>
      </c>
      <c r="I34" s="131" t="s">
        <v>243</v>
      </c>
      <c r="J34" s="131" t="s">
        <v>205</v>
      </c>
      <c r="K34" s="132"/>
    </row>
    <row r="35" spans="1:11" x14ac:dyDescent="0.2">
      <c r="A35" s="128" t="s">
        <v>19</v>
      </c>
      <c r="B35" s="129">
        <v>2013</v>
      </c>
      <c r="C35" s="130">
        <v>1</v>
      </c>
      <c r="D35" s="42" t="s">
        <v>80</v>
      </c>
      <c r="E35" s="131" t="s">
        <v>147</v>
      </c>
      <c r="F35" s="131" t="s">
        <v>15</v>
      </c>
      <c r="G35" s="132">
        <v>36619</v>
      </c>
      <c r="H35" s="133">
        <v>59710</v>
      </c>
      <c r="I35" s="131" t="s">
        <v>246</v>
      </c>
      <c r="J35" s="131" t="s">
        <v>205</v>
      </c>
      <c r="K35" s="132"/>
    </row>
    <row r="36" spans="1:11" x14ac:dyDescent="0.2">
      <c r="A36" s="128" t="s">
        <v>19</v>
      </c>
      <c r="B36" s="129">
        <v>2013</v>
      </c>
      <c r="C36" s="130">
        <v>1</v>
      </c>
      <c r="D36" s="42" t="s">
        <v>10</v>
      </c>
      <c r="E36" s="131" t="s">
        <v>79</v>
      </c>
      <c r="F36" s="131" t="s">
        <v>0</v>
      </c>
      <c r="G36" s="132">
        <v>36875</v>
      </c>
      <c r="H36" s="133">
        <v>62155</v>
      </c>
      <c r="I36" s="131" t="s">
        <v>247</v>
      </c>
      <c r="J36" s="131" t="s">
        <v>205</v>
      </c>
      <c r="K36" s="132"/>
    </row>
    <row r="37" spans="1:11" x14ac:dyDescent="0.2">
      <c r="A37" s="128" t="s">
        <v>19</v>
      </c>
      <c r="B37" s="129">
        <v>2013</v>
      </c>
      <c r="C37" s="130">
        <v>1</v>
      </c>
      <c r="D37" s="42" t="s">
        <v>22</v>
      </c>
      <c r="E37" s="131" t="s">
        <v>143</v>
      </c>
      <c r="F37" s="131" t="s">
        <v>0</v>
      </c>
      <c r="G37" s="132">
        <v>36617</v>
      </c>
      <c r="H37" s="133">
        <v>62680</v>
      </c>
      <c r="I37" s="131" t="s">
        <v>249</v>
      </c>
      <c r="J37" s="131" t="s">
        <v>205</v>
      </c>
      <c r="K37" s="132"/>
    </row>
    <row r="38" spans="1:11" x14ac:dyDescent="0.2">
      <c r="A38" s="128" t="s">
        <v>19</v>
      </c>
      <c r="B38" s="129">
        <v>2013</v>
      </c>
      <c r="C38" s="130">
        <v>1</v>
      </c>
      <c r="D38" s="42" t="s">
        <v>82</v>
      </c>
      <c r="E38" s="131" t="s">
        <v>126</v>
      </c>
      <c r="F38" s="131" t="s">
        <v>15</v>
      </c>
      <c r="G38" s="132">
        <v>36168</v>
      </c>
      <c r="H38" s="133">
        <v>80200</v>
      </c>
      <c r="I38" s="131" t="s">
        <v>252</v>
      </c>
      <c r="J38" s="131" t="s">
        <v>205</v>
      </c>
      <c r="K38" s="132"/>
    </row>
    <row r="39" spans="1:11" x14ac:dyDescent="0.2">
      <c r="A39" s="128" t="s">
        <v>19</v>
      </c>
      <c r="B39" s="129">
        <v>2013</v>
      </c>
      <c r="C39" s="130">
        <v>1</v>
      </c>
      <c r="D39" s="42" t="s">
        <v>14</v>
      </c>
      <c r="E39" s="131" t="s">
        <v>165</v>
      </c>
      <c r="F39" s="131" t="s">
        <v>0</v>
      </c>
      <c r="G39" s="132">
        <v>36172</v>
      </c>
      <c r="H39" s="133">
        <v>36390</v>
      </c>
      <c r="I39" s="131" t="s">
        <v>253</v>
      </c>
      <c r="J39" s="131" t="s">
        <v>205</v>
      </c>
      <c r="K39" s="132"/>
    </row>
    <row r="40" spans="1:11" x14ac:dyDescent="0.2">
      <c r="A40" s="128" t="s">
        <v>19</v>
      </c>
      <c r="B40" s="129">
        <v>2013</v>
      </c>
      <c r="C40" s="130">
        <v>1</v>
      </c>
      <c r="D40" s="42" t="s">
        <v>8</v>
      </c>
      <c r="E40" s="131" t="s">
        <v>163</v>
      </c>
      <c r="F40" s="131" t="s">
        <v>0</v>
      </c>
      <c r="G40" s="132">
        <v>36444</v>
      </c>
      <c r="H40" s="133">
        <v>62143</v>
      </c>
      <c r="I40" s="131" t="s">
        <v>254</v>
      </c>
      <c r="J40" s="131" t="s">
        <v>205</v>
      </c>
      <c r="K40" s="132"/>
    </row>
    <row r="41" spans="1:11" x14ac:dyDescent="0.2">
      <c r="A41" s="128" t="s">
        <v>19</v>
      </c>
      <c r="B41" s="129">
        <v>2013</v>
      </c>
      <c r="C41" s="130">
        <v>1</v>
      </c>
      <c r="D41" s="42" t="s">
        <v>8</v>
      </c>
      <c r="E41" s="131" t="s">
        <v>23</v>
      </c>
      <c r="F41" s="131" t="s">
        <v>15</v>
      </c>
      <c r="G41" s="132">
        <v>36279</v>
      </c>
      <c r="H41" s="133">
        <v>62420</v>
      </c>
      <c r="I41" s="131" t="s">
        <v>255</v>
      </c>
      <c r="J41" s="131" t="s">
        <v>205</v>
      </c>
      <c r="K41" s="132"/>
    </row>
    <row r="42" spans="1:11" x14ac:dyDescent="0.2">
      <c r="A42" s="128" t="s">
        <v>19</v>
      </c>
      <c r="B42" s="129">
        <v>2013</v>
      </c>
      <c r="C42" s="130">
        <v>1</v>
      </c>
      <c r="D42" s="42" t="s">
        <v>141</v>
      </c>
      <c r="E42" s="131" t="s">
        <v>162</v>
      </c>
      <c r="F42" s="131" t="s">
        <v>0</v>
      </c>
      <c r="G42" s="132">
        <v>36318</v>
      </c>
      <c r="H42" s="133">
        <v>59000</v>
      </c>
      <c r="I42" s="131" t="s">
        <v>234</v>
      </c>
      <c r="J42" s="131" t="s">
        <v>205</v>
      </c>
      <c r="K42" s="132"/>
    </row>
    <row r="43" spans="1:11" x14ac:dyDescent="0.2">
      <c r="A43" s="128" t="s">
        <v>19</v>
      </c>
      <c r="B43" s="129">
        <v>2013</v>
      </c>
      <c r="C43" s="130">
        <v>1</v>
      </c>
      <c r="D43" s="42" t="s">
        <v>80</v>
      </c>
      <c r="E43" s="131" t="s">
        <v>161</v>
      </c>
      <c r="F43" s="131" t="s">
        <v>0</v>
      </c>
      <c r="G43" s="132">
        <v>36236</v>
      </c>
      <c r="H43" s="133">
        <v>60200</v>
      </c>
      <c r="I43" s="131" t="s">
        <v>257</v>
      </c>
      <c r="J43" s="131" t="s">
        <v>205</v>
      </c>
      <c r="K43" s="132"/>
    </row>
    <row r="44" spans="1:11" x14ac:dyDescent="0.2">
      <c r="A44" s="128" t="s">
        <v>19</v>
      </c>
      <c r="B44" s="129">
        <v>2013</v>
      </c>
      <c r="C44" s="130">
        <v>1</v>
      </c>
      <c r="D44" s="42" t="s">
        <v>33</v>
      </c>
      <c r="E44" s="131" t="s">
        <v>113</v>
      </c>
      <c r="F44" s="131" t="s">
        <v>15</v>
      </c>
      <c r="G44" s="132">
        <v>36283</v>
      </c>
      <c r="H44" s="133">
        <v>59300</v>
      </c>
      <c r="I44" s="131" t="s">
        <v>213</v>
      </c>
      <c r="J44" s="131" t="s">
        <v>205</v>
      </c>
      <c r="K44" s="132"/>
    </row>
    <row r="45" spans="1:11" x14ac:dyDescent="0.2">
      <c r="A45" s="128" t="s">
        <v>19</v>
      </c>
      <c r="B45" s="129">
        <v>2013</v>
      </c>
      <c r="C45" s="130">
        <v>1</v>
      </c>
      <c r="D45" s="42" t="s">
        <v>26</v>
      </c>
      <c r="E45" s="131" t="s">
        <v>66</v>
      </c>
      <c r="F45" s="131" t="s">
        <v>0</v>
      </c>
      <c r="G45" s="132">
        <v>36051</v>
      </c>
      <c r="H45" s="133">
        <v>59300</v>
      </c>
      <c r="I45" s="131" t="s">
        <v>213</v>
      </c>
      <c r="J45" s="131" t="s">
        <v>205</v>
      </c>
      <c r="K45" s="132"/>
    </row>
    <row r="46" spans="1:11" x14ac:dyDescent="0.2">
      <c r="A46" s="128" t="s">
        <v>19</v>
      </c>
      <c r="B46" s="129">
        <v>2013</v>
      </c>
      <c r="C46" s="130">
        <v>1</v>
      </c>
      <c r="D46" s="42" t="s">
        <v>83</v>
      </c>
      <c r="E46" s="131" t="s">
        <v>139</v>
      </c>
      <c r="F46" s="131" t="s">
        <v>0</v>
      </c>
      <c r="G46" s="132">
        <v>36033</v>
      </c>
      <c r="H46" s="133">
        <v>60200</v>
      </c>
      <c r="I46" s="131" t="s">
        <v>257</v>
      </c>
      <c r="J46" s="131" t="s">
        <v>205</v>
      </c>
      <c r="K46" s="132"/>
    </row>
    <row r="47" spans="1:11" x14ac:dyDescent="0.2">
      <c r="A47" s="128" t="s">
        <v>19</v>
      </c>
      <c r="B47" s="129">
        <v>2013</v>
      </c>
      <c r="C47" s="130">
        <v>1</v>
      </c>
      <c r="D47" s="42" t="s">
        <v>84</v>
      </c>
      <c r="E47" s="131" t="s">
        <v>60</v>
      </c>
      <c r="F47" s="131" t="s">
        <v>15</v>
      </c>
      <c r="G47" s="132">
        <v>35840</v>
      </c>
      <c r="H47" s="133"/>
      <c r="I47" s="131" t="s">
        <v>259</v>
      </c>
      <c r="J47" s="131" t="s">
        <v>260</v>
      </c>
      <c r="K47" s="132"/>
    </row>
    <row r="48" spans="1:11" x14ac:dyDescent="0.2">
      <c r="A48" s="128" t="s">
        <v>19</v>
      </c>
      <c r="B48" s="129">
        <v>2013</v>
      </c>
      <c r="C48" s="130">
        <v>1</v>
      </c>
      <c r="D48" s="42" t="s">
        <v>156</v>
      </c>
      <c r="E48" s="131" t="s">
        <v>155</v>
      </c>
      <c r="F48" s="131" t="s">
        <v>15</v>
      </c>
      <c r="G48" s="132">
        <v>35854</v>
      </c>
      <c r="H48" s="133">
        <v>62780</v>
      </c>
      <c r="I48" s="131" t="s">
        <v>258</v>
      </c>
      <c r="J48" s="131" t="s">
        <v>205</v>
      </c>
      <c r="K48" s="132"/>
    </row>
    <row r="49" spans="1:11" x14ac:dyDescent="0.2">
      <c r="A49" s="128" t="s">
        <v>19</v>
      </c>
      <c r="B49" s="129">
        <v>2013</v>
      </c>
      <c r="C49" s="130">
        <v>0</v>
      </c>
      <c r="D49" s="42" t="s">
        <v>8</v>
      </c>
      <c r="E49" s="131" t="s">
        <v>154</v>
      </c>
      <c r="F49" s="131" t="s">
        <v>0</v>
      </c>
      <c r="G49" s="132">
        <v>36109</v>
      </c>
      <c r="H49" s="133">
        <v>62780</v>
      </c>
      <c r="I49" s="131" t="s">
        <v>258</v>
      </c>
      <c r="J49" s="131" t="s">
        <v>205</v>
      </c>
      <c r="K49" s="132"/>
    </row>
    <row r="50" spans="1:11" x14ac:dyDescent="0.2">
      <c r="A50" s="128" t="s">
        <v>19</v>
      </c>
      <c r="B50" s="129">
        <v>2013</v>
      </c>
      <c r="C50" s="130">
        <v>0</v>
      </c>
      <c r="D50" s="42" t="s">
        <v>65</v>
      </c>
      <c r="E50" s="131" t="s">
        <v>19</v>
      </c>
      <c r="F50" s="131" t="s">
        <v>0</v>
      </c>
      <c r="G50" s="132">
        <v>35815</v>
      </c>
      <c r="H50" s="133">
        <v>0</v>
      </c>
      <c r="I50" s="131" t="s">
        <v>264</v>
      </c>
      <c r="J50" s="131" t="s">
        <v>224</v>
      </c>
      <c r="K50" s="132"/>
    </row>
    <row r="51" spans="1:11" x14ac:dyDescent="0.2">
      <c r="A51" s="128" t="s">
        <v>19</v>
      </c>
      <c r="B51" s="129">
        <v>2013</v>
      </c>
      <c r="C51" s="130">
        <v>0</v>
      </c>
      <c r="D51" s="42" t="s">
        <v>12</v>
      </c>
      <c r="E51" s="131" t="s">
        <v>149</v>
      </c>
      <c r="F51" s="131" t="s">
        <v>0</v>
      </c>
      <c r="G51" s="132">
        <v>35438</v>
      </c>
      <c r="H51" s="133">
        <v>62232</v>
      </c>
      <c r="I51" s="131" t="s">
        <v>266</v>
      </c>
      <c r="J51" s="131" t="s">
        <v>205</v>
      </c>
      <c r="K51" s="132"/>
    </row>
    <row r="52" spans="1:11" x14ac:dyDescent="0.2">
      <c r="A52" s="128" t="s">
        <v>19</v>
      </c>
      <c r="B52" s="129">
        <v>2013</v>
      </c>
      <c r="C52" s="130">
        <v>0</v>
      </c>
      <c r="D52" s="42" t="s">
        <v>148</v>
      </c>
      <c r="E52" s="131" t="s">
        <v>133</v>
      </c>
      <c r="F52" s="131" t="s">
        <v>0</v>
      </c>
      <c r="G52" s="132">
        <v>35750</v>
      </c>
      <c r="H52" s="133">
        <v>62180</v>
      </c>
      <c r="I52" s="131" t="s">
        <v>268</v>
      </c>
      <c r="J52" s="131" t="s">
        <v>205</v>
      </c>
      <c r="K52" s="132"/>
    </row>
    <row r="53" spans="1:11" x14ac:dyDescent="0.2">
      <c r="A53" s="128" t="s">
        <v>19</v>
      </c>
      <c r="B53" s="129">
        <v>2013</v>
      </c>
      <c r="C53" s="130">
        <v>1</v>
      </c>
      <c r="D53" s="42" t="s">
        <v>146</v>
      </c>
      <c r="E53" s="131" t="s">
        <v>145</v>
      </c>
      <c r="F53" s="131" t="s">
        <v>0</v>
      </c>
      <c r="G53" s="132">
        <v>35621</v>
      </c>
      <c r="H53" s="133">
        <v>80480</v>
      </c>
      <c r="I53" s="131" t="s">
        <v>269</v>
      </c>
      <c r="J53" s="131" t="s">
        <v>205</v>
      </c>
      <c r="K53" s="132"/>
    </row>
    <row r="54" spans="1:11" x14ac:dyDescent="0.2">
      <c r="A54" s="128" t="s">
        <v>19</v>
      </c>
      <c r="B54" s="129">
        <v>2013</v>
      </c>
      <c r="C54" s="130">
        <v>0</v>
      </c>
      <c r="D54" s="42" t="s">
        <v>144</v>
      </c>
      <c r="E54" s="131" t="s">
        <v>143</v>
      </c>
      <c r="F54" s="131" t="s">
        <v>0</v>
      </c>
      <c r="G54" s="132">
        <v>35776</v>
      </c>
      <c r="H54" s="133">
        <v>62110</v>
      </c>
      <c r="I54" s="131" t="s">
        <v>270</v>
      </c>
      <c r="J54" s="131" t="s">
        <v>205</v>
      </c>
      <c r="K54" s="132"/>
    </row>
    <row r="55" spans="1:11" x14ac:dyDescent="0.2">
      <c r="A55" s="128" t="s">
        <v>19</v>
      </c>
      <c r="B55" s="129">
        <v>2013</v>
      </c>
      <c r="C55" s="130">
        <v>0</v>
      </c>
      <c r="D55" s="42" t="s">
        <v>22</v>
      </c>
      <c r="E55" s="42" t="s">
        <v>142</v>
      </c>
      <c r="F55" s="131" t="s">
        <v>15</v>
      </c>
      <c r="G55" s="136">
        <v>35745</v>
      </c>
      <c r="H55" s="133"/>
      <c r="I55" s="131" t="s">
        <v>271</v>
      </c>
      <c r="J55" s="131" t="s">
        <v>272</v>
      </c>
      <c r="K55" s="136"/>
    </row>
    <row r="56" spans="1:11" x14ac:dyDescent="0.2">
      <c r="A56" s="128" t="s">
        <v>19</v>
      </c>
      <c r="B56" s="129">
        <v>2013</v>
      </c>
      <c r="C56" s="130">
        <v>1</v>
      </c>
      <c r="D56" s="42" t="s">
        <v>26</v>
      </c>
      <c r="E56" s="131" t="s">
        <v>138</v>
      </c>
      <c r="F56" s="131" t="s">
        <v>15</v>
      </c>
      <c r="G56" s="132">
        <v>35362</v>
      </c>
      <c r="H56" s="133">
        <v>62880</v>
      </c>
      <c r="I56" s="131" t="s">
        <v>275</v>
      </c>
      <c r="J56" s="131" t="s">
        <v>205</v>
      </c>
      <c r="K56" s="132"/>
    </row>
    <row r="57" spans="1:11" x14ac:dyDescent="0.2">
      <c r="A57" s="128" t="s">
        <v>19</v>
      </c>
      <c r="B57" s="129">
        <v>2013</v>
      </c>
      <c r="C57" s="130">
        <v>0</v>
      </c>
      <c r="D57" s="42" t="s">
        <v>8</v>
      </c>
      <c r="E57" s="131" t="s">
        <v>132</v>
      </c>
      <c r="F57" s="131" t="s">
        <v>0</v>
      </c>
      <c r="G57" s="132">
        <v>35430</v>
      </c>
      <c r="H57" s="133">
        <v>62780</v>
      </c>
      <c r="I57" s="131" t="s">
        <v>239</v>
      </c>
      <c r="J57" s="131" t="s">
        <v>205</v>
      </c>
      <c r="K57" s="132"/>
    </row>
    <row r="58" spans="1:11" x14ac:dyDescent="0.2">
      <c r="A58" s="128" t="s">
        <v>19</v>
      </c>
      <c r="B58" s="129">
        <v>2013</v>
      </c>
      <c r="C58" s="130">
        <v>1</v>
      </c>
      <c r="D58" s="42" t="s">
        <v>10</v>
      </c>
      <c r="E58" s="131" t="s">
        <v>130</v>
      </c>
      <c r="F58" s="131" t="s">
        <v>0</v>
      </c>
      <c r="G58" s="132">
        <v>35041</v>
      </c>
      <c r="H58" s="133">
        <v>77400</v>
      </c>
      <c r="I58" s="131" t="s">
        <v>279</v>
      </c>
      <c r="J58" s="131" t="s">
        <v>205</v>
      </c>
      <c r="K58" s="132"/>
    </row>
    <row r="59" spans="1:11" x14ac:dyDescent="0.2">
      <c r="A59" s="128" t="s">
        <v>19</v>
      </c>
      <c r="B59" s="129">
        <v>2013</v>
      </c>
      <c r="C59" s="130">
        <v>0</v>
      </c>
      <c r="D59" s="42" t="s">
        <v>89</v>
      </c>
      <c r="E59" s="131" t="s">
        <v>69</v>
      </c>
      <c r="F59" s="131" t="s">
        <v>0</v>
      </c>
      <c r="G59" s="132">
        <v>34865</v>
      </c>
      <c r="H59" s="133"/>
      <c r="I59" s="131" t="s">
        <v>281</v>
      </c>
      <c r="J59" s="131" t="s">
        <v>209</v>
      </c>
      <c r="K59" s="132"/>
    </row>
    <row r="60" spans="1:11" x14ac:dyDescent="0.2">
      <c r="A60" s="128" t="s">
        <v>19</v>
      </c>
      <c r="B60" s="129">
        <v>2013</v>
      </c>
      <c r="C60" s="130">
        <v>0</v>
      </c>
      <c r="D60" s="42" t="s">
        <v>22</v>
      </c>
      <c r="E60" s="42" t="s">
        <v>128</v>
      </c>
      <c r="F60" s="131" t="s">
        <v>15</v>
      </c>
      <c r="G60" s="136">
        <v>34857</v>
      </c>
      <c r="H60" s="133">
        <v>62110</v>
      </c>
      <c r="I60" s="131" t="s">
        <v>282</v>
      </c>
      <c r="J60" s="131" t="s">
        <v>205</v>
      </c>
      <c r="K60" s="136"/>
    </row>
    <row r="61" spans="1:11" x14ac:dyDescent="0.2">
      <c r="A61" s="128" t="s">
        <v>19</v>
      </c>
      <c r="B61" s="129">
        <v>2013</v>
      </c>
      <c r="C61" s="130">
        <v>1</v>
      </c>
      <c r="D61" s="42" t="s">
        <v>127</v>
      </c>
      <c r="E61" s="131" t="s">
        <v>21</v>
      </c>
      <c r="F61" s="131" t="s">
        <v>15</v>
      </c>
      <c r="G61" s="132">
        <v>34609</v>
      </c>
      <c r="H61" s="133">
        <v>75000</v>
      </c>
      <c r="I61" s="131" t="s">
        <v>283</v>
      </c>
      <c r="J61" s="131" t="s">
        <v>205</v>
      </c>
      <c r="K61" s="132"/>
    </row>
    <row r="62" spans="1:11" x14ac:dyDescent="0.2">
      <c r="A62" s="128" t="s">
        <v>19</v>
      </c>
      <c r="B62" s="129">
        <v>2013</v>
      </c>
      <c r="C62" s="130">
        <v>0</v>
      </c>
      <c r="D62" s="42" t="s">
        <v>80</v>
      </c>
      <c r="E62" s="131" t="s">
        <v>76</v>
      </c>
      <c r="F62" s="131" t="s">
        <v>15</v>
      </c>
      <c r="G62" s="132">
        <v>34549</v>
      </c>
      <c r="H62" s="133">
        <v>59150</v>
      </c>
      <c r="I62" s="131" t="s">
        <v>284</v>
      </c>
      <c r="J62" s="131" t="s">
        <v>205</v>
      </c>
      <c r="K62" s="132"/>
    </row>
    <row r="63" spans="1:11" x14ac:dyDescent="0.2">
      <c r="A63" s="128" t="s">
        <v>19</v>
      </c>
      <c r="B63" s="129">
        <v>2013</v>
      </c>
      <c r="C63" s="130">
        <v>0</v>
      </c>
      <c r="D63" s="42" t="s">
        <v>14</v>
      </c>
      <c r="E63" s="131" t="s">
        <v>126</v>
      </c>
      <c r="F63" s="131" t="s">
        <v>15</v>
      </c>
      <c r="G63" s="132">
        <v>34336</v>
      </c>
      <c r="H63" s="133">
        <v>62780</v>
      </c>
      <c r="I63" s="131" t="s">
        <v>239</v>
      </c>
      <c r="J63" s="131" t="s">
        <v>205</v>
      </c>
      <c r="K63" s="132"/>
    </row>
    <row r="64" spans="1:11" x14ac:dyDescent="0.2">
      <c r="A64" s="128" t="s">
        <v>19</v>
      </c>
      <c r="B64" s="129">
        <v>2013</v>
      </c>
      <c r="C64" s="130">
        <v>0</v>
      </c>
      <c r="D64" s="42" t="s">
        <v>36</v>
      </c>
      <c r="E64" s="131" t="s">
        <v>122</v>
      </c>
      <c r="F64" s="131" t="s">
        <v>0</v>
      </c>
      <c r="G64" s="132">
        <v>33757</v>
      </c>
      <c r="H64" s="133">
        <v>59000</v>
      </c>
      <c r="I64" s="131" t="s">
        <v>288</v>
      </c>
      <c r="J64" s="131" t="s">
        <v>205</v>
      </c>
      <c r="K64" s="132"/>
    </row>
    <row r="65" spans="1:11" x14ac:dyDescent="0.2">
      <c r="A65" s="128" t="s">
        <v>19</v>
      </c>
      <c r="B65" s="129">
        <v>2013</v>
      </c>
      <c r="C65" s="130">
        <v>1</v>
      </c>
      <c r="D65" s="42" t="s">
        <v>119</v>
      </c>
      <c r="E65" s="131" t="s">
        <v>113</v>
      </c>
      <c r="F65" s="131" t="s">
        <v>0</v>
      </c>
      <c r="G65" s="132">
        <v>33665</v>
      </c>
      <c r="H65" s="133">
        <v>80000</v>
      </c>
      <c r="I65" s="131" t="s">
        <v>289</v>
      </c>
      <c r="J65" s="131" t="s">
        <v>205</v>
      </c>
      <c r="K65" s="132"/>
    </row>
    <row r="66" spans="1:11" x14ac:dyDescent="0.2">
      <c r="A66" s="128" t="s">
        <v>19</v>
      </c>
      <c r="B66" s="129">
        <v>2013</v>
      </c>
      <c r="C66" s="130">
        <v>1</v>
      </c>
      <c r="D66" s="42" t="s">
        <v>116</v>
      </c>
      <c r="E66" s="131" t="s">
        <v>115</v>
      </c>
      <c r="F66" s="131" t="s">
        <v>15</v>
      </c>
      <c r="G66" s="132">
        <v>33359</v>
      </c>
      <c r="H66" s="133">
        <v>62780</v>
      </c>
      <c r="I66" s="131" t="s">
        <v>238</v>
      </c>
      <c r="J66" s="131" t="s">
        <v>205</v>
      </c>
      <c r="K66" s="132"/>
    </row>
    <row r="67" spans="1:11" x14ac:dyDescent="0.2">
      <c r="A67" s="128" t="s">
        <v>19</v>
      </c>
      <c r="B67" s="129">
        <v>2013</v>
      </c>
      <c r="C67" s="130">
        <v>0</v>
      </c>
      <c r="D67" s="42" t="s">
        <v>112</v>
      </c>
      <c r="E67" s="131" t="s">
        <v>4</v>
      </c>
      <c r="F67" s="131" t="s">
        <v>0</v>
      </c>
      <c r="G67" s="132">
        <v>33058</v>
      </c>
      <c r="H67" s="133">
        <v>91170</v>
      </c>
      <c r="I67" s="131" t="s">
        <v>291</v>
      </c>
      <c r="J67" s="131" t="s">
        <v>205</v>
      </c>
      <c r="K67" s="132"/>
    </row>
    <row r="68" spans="1:11" x14ac:dyDescent="0.2">
      <c r="A68" s="128" t="s">
        <v>19</v>
      </c>
      <c r="B68" s="129">
        <v>2013</v>
      </c>
      <c r="C68" s="130">
        <v>0</v>
      </c>
      <c r="D68" s="42" t="s">
        <v>31</v>
      </c>
      <c r="E68" s="131" t="s">
        <v>109</v>
      </c>
      <c r="F68" s="131" t="s">
        <v>0</v>
      </c>
      <c r="G68" s="132">
        <v>32940</v>
      </c>
      <c r="H68" s="133">
        <v>80200</v>
      </c>
      <c r="I68" s="131" t="s">
        <v>252</v>
      </c>
      <c r="J68" s="131" t="s">
        <v>205</v>
      </c>
      <c r="K68" s="132"/>
    </row>
    <row r="69" spans="1:11" x14ac:dyDescent="0.2">
      <c r="A69" s="128" t="s">
        <v>19</v>
      </c>
      <c r="B69" s="129">
        <v>2013</v>
      </c>
      <c r="C69" s="130">
        <v>1</v>
      </c>
      <c r="D69" s="42" t="s">
        <v>108</v>
      </c>
      <c r="E69" s="131" t="s">
        <v>107</v>
      </c>
      <c r="F69" s="131" t="s">
        <v>0</v>
      </c>
      <c r="G69" s="132">
        <v>33163</v>
      </c>
      <c r="H69" s="133">
        <v>75020</v>
      </c>
      <c r="I69" s="131" t="s">
        <v>283</v>
      </c>
      <c r="J69" s="131" t="s">
        <v>205</v>
      </c>
      <c r="K69" s="132"/>
    </row>
    <row r="70" spans="1:11" x14ac:dyDescent="0.2">
      <c r="A70" s="128" t="s">
        <v>19</v>
      </c>
      <c r="B70" s="129">
        <v>2013</v>
      </c>
      <c r="C70" s="130">
        <v>1</v>
      </c>
      <c r="D70" s="42" t="s">
        <v>31</v>
      </c>
      <c r="E70" s="131" t="s">
        <v>45</v>
      </c>
      <c r="F70" s="131" t="s">
        <v>15</v>
      </c>
      <c r="G70" s="132">
        <v>32989</v>
      </c>
      <c r="H70" s="133">
        <v>59170</v>
      </c>
      <c r="I70" s="131" t="s">
        <v>292</v>
      </c>
      <c r="J70" s="137" t="s">
        <v>205</v>
      </c>
      <c r="K70" s="132"/>
    </row>
    <row r="71" spans="1:11" x14ac:dyDescent="0.2">
      <c r="A71" s="128" t="s">
        <v>19</v>
      </c>
      <c r="B71" s="129">
        <v>2013</v>
      </c>
      <c r="C71" s="130">
        <v>1</v>
      </c>
      <c r="D71" s="42" t="s">
        <v>59</v>
      </c>
      <c r="E71" s="131" t="s">
        <v>101</v>
      </c>
      <c r="F71" s="131" t="s">
        <v>15</v>
      </c>
      <c r="G71" s="132">
        <v>32528</v>
      </c>
      <c r="H71" s="133">
        <v>59170</v>
      </c>
      <c r="I71" s="131" t="s">
        <v>292</v>
      </c>
      <c r="J71" s="137" t="s">
        <v>205</v>
      </c>
      <c r="K71" s="132"/>
    </row>
    <row r="72" spans="1:11" x14ac:dyDescent="0.2">
      <c r="A72" s="128" t="s">
        <v>19</v>
      </c>
      <c r="B72" s="129">
        <v>2013</v>
      </c>
      <c r="C72" s="130">
        <v>0</v>
      </c>
      <c r="D72" s="42" t="s">
        <v>3</v>
      </c>
      <c r="E72" s="131" t="s">
        <v>98</v>
      </c>
      <c r="F72" s="131" t="s">
        <v>0</v>
      </c>
      <c r="G72" s="132">
        <v>32588</v>
      </c>
      <c r="H72" s="133">
        <v>62880</v>
      </c>
      <c r="I72" s="131" t="s">
        <v>275</v>
      </c>
      <c r="J72" s="131" t="s">
        <v>205</v>
      </c>
      <c r="K72" s="132"/>
    </row>
    <row r="73" spans="1:11" x14ac:dyDescent="0.2">
      <c r="A73" s="128" t="s">
        <v>19</v>
      </c>
      <c r="B73" s="129">
        <v>2013</v>
      </c>
      <c r="C73" s="130">
        <v>1</v>
      </c>
      <c r="D73" s="42" t="s">
        <v>95</v>
      </c>
      <c r="E73" s="131" t="s">
        <v>44</v>
      </c>
      <c r="F73" s="131" t="s">
        <v>0</v>
      </c>
      <c r="G73" s="132">
        <v>32824</v>
      </c>
      <c r="H73" s="133">
        <v>59170</v>
      </c>
      <c r="I73" s="131" t="s">
        <v>292</v>
      </c>
      <c r="J73" s="131" t="s">
        <v>205</v>
      </c>
      <c r="K73" s="132"/>
    </row>
    <row r="74" spans="1:11" x14ac:dyDescent="0.2">
      <c r="A74" s="128" t="s">
        <v>19</v>
      </c>
      <c r="B74" s="129">
        <v>2013</v>
      </c>
      <c r="C74" s="130">
        <v>1</v>
      </c>
      <c r="D74" s="42" t="s">
        <v>65</v>
      </c>
      <c r="E74" s="131" t="s">
        <v>94</v>
      </c>
      <c r="F74" s="131" t="s">
        <v>15</v>
      </c>
      <c r="G74" s="132">
        <v>32468</v>
      </c>
      <c r="H74" s="133">
        <v>0</v>
      </c>
      <c r="I74" s="131" t="s">
        <v>296</v>
      </c>
      <c r="J74" s="137" t="s">
        <v>297</v>
      </c>
      <c r="K74" s="132"/>
    </row>
    <row r="75" spans="1:11" x14ac:dyDescent="0.2">
      <c r="A75" s="128" t="s">
        <v>19</v>
      </c>
      <c r="B75" s="129">
        <v>2013</v>
      </c>
      <c r="C75" s="130">
        <v>1</v>
      </c>
      <c r="D75" s="42" t="s">
        <v>65</v>
      </c>
      <c r="E75" s="131" t="s">
        <v>91</v>
      </c>
      <c r="F75" s="131" t="s">
        <v>0</v>
      </c>
      <c r="G75" s="132">
        <v>32387</v>
      </c>
      <c r="H75" s="133">
        <v>62780</v>
      </c>
      <c r="I75" s="131" t="s">
        <v>299</v>
      </c>
      <c r="J75" s="131" t="s">
        <v>205</v>
      </c>
      <c r="K75" s="132"/>
    </row>
    <row r="76" spans="1:11" x14ac:dyDescent="0.2">
      <c r="A76" s="128" t="s">
        <v>19</v>
      </c>
      <c r="B76" s="129">
        <v>2013</v>
      </c>
      <c r="C76" s="130">
        <v>1</v>
      </c>
      <c r="D76" s="42" t="s">
        <v>88</v>
      </c>
      <c r="E76" s="131" t="s">
        <v>87</v>
      </c>
      <c r="F76" s="131" t="s">
        <v>0</v>
      </c>
      <c r="G76" s="132">
        <v>31487</v>
      </c>
      <c r="H76" s="133">
        <v>62520</v>
      </c>
      <c r="I76" s="131" t="s">
        <v>301</v>
      </c>
      <c r="J76" s="131" t="s">
        <v>205</v>
      </c>
      <c r="K76" s="132"/>
    </row>
    <row r="77" spans="1:11" x14ac:dyDescent="0.2">
      <c r="A77" s="128" t="s">
        <v>19</v>
      </c>
      <c r="B77" s="129">
        <v>2013</v>
      </c>
      <c r="C77" s="130">
        <v>0</v>
      </c>
      <c r="D77" s="42" t="s">
        <v>24</v>
      </c>
      <c r="E77" s="131" t="s">
        <v>85</v>
      </c>
      <c r="F77" s="131" t="s">
        <v>0</v>
      </c>
      <c r="G77" s="132">
        <v>31763</v>
      </c>
      <c r="H77" s="133">
        <v>59300</v>
      </c>
      <c r="I77" s="131" t="s">
        <v>302</v>
      </c>
      <c r="J77" s="131" t="s">
        <v>205</v>
      </c>
      <c r="K77" s="132"/>
    </row>
    <row r="78" spans="1:11" x14ac:dyDescent="0.2">
      <c r="A78" s="128" t="s">
        <v>19</v>
      </c>
      <c r="B78" s="129">
        <v>2013</v>
      </c>
      <c r="C78" s="130">
        <v>0</v>
      </c>
      <c r="D78" s="42" t="s">
        <v>3</v>
      </c>
      <c r="E78" s="131" t="s">
        <v>69</v>
      </c>
      <c r="F78" s="131" t="s">
        <v>15</v>
      </c>
      <c r="G78" s="132">
        <v>31637</v>
      </c>
      <c r="H78" s="133">
        <v>62780</v>
      </c>
      <c r="I78" s="131" t="s">
        <v>299</v>
      </c>
      <c r="J78" s="131" t="s">
        <v>205</v>
      </c>
      <c r="K78" s="132"/>
    </row>
    <row r="79" spans="1:11" x14ac:dyDescent="0.2">
      <c r="A79" s="128" t="s">
        <v>19</v>
      </c>
      <c r="B79" s="129">
        <v>2013</v>
      </c>
      <c r="C79" s="130">
        <v>0</v>
      </c>
      <c r="D79" s="42" t="s">
        <v>77</v>
      </c>
      <c r="E79" s="131" t="s">
        <v>76</v>
      </c>
      <c r="F79" s="131" t="s">
        <v>15</v>
      </c>
      <c r="G79" s="132">
        <v>30682</v>
      </c>
      <c r="H79" s="133">
        <v>59133</v>
      </c>
      <c r="I79" s="131" t="s">
        <v>308</v>
      </c>
      <c r="J79" s="131" t="s">
        <v>205</v>
      </c>
      <c r="K79" s="132"/>
    </row>
    <row r="80" spans="1:11" x14ac:dyDescent="0.2">
      <c r="A80" s="128" t="s">
        <v>19</v>
      </c>
      <c r="B80" s="129">
        <v>2013</v>
      </c>
      <c r="C80" s="130">
        <v>1</v>
      </c>
      <c r="D80" s="42" t="s">
        <v>71</v>
      </c>
      <c r="E80" s="131" t="s">
        <v>40</v>
      </c>
      <c r="F80" s="131" t="s">
        <v>0</v>
      </c>
      <c r="G80" s="132">
        <v>30908</v>
      </c>
      <c r="H80" s="133">
        <v>59450</v>
      </c>
      <c r="I80" s="131" t="s">
        <v>309</v>
      </c>
      <c r="J80" s="131" t="s">
        <v>205</v>
      </c>
      <c r="K80" s="132"/>
    </row>
    <row r="81" spans="1:11" x14ac:dyDescent="0.2">
      <c r="A81" s="128" t="s">
        <v>19</v>
      </c>
      <c r="B81" s="129">
        <v>2013</v>
      </c>
      <c r="C81" s="130">
        <v>1</v>
      </c>
      <c r="D81" s="42" t="s">
        <v>22</v>
      </c>
      <c r="E81" s="131" t="s">
        <v>72</v>
      </c>
      <c r="F81" s="131" t="s">
        <v>15</v>
      </c>
      <c r="G81" s="132">
        <v>30984</v>
      </c>
      <c r="H81" s="133">
        <v>59287</v>
      </c>
      <c r="I81" s="131" t="s">
        <v>310</v>
      </c>
      <c r="J81" s="131" t="s">
        <v>205</v>
      </c>
      <c r="K81" s="132"/>
    </row>
    <row r="82" spans="1:11" x14ac:dyDescent="0.2">
      <c r="A82" s="128" t="s">
        <v>19</v>
      </c>
      <c r="B82" s="129">
        <v>2013</v>
      </c>
      <c r="C82" s="130">
        <v>1</v>
      </c>
      <c r="D82" s="42" t="s">
        <v>68</v>
      </c>
      <c r="E82" s="131" t="s">
        <v>67</v>
      </c>
      <c r="F82" s="131" t="s">
        <v>0</v>
      </c>
      <c r="G82" s="132">
        <v>30346</v>
      </c>
      <c r="H82" s="133">
        <v>0</v>
      </c>
      <c r="I82" s="131" t="s">
        <v>296</v>
      </c>
      <c r="J82" s="131" t="s">
        <v>205</v>
      </c>
      <c r="K82" s="132"/>
    </row>
    <row r="83" spans="1:11" x14ac:dyDescent="0.2">
      <c r="A83" s="128" t="s">
        <v>19</v>
      </c>
      <c r="B83" s="129">
        <v>2013</v>
      </c>
      <c r="C83" s="130">
        <v>1</v>
      </c>
      <c r="D83" s="42" t="s">
        <v>65</v>
      </c>
      <c r="E83" s="131" t="s">
        <v>64</v>
      </c>
      <c r="F83" s="138" t="s">
        <v>0</v>
      </c>
      <c r="G83" s="132">
        <v>29891</v>
      </c>
      <c r="H83" s="133">
        <v>91220</v>
      </c>
      <c r="I83" s="131" t="s">
        <v>312</v>
      </c>
      <c r="J83" s="131" t="s">
        <v>205</v>
      </c>
      <c r="K83" s="132"/>
    </row>
    <row r="84" spans="1:11" x14ac:dyDescent="0.2">
      <c r="A84" s="128" t="s">
        <v>19</v>
      </c>
      <c r="B84" s="129">
        <v>2013</v>
      </c>
      <c r="C84" s="130">
        <v>1</v>
      </c>
      <c r="D84" s="42" t="s">
        <v>22</v>
      </c>
      <c r="E84" s="131" t="s">
        <v>32</v>
      </c>
      <c r="F84" s="131" t="s">
        <v>0</v>
      </c>
      <c r="G84" s="132">
        <v>29772</v>
      </c>
      <c r="H84" s="133">
        <v>59170</v>
      </c>
      <c r="I84" s="131" t="s">
        <v>292</v>
      </c>
      <c r="J84" s="131" t="s">
        <v>205</v>
      </c>
      <c r="K84" s="132"/>
    </row>
    <row r="85" spans="1:11" x14ac:dyDescent="0.2">
      <c r="A85" s="128" t="s">
        <v>19</v>
      </c>
      <c r="B85" s="129">
        <v>2013</v>
      </c>
      <c r="C85" s="130">
        <v>0</v>
      </c>
      <c r="D85" s="42" t="s">
        <v>61</v>
      </c>
      <c r="E85" s="131" t="s">
        <v>60</v>
      </c>
      <c r="F85" s="131" t="s">
        <v>15</v>
      </c>
      <c r="G85" s="132">
        <v>28957</v>
      </c>
      <c r="H85" s="133">
        <v>59880</v>
      </c>
      <c r="I85" s="131" t="s">
        <v>314</v>
      </c>
      <c r="J85" s="131" t="s">
        <v>205</v>
      </c>
      <c r="K85" s="132"/>
    </row>
    <row r="86" spans="1:11" x14ac:dyDescent="0.2">
      <c r="A86" s="128" t="s">
        <v>19</v>
      </c>
      <c r="B86" s="129">
        <v>2013</v>
      </c>
      <c r="C86" s="130">
        <v>1</v>
      </c>
      <c r="D86" s="42" t="s">
        <v>8</v>
      </c>
      <c r="E86" s="131" t="s">
        <v>57</v>
      </c>
      <c r="F86" s="131" t="s">
        <v>0</v>
      </c>
      <c r="G86" s="132">
        <v>29131</v>
      </c>
      <c r="H86" s="133">
        <v>91130</v>
      </c>
      <c r="I86" s="131" t="s">
        <v>316</v>
      </c>
      <c r="J86" s="131" t="s">
        <v>205</v>
      </c>
      <c r="K86" s="132"/>
    </row>
    <row r="87" spans="1:11" x14ac:dyDescent="0.2">
      <c r="A87" s="128" t="s">
        <v>19</v>
      </c>
      <c r="B87" s="129">
        <v>2013</v>
      </c>
      <c r="C87" s="130">
        <v>0</v>
      </c>
      <c r="D87" s="42" t="s">
        <v>22</v>
      </c>
      <c r="E87" s="131" t="s">
        <v>56</v>
      </c>
      <c r="F87" s="131" t="s">
        <v>0</v>
      </c>
      <c r="G87" s="132">
        <v>28700</v>
      </c>
      <c r="H87" s="133">
        <v>95480</v>
      </c>
      <c r="I87" s="131" t="s">
        <v>317</v>
      </c>
      <c r="J87" s="131" t="s">
        <v>205</v>
      </c>
      <c r="K87" s="132"/>
    </row>
    <row r="88" spans="1:11" x14ac:dyDescent="0.2">
      <c r="A88" s="128" t="s">
        <v>19</v>
      </c>
      <c r="B88" s="129">
        <v>2013</v>
      </c>
      <c r="C88" s="130">
        <v>1</v>
      </c>
      <c r="D88" s="42" t="s">
        <v>53</v>
      </c>
      <c r="E88" s="131" t="s">
        <v>4</v>
      </c>
      <c r="F88" s="131" t="s">
        <v>0</v>
      </c>
      <c r="G88" s="132">
        <v>27895</v>
      </c>
      <c r="H88" s="133">
        <v>95720</v>
      </c>
      <c r="I88" s="131" t="s">
        <v>318</v>
      </c>
      <c r="J88" s="131" t="s">
        <v>205</v>
      </c>
      <c r="K88" s="132"/>
    </row>
    <row r="89" spans="1:11" x14ac:dyDescent="0.2">
      <c r="A89" s="128" t="s">
        <v>19</v>
      </c>
      <c r="B89" s="129">
        <v>2013</v>
      </c>
      <c r="C89" s="130">
        <v>1</v>
      </c>
      <c r="D89" s="42" t="s">
        <v>39</v>
      </c>
      <c r="E89" s="131" t="s">
        <v>44</v>
      </c>
      <c r="F89" s="131" t="s">
        <v>15</v>
      </c>
      <c r="G89" s="132">
        <v>26842</v>
      </c>
      <c r="H89" s="133"/>
      <c r="I89" s="131"/>
      <c r="J89" s="131" t="s">
        <v>320</v>
      </c>
      <c r="K89" s="132"/>
    </row>
    <row r="90" spans="1:11" x14ac:dyDescent="0.2">
      <c r="A90" s="128" t="s">
        <v>19</v>
      </c>
      <c r="B90" s="129">
        <v>2013</v>
      </c>
      <c r="C90" s="130">
        <v>0</v>
      </c>
      <c r="D90" s="42" t="s">
        <v>39</v>
      </c>
      <c r="E90" s="131" t="s">
        <v>38</v>
      </c>
      <c r="F90" s="131" t="s">
        <v>0</v>
      </c>
      <c r="G90" s="132">
        <v>26432</v>
      </c>
      <c r="H90" s="133">
        <v>59000</v>
      </c>
      <c r="I90" s="131" t="s">
        <v>288</v>
      </c>
      <c r="J90" s="131" t="s">
        <v>304</v>
      </c>
      <c r="K90" s="132"/>
    </row>
    <row r="91" spans="1:11" x14ac:dyDescent="0.2">
      <c r="A91" s="128" t="s">
        <v>19</v>
      </c>
      <c r="B91" s="129">
        <v>2013</v>
      </c>
      <c r="C91" s="130">
        <v>1</v>
      </c>
      <c r="D91" s="42" t="s">
        <v>22</v>
      </c>
      <c r="E91" s="131" t="s">
        <v>37</v>
      </c>
      <c r="F91" s="131"/>
      <c r="G91" s="132">
        <v>26511</v>
      </c>
      <c r="H91" s="133">
        <v>59700</v>
      </c>
      <c r="I91" s="131" t="s">
        <v>226</v>
      </c>
      <c r="J91" s="131" t="s">
        <v>304</v>
      </c>
      <c r="K91" s="132"/>
    </row>
    <row r="92" spans="1:11" x14ac:dyDescent="0.2">
      <c r="A92" s="128" t="s">
        <v>19</v>
      </c>
      <c r="B92" s="129">
        <v>2013</v>
      </c>
      <c r="C92" s="130">
        <v>0</v>
      </c>
      <c r="D92" s="42" t="s">
        <v>367</v>
      </c>
      <c r="E92" s="131" t="s">
        <v>34</v>
      </c>
      <c r="F92" s="131" t="s">
        <v>0</v>
      </c>
      <c r="G92" s="132">
        <v>26538</v>
      </c>
      <c r="H92" s="133">
        <v>59000</v>
      </c>
      <c r="I92" s="131" t="s">
        <v>288</v>
      </c>
      <c r="J92" s="131" t="s">
        <v>304</v>
      </c>
      <c r="K92" s="132"/>
    </row>
    <row r="93" spans="1:11" x14ac:dyDescent="0.2">
      <c r="A93" s="128" t="s">
        <v>19</v>
      </c>
      <c r="B93" s="129">
        <v>2013</v>
      </c>
      <c r="C93" s="130">
        <v>0</v>
      </c>
      <c r="D93" s="42" t="s">
        <v>33</v>
      </c>
      <c r="E93" s="131" t="s">
        <v>32</v>
      </c>
      <c r="F93" s="131" t="s">
        <v>0</v>
      </c>
      <c r="G93" s="132">
        <v>26632</v>
      </c>
      <c r="H93" s="133">
        <v>0</v>
      </c>
      <c r="I93" s="131" t="s">
        <v>321</v>
      </c>
      <c r="J93" s="137" t="s">
        <v>322</v>
      </c>
      <c r="K93" s="132"/>
    </row>
    <row r="94" spans="1:11" x14ac:dyDescent="0.2">
      <c r="A94" s="128" t="s">
        <v>19</v>
      </c>
      <c r="B94" s="129">
        <v>2013</v>
      </c>
      <c r="C94" s="130">
        <v>1</v>
      </c>
      <c r="D94" s="42" t="s">
        <v>28</v>
      </c>
      <c r="E94" s="131" t="s">
        <v>27</v>
      </c>
      <c r="F94" s="131" t="s">
        <v>0</v>
      </c>
      <c r="G94" s="132">
        <v>25591</v>
      </c>
      <c r="H94" s="133">
        <v>59560</v>
      </c>
      <c r="I94" s="131" t="s">
        <v>324</v>
      </c>
      <c r="J94" s="131" t="s">
        <v>232</v>
      </c>
      <c r="K94" s="132"/>
    </row>
    <row r="95" spans="1:11" x14ac:dyDescent="0.2">
      <c r="A95" s="128" t="s">
        <v>19</v>
      </c>
      <c r="B95" s="129">
        <v>2013</v>
      </c>
      <c r="C95" s="130">
        <v>1</v>
      </c>
      <c r="D95" s="42" t="s">
        <v>26</v>
      </c>
      <c r="E95" s="131" t="s">
        <v>25</v>
      </c>
      <c r="F95" s="131" t="s">
        <v>15</v>
      </c>
      <c r="G95" s="132">
        <v>25568</v>
      </c>
      <c r="H95" s="133">
        <v>59560</v>
      </c>
      <c r="I95" s="131" t="s">
        <v>324</v>
      </c>
      <c r="J95" s="131" t="s">
        <v>232</v>
      </c>
      <c r="K95" s="132"/>
    </row>
    <row r="96" spans="1:11" x14ac:dyDescent="0.2">
      <c r="A96" s="128" t="s">
        <v>19</v>
      </c>
      <c r="B96" s="129">
        <v>2013</v>
      </c>
      <c r="C96" s="130">
        <v>1</v>
      </c>
      <c r="D96" s="42" t="s">
        <v>22</v>
      </c>
      <c r="E96" s="131" t="s">
        <v>21</v>
      </c>
      <c r="F96" s="131" t="s">
        <v>0</v>
      </c>
      <c r="G96" s="132">
        <v>25052</v>
      </c>
      <c r="H96" s="133">
        <v>59560</v>
      </c>
      <c r="I96" s="131" t="s">
        <v>324</v>
      </c>
      <c r="J96" s="131" t="s">
        <v>232</v>
      </c>
      <c r="K96" s="132"/>
    </row>
    <row r="97" spans="1:11" x14ac:dyDescent="0.2">
      <c r="A97" s="128" t="s">
        <v>19</v>
      </c>
      <c r="B97" s="129">
        <v>2013</v>
      </c>
      <c r="C97" s="130">
        <v>1</v>
      </c>
      <c r="D97" s="42" t="s">
        <v>20</v>
      </c>
      <c r="E97" s="131" t="s">
        <v>19</v>
      </c>
      <c r="F97" s="131" t="s">
        <v>0</v>
      </c>
      <c r="G97" s="132">
        <v>24755</v>
      </c>
      <c r="H97" s="139">
        <v>78600</v>
      </c>
      <c r="I97" s="42" t="s">
        <v>325</v>
      </c>
      <c r="J97" s="131" t="s">
        <v>232</v>
      </c>
      <c r="K97" s="132"/>
    </row>
    <row r="98" spans="1:11" x14ac:dyDescent="0.2">
      <c r="A98" s="128" t="s">
        <v>19</v>
      </c>
      <c r="B98" s="129">
        <v>2013</v>
      </c>
      <c r="C98" s="130">
        <v>0</v>
      </c>
      <c r="D98" s="42" t="s">
        <v>10</v>
      </c>
      <c r="E98" s="131" t="s">
        <v>9</v>
      </c>
      <c r="F98" s="131" t="s">
        <v>0</v>
      </c>
      <c r="G98" s="132">
        <v>22784</v>
      </c>
      <c r="H98" s="139">
        <v>78600</v>
      </c>
      <c r="I98" s="42" t="s">
        <v>325</v>
      </c>
      <c r="J98" s="131" t="s">
        <v>232</v>
      </c>
      <c r="K98" s="132"/>
    </row>
    <row r="99" spans="1:11" x14ac:dyDescent="0.2">
      <c r="A99" s="128" t="s">
        <v>19</v>
      </c>
      <c r="B99" s="129">
        <v>2013</v>
      </c>
      <c r="C99" s="130">
        <v>0</v>
      </c>
      <c r="D99" s="42" t="s">
        <v>3</v>
      </c>
      <c r="E99" s="131" t="s">
        <v>4</v>
      </c>
      <c r="F99" s="131" t="s">
        <v>0</v>
      </c>
      <c r="G99" s="132">
        <v>22123</v>
      </c>
      <c r="H99" s="139">
        <v>78600</v>
      </c>
      <c r="I99" s="42" t="s">
        <v>325</v>
      </c>
      <c r="J99" s="131" t="s">
        <v>232</v>
      </c>
      <c r="K99" s="132"/>
    </row>
    <row r="100" spans="1:11" x14ac:dyDescent="0.2">
      <c r="A100" s="128" t="s">
        <v>19</v>
      </c>
      <c r="B100" s="129">
        <v>2013</v>
      </c>
      <c r="C100" s="130">
        <v>1</v>
      </c>
      <c r="D100" s="42" t="s">
        <v>3</v>
      </c>
      <c r="E100" s="131" t="s">
        <v>2</v>
      </c>
      <c r="F100" s="131" t="s">
        <v>0</v>
      </c>
      <c r="G100" s="132">
        <v>20424</v>
      </c>
      <c r="H100" s="139">
        <v>78600</v>
      </c>
      <c r="I100" s="42" t="s">
        <v>325</v>
      </c>
      <c r="J100" s="131" t="s">
        <v>232</v>
      </c>
      <c r="K100" s="132"/>
    </row>
    <row r="101" spans="1:11" x14ac:dyDescent="0.2">
      <c r="A101" s="128" t="s">
        <v>19</v>
      </c>
      <c r="B101" s="129">
        <v>2013</v>
      </c>
      <c r="C101" s="140">
        <v>0</v>
      </c>
      <c r="D101" s="42" t="s">
        <v>330</v>
      </c>
      <c r="E101" s="131" t="s">
        <v>1</v>
      </c>
      <c r="F101" s="141" t="s">
        <v>0</v>
      </c>
      <c r="G101" s="132">
        <v>15342</v>
      </c>
      <c r="H101" s="133">
        <v>78600</v>
      </c>
      <c r="I101" s="131" t="s">
        <v>325</v>
      </c>
      <c r="J101" s="131" t="s">
        <v>232</v>
      </c>
      <c r="K101" s="132"/>
    </row>
    <row r="102" spans="1:11" x14ac:dyDescent="0.2">
      <c r="A102" s="128" t="s">
        <v>19</v>
      </c>
      <c r="B102" s="129">
        <v>2013</v>
      </c>
      <c r="C102" s="130">
        <v>1</v>
      </c>
      <c r="D102" s="42" t="s">
        <v>361</v>
      </c>
      <c r="E102" s="131" t="s">
        <v>362</v>
      </c>
      <c r="F102" s="131" t="s">
        <v>0</v>
      </c>
      <c r="G102" s="132">
        <v>37566</v>
      </c>
      <c r="H102" s="133">
        <v>62590</v>
      </c>
      <c r="I102" s="131" t="s">
        <v>233</v>
      </c>
      <c r="J102" s="131" t="s">
        <v>205</v>
      </c>
      <c r="K102" s="132"/>
    </row>
    <row r="103" spans="1:11" x14ac:dyDescent="0.2">
      <c r="A103" s="128" t="s">
        <v>19</v>
      </c>
      <c r="B103" s="129">
        <v>2013</v>
      </c>
      <c r="C103" s="130">
        <v>1</v>
      </c>
      <c r="D103" s="42" t="s">
        <v>418</v>
      </c>
      <c r="E103" s="131" t="s">
        <v>419</v>
      </c>
      <c r="F103" s="131" t="s">
        <v>349</v>
      </c>
      <c r="G103" s="132">
        <v>37207</v>
      </c>
      <c r="H103" s="133">
        <v>15568</v>
      </c>
      <c r="I103" s="131" t="s">
        <v>421</v>
      </c>
      <c r="J103" s="131" t="s">
        <v>205</v>
      </c>
      <c r="K103" s="132"/>
    </row>
    <row r="104" spans="1:11" x14ac:dyDescent="0.2">
      <c r="A104" s="128" t="s">
        <v>19</v>
      </c>
      <c r="B104" s="129">
        <v>2013</v>
      </c>
      <c r="C104" s="130">
        <v>0</v>
      </c>
      <c r="D104" s="42" t="s">
        <v>442</v>
      </c>
      <c r="E104" s="131" t="s">
        <v>440</v>
      </c>
      <c r="F104" s="131" t="s">
        <v>0</v>
      </c>
      <c r="G104" s="132">
        <v>19005</v>
      </c>
      <c r="H104" s="133">
        <v>59110</v>
      </c>
      <c r="I104" s="131" t="s">
        <v>441</v>
      </c>
      <c r="J104" s="131" t="s">
        <v>205</v>
      </c>
      <c r="K104" s="132"/>
    </row>
  </sheetData>
  <autoFilter ref="A1:R104"/>
  <pageMargins left="0.23622047244094491" right="0.23622047244094491" top="0.35433070866141736" bottom="0.43307086614173229" header="0.15748031496062992" footer="0.15748031496062992"/>
  <pageSetup paperSize="9" scale="86" fitToHeight="0" orientation="portrait" horizontalDpi="0" verticalDpi="0" r:id="rId1"/>
  <headerFooter>
    <oddHeader>&amp;C&amp;"Arial,Gras"&amp;14LISTING DES ADHERENTS EVENEMENTIELS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69"/>
  <sheetViews>
    <sheetView zoomScale="115" zoomScaleNormal="115" workbookViewId="0">
      <selection activeCell="Q5" sqref="Q5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6" width="5.140625" customWidth="1"/>
    <col min="17" max="27" width="4.28515625" customWidth="1"/>
    <col min="28" max="28" width="13" bestFit="1" customWidth="1"/>
    <col min="29" max="40" width="4.85546875" customWidth="1"/>
  </cols>
  <sheetData>
    <row r="1" spans="1:16" ht="41.25" customHeight="1" thickBot="1" x14ac:dyDescent="0.25"/>
    <row r="2" spans="1:16" s="37" customFormat="1" ht="15.75" customHeight="1" thickBot="1" x14ac:dyDescent="0.25">
      <c r="A2" s="155" t="s">
        <v>379</v>
      </c>
      <c r="B2" s="156"/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157"/>
    </row>
    <row r="3" spans="1:16" s="37" customFormat="1" ht="12" thickBot="1" x14ac:dyDescent="0.25">
      <c r="A3" s="74" t="s">
        <v>377</v>
      </c>
      <c r="B3" s="155" t="s">
        <v>378</v>
      </c>
      <c r="C3" s="156"/>
      <c r="D3" s="156"/>
      <c r="E3" s="156"/>
      <c r="F3" s="156"/>
      <c r="G3" s="156"/>
      <c r="H3" s="156"/>
      <c r="I3" s="156"/>
      <c r="J3" s="156"/>
      <c r="K3" s="156"/>
      <c r="L3" s="156"/>
      <c r="M3" s="157"/>
    </row>
    <row r="4" spans="1:16" s="37" customFormat="1" ht="11.25" x14ac:dyDescent="0.2">
      <c r="A4" s="75" t="s">
        <v>336</v>
      </c>
      <c r="B4" s="149">
        <v>2010</v>
      </c>
      <c r="C4" s="150"/>
      <c r="D4" s="151"/>
      <c r="E4" s="149">
        <v>2011</v>
      </c>
      <c r="F4" s="150"/>
      <c r="G4" s="151"/>
      <c r="H4" s="149">
        <v>2012</v>
      </c>
      <c r="I4" s="150"/>
      <c r="J4" s="151"/>
      <c r="K4" s="149">
        <v>2013</v>
      </c>
      <c r="L4" s="150"/>
      <c r="M4" s="151"/>
      <c r="N4" s="149">
        <v>2014</v>
      </c>
      <c r="O4" s="150"/>
      <c r="P4" s="151"/>
    </row>
    <row r="5" spans="1:16" s="37" customFormat="1" ht="12" thickBot="1" x14ac:dyDescent="0.25">
      <c r="A5" s="76" t="s">
        <v>337</v>
      </c>
      <c r="B5" s="77">
        <v>7</v>
      </c>
      <c r="C5" s="78">
        <v>8</v>
      </c>
      <c r="D5" s="79" t="s">
        <v>125</v>
      </c>
      <c r="E5" s="77">
        <v>7</v>
      </c>
      <c r="F5" s="78">
        <v>8</v>
      </c>
      <c r="G5" s="79" t="s">
        <v>125</v>
      </c>
      <c r="H5" s="77">
        <v>7</v>
      </c>
      <c r="I5" s="78">
        <v>8</v>
      </c>
      <c r="J5" s="80" t="s">
        <v>125</v>
      </c>
      <c r="K5" s="81">
        <v>7</v>
      </c>
      <c r="L5" s="82">
        <v>8</v>
      </c>
      <c r="M5" s="80" t="s">
        <v>125</v>
      </c>
      <c r="N5" s="81">
        <v>7</v>
      </c>
      <c r="O5" s="82">
        <v>8</v>
      </c>
      <c r="P5" s="80" t="s">
        <v>125</v>
      </c>
    </row>
    <row r="6" spans="1:16" s="37" customFormat="1" ht="11.25" x14ac:dyDescent="0.2">
      <c r="A6" s="83" t="s">
        <v>339</v>
      </c>
      <c r="B6" s="84"/>
      <c r="C6" s="85"/>
      <c r="D6" s="86"/>
      <c r="E6" s="84"/>
      <c r="F6" s="85"/>
      <c r="G6" s="86"/>
      <c r="H6" s="84"/>
      <c r="I6" s="87"/>
      <c r="J6" s="83"/>
      <c r="K6" s="88"/>
      <c r="L6" s="87"/>
      <c r="M6" s="83"/>
      <c r="N6" s="88"/>
      <c r="O6" s="87"/>
      <c r="P6" s="83"/>
    </row>
    <row r="7" spans="1:16" s="37" customFormat="1" ht="12" thickBot="1" x14ac:dyDescent="0.25">
      <c r="A7" s="89" t="s">
        <v>340</v>
      </c>
      <c r="B7" s="90"/>
      <c r="C7" s="91"/>
      <c r="D7" s="92"/>
      <c r="E7" s="77"/>
      <c r="F7" s="91"/>
      <c r="G7" s="92"/>
      <c r="H7" s="93"/>
      <c r="I7" s="94"/>
      <c r="J7" s="89"/>
      <c r="K7" s="95"/>
      <c r="L7" s="94"/>
      <c r="M7" s="89"/>
      <c r="N7" s="95"/>
      <c r="O7" s="94"/>
      <c r="P7" s="89"/>
    </row>
    <row r="8" spans="1:16" s="37" customFormat="1" ht="12" thickBot="1" x14ac:dyDescent="0.25">
      <c r="A8" s="96" t="s">
        <v>338</v>
      </c>
      <c r="B8" s="97"/>
      <c r="C8" s="98"/>
      <c r="D8" s="99"/>
      <c r="E8" s="97"/>
      <c r="F8" s="98"/>
      <c r="G8" s="99"/>
      <c r="H8" s="97"/>
      <c r="I8" s="100"/>
      <c r="J8" s="96"/>
      <c r="K8" s="101"/>
      <c r="L8" s="100"/>
      <c r="M8" s="96"/>
      <c r="N8" s="101"/>
      <c r="O8" s="100"/>
      <c r="P8" s="96"/>
    </row>
    <row r="9" spans="1:16" s="37" customFormat="1" ht="11.25" x14ac:dyDescent="0.2">
      <c r="A9" s="83" t="s">
        <v>341</v>
      </c>
      <c r="B9" s="102"/>
      <c r="C9" s="103"/>
      <c r="D9" s="104"/>
      <c r="E9" s="102"/>
      <c r="F9" s="103"/>
      <c r="G9" s="104"/>
      <c r="H9" s="102"/>
      <c r="I9" s="103"/>
      <c r="J9" s="105"/>
      <c r="K9" s="106"/>
      <c r="L9" s="103"/>
      <c r="M9" s="105"/>
      <c r="N9" s="106"/>
      <c r="O9" s="103"/>
      <c r="P9" s="105"/>
    </row>
    <row r="10" spans="1:16" s="37" customFormat="1" ht="11.25" x14ac:dyDescent="0.2">
      <c r="A10" s="107" t="s">
        <v>342</v>
      </c>
      <c r="B10" s="108"/>
      <c r="C10" s="109"/>
      <c r="D10" s="110"/>
      <c r="E10" s="108"/>
      <c r="F10" s="109"/>
      <c r="G10" s="110"/>
      <c r="H10" s="108"/>
      <c r="I10" s="109"/>
      <c r="J10" s="107"/>
      <c r="K10" s="111"/>
      <c r="L10" s="109"/>
      <c r="M10" s="107"/>
      <c r="N10" s="111"/>
      <c r="O10" s="109"/>
      <c r="P10" s="107"/>
    </row>
    <row r="11" spans="1:16" s="37" customFormat="1" ht="11.25" x14ac:dyDescent="0.2">
      <c r="A11" s="107" t="s">
        <v>343</v>
      </c>
      <c r="B11" s="108"/>
      <c r="C11" s="109"/>
      <c r="D11" s="110"/>
      <c r="E11" s="108"/>
      <c r="F11" s="109"/>
      <c r="G11" s="110"/>
      <c r="H11" s="108"/>
      <c r="I11" s="109"/>
      <c r="J11" s="107"/>
      <c r="K11" s="111"/>
      <c r="L11" s="109"/>
      <c r="M11" s="107"/>
      <c r="N11" s="111"/>
      <c r="O11" s="109"/>
      <c r="P11" s="107"/>
    </row>
    <row r="12" spans="1:16" s="37" customFormat="1" ht="12" thickBot="1" x14ac:dyDescent="0.25">
      <c r="A12" s="112" t="s">
        <v>344</v>
      </c>
      <c r="B12" s="77"/>
      <c r="C12" s="78"/>
      <c r="D12" s="79"/>
      <c r="E12" s="77"/>
      <c r="F12" s="78"/>
      <c r="G12" s="79"/>
      <c r="H12" s="77"/>
      <c r="I12" s="78"/>
      <c r="J12" s="112"/>
      <c r="K12" s="113"/>
      <c r="L12" s="78"/>
      <c r="M12" s="112"/>
      <c r="N12" s="113"/>
      <c r="O12" s="78"/>
      <c r="P12" s="112"/>
    </row>
    <row r="13" spans="1:16" s="37" customFormat="1" ht="12" thickBot="1" x14ac:dyDescent="0.25">
      <c r="A13" s="114" t="s">
        <v>338</v>
      </c>
      <c r="B13" s="97"/>
      <c r="C13" s="100"/>
      <c r="D13" s="99"/>
      <c r="E13" s="97"/>
      <c r="F13" s="100"/>
      <c r="G13" s="99"/>
      <c r="H13" s="97"/>
      <c r="I13" s="100"/>
      <c r="J13" s="115"/>
      <c r="K13" s="116"/>
      <c r="L13" s="117"/>
      <c r="M13" s="115"/>
      <c r="N13" s="116"/>
      <c r="O13" s="117"/>
      <c r="P13" s="115"/>
    </row>
    <row r="14" spans="1:16" s="37" customFormat="1" ht="12" thickBot="1" x14ac:dyDescent="0.25"/>
    <row r="15" spans="1:16" s="37" customFormat="1" ht="12" thickBot="1" x14ac:dyDescent="0.25">
      <c r="A15" s="155" t="s">
        <v>376</v>
      </c>
      <c r="B15" s="156"/>
      <c r="C15" s="156"/>
      <c r="D15" s="156"/>
      <c r="E15" s="156"/>
      <c r="F15" s="156"/>
      <c r="G15" s="156"/>
      <c r="H15" s="156"/>
      <c r="I15" s="156"/>
      <c r="J15" s="156"/>
      <c r="K15" s="156"/>
      <c r="L15" s="156"/>
      <c r="M15" s="157"/>
    </row>
    <row r="16" spans="1:16" s="37" customFormat="1" ht="12" thickBot="1" x14ac:dyDescent="0.25">
      <c r="A16" s="118" t="s">
        <v>375</v>
      </c>
      <c r="B16" s="155" t="s">
        <v>356</v>
      </c>
      <c r="C16" s="156"/>
      <c r="D16" s="156"/>
      <c r="E16" s="156"/>
      <c r="F16" s="156"/>
      <c r="G16" s="156"/>
      <c r="H16" s="156"/>
      <c r="I16" s="156"/>
      <c r="J16" s="156"/>
      <c r="K16" s="156"/>
      <c r="L16" s="156"/>
      <c r="M16" s="157"/>
    </row>
    <row r="17" spans="1:16" s="37" customFormat="1" ht="11.25" x14ac:dyDescent="0.2">
      <c r="A17" s="75" t="s">
        <v>336</v>
      </c>
      <c r="B17" s="149">
        <v>2010</v>
      </c>
      <c r="C17" s="150"/>
      <c r="D17" s="151"/>
      <c r="E17" s="149">
        <v>2011</v>
      </c>
      <c r="F17" s="150"/>
      <c r="G17" s="151"/>
      <c r="H17" s="149">
        <v>2012</v>
      </c>
      <c r="I17" s="150"/>
      <c r="J17" s="151"/>
      <c r="K17" s="149">
        <v>2013</v>
      </c>
      <c r="L17" s="150"/>
      <c r="M17" s="151"/>
      <c r="N17" s="149">
        <v>2014</v>
      </c>
      <c r="O17" s="150"/>
      <c r="P17" s="151"/>
    </row>
    <row r="18" spans="1:16" s="37" customFormat="1" ht="12" thickBot="1" x14ac:dyDescent="0.25">
      <c r="A18" s="76" t="s">
        <v>337</v>
      </c>
      <c r="B18" s="77">
        <v>7</v>
      </c>
      <c r="C18" s="78">
        <v>8</v>
      </c>
      <c r="D18" s="79" t="s">
        <v>125</v>
      </c>
      <c r="E18" s="77">
        <v>7</v>
      </c>
      <c r="F18" s="78">
        <v>8</v>
      </c>
      <c r="G18" s="79" t="s">
        <v>125</v>
      </c>
      <c r="H18" s="77">
        <v>7</v>
      </c>
      <c r="I18" s="78">
        <v>8</v>
      </c>
      <c r="J18" s="80" t="s">
        <v>125</v>
      </c>
      <c r="K18" s="81">
        <v>7</v>
      </c>
      <c r="L18" s="82">
        <v>8</v>
      </c>
      <c r="M18" s="80" t="s">
        <v>125</v>
      </c>
      <c r="N18" s="81">
        <v>7</v>
      </c>
      <c r="O18" s="82">
        <v>8</v>
      </c>
      <c r="P18" s="80" t="s">
        <v>125</v>
      </c>
    </row>
    <row r="19" spans="1:16" s="37" customFormat="1" ht="11.25" x14ac:dyDescent="0.2">
      <c r="A19" s="83" t="s">
        <v>339</v>
      </c>
      <c r="B19" s="84"/>
      <c r="C19" s="85"/>
      <c r="D19" s="86"/>
      <c r="E19" s="84"/>
      <c r="F19" s="85"/>
      <c r="G19" s="86"/>
      <c r="H19" s="84"/>
      <c r="I19" s="87"/>
      <c r="J19" s="83"/>
      <c r="K19" s="88"/>
      <c r="L19" s="87"/>
      <c r="M19" s="83"/>
      <c r="N19" s="88"/>
      <c r="O19" s="87"/>
      <c r="P19" s="83"/>
    </row>
    <row r="20" spans="1:16" s="37" customFormat="1" ht="12" thickBot="1" x14ac:dyDescent="0.25">
      <c r="A20" s="89" t="s">
        <v>340</v>
      </c>
      <c r="B20" s="90"/>
      <c r="C20" s="91"/>
      <c r="D20" s="92"/>
      <c r="E20" s="77"/>
      <c r="F20" s="91"/>
      <c r="G20" s="92"/>
      <c r="H20" s="93"/>
      <c r="I20" s="94"/>
      <c r="J20" s="89"/>
      <c r="K20" s="95"/>
      <c r="L20" s="94"/>
      <c r="M20" s="89"/>
      <c r="N20" s="95"/>
      <c r="O20" s="94"/>
      <c r="P20" s="89"/>
    </row>
    <row r="21" spans="1:16" s="37" customFormat="1" ht="12" thickBot="1" x14ac:dyDescent="0.25">
      <c r="A21" s="96" t="s">
        <v>338</v>
      </c>
      <c r="B21" s="97"/>
      <c r="C21" s="98"/>
      <c r="D21" s="99"/>
      <c r="E21" s="97"/>
      <c r="F21" s="98"/>
      <c r="G21" s="99"/>
      <c r="H21" s="97"/>
      <c r="I21" s="100"/>
      <c r="J21" s="96"/>
      <c r="K21" s="101"/>
      <c r="L21" s="100"/>
      <c r="M21" s="96"/>
      <c r="N21" s="101"/>
      <c r="O21" s="100"/>
      <c r="P21" s="96"/>
    </row>
    <row r="22" spans="1:16" s="37" customFormat="1" ht="11.25" x14ac:dyDescent="0.2">
      <c r="A22" s="83" t="s">
        <v>341</v>
      </c>
      <c r="B22" s="102"/>
      <c r="C22" s="103"/>
      <c r="D22" s="104"/>
      <c r="E22" s="102"/>
      <c r="F22" s="103"/>
      <c r="G22" s="104"/>
      <c r="H22" s="102"/>
      <c r="I22" s="103"/>
      <c r="J22" s="105"/>
      <c r="K22" s="106"/>
      <c r="L22" s="103"/>
      <c r="M22" s="105"/>
      <c r="N22" s="106"/>
      <c r="O22" s="103"/>
      <c r="P22" s="105"/>
    </row>
    <row r="23" spans="1:16" s="37" customFormat="1" ht="11.25" x14ac:dyDescent="0.2">
      <c r="A23" s="107" t="s">
        <v>342</v>
      </c>
      <c r="B23" s="108"/>
      <c r="C23" s="109"/>
      <c r="D23" s="110"/>
      <c r="E23" s="108"/>
      <c r="F23" s="109"/>
      <c r="G23" s="110"/>
      <c r="H23" s="108"/>
      <c r="I23" s="109"/>
      <c r="J23" s="107"/>
      <c r="K23" s="111"/>
      <c r="L23" s="109"/>
      <c r="M23" s="107"/>
      <c r="N23" s="111"/>
      <c r="O23" s="109"/>
      <c r="P23" s="107"/>
    </row>
    <row r="24" spans="1:16" s="37" customFormat="1" ht="11.25" x14ac:dyDescent="0.2">
      <c r="A24" s="107" t="s">
        <v>343</v>
      </c>
      <c r="B24" s="108"/>
      <c r="C24" s="109"/>
      <c r="D24" s="110"/>
      <c r="E24" s="108"/>
      <c r="F24" s="109"/>
      <c r="G24" s="110"/>
      <c r="H24" s="108"/>
      <c r="I24" s="109"/>
      <c r="J24" s="107"/>
      <c r="K24" s="111"/>
      <c r="L24" s="109"/>
      <c r="M24" s="107"/>
      <c r="N24" s="111"/>
      <c r="O24" s="109"/>
      <c r="P24" s="107"/>
    </row>
    <row r="25" spans="1:16" s="37" customFormat="1" ht="12" thickBot="1" x14ac:dyDescent="0.25">
      <c r="A25" s="112" t="s">
        <v>344</v>
      </c>
      <c r="B25" s="77"/>
      <c r="C25" s="78"/>
      <c r="D25" s="79"/>
      <c r="E25" s="77"/>
      <c r="F25" s="78"/>
      <c r="G25" s="79"/>
      <c r="H25" s="77"/>
      <c r="I25" s="78"/>
      <c r="J25" s="112"/>
      <c r="K25" s="113"/>
      <c r="L25" s="78"/>
      <c r="M25" s="112"/>
      <c r="N25" s="113"/>
      <c r="O25" s="78"/>
      <c r="P25" s="112"/>
    </row>
    <row r="26" spans="1:16" s="37" customFormat="1" ht="12" thickBot="1" x14ac:dyDescent="0.25">
      <c r="A26" s="114" t="s">
        <v>338</v>
      </c>
      <c r="B26" s="97"/>
      <c r="C26" s="100"/>
      <c r="D26" s="99"/>
      <c r="E26" s="97"/>
      <c r="F26" s="100"/>
      <c r="G26" s="99"/>
      <c r="H26" s="97"/>
      <c r="I26" s="100"/>
      <c r="J26" s="115"/>
      <c r="K26" s="116"/>
      <c r="L26" s="117"/>
      <c r="M26" s="115"/>
      <c r="N26" s="116"/>
      <c r="O26" s="117"/>
      <c r="P26" s="115"/>
    </row>
    <row r="27" spans="1:16" s="37" customFormat="1" ht="12" thickBot="1" x14ac:dyDescent="0.25"/>
    <row r="28" spans="1:16" s="37" customFormat="1" ht="12" thickBot="1" x14ac:dyDescent="0.25">
      <c r="A28" s="155" t="s">
        <v>376</v>
      </c>
      <c r="B28" s="156"/>
      <c r="C28" s="156"/>
      <c r="D28" s="156"/>
      <c r="E28" s="156"/>
      <c r="F28" s="156"/>
      <c r="G28" s="156"/>
      <c r="H28" s="156"/>
      <c r="I28" s="156"/>
      <c r="J28" s="156"/>
      <c r="K28" s="156"/>
      <c r="L28" s="156"/>
      <c r="M28" s="157"/>
    </row>
    <row r="29" spans="1:16" s="37" customFormat="1" ht="12" thickBot="1" x14ac:dyDescent="0.25">
      <c r="A29" s="74" t="s">
        <v>375</v>
      </c>
      <c r="B29" s="155" t="s">
        <v>19</v>
      </c>
      <c r="C29" s="156"/>
      <c r="D29" s="156"/>
      <c r="E29" s="156"/>
      <c r="F29" s="156"/>
      <c r="G29" s="156"/>
      <c r="H29" s="156"/>
      <c r="I29" s="156"/>
      <c r="J29" s="156"/>
      <c r="K29" s="156"/>
      <c r="L29" s="156"/>
      <c r="M29" s="157"/>
    </row>
    <row r="30" spans="1:16" s="37" customFormat="1" ht="11.25" x14ac:dyDescent="0.2">
      <c r="A30" s="75" t="s">
        <v>336</v>
      </c>
      <c r="B30" s="149">
        <v>2010</v>
      </c>
      <c r="C30" s="150"/>
      <c r="D30" s="151"/>
      <c r="E30" s="149">
        <v>2011</v>
      </c>
      <c r="F30" s="150"/>
      <c r="G30" s="151"/>
      <c r="H30" s="149">
        <v>2012</v>
      </c>
      <c r="I30" s="150"/>
      <c r="J30" s="151"/>
      <c r="K30" s="149">
        <v>2013</v>
      </c>
      <c r="L30" s="150"/>
      <c r="M30" s="151"/>
      <c r="N30" s="149">
        <v>2014</v>
      </c>
      <c r="O30" s="150"/>
      <c r="P30" s="151"/>
    </row>
    <row r="31" spans="1:16" s="37" customFormat="1" ht="12" thickBot="1" x14ac:dyDescent="0.25">
      <c r="A31" s="76" t="s">
        <v>337</v>
      </c>
      <c r="B31" s="77">
        <v>7</v>
      </c>
      <c r="C31" s="78">
        <v>8</v>
      </c>
      <c r="D31" s="79" t="s">
        <v>125</v>
      </c>
      <c r="E31" s="77">
        <v>7</v>
      </c>
      <c r="F31" s="78">
        <v>8</v>
      </c>
      <c r="G31" s="79" t="s">
        <v>125</v>
      </c>
      <c r="H31" s="77">
        <v>7</v>
      </c>
      <c r="I31" s="78">
        <v>8</v>
      </c>
      <c r="J31" s="80" t="s">
        <v>125</v>
      </c>
      <c r="K31" s="81">
        <v>7</v>
      </c>
      <c r="L31" s="82">
        <v>8</v>
      </c>
      <c r="M31" s="80" t="s">
        <v>125</v>
      </c>
      <c r="N31" s="81">
        <v>7</v>
      </c>
      <c r="O31" s="82">
        <v>8</v>
      </c>
      <c r="P31" s="80" t="s">
        <v>125</v>
      </c>
    </row>
    <row r="32" spans="1:16" s="37" customFormat="1" ht="11.25" x14ac:dyDescent="0.2">
      <c r="A32" s="83" t="s">
        <v>339</v>
      </c>
      <c r="B32" s="84"/>
      <c r="C32" s="85"/>
      <c r="D32" s="86"/>
      <c r="E32" s="84"/>
      <c r="F32" s="85"/>
      <c r="G32" s="86"/>
      <c r="H32" s="84"/>
      <c r="I32" s="87"/>
      <c r="J32" s="83"/>
      <c r="K32" s="88"/>
      <c r="L32" s="87"/>
      <c r="M32" s="83"/>
      <c r="N32" s="88"/>
      <c r="O32" s="87"/>
      <c r="P32" s="83"/>
    </row>
    <row r="33" spans="1:16" s="37" customFormat="1" ht="12" thickBot="1" x14ac:dyDescent="0.25">
      <c r="A33" s="89" t="s">
        <v>340</v>
      </c>
      <c r="B33" s="90"/>
      <c r="C33" s="91"/>
      <c r="D33" s="92"/>
      <c r="E33" s="77"/>
      <c r="F33" s="91"/>
      <c r="G33" s="92"/>
      <c r="H33" s="93"/>
      <c r="I33" s="94"/>
      <c r="J33" s="89"/>
      <c r="K33" s="95"/>
      <c r="L33" s="94"/>
      <c r="M33" s="89"/>
      <c r="N33" s="95"/>
      <c r="O33" s="94"/>
      <c r="P33" s="89"/>
    </row>
    <row r="34" spans="1:16" s="37" customFormat="1" ht="12" thickBot="1" x14ac:dyDescent="0.25">
      <c r="A34" s="96" t="s">
        <v>338</v>
      </c>
      <c r="B34" s="97"/>
      <c r="C34" s="98"/>
      <c r="D34" s="99"/>
      <c r="E34" s="97"/>
      <c r="F34" s="98"/>
      <c r="G34" s="99"/>
      <c r="H34" s="97"/>
      <c r="I34" s="100"/>
      <c r="J34" s="96"/>
      <c r="K34" s="101"/>
      <c r="L34" s="100"/>
      <c r="M34" s="96"/>
      <c r="N34" s="101"/>
      <c r="O34" s="100"/>
      <c r="P34" s="96"/>
    </row>
    <row r="35" spans="1:16" s="37" customFormat="1" ht="11.25" x14ac:dyDescent="0.2">
      <c r="A35" s="83" t="s">
        <v>341</v>
      </c>
      <c r="B35" s="102"/>
      <c r="C35" s="103"/>
      <c r="D35" s="104"/>
      <c r="E35" s="102"/>
      <c r="F35" s="103"/>
      <c r="G35" s="104"/>
      <c r="H35" s="102"/>
      <c r="I35" s="103"/>
      <c r="J35" s="105"/>
      <c r="K35" s="106"/>
      <c r="L35" s="103"/>
      <c r="M35" s="105"/>
      <c r="N35" s="106"/>
      <c r="O35" s="103"/>
      <c r="P35" s="105"/>
    </row>
    <row r="36" spans="1:16" s="37" customFormat="1" ht="11.25" x14ac:dyDescent="0.2">
      <c r="A36" s="107" t="s">
        <v>342</v>
      </c>
      <c r="B36" s="108"/>
      <c r="C36" s="109"/>
      <c r="D36" s="110"/>
      <c r="E36" s="108"/>
      <c r="F36" s="109"/>
      <c r="G36" s="110"/>
      <c r="H36" s="108"/>
      <c r="I36" s="109"/>
      <c r="J36" s="107"/>
      <c r="K36" s="111"/>
      <c r="L36" s="109"/>
      <c r="M36" s="107"/>
      <c r="N36" s="111"/>
      <c r="O36" s="109"/>
      <c r="P36" s="107"/>
    </row>
    <row r="37" spans="1:16" s="37" customFormat="1" ht="11.25" x14ac:dyDescent="0.2">
      <c r="A37" s="107" t="s">
        <v>343</v>
      </c>
      <c r="B37" s="108"/>
      <c r="C37" s="109"/>
      <c r="D37" s="110"/>
      <c r="E37" s="108"/>
      <c r="F37" s="109"/>
      <c r="G37" s="110"/>
      <c r="H37" s="108"/>
      <c r="I37" s="109"/>
      <c r="J37" s="107"/>
      <c r="K37" s="111"/>
      <c r="L37" s="109"/>
      <c r="M37" s="107"/>
      <c r="N37" s="111"/>
      <c r="O37" s="109"/>
      <c r="P37" s="107"/>
    </row>
    <row r="38" spans="1:16" s="37" customFormat="1" ht="12" thickBot="1" x14ac:dyDescent="0.25">
      <c r="A38" s="112" t="s">
        <v>344</v>
      </c>
      <c r="B38" s="77"/>
      <c r="C38" s="78"/>
      <c r="D38" s="79"/>
      <c r="E38" s="77"/>
      <c r="F38" s="78"/>
      <c r="G38" s="79"/>
      <c r="H38" s="77"/>
      <c r="I38" s="78"/>
      <c r="J38" s="112"/>
      <c r="K38" s="113"/>
      <c r="L38" s="78"/>
      <c r="M38" s="112"/>
      <c r="N38" s="113"/>
      <c r="O38" s="78"/>
      <c r="P38" s="112"/>
    </row>
    <row r="39" spans="1:16" s="37" customFormat="1" ht="12" thickBot="1" x14ac:dyDescent="0.25">
      <c r="A39" s="114" t="s">
        <v>338</v>
      </c>
      <c r="B39" s="97"/>
      <c r="C39" s="100"/>
      <c r="D39" s="99"/>
      <c r="E39" s="97"/>
      <c r="F39" s="100"/>
      <c r="G39" s="99"/>
      <c r="H39" s="97"/>
      <c r="I39" s="100"/>
      <c r="J39" s="115"/>
      <c r="K39" s="116"/>
      <c r="L39" s="117"/>
      <c r="M39" s="115"/>
      <c r="N39" s="116"/>
      <c r="O39" s="117"/>
      <c r="P39" s="115"/>
    </row>
    <row r="40" spans="1:16" s="37" customFormat="1" ht="12" thickBot="1" x14ac:dyDescent="0.25"/>
    <row r="41" spans="1:16" s="37" customFormat="1" ht="12" thickBot="1" x14ac:dyDescent="0.25">
      <c r="A41" s="155" t="s">
        <v>376</v>
      </c>
      <c r="B41" s="156"/>
      <c r="C41" s="156"/>
      <c r="D41" s="156"/>
      <c r="E41" s="156"/>
      <c r="F41" s="156"/>
      <c r="G41" s="156"/>
      <c r="H41" s="156"/>
      <c r="I41" s="156"/>
      <c r="J41" s="156"/>
      <c r="K41" s="156"/>
      <c r="L41" s="156"/>
      <c r="M41" s="157"/>
    </row>
    <row r="42" spans="1:16" s="37" customFormat="1" ht="12" thickBot="1" x14ac:dyDescent="0.25">
      <c r="A42" s="118" t="s">
        <v>375</v>
      </c>
      <c r="B42" s="155" t="s">
        <v>357</v>
      </c>
      <c r="C42" s="156"/>
      <c r="D42" s="156"/>
      <c r="E42" s="156"/>
      <c r="F42" s="156"/>
      <c r="G42" s="156"/>
      <c r="H42" s="156"/>
      <c r="I42" s="156"/>
      <c r="J42" s="156"/>
      <c r="K42" s="156"/>
      <c r="L42" s="156"/>
      <c r="M42" s="157"/>
    </row>
    <row r="43" spans="1:16" s="37" customFormat="1" ht="11.25" x14ac:dyDescent="0.2">
      <c r="A43" s="75" t="s">
        <v>336</v>
      </c>
      <c r="B43" s="149">
        <v>2010</v>
      </c>
      <c r="C43" s="150"/>
      <c r="D43" s="151"/>
      <c r="E43" s="149">
        <v>2011</v>
      </c>
      <c r="F43" s="150"/>
      <c r="G43" s="151"/>
      <c r="H43" s="149">
        <v>2012</v>
      </c>
      <c r="I43" s="150"/>
      <c r="J43" s="151"/>
      <c r="K43" s="149">
        <v>2013</v>
      </c>
      <c r="L43" s="150"/>
      <c r="M43" s="151"/>
      <c r="N43" s="149">
        <v>2014</v>
      </c>
      <c r="O43" s="150"/>
      <c r="P43" s="151"/>
    </row>
    <row r="44" spans="1:16" s="37" customFormat="1" ht="12" thickBot="1" x14ac:dyDescent="0.25">
      <c r="A44" s="76" t="s">
        <v>337</v>
      </c>
      <c r="B44" s="77">
        <v>7</v>
      </c>
      <c r="C44" s="78">
        <v>8</v>
      </c>
      <c r="D44" s="79" t="s">
        <v>125</v>
      </c>
      <c r="E44" s="77">
        <v>7</v>
      </c>
      <c r="F44" s="78">
        <v>8</v>
      </c>
      <c r="G44" s="79" t="s">
        <v>125</v>
      </c>
      <c r="H44" s="77">
        <v>7</v>
      </c>
      <c r="I44" s="78">
        <v>8</v>
      </c>
      <c r="J44" s="80" t="s">
        <v>125</v>
      </c>
      <c r="K44" s="81">
        <v>7</v>
      </c>
      <c r="L44" s="82">
        <v>8</v>
      </c>
      <c r="M44" s="80" t="s">
        <v>125</v>
      </c>
      <c r="N44" s="81">
        <v>7</v>
      </c>
      <c r="O44" s="82">
        <v>8</v>
      </c>
      <c r="P44" s="80" t="s">
        <v>125</v>
      </c>
    </row>
    <row r="45" spans="1:16" s="37" customFormat="1" ht="11.25" x14ac:dyDescent="0.2">
      <c r="A45" s="83" t="s">
        <v>339</v>
      </c>
      <c r="B45" s="84"/>
      <c r="C45" s="85"/>
      <c r="D45" s="86"/>
      <c r="E45" s="84"/>
      <c r="F45" s="85"/>
      <c r="G45" s="86"/>
      <c r="H45" s="84"/>
      <c r="I45" s="87"/>
      <c r="J45" s="83"/>
      <c r="K45" s="88"/>
      <c r="L45" s="87"/>
      <c r="M45" s="83"/>
      <c r="N45" s="88"/>
      <c r="O45" s="87"/>
      <c r="P45" s="83"/>
    </row>
    <row r="46" spans="1:16" s="37" customFormat="1" ht="12" thickBot="1" x14ac:dyDescent="0.25">
      <c r="A46" s="89" t="s">
        <v>340</v>
      </c>
      <c r="B46" s="90"/>
      <c r="C46" s="91"/>
      <c r="D46" s="92"/>
      <c r="E46" s="77"/>
      <c r="F46" s="91"/>
      <c r="G46" s="92"/>
      <c r="H46" s="93"/>
      <c r="I46" s="94"/>
      <c r="J46" s="89"/>
      <c r="K46" s="95"/>
      <c r="L46" s="94"/>
      <c r="M46" s="89"/>
      <c r="N46" s="95"/>
      <c r="O46" s="94"/>
      <c r="P46" s="89"/>
    </row>
    <row r="47" spans="1:16" s="37" customFormat="1" ht="12" thickBot="1" x14ac:dyDescent="0.25">
      <c r="A47" s="96" t="s">
        <v>338</v>
      </c>
      <c r="B47" s="97"/>
      <c r="C47" s="98"/>
      <c r="D47" s="99"/>
      <c r="E47" s="97"/>
      <c r="F47" s="98"/>
      <c r="G47" s="99"/>
      <c r="H47" s="97"/>
      <c r="I47" s="100"/>
      <c r="J47" s="96"/>
      <c r="K47" s="101"/>
      <c r="L47" s="100"/>
      <c r="M47" s="96"/>
      <c r="N47" s="101"/>
      <c r="O47" s="100"/>
      <c r="P47" s="96"/>
    </row>
    <row r="48" spans="1:16" s="37" customFormat="1" ht="11.25" x14ac:dyDescent="0.2">
      <c r="A48" s="83" t="s">
        <v>341</v>
      </c>
      <c r="B48" s="102"/>
      <c r="C48" s="103"/>
      <c r="D48" s="104"/>
      <c r="E48" s="102"/>
      <c r="F48" s="103"/>
      <c r="G48" s="104"/>
      <c r="H48" s="102"/>
      <c r="I48" s="103"/>
      <c r="J48" s="105"/>
      <c r="K48" s="106"/>
      <c r="L48" s="103"/>
      <c r="M48" s="105"/>
      <c r="N48" s="106"/>
      <c r="O48" s="103"/>
      <c r="P48" s="105"/>
    </row>
    <row r="49" spans="1:16" s="37" customFormat="1" ht="11.25" x14ac:dyDescent="0.2">
      <c r="A49" s="107" t="s">
        <v>342</v>
      </c>
      <c r="B49" s="108"/>
      <c r="C49" s="109"/>
      <c r="D49" s="110"/>
      <c r="E49" s="108"/>
      <c r="F49" s="109"/>
      <c r="G49" s="110"/>
      <c r="H49" s="108"/>
      <c r="I49" s="109"/>
      <c r="J49" s="107"/>
      <c r="K49" s="111"/>
      <c r="L49" s="109"/>
      <c r="M49" s="107"/>
      <c r="N49" s="111"/>
      <c r="O49" s="109"/>
      <c r="P49" s="107"/>
    </row>
    <row r="50" spans="1:16" s="37" customFormat="1" ht="11.25" x14ac:dyDescent="0.2">
      <c r="A50" s="107" t="s">
        <v>343</v>
      </c>
      <c r="B50" s="108"/>
      <c r="C50" s="109"/>
      <c r="D50" s="110"/>
      <c r="E50" s="108"/>
      <c r="F50" s="109"/>
      <c r="G50" s="110"/>
      <c r="H50" s="108"/>
      <c r="I50" s="109"/>
      <c r="J50" s="107"/>
      <c r="K50" s="111"/>
      <c r="L50" s="109"/>
      <c r="M50" s="107"/>
      <c r="N50" s="111"/>
      <c r="O50" s="109"/>
      <c r="P50" s="107"/>
    </row>
    <row r="51" spans="1:16" s="37" customFormat="1" ht="12" thickBot="1" x14ac:dyDescent="0.25">
      <c r="A51" s="112" t="s">
        <v>344</v>
      </c>
      <c r="B51" s="77"/>
      <c r="C51" s="78"/>
      <c r="D51" s="79"/>
      <c r="E51" s="77"/>
      <c r="F51" s="78"/>
      <c r="G51" s="79"/>
      <c r="H51" s="77"/>
      <c r="I51" s="78"/>
      <c r="J51" s="112"/>
      <c r="K51" s="113"/>
      <c r="L51" s="78"/>
      <c r="M51" s="112"/>
      <c r="N51" s="113"/>
      <c r="O51" s="78"/>
      <c r="P51" s="112"/>
    </row>
    <row r="52" spans="1:16" s="37" customFormat="1" ht="12" thickBot="1" x14ac:dyDescent="0.25">
      <c r="A52" s="114" t="s">
        <v>338</v>
      </c>
      <c r="B52" s="97"/>
      <c r="C52" s="100"/>
      <c r="D52" s="99"/>
      <c r="E52" s="97"/>
      <c r="F52" s="100"/>
      <c r="G52" s="99"/>
      <c r="H52" s="97"/>
      <c r="I52" s="100"/>
      <c r="J52" s="115"/>
      <c r="K52" s="116"/>
      <c r="L52" s="117"/>
      <c r="M52" s="115"/>
      <c r="N52" s="116"/>
      <c r="O52" s="117"/>
      <c r="P52" s="115"/>
    </row>
    <row r="53" spans="1:16" s="37" customFormat="1" ht="12" thickBot="1" x14ac:dyDescent="0.25"/>
    <row r="54" spans="1:16" s="37" customFormat="1" ht="12" thickBot="1" x14ac:dyDescent="0.25">
      <c r="A54" s="155" t="s">
        <v>376</v>
      </c>
      <c r="B54" s="156"/>
      <c r="C54" s="156"/>
      <c r="D54" s="156"/>
      <c r="E54" s="156"/>
      <c r="F54" s="156"/>
      <c r="G54" s="156"/>
      <c r="H54" s="156"/>
      <c r="I54" s="156"/>
      <c r="J54" s="156"/>
      <c r="K54" s="156"/>
      <c r="L54" s="156"/>
      <c r="M54" s="157"/>
    </row>
    <row r="55" spans="1:16" s="37" customFormat="1" ht="12" thickBot="1" x14ac:dyDescent="0.25">
      <c r="A55" s="118" t="s">
        <v>375</v>
      </c>
      <c r="B55" s="155" t="s">
        <v>109</v>
      </c>
      <c r="C55" s="156"/>
      <c r="D55" s="156"/>
      <c r="E55" s="156"/>
      <c r="F55" s="156"/>
      <c r="G55" s="156"/>
      <c r="H55" s="156"/>
      <c r="I55" s="156"/>
      <c r="J55" s="156"/>
      <c r="K55" s="156"/>
      <c r="L55" s="156"/>
      <c r="M55" s="157"/>
    </row>
    <row r="56" spans="1:16" s="37" customFormat="1" ht="11.25" x14ac:dyDescent="0.2">
      <c r="A56" s="75" t="s">
        <v>336</v>
      </c>
      <c r="B56" s="149">
        <v>2010</v>
      </c>
      <c r="C56" s="150"/>
      <c r="D56" s="151"/>
      <c r="E56" s="149">
        <v>2011</v>
      </c>
      <c r="F56" s="150"/>
      <c r="G56" s="151"/>
      <c r="H56" s="149">
        <v>2012</v>
      </c>
      <c r="I56" s="150"/>
      <c r="J56" s="151"/>
      <c r="K56" s="149">
        <v>2013</v>
      </c>
      <c r="L56" s="150"/>
      <c r="M56" s="151"/>
      <c r="N56" s="149">
        <v>2014</v>
      </c>
      <c r="O56" s="150"/>
      <c r="P56" s="151"/>
    </row>
    <row r="57" spans="1:16" s="37" customFormat="1" ht="12" thickBot="1" x14ac:dyDescent="0.25">
      <c r="A57" s="76" t="s">
        <v>337</v>
      </c>
      <c r="B57" s="77">
        <v>7</v>
      </c>
      <c r="C57" s="78">
        <v>8</v>
      </c>
      <c r="D57" s="79" t="s">
        <v>125</v>
      </c>
      <c r="E57" s="77">
        <v>7</v>
      </c>
      <c r="F57" s="78">
        <v>8</v>
      </c>
      <c r="G57" s="79" t="s">
        <v>125</v>
      </c>
      <c r="H57" s="77">
        <v>7</v>
      </c>
      <c r="I57" s="78">
        <v>8</v>
      </c>
      <c r="J57" s="80" t="s">
        <v>125</v>
      </c>
      <c r="K57" s="81">
        <v>7</v>
      </c>
      <c r="L57" s="82">
        <v>8</v>
      </c>
      <c r="M57" s="80" t="s">
        <v>125</v>
      </c>
      <c r="N57" s="81">
        <v>7</v>
      </c>
      <c r="O57" s="82">
        <v>8</v>
      </c>
      <c r="P57" s="80" t="s">
        <v>125</v>
      </c>
    </row>
    <row r="58" spans="1:16" s="37" customFormat="1" ht="11.25" x14ac:dyDescent="0.2">
      <c r="A58" s="83" t="s">
        <v>339</v>
      </c>
      <c r="B58" s="84"/>
      <c r="C58" s="85"/>
      <c r="D58" s="86"/>
      <c r="E58" s="84"/>
      <c r="F58" s="85"/>
      <c r="G58" s="86"/>
      <c r="H58" s="84"/>
      <c r="I58" s="87"/>
      <c r="J58" s="83"/>
      <c r="K58" s="88"/>
      <c r="L58" s="87"/>
      <c r="M58" s="83"/>
      <c r="N58" s="88"/>
      <c r="O58" s="87"/>
      <c r="P58" s="83"/>
    </row>
    <row r="59" spans="1:16" s="37" customFormat="1" ht="12" thickBot="1" x14ac:dyDescent="0.25">
      <c r="A59" s="89" t="s">
        <v>340</v>
      </c>
      <c r="B59" s="90"/>
      <c r="C59" s="91"/>
      <c r="D59" s="92"/>
      <c r="E59" s="77"/>
      <c r="F59" s="91"/>
      <c r="G59" s="92"/>
      <c r="H59" s="93"/>
      <c r="I59" s="94"/>
      <c r="J59" s="89"/>
      <c r="K59" s="95"/>
      <c r="L59" s="94"/>
      <c r="M59" s="89"/>
      <c r="N59" s="95"/>
      <c r="O59" s="94"/>
      <c r="P59" s="89"/>
    </row>
    <row r="60" spans="1:16" s="37" customFormat="1" ht="12" thickBot="1" x14ac:dyDescent="0.25">
      <c r="A60" s="96" t="s">
        <v>338</v>
      </c>
      <c r="B60" s="97"/>
      <c r="C60" s="98"/>
      <c r="D60" s="99"/>
      <c r="E60" s="97"/>
      <c r="F60" s="98"/>
      <c r="G60" s="99"/>
      <c r="H60" s="97"/>
      <c r="I60" s="100"/>
      <c r="J60" s="96"/>
      <c r="K60" s="101"/>
      <c r="L60" s="100"/>
      <c r="M60" s="96"/>
      <c r="N60" s="101"/>
      <c r="O60" s="100"/>
      <c r="P60" s="96"/>
    </row>
    <row r="61" spans="1:16" s="37" customFormat="1" ht="11.25" x14ac:dyDescent="0.2">
      <c r="A61" s="83" t="s">
        <v>341</v>
      </c>
      <c r="B61" s="102"/>
      <c r="C61" s="103"/>
      <c r="D61" s="104"/>
      <c r="E61" s="102"/>
      <c r="F61" s="103"/>
      <c r="G61" s="104"/>
      <c r="H61" s="102"/>
      <c r="I61" s="103"/>
      <c r="J61" s="105"/>
      <c r="K61" s="106"/>
      <c r="L61" s="103"/>
      <c r="M61" s="105"/>
      <c r="N61" s="106"/>
      <c r="O61" s="103"/>
      <c r="P61" s="105"/>
    </row>
    <row r="62" spans="1:16" s="37" customFormat="1" ht="11.25" x14ac:dyDescent="0.2">
      <c r="A62" s="107" t="s">
        <v>342</v>
      </c>
      <c r="B62" s="108"/>
      <c r="C62" s="109"/>
      <c r="D62" s="110"/>
      <c r="E62" s="108"/>
      <c r="F62" s="109"/>
      <c r="G62" s="110"/>
      <c r="H62" s="108"/>
      <c r="I62" s="109"/>
      <c r="J62" s="107"/>
      <c r="K62" s="111"/>
      <c r="L62" s="109"/>
      <c r="M62" s="107"/>
      <c r="N62" s="111"/>
      <c r="O62" s="109"/>
      <c r="P62" s="107"/>
    </row>
    <row r="63" spans="1:16" s="37" customFormat="1" ht="11.25" x14ac:dyDescent="0.2">
      <c r="A63" s="107" t="s">
        <v>343</v>
      </c>
      <c r="B63" s="108"/>
      <c r="C63" s="109"/>
      <c r="D63" s="110"/>
      <c r="E63" s="108"/>
      <c r="F63" s="109"/>
      <c r="G63" s="110"/>
      <c r="H63" s="108"/>
      <c r="I63" s="109"/>
      <c r="J63" s="107"/>
      <c r="K63" s="111"/>
      <c r="L63" s="109"/>
      <c r="M63" s="107"/>
      <c r="N63" s="111"/>
      <c r="O63" s="109"/>
      <c r="P63" s="107"/>
    </row>
    <row r="64" spans="1:16" s="37" customFormat="1" ht="12" thickBot="1" x14ac:dyDescent="0.25">
      <c r="A64" s="112" t="s">
        <v>344</v>
      </c>
      <c r="B64" s="77"/>
      <c r="C64" s="78"/>
      <c r="D64" s="79"/>
      <c r="E64" s="77"/>
      <c r="F64" s="78"/>
      <c r="G64" s="79"/>
      <c r="H64" s="77"/>
      <c r="I64" s="78"/>
      <c r="J64" s="112"/>
      <c r="K64" s="113"/>
      <c r="L64" s="78"/>
      <c r="M64" s="112"/>
      <c r="N64" s="113"/>
      <c r="O64" s="78"/>
      <c r="P64" s="112"/>
    </row>
    <row r="65" spans="1:16" s="37" customFormat="1" ht="12" thickBot="1" x14ac:dyDescent="0.25">
      <c r="A65" s="114" t="s">
        <v>338</v>
      </c>
      <c r="B65" s="97"/>
      <c r="C65" s="100"/>
      <c r="D65" s="99"/>
      <c r="E65" s="97"/>
      <c r="F65" s="100"/>
      <c r="G65" s="99"/>
      <c r="H65" s="97"/>
      <c r="I65" s="100"/>
      <c r="J65" s="115"/>
      <c r="K65" s="116"/>
      <c r="L65" s="117"/>
      <c r="M65" s="115"/>
      <c r="N65" s="116"/>
      <c r="O65" s="117"/>
      <c r="P65" s="115"/>
    </row>
    <row r="66" spans="1:16" ht="13.5" thickBot="1" x14ac:dyDescent="0.25"/>
    <row r="67" spans="1:16" s="37" customFormat="1" ht="12" thickBot="1" x14ac:dyDescent="0.25">
      <c r="A67" s="160" t="s">
        <v>380</v>
      </c>
      <c r="B67" s="161"/>
      <c r="C67" s="161"/>
      <c r="D67" s="161"/>
      <c r="E67" s="161"/>
      <c r="F67" s="161"/>
      <c r="G67" s="161"/>
      <c r="H67" s="161"/>
      <c r="I67" s="161"/>
      <c r="J67" s="161"/>
      <c r="K67" s="161"/>
      <c r="L67" s="161"/>
      <c r="M67" s="162"/>
    </row>
    <row r="68" spans="1:16" s="37" customFormat="1" ht="12" thickBot="1" x14ac:dyDescent="0.25">
      <c r="A68" s="119" t="s">
        <v>377</v>
      </c>
      <c r="B68" s="160" t="s">
        <v>378</v>
      </c>
      <c r="C68" s="161"/>
      <c r="D68" s="161"/>
      <c r="E68" s="161"/>
      <c r="F68" s="161"/>
      <c r="G68" s="161"/>
      <c r="H68" s="161"/>
      <c r="I68" s="161"/>
      <c r="J68" s="161"/>
      <c r="K68" s="161"/>
      <c r="L68" s="161"/>
      <c r="M68" s="162"/>
    </row>
    <row r="69" spans="1:16" s="37" customFormat="1" ht="11.25" x14ac:dyDescent="0.2">
      <c r="A69" s="75" t="s">
        <v>336</v>
      </c>
      <c r="B69" s="149">
        <v>2010</v>
      </c>
      <c r="C69" s="150"/>
      <c r="D69" s="151"/>
      <c r="E69" s="149">
        <v>2011</v>
      </c>
      <c r="F69" s="150"/>
      <c r="G69" s="151"/>
      <c r="H69" s="149">
        <v>2012</v>
      </c>
      <c r="I69" s="150"/>
      <c r="J69" s="151"/>
      <c r="K69" s="149">
        <v>2013</v>
      </c>
      <c r="L69" s="150"/>
      <c r="M69" s="151"/>
      <c r="N69" s="149">
        <v>2014</v>
      </c>
      <c r="O69" s="150"/>
      <c r="P69" s="151"/>
    </row>
    <row r="70" spans="1:16" s="37" customFormat="1" ht="12" thickBot="1" x14ac:dyDescent="0.25">
      <c r="A70" s="120" t="s">
        <v>337</v>
      </c>
      <c r="B70" s="77">
        <v>7</v>
      </c>
      <c r="C70" s="78">
        <v>8</v>
      </c>
      <c r="D70" s="79" t="s">
        <v>125</v>
      </c>
      <c r="E70" s="77">
        <v>7</v>
      </c>
      <c r="F70" s="78">
        <v>8</v>
      </c>
      <c r="G70" s="79" t="s">
        <v>125</v>
      </c>
      <c r="H70" s="77">
        <v>7</v>
      </c>
      <c r="I70" s="78">
        <v>8</v>
      </c>
      <c r="J70" s="80" t="s">
        <v>125</v>
      </c>
      <c r="K70" s="81">
        <v>7</v>
      </c>
      <c r="L70" s="82">
        <v>8</v>
      </c>
      <c r="M70" s="80" t="s">
        <v>125</v>
      </c>
      <c r="N70" s="81">
        <v>7</v>
      </c>
      <c r="O70" s="82">
        <v>8</v>
      </c>
      <c r="P70" s="80" t="s">
        <v>125</v>
      </c>
    </row>
    <row r="71" spans="1:16" s="37" customFormat="1" ht="11.25" x14ac:dyDescent="0.2">
      <c r="A71" s="83" t="s">
        <v>406</v>
      </c>
      <c r="B71" s="84"/>
      <c r="C71" s="85"/>
      <c r="D71" s="86"/>
      <c r="E71" s="84"/>
      <c r="F71" s="85"/>
      <c r="G71" s="86"/>
      <c r="H71" s="84"/>
      <c r="I71" s="87"/>
      <c r="J71" s="83"/>
      <c r="K71" s="88"/>
      <c r="L71" s="87"/>
      <c r="M71" s="83"/>
      <c r="N71" s="88"/>
      <c r="O71" s="87"/>
      <c r="P71" s="83"/>
    </row>
    <row r="72" spans="1:16" s="37" customFormat="1" ht="11.25" x14ac:dyDescent="0.2">
      <c r="A72" s="107" t="s">
        <v>386</v>
      </c>
      <c r="B72" s="108"/>
      <c r="C72" s="109"/>
      <c r="D72" s="110"/>
      <c r="E72" s="108"/>
      <c r="F72" s="109"/>
      <c r="G72" s="110"/>
      <c r="H72" s="108"/>
      <c r="I72" s="109"/>
      <c r="J72" s="107"/>
      <c r="K72" s="111"/>
      <c r="L72" s="109"/>
      <c r="M72" s="107"/>
      <c r="N72" s="111"/>
      <c r="O72" s="109"/>
      <c r="P72" s="107"/>
    </row>
    <row r="73" spans="1:16" s="37" customFormat="1" ht="11.25" x14ac:dyDescent="0.2">
      <c r="A73" s="107" t="s">
        <v>387</v>
      </c>
      <c r="B73" s="108"/>
      <c r="C73" s="109"/>
      <c r="D73" s="110"/>
      <c r="E73" s="108"/>
      <c r="F73" s="109"/>
      <c r="G73" s="110"/>
      <c r="H73" s="108"/>
      <c r="I73" s="109"/>
      <c r="J73" s="107"/>
      <c r="K73" s="111"/>
      <c r="L73" s="109"/>
      <c r="M73" s="107"/>
      <c r="N73" s="111"/>
      <c r="O73" s="109"/>
      <c r="P73" s="107"/>
    </row>
    <row r="74" spans="1:16" s="37" customFormat="1" ht="11.25" x14ac:dyDescent="0.2">
      <c r="A74" s="107" t="s">
        <v>402</v>
      </c>
      <c r="B74" s="102"/>
      <c r="C74" s="103"/>
      <c r="D74" s="104"/>
      <c r="E74" s="102"/>
      <c r="F74" s="103"/>
      <c r="G74" s="104"/>
      <c r="H74" s="102"/>
      <c r="I74" s="103"/>
      <c r="J74" s="105"/>
      <c r="K74" s="106"/>
      <c r="L74" s="103"/>
      <c r="M74" s="105"/>
      <c r="N74" s="106"/>
      <c r="O74" s="103"/>
      <c r="P74" s="105"/>
    </row>
    <row r="75" spans="1:16" s="37" customFormat="1" ht="11.25" x14ac:dyDescent="0.2">
      <c r="A75" s="107" t="s">
        <v>403</v>
      </c>
      <c r="B75" s="108"/>
      <c r="C75" s="109"/>
      <c r="D75" s="110"/>
      <c r="E75" s="108"/>
      <c r="F75" s="109"/>
      <c r="G75" s="110"/>
      <c r="H75" s="108"/>
      <c r="I75" s="109"/>
      <c r="J75" s="107"/>
      <c r="K75" s="111"/>
      <c r="L75" s="109"/>
      <c r="M75" s="107"/>
      <c r="N75" s="111"/>
      <c r="O75" s="109"/>
      <c r="P75" s="107"/>
    </row>
    <row r="76" spans="1:16" s="37" customFormat="1" ht="11.25" x14ac:dyDescent="0.2">
      <c r="A76" s="107" t="s">
        <v>404</v>
      </c>
      <c r="B76" s="108"/>
      <c r="C76" s="109"/>
      <c r="D76" s="110"/>
      <c r="E76" s="108"/>
      <c r="F76" s="109"/>
      <c r="G76" s="110"/>
      <c r="H76" s="108"/>
      <c r="I76" s="109"/>
      <c r="J76" s="107"/>
      <c r="K76" s="111"/>
      <c r="L76" s="109"/>
      <c r="M76" s="107"/>
      <c r="N76" s="111"/>
      <c r="O76" s="109"/>
      <c r="P76" s="107"/>
    </row>
    <row r="77" spans="1:16" s="37" customFormat="1" ht="12" thickBot="1" x14ac:dyDescent="0.25">
      <c r="A77" s="112" t="s">
        <v>405</v>
      </c>
      <c r="B77" s="77"/>
      <c r="C77" s="78"/>
      <c r="D77" s="79"/>
      <c r="E77" s="77"/>
      <c r="F77" s="78"/>
      <c r="G77" s="79"/>
      <c r="H77" s="77"/>
      <c r="I77" s="78"/>
      <c r="J77" s="112"/>
      <c r="K77" s="113"/>
      <c r="L77" s="78"/>
      <c r="M77" s="112"/>
      <c r="N77" s="113"/>
      <c r="O77" s="78"/>
      <c r="P77" s="112"/>
    </row>
    <row r="78" spans="1:16" s="37" customFormat="1" ht="12" thickBot="1" x14ac:dyDescent="0.25">
      <c r="A78" s="115" t="s">
        <v>385</v>
      </c>
      <c r="B78" s="97"/>
      <c r="C78" s="100"/>
      <c r="D78" s="99"/>
      <c r="E78" s="97"/>
      <c r="F78" s="100"/>
      <c r="G78" s="99"/>
      <c r="H78" s="97"/>
      <c r="I78" s="100"/>
      <c r="J78" s="115"/>
      <c r="K78" s="116"/>
      <c r="L78" s="117"/>
      <c r="M78" s="115"/>
      <c r="N78" s="116"/>
      <c r="O78" s="117"/>
      <c r="P78" s="115"/>
    </row>
    <row r="79" spans="1:16" s="37" customFormat="1" ht="12" thickBot="1" x14ac:dyDescent="0.25"/>
    <row r="80" spans="1:16" s="37" customFormat="1" ht="12" thickBot="1" x14ac:dyDescent="0.25">
      <c r="A80" s="160" t="s">
        <v>380</v>
      </c>
      <c r="B80" s="161"/>
      <c r="C80" s="161"/>
      <c r="D80" s="161"/>
      <c r="E80" s="161"/>
      <c r="F80" s="161"/>
      <c r="G80" s="161"/>
      <c r="H80" s="161"/>
      <c r="I80" s="161"/>
      <c r="J80" s="161"/>
      <c r="K80" s="161"/>
      <c r="L80" s="161"/>
      <c r="M80" s="162"/>
    </row>
    <row r="81" spans="1:16" s="37" customFormat="1" ht="12" thickBot="1" x14ac:dyDescent="0.25">
      <c r="A81" s="121" t="s">
        <v>377</v>
      </c>
      <c r="B81" s="158" t="s">
        <v>356</v>
      </c>
      <c r="C81" s="159"/>
      <c r="D81" s="159"/>
      <c r="E81" s="159"/>
      <c r="F81" s="159"/>
      <c r="G81" s="159"/>
      <c r="H81" s="159"/>
      <c r="I81" s="159"/>
      <c r="J81" s="159"/>
      <c r="K81" s="159"/>
      <c r="L81" s="159"/>
      <c r="M81" s="159"/>
    </row>
    <row r="82" spans="1:16" s="37" customFormat="1" ht="11.25" x14ac:dyDescent="0.2">
      <c r="A82" s="83" t="s">
        <v>336</v>
      </c>
      <c r="B82" s="149">
        <v>2010</v>
      </c>
      <c r="C82" s="150"/>
      <c r="D82" s="151"/>
      <c r="E82" s="149">
        <v>2011</v>
      </c>
      <c r="F82" s="150"/>
      <c r="G82" s="151"/>
      <c r="H82" s="149">
        <v>2012</v>
      </c>
      <c r="I82" s="150"/>
      <c r="J82" s="151"/>
      <c r="K82" s="149">
        <v>2013</v>
      </c>
      <c r="L82" s="150"/>
      <c r="M82" s="151"/>
      <c r="N82" s="149">
        <v>2014</v>
      </c>
      <c r="O82" s="150"/>
      <c r="P82" s="151"/>
    </row>
    <row r="83" spans="1:16" s="37" customFormat="1" ht="12" thickBot="1" x14ac:dyDescent="0.25">
      <c r="A83" s="112" t="s">
        <v>337</v>
      </c>
      <c r="B83" s="77">
        <v>7</v>
      </c>
      <c r="C83" s="78">
        <v>8</v>
      </c>
      <c r="D83" s="79" t="s">
        <v>125</v>
      </c>
      <c r="E83" s="77">
        <v>7</v>
      </c>
      <c r="F83" s="78">
        <v>8</v>
      </c>
      <c r="G83" s="79" t="s">
        <v>125</v>
      </c>
      <c r="H83" s="77">
        <v>7</v>
      </c>
      <c r="I83" s="78">
        <v>8</v>
      </c>
      <c r="J83" s="80" t="s">
        <v>125</v>
      </c>
      <c r="K83" s="81">
        <v>7</v>
      </c>
      <c r="L83" s="82">
        <v>8</v>
      </c>
      <c r="M83" s="80" t="s">
        <v>125</v>
      </c>
      <c r="N83" s="81">
        <v>7</v>
      </c>
      <c r="O83" s="82">
        <v>8</v>
      </c>
      <c r="P83" s="80" t="s">
        <v>125</v>
      </c>
    </row>
    <row r="84" spans="1:16" s="37" customFormat="1" ht="11.25" x14ac:dyDescent="0.2">
      <c r="A84" s="83" t="s">
        <v>406</v>
      </c>
      <c r="B84" s="84"/>
      <c r="C84" s="85"/>
      <c r="D84" s="86"/>
      <c r="E84" s="84"/>
      <c r="F84" s="85"/>
      <c r="G84" s="86"/>
      <c r="H84" s="84"/>
      <c r="I84" s="87"/>
      <c r="J84" s="83"/>
      <c r="K84" s="88"/>
      <c r="L84" s="87"/>
      <c r="M84" s="83"/>
      <c r="N84" s="88"/>
      <c r="O84" s="87"/>
      <c r="P84" s="83"/>
    </row>
    <row r="85" spans="1:16" s="37" customFormat="1" ht="11.25" x14ac:dyDescent="0.2">
      <c r="A85" s="107" t="s">
        <v>386</v>
      </c>
      <c r="B85" s="108"/>
      <c r="C85" s="109"/>
      <c r="D85" s="110"/>
      <c r="E85" s="108"/>
      <c r="F85" s="109"/>
      <c r="G85" s="110"/>
      <c r="H85" s="108"/>
      <c r="I85" s="109"/>
      <c r="J85" s="107"/>
      <c r="K85" s="111"/>
      <c r="L85" s="109"/>
      <c r="M85" s="107"/>
      <c r="N85" s="111"/>
      <c r="O85" s="109"/>
      <c r="P85" s="107"/>
    </row>
    <row r="86" spans="1:16" s="37" customFormat="1" ht="11.25" x14ac:dyDescent="0.2">
      <c r="A86" s="107" t="s">
        <v>387</v>
      </c>
      <c r="B86" s="108"/>
      <c r="C86" s="109"/>
      <c r="D86" s="110"/>
      <c r="E86" s="108"/>
      <c r="F86" s="109"/>
      <c r="G86" s="110"/>
      <c r="H86" s="108"/>
      <c r="I86" s="109"/>
      <c r="J86" s="107"/>
      <c r="K86" s="111"/>
      <c r="L86" s="109"/>
      <c r="M86" s="107"/>
      <c r="N86" s="111"/>
      <c r="O86" s="109"/>
      <c r="P86" s="107"/>
    </row>
    <row r="87" spans="1:16" s="37" customFormat="1" ht="11.25" x14ac:dyDescent="0.2">
      <c r="A87" s="107" t="s">
        <v>402</v>
      </c>
      <c r="B87" s="102"/>
      <c r="C87" s="103"/>
      <c r="D87" s="104"/>
      <c r="E87" s="102"/>
      <c r="F87" s="103"/>
      <c r="G87" s="104"/>
      <c r="H87" s="102"/>
      <c r="I87" s="103"/>
      <c r="J87" s="105"/>
      <c r="K87" s="106"/>
      <c r="L87" s="103"/>
      <c r="M87" s="105"/>
      <c r="N87" s="106"/>
      <c r="O87" s="103"/>
      <c r="P87" s="105"/>
    </row>
    <row r="88" spans="1:16" s="37" customFormat="1" ht="11.25" x14ac:dyDescent="0.2">
      <c r="A88" s="107" t="s">
        <v>403</v>
      </c>
      <c r="B88" s="108"/>
      <c r="C88" s="109"/>
      <c r="D88" s="110"/>
      <c r="E88" s="108"/>
      <c r="F88" s="109"/>
      <c r="G88" s="110"/>
      <c r="H88" s="108"/>
      <c r="I88" s="109"/>
      <c r="J88" s="107"/>
      <c r="K88" s="111"/>
      <c r="L88" s="109"/>
      <c r="M88" s="107"/>
      <c r="N88" s="111"/>
      <c r="O88" s="109"/>
      <c r="P88" s="107"/>
    </row>
    <row r="89" spans="1:16" s="37" customFormat="1" ht="11.25" x14ac:dyDescent="0.2">
      <c r="A89" s="107" t="s">
        <v>404</v>
      </c>
      <c r="B89" s="108"/>
      <c r="C89" s="109"/>
      <c r="D89" s="110"/>
      <c r="E89" s="108"/>
      <c r="F89" s="109"/>
      <c r="G89" s="110"/>
      <c r="H89" s="108"/>
      <c r="I89" s="109"/>
      <c r="J89" s="107"/>
      <c r="K89" s="111"/>
      <c r="L89" s="109"/>
      <c r="M89" s="107"/>
      <c r="N89" s="111"/>
      <c r="O89" s="109"/>
      <c r="P89" s="107"/>
    </row>
    <row r="90" spans="1:16" s="37" customFormat="1" ht="12" thickBot="1" x14ac:dyDescent="0.25">
      <c r="A90" s="112" t="s">
        <v>405</v>
      </c>
      <c r="B90" s="77"/>
      <c r="C90" s="78"/>
      <c r="D90" s="79"/>
      <c r="E90" s="77"/>
      <c r="F90" s="78"/>
      <c r="G90" s="79"/>
      <c r="H90" s="77"/>
      <c r="I90" s="78"/>
      <c r="J90" s="112"/>
      <c r="K90" s="113"/>
      <c r="L90" s="78"/>
      <c r="M90" s="112"/>
      <c r="N90" s="113"/>
      <c r="O90" s="78"/>
      <c r="P90" s="112"/>
    </row>
    <row r="91" spans="1:16" s="37" customFormat="1" ht="12" thickBot="1" x14ac:dyDescent="0.25">
      <c r="A91" s="122" t="s">
        <v>385</v>
      </c>
      <c r="B91" s="97"/>
      <c r="C91" s="100"/>
      <c r="D91" s="99"/>
      <c r="E91" s="97"/>
      <c r="F91" s="100"/>
      <c r="G91" s="99"/>
      <c r="H91" s="97"/>
      <c r="I91" s="100"/>
      <c r="J91" s="115"/>
      <c r="K91" s="116"/>
      <c r="L91" s="117"/>
      <c r="M91" s="115"/>
      <c r="N91" s="116"/>
      <c r="O91" s="117"/>
      <c r="P91" s="115"/>
    </row>
    <row r="92" spans="1:16" s="37" customFormat="1" ht="12" thickBot="1" x14ac:dyDescent="0.25"/>
    <row r="93" spans="1:16" s="37" customFormat="1" ht="12" thickBot="1" x14ac:dyDescent="0.25">
      <c r="A93" s="160" t="s">
        <v>380</v>
      </c>
      <c r="B93" s="161"/>
      <c r="C93" s="161"/>
      <c r="D93" s="161"/>
      <c r="E93" s="161"/>
      <c r="F93" s="161"/>
      <c r="G93" s="161"/>
      <c r="H93" s="161"/>
      <c r="I93" s="161"/>
      <c r="J93" s="161"/>
      <c r="K93" s="161"/>
      <c r="L93" s="161"/>
      <c r="M93" s="162"/>
    </row>
    <row r="94" spans="1:16" s="37" customFormat="1" ht="12" thickBot="1" x14ac:dyDescent="0.25">
      <c r="A94" s="119" t="s">
        <v>377</v>
      </c>
      <c r="B94" s="160" t="s">
        <v>19</v>
      </c>
      <c r="C94" s="161"/>
      <c r="D94" s="161"/>
      <c r="E94" s="161"/>
      <c r="F94" s="161"/>
      <c r="G94" s="161"/>
      <c r="H94" s="161"/>
      <c r="I94" s="161"/>
      <c r="J94" s="161"/>
      <c r="K94" s="161"/>
      <c r="L94" s="161"/>
      <c r="M94" s="162"/>
    </row>
    <row r="95" spans="1:16" s="37" customFormat="1" ht="11.25" x14ac:dyDescent="0.2">
      <c r="A95" s="83" t="s">
        <v>336</v>
      </c>
      <c r="B95" s="149">
        <v>2010</v>
      </c>
      <c r="C95" s="150"/>
      <c r="D95" s="151"/>
      <c r="E95" s="149">
        <v>2011</v>
      </c>
      <c r="F95" s="150"/>
      <c r="G95" s="151"/>
      <c r="H95" s="149">
        <v>2012</v>
      </c>
      <c r="I95" s="150"/>
      <c r="J95" s="151"/>
      <c r="K95" s="149">
        <v>2013</v>
      </c>
      <c r="L95" s="150"/>
      <c r="M95" s="151"/>
      <c r="N95" s="149">
        <v>2014</v>
      </c>
      <c r="O95" s="150"/>
      <c r="P95" s="151"/>
    </row>
    <row r="96" spans="1:16" s="37" customFormat="1" ht="12" thickBot="1" x14ac:dyDescent="0.25">
      <c r="A96" s="89" t="s">
        <v>337</v>
      </c>
      <c r="B96" s="77">
        <v>7</v>
      </c>
      <c r="C96" s="78">
        <v>8</v>
      </c>
      <c r="D96" s="79" t="s">
        <v>125</v>
      </c>
      <c r="E96" s="77">
        <v>7</v>
      </c>
      <c r="F96" s="78">
        <v>8</v>
      </c>
      <c r="G96" s="79" t="s">
        <v>125</v>
      </c>
      <c r="H96" s="77">
        <v>7</v>
      </c>
      <c r="I96" s="78">
        <v>8</v>
      </c>
      <c r="J96" s="80" t="s">
        <v>125</v>
      </c>
      <c r="K96" s="81">
        <v>7</v>
      </c>
      <c r="L96" s="82">
        <v>8</v>
      </c>
      <c r="M96" s="80" t="s">
        <v>125</v>
      </c>
      <c r="N96" s="81">
        <v>7</v>
      </c>
      <c r="O96" s="82">
        <v>8</v>
      </c>
      <c r="P96" s="80" t="s">
        <v>125</v>
      </c>
    </row>
    <row r="97" spans="1:16" s="37" customFormat="1" ht="11.25" x14ac:dyDescent="0.2">
      <c r="A97" s="83" t="s">
        <v>406</v>
      </c>
      <c r="B97" s="84"/>
      <c r="C97" s="85"/>
      <c r="D97" s="86"/>
      <c r="E97" s="84"/>
      <c r="F97" s="85"/>
      <c r="G97" s="86"/>
      <c r="H97" s="84"/>
      <c r="I97" s="87"/>
      <c r="J97" s="83"/>
      <c r="K97" s="88"/>
      <c r="L97" s="87"/>
      <c r="M97" s="83"/>
      <c r="N97" s="88"/>
      <c r="O97" s="87"/>
      <c r="P97" s="83"/>
    </row>
    <row r="98" spans="1:16" s="37" customFormat="1" ht="11.25" x14ac:dyDescent="0.2">
      <c r="A98" s="107" t="s">
        <v>386</v>
      </c>
      <c r="B98" s="108"/>
      <c r="C98" s="109"/>
      <c r="D98" s="110"/>
      <c r="E98" s="108"/>
      <c r="F98" s="109"/>
      <c r="G98" s="110"/>
      <c r="H98" s="108"/>
      <c r="I98" s="109"/>
      <c r="J98" s="107"/>
      <c r="K98" s="111"/>
      <c r="L98" s="109"/>
      <c r="M98" s="107"/>
      <c r="N98" s="111"/>
      <c r="O98" s="109"/>
      <c r="P98" s="107"/>
    </row>
    <row r="99" spans="1:16" s="37" customFormat="1" ht="11.25" x14ac:dyDescent="0.2">
      <c r="A99" s="107" t="s">
        <v>387</v>
      </c>
      <c r="B99" s="108"/>
      <c r="C99" s="109"/>
      <c r="D99" s="110"/>
      <c r="E99" s="108"/>
      <c r="F99" s="109"/>
      <c r="G99" s="110"/>
      <c r="H99" s="108"/>
      <c r="I99" s="109"/>
      <c r="J99" s="107"/>
      <c r="K99" s="111"/>
      <c r="L99" s="109"/>
      <c r="M99" s="107"/>
      <c r="N99" s="111"/>
      <c r="O99" s="109"/>
      <c r="P99" s="107"/>
    </row>
    <row r="100" spans="1:16" s="37" customFormat="1" ht="11.25" x14ac:dyDescent="0.2">
      <c r="A100" s="107" t="s">
        <v>402</v>
      </c>
      <c r="B100" s="102"/>
      <c r="C100" s="103"/>
      <c r="D100" s="104"/>
      <c r="E100" s="102"/>
      <c r="F100" s="103"/>
      <c r="G100" s="104"/>
      <c r="H100" s="102"/>
      <c r="I100" s="103"/>
      <c r="J100" s="105"/>
      <c r="K100" s="106"/>
      <c r="L100" s="103"/>
      <c r="M100" s="105"/>
      <c r="N100" s="106"/>
      <c r="O100" s="103"/>
      <c r="P100" s="105"/>
    </row>
    <row r="101" spans="1:16" s="37" customFormat="1" ht="11.25" x14ac:dyDescent="0.2">
      <c r="A101" s="107" t="s">
        <v>403</v>
      </c>
      <c r="B101" s="108"/>
      <c r="C101" s="109"/>
      <c r="D101" s="110"/>
      <c r="E101" s="108"/>
      <c r="F101" s="109"/>
      <c r="G101" s="110"/>
      <c r="H101" s="108"/>
      <c r="I101" s="109"/>
      <c r="J101" s="107"/>
      <c r="K101" s="111"/>
      <c r="L101" s="109"/>
      <c r="M101" s="107"/>
      <c r="N101" s="111"/>
      <c r="O101" s="109"/>
      <c r="P101" s="107"/>
    </row>
    <row r="102" spans="1:16" s="37" customFormat="1" ht="11.25" x14ac:dyDescent="0.2">
      <c r="A102" s="107" t="s">
        <v>404</v>
      </c>
      <c r="B102" s="108"/>
      <c r="C102" s="109"/>
      <c r="D102" s="110"/>
      <c r="E102" s="108"/>
      <c r="F102" s="109"/>
      <c r="G102" s="110"/>
      <c r="H102" s="108"/>
      <c r="I102" s="109"/>
      <c r="J102" s="107"/>
      <c r="K102" s="111"/>
      <c r="L102" s="109"/>
      <c r="M102" s="107"/>
      <c r="N102" s="111"/>
      <c r="O102" s="109"/>
      <c r="P102" s="107"/>
    </row>
    <row r="103" spans="1:16" s="37" customFormat="1" ht="12" thickBot="1" x14ac:dyDescent="0.25">
      <c r="A103" s="112" t="s">
        <v>405</v>
      </c>
      <c r="B103" s="77"/>
      <c r="C103" s="78"/>
      <c r="D103" s="79"/>
      <c r="E103" s="77"/>
      <c r="F103" s="78"/>
      <c r="G103" s="79"/>
      <c r="H103" s="77"/>
      <c r="I103" s="78"/>
      <c r="J103" s="112"/>
      <c r="K103" s="113"/>
      <c r="L103" s="78"/>
      <c r="M103" s="112"/>
      <c r="N103" s="113"/>
      <c r="O103" s="78"/>
      <c r="P103" s="112"/>
    </row>
    <row r="104" spans="1:16" s="37" customFormat="1" ht="12" thickBot="1" x14ac:dyDescent="0.25">
      <c r="A104" s="123" t="s">
        <v>385</v>
      </c>
      <c r="B104" s="124"/>
      <c r="C104" s="125"/>
      <c r="D104" s="126"/>
      <c r="E104" s="124"/>
      <c r="F104" s="125"/>
      <c r="G104" s="126"/>
      <c r="H104" s="124"/>
      <c r="I104" s="125"/>
      <c r="J104" s="80"/>
      <c r="K104" s="113"/>
      <c r="L104" s="78"/>
      <c r="M104" s="80"/>
      <c r="N104" s="113"/>
      <c r="O104" s="78"/>
      <c r="P104" s="80"/>
    </row>
    <row r="105" spans="1:16" s="37" customFormat="1" ht="12" thickBot="1" x14ac:dyDescent="0.25"/>
    <row r="106" spans="1:16" s="37" customFormat="1" ht="12" thickBot="1" x14ac:dyDescent="0.25">
      <c r="A106" s="160" t="s">
        <v>380</v>
      </c>
      <c r="B106" s="161"/>
      <c r="C106" s="161"/>
      <c r="D106" s="161"/>
      <c r="E106" s="161"/>
      <c r="F106" s="161"/>
      <c r="G106" s="161"/>
      <c r="H106" s="161"/>
      <c r="I106" s="161"/>
      <c r="J106" s="161"/>
      <c r="K106" s="161"/>
      <c r="L106" s="161"/>
      <c r="M106" s="162"/>
    </row>
    <row r="107" spans="1:16" s="37" customFormat="1" ht="12" thickBot="1" x14ac:dyDescent="0.25">
      <c r="A107" s="119" t="s">
        <v>377</v>
      </c>
      <c r="B107" s="160" t="s">
        <v>357</v>
      </c>
      <c r="C107" s="161"/>
      <c r="D107" s="161"/>
      <c r="E107" s="161"/>
      <c r="F107" s="161"/>
      <c r="G107" s="161"/>
      <c r="H107" s="161"/>
      <c r="I107" s="161"/>
      <c r="J107" s="161"/>
      <c r="K107" s="161"/>
      <c r="L107" s="161"/>
      <c r="M107" s="162"/>
    </row>
    <row r="108" spans="1:16" s="37" customFormat="1" ht="11.25" x14ac:dyDescent="0.2">
      <c r="A108" s="83" t="s">
        <v>336</v>
      </c>
      <c r="B108" s="149">
        <v>2010</v>
      </c>
      <c r="C108" s="150"/>
      <c r="D108" s="151"/>
      <c r="E108" s="149">
        <v>2011</v>
      </c>
      <c r="F108" s="150"/>
      <c r="G108" s="151"/>
      <c r="H108" s="149">
        <v>2012</v>
      </c>
      <c r="I108" s="150"/>
      <c r="J108" s="151"/>
      <c r="K108" s="149">
        <v>2013</v>
      </c>
      <c r="L108" s="150"/>
      <c r="M108" s="151"/>
      <c r="N108" s="149">
        <v>2014</v>
      </c>
      <c r="O108" s="150"/>
      <c r="P108" s="151"/>
    </row>
    <row r="109" spans="1:16" s="37" customFormat="1" ht="12" thickBot="1" x14ac:dyDescent="0.25">
      <c r="A109" s="89" t="s">
        <v>337</v>
      </c>
      <c r="B109" s="77">
        <v>7</v>
      </c>
      <c r="C109" s="78">
        <v>8</v>
      </c>
      <c r="D109" s="79" t="s">
        <v>125</v>
      </c>
      <c r="E109" s="77">
        <v>7</v>
      </c>
      <c r="F109" s="78">
        <v>8</v>
      </c>
      <c r="G109" s="79" t="s">
        <v>125</v>
      </c>
      <c r="H109" s="77">
        <v>7</v>
      </c>
      <c r="I109" s="78">
        <v>8</v>
      </c>
      <c r="J109" s="80" t="s">
        <v>125</v>
      </c>
      <c r="K109" s="81">
        <v>7</v>
      </c>
      <c r="L109" s="82">
        <v>8</v>
      </c>
      <c r="M109" s="80" t="s">
        <v>125</v>
      </c>
      <c r="N109" s="81">
        <v>7</v>
      </c>
      <c r="O109" s="82">
        <v>8</v>
      </c>
      <c r="P109" s="80" t="s">
        <v>125</v>
      </c>
    </row>
    <row r="110" spans="1:16" s="37" customFormat="1" ht="11.25" x14ac:dyDescent="0.2">
      <c r="A110" s="83" t="s">
        <v>406</v>
      </c>
      <c r="B110" s="84"/>
      <c r="C110" s="85"/>
      <c r="D110" s="86"/>
      <c r="E110" s="84"/>
      <c r="F110" s="85"/>
      <c r="G110" s="86"/>
      <c r="H110" s="84"/>
      <c r="I110" s="87"/>
      <c r="J110" s="83"/>
      <c r="K110" s="88"/>
      <c r="L110" s="87"/>
      <c r="M110" s="83"/>
      <c r="N110" s="88"/>
      <c r="O110" s="87"/>
      <c r="P110" s="83"/>
    </row>
    <row r="111" spans="1:16" s="37" customFormat="1" ht="11.25" x14ac:dyDescent="0.2">
      <c r="A111" s="107" t="s">
        <v>386</v>
      </c>
      <c r="B111" s="108"/>
      <c r="C111" s="109"/>
      <c r="D111" s="110"/>
      <c r="E111" s="108"/>
      <c r="F111" s="109"/>
      <c r="G111" s="110"/>
      <c r="H111" s="108"/>
      <c r="I111" s="109"/>
      <c r="J111" s="107"/>
      <c r="K111" s="111"/>
      <c r="L111" s="109"/>
      <c r="M111" s="107"/>
      <c r="N111" s="111"/>
      <c r="O111" s="109"/>
      <c r="P111" s="107"/>
    </row>
    <row r="112" spans="1:16" s="37" customFormat="1" ht="11.25" x14ac:dyDescent="0.2">
      <c r="A112" s="107" t="s">
        <v>387</v>
      </c>
      <c r="B112" s="108"/>
      <c r="C112" s="109"/>
      <c r="D112" s="110"/>
      <c r="E112" s="108"/>
      <c r="F112" s="109"/>
      <c r="G112" s="110"/>
      <c r="H112" s="108"/>
      <c r="I112" s="109"/>
      <c r="J112" s="107"/>
      <c r="K112" s="111"/>
      <c r="L112" s="109"/>
      <c r="M112" s="107"/>
      <c r="N112" s="111"/>
      <c r="O112" s="109"/>
      <c r="P112" s="107"/>
    </row>
    <row r="113" spans="1:16" s="37" customFormat="1" ht="11.25" x14ac:dyDescent="0.2">
      <c r="A113" s="107" t="s">
        <v>402</v>
      </c>
      <c r="B113" s="102"/>
      <c r="C113" s="103"/>
      <c r="D113" s="104"/>
      <c r="E113" s="102"/>
      <c r="F113" s="103"/>
      <c r="G113" s="104"/>
      <c r="H113" s="102"/>
      <c r="I113" s="103"/>
      <c r="J113" s="105"/>
      <c r="K113" s="106"/>
      <c r="L113" s="103"/>
      <c r="M113" s="105"/>
      <c r="N113" s="106"/>
      <c r="O113" s="103"/>
      <c r="P113" s="105"/>
    </row>
    <row r="114" spans="1:16" s="37" customFormat="1" ht="11.25" x14ac:dyDescent="0.2">
      <c r="A114" s="107" t="s">
        <v>403</v>
      </c>
      <c r="B114" s="108"/>
      <c r="C114" s="109"/>
      <c r="D114" s="110"/>
      <c r="E114" s="108"/>
      <c r="F114" s="109"/>
      <c r="G114" s="110"/>
      <c r="H114" s="108"/>
      <c r="I114" s="109"/>
      <c r="J114" s="107"/>
      <c r="K114" s="111"/>
      <c r="L114" s="109"/>
      <c r="M114" s="107"/>
      <c r="N114" s="111"/>
      <c r="O114" s="109"/>
      <c r="P114" s="107"/>
    </row>
    <row r="115" spans="1:16" s="37" customFormat="1" ht="11.25" x14ac:dyDescent="0.2">
      <c r="A115" s="107" t="s">
        <v>404</v>
      </c>
      <c r="B115" s="108"/>
      <c r="C115" s="109"/>
      <c r="D115" s="110"/>
      <c r="E115" s="108"/>
      <c r="F115" s="109"/>
      <c r="G115" s="110"/>
      <c r="H115" s="108"/>
      <c r="I115" s="109"/>
      <c r="J115" s="107"/>
      <c r="K115" s="111"/>
      <c r="L115" s="109"/>
      <c r="M115" s="107"/>
      <c r="N115" s="111"/>
      <c r="O115" s="109"/>
      <c r="P115" s="107"/>
    </row>
    <row r="116" spans="1:16" s="37" customFormat="1" ht="12" thickBot="1" x14ac:dyDescent="0.25">
      <c r="A116" s="112" t="s">
        <v>405</v>
      </c>
      <c r="B116" s="77"/>
      <c r="C116" s="78"/>
      <c r="D116" s="79"/>
      <c r="E116" s="77"/>
      <c r="F116" s="78"/>
      <c r="G116" s="79"/>
      <c r="H116" s="77"/>
      <c r="I116" s="78"/>
      <c r="J116" s="112"/>
      <c r="K116" s="113"/>
      <c r="L116" s="78"/>
      <c r="M116" s="112"/>
      <c r="N116" s="113"/>
      <c r="O116" s="78"/>
      <c r="P116" s="112"/>
    </row>
    <row r="117" spans="1:16" s="37" customFormat="1" ht="12" thickBot="1" x14ac:dyDescent="0.25">
      <c r="A117" s="115" t="s">
        <v>385</v>
      </c>
      <c r="B117" s="97"/>
      <c r="C117" s="100"/>
      <c r="D117" s="99"/>
      <c r="E117" s="97"/>
      <c r="F117" s="100"/>
      <c r="G117" s="99"/>
      <c r="H117" s="97"/>
      <c r="I117" s="100"/>
      <c r="J117" s="115"/>
      <c r="K117" s="116"/>
      <c r="L117" s="117"/>
      <c r="M117" s="115"/>
      <c r="N117" s="116"/>
      <c r="O117" s="117"/>
      <c r="P117" s="115"/>
    </row>
    <row r="118" spans="1:16" s="37" customFormat="1" ht="12" thickBot="1" x14ac:dyDescent="0.25"/>
    <row r="119" spans="1:16" s="37" customFormat="1" ht="12" thickBot="1" x14ac:dyDescent="0.25">
      <c r="A119" s="160" t="s">
        <v>380</v>
      </c>
      <c r="B119" s="161"/>
      <c r="C119" s="161"/>
      <c r="D119" s="161"/>
      <c r="E119" s="161"/>
      <c r="F119" s="161"/>
      <c r="G119" s="161"/>
      <c r="H119" s="161"/>
      <c r="I119" s="161"/>
      <c r="J119" s="161"/>
      <c r="K119" s="161"/>
      <c r="L119" s="161"/>
      <c r="M119" s="162"/>
    </row>
    <row r="120" spans="1:16" s="37" customFormat="1" ht="12" thickBot="1" x14ac:dyDescent="0.25">
      <c r="A120" s="119" t="s">
        <v>377</v>
      </c>
      <c r="B120" s="160" t="s">
        <v>109</v>
      </c>
      <c r="C120" s="161"/>
      <c r="D120" s="161"/>
      <c r="E120" s="161"/>
      <c r="F120" s="161"/>
      <c r="G120" s="161"/>
      <c r="H120" s="161"/>
      <c r="I120" s="161"/>
      <c r="J120" s="161"/>
      <c r="K120" s="161"/>
      <c r="L120" s="161"/>
      <c r="M120" s="162"/>
    </row>
    <row r="121" spans="1:16" s="37" customFormat="1" ht="11.25" x14ac:dyDescent="0.2">
      <c r="A121" s="83" t="s">
        <v>336</v>
      </c>
      <c r="B121" s="149">
        <v>2010</v>
      </c>
      <c r="C121" s="150"/>
      <c r="D121" s="151"/>
      <c r="E121" s="149">
        <v>2011</v>
      </c>
      <c r="F121" s="150"/>
      <c r="G121" s="151"/>
      <c r="H121" s="149">
        <v>2012</v>
      </c>
      <c r="I121" s="150"/>
      <c r="J121" s="151"/>
      <c r="K121" s="149">
        <v>2013</v>
      </c>
      <c r="L121" s="150"/>
      <c r="M121" s="151"/>
      <c r="N121" s="149">
        <v>2014</v>
      </c>
      <c r="O121" s="150"/>
      <c r="P121" s="151"/>
    </row>
    <row r="122" spans="1:16" s="37" customFormat="1" ht="12" thickBot="1" x14ac:dyDescent="0.25">
      <c r="A122" s="89" t="s">
        <v>337</v>
      </c>
      <c r="B122" s="77">
        <v>7</v>
      </c>
      <c r="C122" s="78">
        <v>8</v>
      </c>
      <c r="D122" s="79" t="s">
        <v>125</v>
      </c>
      <c r="E122" s="77">
        <v>7</v>
      </c>
      <c r="F122" s="78">
        <v>8</v>
      </c>
      <c r="G122" s="79" t="s">
        <v>125</v>
      </c>
      <c r="H122" s="77">
        <v>7</v>
      </c>
      <c r="I122" s="78">
        <v>8</v>
      </c>
      <c r="J122" s="80" t="s">
        <v>125</v>
      </c>
      <c r="K122" s="81">
        <v>7</v>
      </c>
      <c r="L122" s="82">
        <v>8</v>
      </c>
      <c r="M122" s="80" t="s">
        <v>125</v>
      </c>
      <c r="N122" s="81">
        <v>7</v>
      </c>
      <c r="O122" s="82">
        <v>8</v>
      </c>
      <c r="P122" s="80" t="s">
        <v>125</v>
      </c>
    </row>
    <row r="123" spans="1:16" s="37" customFormat="1" ht="11.25" x14ac:dyDescent="0.2">
      <c r="A123" s="83" t="s">
        <v>406</v>
      </c>
      <c r="B123" s="84"/>
      <c r="C123" s="85"/>
      <c r="D123" s="86"/>
      <c r="E123" s="84"/>
      <c r="F123" s="85"/>
      <c r="G123" s="86"/>
      <c r="H123" s="84"/>
      <c r="I123" s="87"/>
      <c r="J123" s="83"/>
      <c r="K123" s="88"/>
      <c r="L123" s="87"/>
      <c r="M123" s="83"/>
      <c r="N123" s="88"/>
      <c r="O123" s="87"/>
      <c r="P123" s="83"/>
    </row>
    <row r="124" spans="1:16" s="37" customFormat="1" ht="11.25" x14ac:dyDescent="0.2">
      <c r="A124" s="107" t="s">
        <v>386</v>
      </c>
      <c r="B124" s="108"/>
      <c r="C124" s="109"/>
      <c r="D124" s="110"/>
      <c r="E124" s="108"/>
      <c r="F124" s="109"/>
      <c r="G124" s="110"/>
      <c r="H124" s="108"/>
      <c r="I124" s="109"/>
      <c r="J124" s="107"/>
      <c r="K124" s="111"/>
      <c r="L124" s="109"/>
      <c r="M124" s="107"/>
      <c r="N124" s="111"/>
      <c r="O124" s="109"/>
      <c r="P124" s="107"/>
    </row>
    <row r="125" spans="1:16" s="37" customFormat="1" ht="11.25" x14ac:dyDescent="0.2">
      <c r="A125" s="107" t="s">
        <v>387</v>
      </c>
      <c r="B125" s="108"/>
      <c r="C125" s="109"/>
      <c r="D125" s="110"/>
      <c r="E125" s="108"/>
      <c r="F125" s="109"/>
      <c r="G125" s="110"/>
      <c r="H125" s="108"/>
      <c r="I125" s="109"/>
      <c r="J125" s="107"/>
      <c r="K125" s="111"/>
      <c r="L125" s="109"/>
      <c r="M125" s="107"/>
      <c r="N125" s="111"/>
      <c r="O125" s="109"/>
      <c r="P125" s="107"/>
    </row>
    <row r="126" spans="1:16" s="37" customFormat="1" ht="11.25" x14ac:dyDescent="0.2">
      <c r="A126" s="107" t="s">
        <v>402</v>
      </c>
      <c r="B126" s="102"/>
      <c r="C126" s="103"/>
      <c r="D126" s="104"/>
      <c r="E126" s="102"/>
      <c r="F126" s="103"/>
      <c r="G126" s="104"/>
      <c r="H126" s="102"/>
      <c r="I126" s="103"/>
      <c r="J126" s="105"/>
      <c r="K126" s="106"/>
      <c r="L126" s="103"/>
      <c r="M126" s="105"/>
      <c r="N126" s="106"/>
      <c r="O126" s="103"/>
      <c r="P126" s="105"/>
    </row>
    <row r="127" spans="1:16" s="37" customFormat="1" ht="11.25" x14ac:dyDescent="0.2">
      <c r="A127" s="107" t="s">
        <v>403</v>
      </c>
      <c r="B127" s="108"/>
      <c r="C127" s="109"/>
      <c r="D127" s="110"/>
      <c r="E127" s="108"/>
      <c r="F127" s="109"/>
      <c r="G127" s="110"/>
      <c r="H127" s="108"/>
      <c r="I127" s="109"/>
      <c r="J127" s="107"/>
      <c r="K127" s="111"/>
      <c r="L127" s="109"/>
      <c r="M127" s="107"/>
      <c r="N127" s="111"/>
      <c r="O127" s="109"/>
      <c r="P127" s="107"/>
    </row>
    <row r="128" spans="1:16" s="37" customFormat="1" ht="11.25" x14ac:dyDescent="0.2">
      <c r="A128" s="107" t="s">
        <v>404</v>
      </c>
      <c r="B128" s="108"/>
      <c r="C128" s="109"/>
      <c r="D128" s="110"/>
      <c r="E128" s="108"/>
      <c r="F128" s="109"/>
      <c r="G128" s="110"/>
      <c r="H128" s="108"/>
      <c r="I128" s="109"/>
      <c r="J128" s="107"/>
      <c r="K128" s="111"/>
      <c r="L128" s="109"/>
      <c r="M128" s="107"/>
      <c r="N128" s="111"/>
      <c r="O128" s="109"/>
      <c r="P128" s="107"/>
    </row>
    <row r="129" spans="1:16" s="37" customFormat="1" ht="12" thickBot="1" x14ac:dyDescent="0.25">
      <c r="A129" s="112" t="s">
        <v>405</v>
      </c>
      <c r="B129" s="77"/>
      <c r="C129" s="78"/>
      <c r="D129" s="79"/>
      <c r="E129" s="77"/>
      <c r="F129" s="78"/>
      <c r="G129" s="79"/>
      <c r="H129" s="77"/>
      <c r="I129" s="78"/>
      <c r="J129" s="112"/>
      <c r="K129" s="113"/>
      <c r="L129" s="78"/>
      <c r="M129" s="112"/>
      <c r="N129" s="113"/>
      <c r="O129" s="78"/>
      <c r="P129" s="112"/>
    </row>
    <row r="130" spans="1:16" s="37" customFormat="1" ht="12" thickBot="1" x14ac:dyDescent="0.25">
      <c r="A130" s="115" t="s">
        <v>385</v>
      </c>
      <c r="B130" s="97"/>
      <c r="C130" s="100"/>
      <c r="D130" s="99"/>
      <c r="E130" s="97"/>
      <c r="F130" s="100"/>
      <c r="G130" s="99"/>
      <c r="H130" s="97"/>
      <c r="I130" s="100"/>
      <c r="J130" s="115"/>
      <c r="K130" s="116"/>
      <c r="L130" s="117"/>
      <c r="M130" s="115"/>
      <c r="N130" s="116"/>
      <c r="O130" s="117"/>
      <c r="P130" s="115"/>
    </row>
    <row r="135" spans="1:16" ht="13.5" thickBot="1" x14ac:dyDescent="0.25"/>
    <row r="136" spans="1:16" ht="13.5" thickBot="1" x14ac:dyDescent="0.25">
      <c r="A136" s="152" t="s">
        <v>407</v>
      </c>
      <c r="B136" s="153"/>
      <c r="C136" s="153"/>
      <c r="D136" s="153"/>
      <c r="E136" s="153"/>
      <c r="F136" s="153"/>
      <c r="G136" s="153"/>
      <c r="H136" s="153"/>
      <c r="I136" s="153"/>
      <c r="J136" s="153"/>
      <c r="K136" s="153"/>
      <c r="L136" s="153"/>
      <c r="M136" s="154"/>
    </row>
    <row r="137" spans="1:16" ht="13.5" thickBot="1" x14ac:dyDescent="0.25">
      <c r="A137" s="73" t="s">
        <v>377</v>
      </c>
      <c r="B137" s="152" t="s">
        <v>378</v>
      </c>
      <c r="C137" s="153"/>
      <c r="D137" s="153"/>
      <c r="E137" s="153"/>
      <c r="F137" s="153"/>
      <c r="G137" s="153"/>
      <c r="H137" s="153"/>
      <c r="I137" s="153"/>
      <c r="J137" s="153"/>
      <c r="K137" s="153"/>
      <c r="L137" s="153"/>
      <c r="M137" s="154"/>
    </row>
    <row r="138" spans="1:16" x14ac:dyDescent="0.2">
      <c r="A138" s="58" t="s">
        <v>336</v>
      </c>
      <c r="B138" s="146">
        <v>2010</v>
      </c>
      <c r="C138" s="147"/>
      <c r="D138" s="148"/>
      <c r="E138" s="146">
        <v>2011</v>
      </c>
      <c r="F138" s="147"/>
      <c r="G138" s="148"/>
      <c r="H138" s="146">
        <v>2012</v>
      </c>
      <c r="I138" s="147"/>
      <c r="J138" s="148"/>
      <c r="K138" s="146">
        <v>2013</v>
      </c>
      <c r="L138" s="147"/>
      <c r="M138" s="148"/>
      <c r="N138" s="146">
        <v>2014</v>
      </c>
      <c r="O138" s="147"/>
      <c r="P138" s="148"/>
    </row>
    <row r="139" spans="1:16" ht="13.5" thickBot="1" x14ac:dyDescent="0.25">
      <c r="A139" s="66" t="s">
        <v>337</v>
      </c>
      <c r="B139" s="56" t="s">
        <v>15</v>
      </c>
      <c r="C139" s="60" t="s">
        <v>384</v>
      </c>
      <c r="D139" s="70" t="s">
        <v>125</v>
      </c>
      <c r="E139" s="56" t="s">
        <v>15</v>
      </c>
      <c r="F139" s="60" t="s">
        <v>384</v>
      </c>
      <c r="G139" s="70" t="s">
        <v>125</v>
      </c>
      <c r="H139" s="56" t="s">
        <v>15</v>
      </c>
      <c r="I139" s="60" t="s">
        <v>384</v>
      </c>
      <c r="J139" s="71" t="s">
        <v>125</v>
      </c>
      <c r="K139" s="61" t="s">
        <v>15</v>
      </c>
      <c r="L139" s="57" t="s">
        <v>384</v>
      </c>
      <c r="M139" s="71" t="s">
        <v>125</v>
      </c>
      <c r="N139" s="61" t="s">
        <v>15</v>
      </c>
      <c r="O139" s="57" t="s">
        <v>384</v>
      </c>
      <c r="P139" s="71" t="s">
        <v>125</v>
      </c>
    </row>
    <row r="140" spans="1:16" x14ac:dyDescent="0.2">
      <c r="A140" s="54" t="s">
        <v>401</v>
      </c>
      <c r="B140" s="62"/>
      <c r="C140" s="65"/>
      <c r="D140" s="69"/>
      <c r="E140" s="62"/>
      <c r="F140" s="65"/>
      <c r="G140" s="69"/>
      <c r="H140" s="62"/>
      <c r="I140" s="63"/>
      <c r="J140" s="54"/>
      <c r="K140" s="64"/>
      <c r="L140" s="63"/>
      <c r="M140" s="54"/>
      <c r="N140" s="64"/>
      <c r="O140" s="63"/>
      <c r="P140" s="54"/>
    </row>
    <row r="141" spans="1:16" ht="13.5" thickBot="1" x14ac:dyDescent="0.25">
      <c r="A141" s="55" t="s">
        <v>408</v>
      </c>
      <c r="B141" s="56"/>
      <c r="C141" s="60"/>
      <c r="D141" s="70"/>
      <c r="E141" s="56"/>
      <c r="F141" s="60"/>
      <c r="G141" s="70"/>
      <c r="H141" s="56"/>
      <c r="I141" s="60"/>
      <c r="J141" s="55"/>
      <c r="K141" s="59"/>
      <c r="L141" s="60"/>
      <c r="M141" s="55"/>
      <c r="N141" s="59"/>
      <c r="O141" s="60"/>
      <c r="P141" s="55"/>
    </row>
    <row r="142" spans="1:16" ht="13.5" thickBot="1" x14ac:dyDescent="0.25"/>
    <row r="143" spans="1:16" ht="13.5" thickBot="1" x14ac:dyDescent="0.25">
      <c r="A143" s="152" t="s">
        <v>407</v>
      </c>
      <c r="B143" s="153"/>
      <c r="C143" s="153"/>
      <c r="D143" s="153"/>
      <c r="E143" s="153"/>
      <c r="F143" s="153"/>
      <c r="G143" s="153"/>
      <c r="H143" s="153"/>
      <c r="I143" s="153"/>
      <c r="J143" s="153"/>
      <c r="K143" s="153"/>
      <c r="L143" s="153"/>
      <c r="M143" s="154"/>
    </row>
    <row r="144" spans="1:16" ht="13.5" thickBot="1" x14ac:dyDescent="0.25">
      <c r="A144" s="73" t="s">
        <v>377</v>
      </c>
      <c r="B144" s="152" t="s">
        <v>356</v>
      </c>
      <c r="C144" s="153"/>
      <c r="D144" s="153"/>
      <c r="E144" s="153"/>
      <c r="F144" s="153"/>
      <c r="G144" s="153"/>
      <c r="H144" s="153"/>
      <c r="I144" s="153"/>
      <c r="J144" s="153"/>
      <c r="K144" s="153"/>
      <c r="L144" s="153"/>
      <c r="M144" s="154"/>
    </row>
    <row r="145" spans="1:16" x14ac:dyDescent="0.2">
      <c r="A145" s="58" t="s">
        <v>336</v>
      </c>
      <c r="B145" s="146">
        <v>2010</v>
      </c>
      <c r="C145" s="147"/>
      <c r="D145" s="148"/>
      <c r="E145" s="146">
        <v>2011</v>
      </c>
      <c r="F145" s="147"/>
      <c r="G145" s="148"/>
      <c r="H145" s="146">
        <v>2012</v>
      </c>
      <c r="I145" s="147"/>
      <c r="J145" s="148"/>
      <c r="K145" s="146">
        <v>2013</v>
      </c>
      <c r="L145" s="147"/>
      <c r="M145" s="148"/>
      <c r="N145" s="146">
        <v>2014</v>
      </c>
      <c r="O145" s="147"/>
      <c r="P145" s="148"/>
    </row>
    <row r="146" spans="1:16" ht="13.5" thickBot="1" x14ac:dyDescent="0.25">
      <c r="A146" s="66" t="s">
        <v>337</v>
      </c>
      <c r="B146" s="56" t="s">
        <v>15</v>
      </c>
      <c r="C146" s="60" t="s">
        <v>384</v>
      </c>
      <c r="D146" s="70" t="s">
        <v>125</v>
      </c>
      <c r="E146" s="56" t="s">
        <v>15</v>
      </c>
      <c r="F146" s="60" t="s">
        <v>384</v>
      </c>
      <c r="G146" s="70" t="s">
        <v>125</v>
      </c>
      <c r="H146" s="56" t="s">
        <v>15</v>
      </c>
      <c r="I146" s="60" t="s">
        <v>384</v>
      </c>
      <c r="J146" s="71" t="s">
        <v>125</v>
      </c>
      <c r="K146" s="61" t="s">
        <v>15</v>
      </c>
      <c r="L146" s="57" t="s">
        <v>384</v>
      </c>
      <c r="M146" s="71" t="s">
        <v>125</v>
      </c>
      <c r="N146" s="61" t="s">
        <v>15</v>
      </c>
      <c r="O146" s="57" t="s">
        <v>384</v>
      </c>
      <c r="P146" s="71" t="s">
        <v>125</v>
      </c>
    </row>
    <row r="147" spans="1:16" x14ac:dyDescent="0.2">
      <c r="A147" s="54" t="s">
        <v>401</v>
      </c>
      <c r="B147" s="62"/>
      <c r="C147" s="65"/>
      <c r="D147" s="69"/>
      <c r="E147" s="62"/>
      <c r="F147" s="65"/>
      <c r="G147" s="69"/>
      <c r="H147" s="62"/>
      <c r="I147" s="63"/>
      <c r="J147" s="54"/>
      <c r="K147" s="64"/>
      <c r="L147" s="63"/>
      <c r="M147" s="54"/>
      <c r="N147" s="64"/>
      <c r="O147" s="63"/>
      <c r="P147" s="54"/>
    </row>
    <row r="148" spans="1:16" ht="13.5" thickBot="1" x14ac:dyDescent="0.25">
      <c r="A148" s="55" t="s">
        <v>408</v>
      </c>
      <c r="B148" s="56"/>
      <c r="C148" s="60"/>
      <c r="D148" s="70"/>
      <c r="E148" s="56"/>
      <c r="F148" s="60"/>
      <c r="G148" s="70"/>
      <c r="H148" s="56"/>
      <c r="I148" s="60"/>
      <c r="J148" s="55"/>
      <c r="K148" s="59"/>
      <c r="L148" s="60"/>
      <c r="M148" s="55"/>
      <c r="N148" s="59"/>
      <c r="O148" s="60"/>
      <c r="P148" s="55"/>
    </row>
    <row r="149" spans="1:16" ht="13.5" thickBot="1" x14ac:dyDescent="0.25"/>
    <row r="150" spans="1:16" ht="13.5" thickBot="1" x14ac:dyDescent="0.25">
      <c r="A150" s="152" t="s">
        <v>407</v>
      </c>
      <c r="B150" s="153"/>
      <c r="C150" s="153"/>
      <c r="D150" s="153"/>
      <c r="E150" s="153"/>
      <c r="F150" s="153"/>
      <c r="G150" s="153"/>
      <c r="H150" s="153"/>
      <c r="I150" s="153"/>
      <c r="J150" s="153"/>
      <c r="K150" s="153"/>
      <c r="L150" s="153"/>
      <c r="M150" s="154"/>
    </row>
    <row r="151" spans="1:16" ht="13.5" thickBot="1" x14ac:dyDescent="0.25">
      <c r="A151" s="73" t="s">
        <v>377</v>
      </c>
      <c r="B151" s="152" t="s">
        <v>19</v>
      </c>
      <c r="C151" s="153"/>
      <c r="D151" s="153"/>
      <c r="E151" s="153"/>
      <c r="F151" s="153"/>
      <c r="G151" s="153"/>
      <c r="H151" s="153"/>
      <c r="I151" s="153"/>
      <c r="J151" s="153"/>
      <c r="K151" s="153"/>
      <c r="L151" s="153"/>
      <c r="M151" s="154"/>
    </row>
    <row r="152" spans="1:16" x14ac:dyDescent="0.2">
      <c r="A152" s="58" t="s">
        <v>336</v>
      </c>
      <c r="B152" s="146">
        <v>2010</v>
      </c>
      <c r="C152" s="147"/>
      <c r="D152" s="148"/>
      <c r="E152" s="146">
        <v>2011</v>
      </c>
      <c r="F152" s="147"/>
      <c r="G152" s="148"/>
      <c r="H152" s="146">
        <v>2012</v>
      </c>
      <c r="I152" s="147"/>
      <c r="J152" s="148"/>
      <c r="K152" s="146">
        <v>2013</v>
      </c>
      <c r="L152" s="147"/>
      <c r="M152" s="148"/>
      <c r="N152" s="146">
        <v>2014</v>
      </c>
      <c r="O152" s="147"/>
      <c r="P152" s="148"/>
    </row>
    <row r="153" spans="1:16" ht="13.5" thickBot="1" x14ac:dyDescent="0.25">
      <c r="A153" s="66" t="s">
        <v>337</v>
      </c>
      <c r="B153" s="56" t="s">
        <v>15</v>
      </c>
      <c r="C153" s="60" t="s">
        <v>384</v>
      </c>
      <c r="D153" s="70" t="s">
        <v>125</v>
      </c>
      <c r="E153" s="56" t="s">
        <v>15</v>
      </c>
      <c r="F153" s="60" t="s">
        <v>384</v>
      </c>
      <c r="G153" s="70" t="s">
        <v>125</v>
      </c>
      <c r="H153" s="56" t="s">
        <v>15</v>
      </c>
      <c r="I153" s="60" t="s">
        <v>384</v>
      </c>
      <c r="J153" s="71" t="s">
        <v>125</v>
      </c>
      <c r="K153" s="61" t="s">
        <v>15</v>
      </c>
      <c r="L153" s="57" t="s">
        <v>384</v>
      </c>
      <c r="M153" s="71" t="s">
        <v>125</v>
      </c>
      <c r="N153" s="61" t="s">
        <v>15</v>
      </c>
      <c r="O153" s="57" t="s">
        <v>384</v>
      </c>
      <c r="P153" s="71" t="s">
        <v>125</v>
      </c>
    </row>
    <row r="154" spans="1:16" x14ac:dyDescent="0.2">
      <c r="A154" s="54" t="s">
        <v>401</v>
      </c>
      <c r="B154" s="62"/>
      <c r="C154" s="65"/>
      <c r="D154" s="69"/>
      <c r="E154" s="62"/>
      <c r="F154" s="65"/>
      <c r="G154" s="69"/>
      <c r="H154" s="62"/>
      <c r="I154" s="63"/>
      <c r="J154" s="54"/>
      <c r="K154" s="64"/>
      <c r="L154" s="63"/>
      <c r="M154" s="54"/>
      <c r="N154" s="64"/>
      <c r="O154" s="63"/>
      <c r="P154" s="54"/>
    </row>
    <row r="155" spans="1:16" ht="13.5" thickBot="1" x14ac:dyDescent="0.25">
      <c r="A155" s="55" t="s">
        <v>408</v>
      </c>
      <c r="B155" s="56"/>
      <c r="C155" s="60"/>
      <c r="D155" s="70"/>
      <c r="E155" s="56"/>
      <c r="F155" s="60"/>
      <c r="G155" s="70"/>
      <c r="H155" s="56"/>
      <c r="I155" s="60"/>
      <c r="J155" s="55"/>
      <c r="K155" s="59"/>
      <c r="L155" s="60"/>
      <c r="M155" s="55"/>
      <c r="N155" s="59"/>
      <c r="O155" s="60"/>
      <c r="P155" s="55"/>
    </row>
    <row r="156" spans="1:16" ht="13.5" thickBot="1" x14ac:dyDescent="0.25"/>
    <row r="157" spans="1:16" ht="13.5" thickBot="1" x14ac:dyDescent="0.25">
      <c r="A157" s="152" t="s">
        <v>407</v>
      </c>
      <c r="B157" s="153"/>
      <c r="C157" s="153"/>
      <c r="D157" s="153"/>
      <c r="E157" s="153"/>
      <c r="F157" s="153"/>
      <c r="G157" s="153"/>
      <c r="H157" s="153"/>
      <c r="I157" s="153"/>
      <c r="J157" s="153"/>
      <c r="K157" s="153"/>
      <c r="L157" s="153"/>
      <c r="M157" s="154"/>
    </row>
    <row r="158" spans="1:16" ht="13.5" thickBot="1" x14ac:dyDescent="0.25">
      <c r="A158" s="73" t="s">
        <v>377</v>
      </c>
      <c r="B158" s="152" t="s">
        <v>357</v>
      </c>
      <c r="C158" s="153"/>
      <c r="D158" s="153"/>
      <c r="E158" s="153"/>
      <c r="F158" s="153"/>
      <c r="G158" s="153"/>
      <c r="H158" s="153"/>
      <c r="I158" s="153"/>
      <c r="J158" s="153"/>
      <c r="K158" s="153"/>
      <c r="L158" s="153"/>
      <c r="M158" s="154"/>
    </row>
    <row r="159" spans="1:16" x14ac:dyDescent="0.2">
      <c r="A159" s="58" t="s">
        <v>336</v>
      </c>
      <c r="B159" s="146">
        <v>2010</v>
      </c>
      <c r="C159" s="147"/>
      <c r="D159" s="148"/>
      <c r="E159" s="146">
        <v>2011</v>
      </c>
      <c r="F159" s="147"/>
      <c r="G159" s="148"/>
      <c r="H159" s="146">
        <v>2012</v>
      </c>
      <c r="I159" s="147"/>
      <c r="J159" s="148"/>
      <c r="K159" s="146">
        <v>2013</v>
      </c>
      <c r="L159" s="147"/>
      <c r="M159" s="148"/>
      <c r="N159" s="146">
        <v>2014</v>
      </c>
      <c r="O159" s="147"/>
      <c r="P159" s="148"/>
    </row>
    <row r="160" spans="1:16" ht="13.5" thickBot="1" x14ac:dyDescent="0.25">
      <c r="A160" s="66" t="s">
        <v>337</v>
      </c>
      <c r="B160" s="56" t="s">
        <v>15</v>
      </c>
      <c r="C160" s="60" t="s">
        <v>384</v>
      </c>
      <c r="D160" s="70" t="s">
        <v>125</v>
      </c>
      <c r="E160" s="56" t="s">
        <v>15</v>
      </c>
      <c r="F160" s="60" t="s">
        <v>384</v>
      </c>
      <c r="G160" s="70" t="s">
        <v>125</v>
      </c>
      <c r="H160" s="56" t="s">
        <v>15</v>
      </c>
      <c r="I160" s="60" t="s">
        <v>384</v>
      </c>
      <c r="J160" s="71" t="s">
        <v>125</v>
      </c>
      <c r="K160" s="61" t="s">
        <v>15</v>
      </c>
      <c r="L160" s="57" t="s">
        <v>384</v>
      </c>
      <c r="M160" s="71" t="s">
        <v>125</v>
      </c>
      <c r="N160" s="61" t="s">
        <v>15</v>
      </c>
      <c r="O160" s="57" t="s">
        <v>384</v>
      </c>
      <c r="P160" s="71" t="s">
        <v>125</v>
      </c>
    </row>
    <row r="161" spans="1:16" x14ac:dyDescent="0.2">
      <c r="A161" s="54" t="s">
        <v>401</v>
      </c>
      <c r="B161" s="62"/>
      <c r="C161" s="65"/>
      <c r="D161" s="69"/>
      <c r="E161" s="62"/>
      <c r="F161" s="65"/>
      <c r="G161" s="69"/>
      <c r="H161" s="62"/>
      <c r="I161" s="63"/>
      <c r="J161" s="54"/>
      <c r="K161" s="64"/>
      <c r="L161" s="63"/>
      <c r="M161" s="54"/>
      <c r="N161" s="64"/>
      <c r="O161" s="63"/>
      <c r="P161" s="54"/>
    </row>
    <row r="162" spans="1:16" ht="13.5" thickBot="1" x14ac:dyDescent="0.25">
      <c r="A162" s="55" t="s">
        <v>408</v>
      </c>
      <c r="B162" s="56"/>
      <c r="C162" s="60"/>
      <c r="D162" s="70"/>
      <c r="E162" s="56"/>
      <c r="F162" s="60"/>
      <c r="G162" s="70"/>
      <c r="H162" s="56"/>
      <c r="I162" s="60"/>
      <c r="J162" s="55"/>
      <c r="K162" s="59"/>
      <c r="L162" s="60"/>
      <c r="M162" s="55"/>
      <c r="N162" s="59"/>
      <c r="O162" s="60"/>
      <c r="P162" s="55"/>
    </row>
    <row r="163" spans="1:16" ht="13.5" thickBot="1" x14ac:dyDescent="0.25"/>
    <row r="164" spans="1:16" ht="13.5" thickBot="1" x14ac:dyDescent="0.25">
      <c r="A164" s="152" t="s">
        <v>407</v>
      </c>
      <c r="B164" s="153"/>
      <c r="C164" s="153"/>
      <c r="D164" s="153"/>
      <c r="E164" s="153"/>
      <c r="F164" s="153"/>
      <c r="G164" s="153"/>
      <c r="H164" s="153"/>
      <c r="I164" s="153"/>
      <c r="J164" s="153"/>
      <c r="K164" s="153"/>
      <c r="L164" s="153"/>
      <c r="M164" s="154"/>
    </row>
    <row r="165" spans="1:16" ht="13.5" thickBot="1" x14ac:dyDescent="0.25">
      <c r="A165" s="73" t="s">
        <v>377</v>
      </c>
      <c r="B165" s="152" t="s">
        <v>109</v>
      </c>
      <c r="C165" s="153"/>
      <c r="D165" s="153"/>
      <c r="E165" s="153"/>
      <c r="F165" s="153"/>
      <c r="G165" s="153"/>
      <c r="H165" s="153"/>
      <c r="I165" s="153"/>
      <c r="J165" s="153"/>
      <c r="K165" s="153"/>
      <c r="L165" s="153"/>
      <c r="M165" s="154"/>
    </row>
    <row r="166" spans="1:16" x14ac:dyDescent="0.2">
      <c r="A166" s="58" t="s">
        <v>336</v>
      </c>
      <c r="B166" s="146">
        <v>2010</v>
      </c>
      <c r="C166" s="147"/>
      <c r="D166" s="148"/>
      <c r="E166" s="146">
        <v>2011</v>
      </c>
      <c r="F166" s="147"/>
      <c r="G166" s="148"/>
      <c r="H166" s="146">
        <v>2012</v>
      </c>
      <c r="I166" s="147"/>
      <c r="J166" s="148"/>
      <c r="K166" s="146">
        <v>2013</v>
      </c>
      <c r="L166" s="147"/>
      <c r="M166" s="148"/>
      <c r="N166" s="146">
        <v>2014</v>
      </c>
      <c r="O166" s="147"/>
      <c r="P166" s="148"/>
    </row>
    <row r="167" spans="1:16" ht="13.5" thickBot="1" x14ac:dyDescent="0.25">
      <c r="A167" s="66" t="s">
        <v>337</v>
      </c>
      <c r="B167" s="56" t="s">
        <v>15</v>
      </c>
      <c r="C167" s="60" t="s">
        <v>384</v>
      </c>
      <c r="D167" s="70" t="s">
        <v>125</v>
      </c>
      <c r="E167" s="56" t="s">
        <v>15</v>
      </c>
      <c r="F167" s="60" t="s">
        <v>384</v>
      </c>
      <c r="G167" s="70" t="s">
        <v>125</v>
      </c>
      <c r="H167" s="56" t="s">
        <v>15</v>
      </c>
      <c r="I167" s="60" t="s">
        <v>384</v>
      </c>
      <c r="J167" s="71" t="s">
        <v>125</v>
      </c>
      <c r="K167" s="61" t="s">
        <v>15</v>
      </c>
      <c r="L167" s="57" t="s">
        <v>384</v>
      </c>
      <c r="M167" s="71" t="s">
        <v>125</v>
      </c>
      <c r="N167" s="61" t="s">
        <v>15</v>
      </c>
      <c r="O167" s="57" t="s">
        <v>384</v>
      </c>
      <c r="P167" s="71" t="s">
        <v>125</v>
      </c>
    </row>
    <row r="168" spans="1:16" x14ac:dyDescent="0.2">
      <c r="A168" s="54" t="s">
        <v>401</v>
      </c>
      <c r="B168" s="62"/>
      <c r="C168" s="65"/>
      <c r="D168" s="69"/>
      <c r="E168" s="62"/>
      <c r="F168" s="65"/>
      <c r="G168" s="69"/>
      <c r="H168" s="62"/>
      <c r="I168" s="63"/>
      <c r="J168" s="54"/>
      <c r="K168" s="64"/>
      <c r="L168" s="63"/>
      <c r="M168" s="54"/>
      <c r="N168" s="64"/>
      <c r="O168" s="63"/>
      <c r="P168" s="54"/>
    </row>
    <row r="169" spans="1:16" ht="13.5" thickBot="1" x14ac:dyDescent="0.25">
      <c r="A169" s="55" t="s">
        <v>408</v>
      </c>
      <c r="B169" s="56"/>
      <c r="C169" s="60"/>
      <c r="D169" s="70"/>
      <c r="E169" s="56"/>
      <c r="F169" s="60"/>
      <c r="G169" s="70"/>
      <c r="H169" s="56"/>
      <c r="I169" s="60"/>
      <c r="J169" s="55"/>
      <c r="K169" s="59"/>
      <c r="L169" s="60"/>
      <c r="M169" s="55"/>
      <c r="N169" s="59"/>
      <c r="O169" s="60"/>
      <c r="P169" s="55"/>
    </row>
  </sheetData>
  <mergeCells count="105">
    <mergeCell ref="B56:D56"/>
    <mergeCell ref="E56:G56"/>
    <mergeCell ref="H56:J56"/>
    <mergeCell ref="K56:M56"/>
    <mergeCell ref="A54:M54"/>
    <mergeCell ref="B55:M55"/>
    <mergeCell ref="A2:M2"/>
    <mergeCell ref="B3:M3"/>
    <mergeCell ref="B4:D4"/>
    <mergeCell ref="E4:G4"/>
    <mergeCell ref="H4:J4"/>
    <mergeCell ref="K4:M4"/>
    <mergeCell ref="K30:M30"/>
    <mergeCell ref="B108:D108"/>
    <mergeCell ref="E108:G108"/>
    <mergeCell ref="H108:J108"/>
    <mergeCell ref="K108:M108"/>
    <mergeCell ref="B107:M107"/>
    <mergeCell ref="A106:M106"/>
    <mergeCell ref="B95:D95"/>
    <mergeCell ref="E95:G95"/>
    <mergeCell ref="H95:J95"/>
    <mergeCell ref="K95:M95"/>
    <mergeCell ref="K138:M138"/>
    <mergeCell ref="H17:J17"/>
    <mergeCell ref="B94:M94"/>
    <mergeCell ref="A93:M93"/>
    <mergeCell ref="B82:D82"/>
    <mergeCell ref="E82:G82"/>
    <mergeCell ref="H82:J82"/>
    <mergeCell ref="K82:M82"/>
    <mergeCell ref="B29:M29"/>
    <mergeCell ref="K17:M17"/>
    <mergeCell ref="B17:D17"/>
    <mergeCell ref="E17:G17"/>
    <mergeCell ref="B43:D43"/>
    <mergeCell ref="E43:G43"/>
    <mergeCell ref="H43:J43"/>
    <mergeCell ref="K43:M43"/>
    <mergeCell ref="A41:M41"/>
    <mergeCell ref="B42:M42"/>
    <mergeCell ref="B121:D121"/>
    <mergeCell ref="E121:G121"/>
    <mergeCell ref="H121:J121"/>
    <mergeCell ref="K121:M121"/>
    <mergeCell ref="B120:M120"/>
    <mergeCell ref="A119:M119"/>
    <mergeCell ref="B144:M144"/>
    <mergeCell ref="B145:D145"/>
    <mergeCell ref="E145:G145"/>
    <mergeCell ref="H145:J145"/>
    <mergeCell ref="K145:M145"/>
    <mergeCell ref="A136:M136"/>
    <mergeCell ref="B137:M137"/>
    <mergeCell ref="A28:M28"/>
    <mergeCell ref="A15:M15"/>
    <mergeCell ref="B16:M16"/>
    <mergeCell ref="B138:D138"/>
    <mergeCell ref="E138:G138"/>
    <mergeCell ref="H138:J138"/>
    <mergeCell ref="B81:M81"/>
    <mergeCell ref="A80:M80"/>
    <mergeCell ref="B69:D69"/>
    <mergeCell ref="E69:G69"/>
    <mergeCell ref="H69:J69"/>
    <mergeCell ref="K69:M69"/>
    <mergeCell ref="B68:M68"/>
    <mergeCell ref="A67:M67"/>
    <mergeCell ref="B30:D30"/>
    <mergeCell ref="E30:G30"/>
    <mergeCell ref="H30:J30"/>
    <mergeCell ref="N4:P4"/>
    <mergeCell ref="N17:P17"/>
    <mergeCell ref="N30:P30"/>
    <mergeCell ref="N43:P43"/>
    <mergeCell ref="N56:P56"/>
    <mergeCell ref="A164:M164"/>
    <mergeCell ref="B165:M165"/>
    <mergeCell ref="B166:D166"/>
    <mergeCell ref="E166:G166"/>
    <mergeCell ref="H166:J166"/>
    <mergeCell ref="K166:M166"/>
    <mergeCell ref="A157:M157"/>
    <mergeCell ref="B158:M158"/>
    <mergeCell ref="B159:D159"/>
    <mergeCell ref="E159:G159"/>
    <mergeCell ref="H159:J159"/>
    <mergeCell ref="K159:M159"/>
    <mergeCell ref="A150:M150"/>
    <mergeCell ref="B151:M151"/>
    <mergeCell ref="B152:D152"/>
    <mergeCell ref="E152:G152"/>
    <mergeCell ref="H152:J152"/>
    <mergeCell ref="K152:M152"/>
    <mergeCell ref="A143:M143"/>
    <mergeCell ref="N138:P138"/>
    <mergeCell ref="N145:P145"/>
    <mergeCell ref="N152:P152"/>
    <mergeCell ref="N159:P159"/>
    <mergeCell ref="N166:P166"/>
    <mergeCell ref="N69:P69"/>
    <mergeCell ref="N82:P82"/>
    <mergeCell ref="N95:P95"/>
    <mergeCell ref="N108:P108"/>
    <mergeCell ref="N121:P121"/>
  </mergeCells>
  <pageMargins left="0.2" right="0.2" top="0.28999999999999998" bottom="0.49" header="0.17" footer="0.17"/>
  <pageSetup paperSize="9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4"/>
  <sheetViews>
    <sheetView workbookViewId="0">
      <selection activeCell="O12" sqref="O12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4.28515625" bestFit="1" customWidth="1"/>
    <col min="4" max="4" width="7.85546875" bestFit="1" customWidth="1"/>
    <col min="5" max="5" width="21.28515625" style="53" bestFit="1" customWidth="1"/>
    <col min="6" max="6" width="14.7109375" customWidth="1"/>
    <col min="8" max="8" width="6.140625" bestFit="1" customWidth="1"/>
    <col min="9" max="17" width="6" bestFit="1" customWidth="1"/>
    <col min="18" max="18" width="7" bestFit="1" customWidth="1"/>
    <col min="19" max="19" width="7.5703125" bestFit="1" customWidth="1"/>
  </cols>
  <sheetData>
    <row r="1" spans="1:19" x14ac:dyDescent="0.2">
      <c r="A1" s="52" t="s">
        <v>328</v>
      </c>
      <c r="B1" s="52" t="s">
        <v>329</v>
      </c>
      <c r="D1" s="52" t="s">
        <v>393</v>
      </c>
      <c r="E1" s="67" t="s">
        <v>192</v>
      </c>
      <c r="F1" s="67" t="s">
        <v>400</v>
      </c>
      <c r="H1" s="163" t="s">
        <v>436</v>
      </c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</row>
    <row r="2" spans="1:19" x14ac:dyDescent="0.2">
      <c r="A2" s="32" t="s">
        <v>0</v>
      </c>
      <c r="B2" s="32">
        <v>0</v>
      </c>
      <c r="D2" s="32" t="s">
        <v>381</v>
      </c>
      <c r="E2" s="48" t="s">
        <v>388</v>
      </c>
      <c r="F2" s="32"/>
      <c r="H2" s="142" t="s">
        <v>426</v>
      </c>
      <c r="I2" s="127" t="s">
        <v>427</v>
      </c>
      <c r="J2" s="127" t="s">
        <v>428</v>
      </c>
      <c r="K2" s="127" t="s">
        <v>429</v>
      </c>
      <c r="L2" s="127" t="s">
        <v>430</v>
      </c>
      <c r="M2" s="127" t="s">
        <v>431</v>
      </c>
      <c r="N2" s="127" t="s">
        <v>432</v>
      </c>
      <c r="O2" s="127" t="s">
        <v>433</v>
      </c>
      <c r="P2" s="127" t="s">
        <v>434</v>
      </c>
      <c r="Q2" s="127" t="s">
        <v>435</v>
      </c>
      <c r="R2" s="127" t="s">
        <v>437</v>
      </c>
      <c r="S2" s="142" t="s">
        <v>448</v>
      </c>
    </row>
    <row r="3" spans="1:19" x14ac:dyDescent="0.2">
      <c r="A3" s="32" t="s">
        <v>15</v>
      </c>
      <c r="B3" s="32">
        <v>1</v>
      </c>
      <c r="D3" s="32" t="s">
        <v>364</v>
      </c>
      <c r="E3" s="48">
        <v>62</v>
      </c>
      <c r="F3" s="32" t="s">
        <v>394</v>
      </c>
      <c r="H3" s="142" t="s">
        <v>425</v>
      </c>
      <c r="I3" s="32">
        <v>62180</v>
      </c>
      <c r="J3" s="32">
        <v>62600</v>
      </c>
      <c r="K3" s="32">
        <v>62155</v>
      </c>
      <c r="L3" s="32"/>
      <c r="M3" s="32"/>
      <c r="N3" s="32"/>
      <c r="O3" s="32"/>
      <c r="P3" s="32"/>
      <c r="Q3" s="32"/>
      <c r="R3" s="32"/>
      <c r="S3" s="142">
        <f>+COUNT(I3:R3)</f>
        <v>3</v>
      </c>
    </row>
    <row r="4" spans="1:19" x14ac:dyDescent="0.2">
      <c r="D4" s="32" t="s">
        <v>335</v>
      </c>
      <c r="E4" s="48">
        <v>59</v>
      </c>
      <c r="F4" s="32" t="s">
        <v>395</v>
      </c>
      <c r="H4" s="142" t="s">
        <v>422</v>
      </c>
      <c r="I4" s="32">
        <v>62155</v>
      </c>
      <c r="J4" s="32">
        <v>62170</v>
      </c>
      <c r="K4" s="32">
        <v>62176</v>
      </c>
      <c r="L4" s="32">
        <v>62520</v>
      </c>
      <c r="M4" s="32">
        <v>62630</v>
      </c>
      <c r="N4" s="32">
        <v>62780</v>
      </c>
      <c r="O4" s="32"/>
      <c r="P4" s="32"/>
      <c r="Q4" s="32"/>
      <c r="R4" s="32"/>
      <c r="S4" s="142">
        <f t="shared" ref="S4:S10" si="0">+COUNT(I4:R4)</f>
        <v>6</v>
      </c>
    </row>
    <row r="5" spans="1:19" x14ac:dyDescent="0.2">
      <c r="D5" s="32" t="s">
        <v>382</v>
      </c>
      <c r="E5" s="48" t="s">
        <v>389</v>
      </c>
      <c r="F5" s="32" t="s">
        <v>396</v>
      </c>
      <c r="H5" s="142" t="s">
        <v>424</v>
      </c>
      <c r="I5" s="32">
        <v>62155</v>
      </c>
      <c r="J5" s="32">
        <v>62170</v>
      </c>
      <c r="K5" s="32">
        <v>62176</v>
      </c>
      <c r="L5" s="32">
        <v>62520</v>
      </c>
      <c r="M5" s="32">
        <v>62630</v>
      </c>
      <c r="N5" s="32">
        <v>62780</v>
      </c>
      <c r="O5" s="32">
        <v>62600</v>
      </c>
      <c r="P5" s="32">
        <v>62180</v>
      </c>
      <c r="Q5" s="32"/>
      <c r="R5" s="32"/>
      <c r="S5" s="142">
        <f t="shared" si="0"/>
        <v>8</v>
      </c>
    </row>
    <row r="6" spans="1:19" x14ac:dyDescent="0.2">
      <c r="A6" s="52" t="s">
        <v>355</v>
      </c>
      <c r="D6" s="32" t="s">
        <v>383</v>
      </c>
      <c r="E6" s="48" t="s">
        <v>390</v>
      </c>
      <c r="F6" s="68" t="s">
        <v>397</v>
      </c>
      <c r="H6" s="142" t="s">
        <v>423</v>
      </c>
      <c r="I6" s="32">
        <v>62155</v>
      </c>
      <c r="J6" s="32">
        <v>62170</v>
      </c>
      <c r="K6" s="32">
        <v>62176</v>
      </c>
      <c r="L6" s="32">
        <v>62520</v>
      </c>
      <c r="M6" s="32">
        <v>62630</v>
      </c>
      <c r="N6" s="32">
        <v>62780</v>
      </c>
      <c r="O6" s="32"/>
      <c r="P6" s="32"/>
      <c r="Q6" s="32"/>
      <c r="R6" s="32"/>
      <c r="S6" s="142">
        <f t="shared" si="0"/>
        <v>6</v>
      </c>
    </row>
    <row r="7" spans="1:19" x14ac:dyDescent="0.2">
      <c r="A7" s="32" t="s">
        <v>356</v>
      </c>
      <c r="D7" s="32" t="s">
        <v>15</v>
      </c>
      <c r="E7" s="48" t="s">
        <v>391</v>
      </c>
      <c r="F7" s="68" t="s">
        <v>398</v>
      </c>
      <c r="H7" s="142" t="s">
        <v>371</v>
      </c>
      <c r="I7" s="32"/>
      <c r="J7" s="32"/>
      <c r="K7" s="32"/>
      <c r="L7" s="32"/>
      <c r="M7" s="32"/>
      <c r="N7" s="32"/>
      <c r="O7" s="32"/>
      <c r="P7" s="32"/>
      <c r="Q7" s="32"/>
      <c r="R7" s="32"/>
      <c r="S7" s="142">
        <f t="shared" si="0"/>
        <v>0</v>
      </c>
    </row>
    <row r="8" spans="1:19" x14ac:dyDescent="0.2">
      <c r="A8" s="32" t="s">
        <v>19</v>
      </c>
      <c r="D8" s="32" t="s">
        <v>384</v>
      </c>
      <c r="E8" s="48" t="s">
        <v>392</v>
      </c>
      <c r="F8" s="68" t="s">
        <v>399</v>
      </c>
      <c r="H8" s="142" t="s">
        <v>372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142">
        <f t="shared" si="0"/>
        <v>0</v>
      </c>
    </row>
    <row r="9" spans="1:19" x14ac:dyDescent="0.2">
      <c r="A9" s="32" t="s">
        <v>357</v>
      </c>
      <c r="H9" s="142" t="s">
        <v>373</v>
      </c>
      <c r="I9" s="32"/>
      <c r="J9" s="32"/>
      <c r="K9" s="32"/>
      <c r="L9" s="32"/>
      <c r="M9" s="32"/>
      <c r="N9" s="32"/>
      <c r="O9" s="32"/>
      <c r="P9" s="32"/>
      <c r="Q9" s="32"/>
      <c r="R9" s="32"/>
      <c r="S9" s="142">
        <f t="shared" si="0"/>
        <v>0</v>
      </c>
    </row>
    <row r="10" spans="1:19" x14ac:dyDescent="0.2">
      <c r="A10" s="32" t="s">
        <v>109</v>
      </c>
      <c r="H10" s="142" t="s">
        <v>374</v>
      </c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142">
        <f t="shared" si="0"/>
        <v>0</v>
      </c>
    </row>
    <row r="11" spans="1:19" x14ac:dyDescent="0.2">
      <c r="A11" s="32" t="s">
        <v>371</v>
      </c>
    </row>
    <row r="12" spans="1:19" x14ac:dyDescent="0.2">
      <c r="A12" s="32" t="s">
        <v>372</v>
      </c>
    </row>
    <row r="13" spans="1:19" x14ac:dyDescent="0.2">
      <c r="A13" s="32" t="s">
        <v>373</v>
      </c>
    </row>
    <row r="14" spans="1:19" x14ac:dyDescent="0.2">
      <c r="A14" s="32" t="s">
        <v>374</v>
      </c>
    </row>
  </sheetData>
  <sortState ref="H3:P10">
    <sortCondition ref="H3"/>
  </sortState>
  <mergeCells count="1">
    <mergeCell ref="H1:S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non_fede!Extraire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2013-08-07T23:07:20Z</cp:lastPrinted>
  <dcterms:created xsi:type="dcterms:W3CDTF">2013-08-02T13:27:38Z</dcterms:created>
  <dcterms:modified xsi:type="dcterms:W3CDTF">2013-08-08T13:27:08Z</dcterms:modified>
</cp:coreProperties>
</file>