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360" yWindow="150" windowWidth="23715" windowHeight="11580"/>
  </bookViews>
  <sheets>
    <sheet name="Quote" sheetId="2" r:id="rId1"/>
    <sheet name="Client" sheetId="6" r:id="rId2"/>
    <sheet name="Produit" sheetId="7" r:id="rId3"/>
    <sheet name="Devis" sheetId="4" r:id="rId4"/>
    <sheet name="Feuil3" sheetId="3" r:id="rId5"/>
    <sheet name="Projet" sheetId="8" r:id="rId6"/>
  </sheets>
  <externalReferences>
    <externalReference r:id="rId7"/>
  </externalReferences>
  <definedNames>
    <definedName name="_xlnm._FilterDatabase" localSheetId="1" hidden="1">Client!$A$2:$M$2</definedName>
  </definedNames>
  <calcPr calcId="145621"/>
</workbook>
</file>

<file path=xl/calcChain.xml><?xml version="1.0" encoding="utf-8"?>
<calcChain xmlns="http://schemas.openxmlformats.org/spreadsheetml/2006/main">
  <c r="E45" i="4" l="1"/>
  <c r="T32" i="3" l="1"/>
  <c r="S32" i="3"/>
  <c r="R32" i="3"/>
  <c r="Q32" i="3"/>
  <c r="P32" i="3"/>
  <c r="O32" i="3"/>
  <c r="N32" i="3"/>
  <c r="M32" i="3"/>
  <c r="L32" i="3"/>
  <c r="K32" i="3"/>
  <c r="J32" i="3"/>
  <c r="I32" i="3"/>
  <c r="E4" i="4" l="1"/>
  <c r="E3" i="4"/>
  <c r="E2" i="4"/>
  <c r="N34" i="2"/>
  <c r="L34" i="2"/>
  <c r="P34" i="2" s="1"/>
  <c r="N30" i="2"/>
  <c r="L30" i="2"/>
  <c r="P30" i="2" s="1"/>
  <c r="N26" i="2"/>
  <c r="L26" i="2"/>
  <c r="N22" i="2"/>
  <c r="L22" i="2"/>
  <c r="N18" i="2"/>
  <c r="L18" i="2"/>
  <c r="P18" i="2" s="1"/>
  <c r="N14" i="2"/>
  <c r="L14" i="2"/>
  <c r="I12" i="2"/>
  <c r="I13" i="2"/>
  <c r="I14" i="2"/>
  <c r="I15" i="2"/>
  <c r="I16" i="2"/>
  <c r="I17" i="2"/>
  <c r="I18" i="2"/>
  <c r="I19" i="2"/>
  <c r="I20" i="2"/>
  <c r="I21" i="2"/>
  <c r="I22" i="2"/>
  <c r="I23" i="2"/>
  <c r="I24" i="2"/>
  <c r="I25" i="2"/>
  <c r="I26" i="2"/>
  <c r="I27" i="2"/>
  <c r="I28" i="2"/>
  <c r="I29" i="2"/>
  <c r="I30" i="2"/>
  <c r="I31" i="2"/>
  <c r="I32" i="2"/>
  <c r="I33" i="2"/>
  <c r="I34" i="2"/>
  <c r="I35" i="2"/>
  <c r="I36" i="2"/>
  <c r="I37" i="2"/>
  <c r="I38" i="2"/>
  <c r="I39" i="2"/>
  <c r="I40" i="2"/>
  <c r="I41" i="2"/>
  <c r="I42" i="2"/>
  <c r="I43" i="2"/>
  <c r="I44" i="2"/>
  <c r="I45" i="2"/>
  <c r="I46" i="2"/>
  <c r="I47" i="2"/>
  <c r="I48" i="2"/>
  <c r="I49" i="2"/>
  <c r="I50" i="2"/>
  <c r="I11" i="2"/>
  <c r="AF9" i="2"/>
  <c r="AF10" i="2"/>
  <c r="AE11" i="2"/>
  <c r="AF11" i="2" s="1"/>
  <c r="AE12" i="2"/>
  <c r="AF12" i="2" s="1"/>
  <c r="AE13" i="2"/>
  <c r="AF13" i="2" s="1"/>
  <c r="AE14" i="2"/>
  <c r="AF14" i="2" s="1"/>
  <c r="AE15" i="2"/>
  <c r="AF15" i="2" s="1"/>
  <c r="AE16" i="2"/>
  <c r="AF16" i="2" s="1"/>
  <c r="AE17" i="2"/>
  <c r="AF17" i="2" s="1"/>
  <c r="AE18" i="2"/>
  <c r="AF18" i="2" s="1"/>
  <c r="AE19" i="2"/>
  <c r="AF19" i="2" s="1"/>
  <c r="AE20" i="2"/>
  <c r="AF20" i="2" s="1"/>
  <c r="AE21" i="2"/>
  <c r="AF21" i="2" s="1"/>
  <c r="AE22" i="2"/>
  <c r="AF22" i="2" s="1"/>
  <c r="AE23" i="2"/>
  <c r="AF23" i="2" s="1"/>
  <c r="AE24" i="2"/>
  <c r="AF24" i="2" s="1"/>
  <c r="AE25" i="2"/>
  <c r="AF25" i="2" s="1"/>
  <c r="AE26" i="2"/>
  <c r="AF26" i="2" s="1"/>
  <c r="AE27" i="2"/>
  <c r="AF27" i="2" s="1"/>
  <c r="AE28" i="2"/>
  <c r="AF28" i="2" s="1"/>
  <c r="AE29" i="2"/>
  <c r="AF29" i="2" s="1"/>
  <c r="AE30" i="2"/>
  <c r="AF30" i="2" s="1"/>
  <c r="AE31" i="2"/>
  <c r="AF31" i="2" s="1"/>
  <c r="AE32" i="2"/>
  <c r="AF32" i="2" s="1"/>
  <c r="AE33" i="2"/>
  <c r="AF33" i="2" s="1"/>
  <c r="AE34" i="2"/>
  <c r="AF34" i="2" s="1"/>
  <c r="AE35" i="2"/>
  <c r="AF35" i="2" s="1"/>
  <c r="AE36" i="2"/>
  <c r="AF36" i="2" s="1"/>
  <c r="AE37" i="2"/>
  <c r="AF37" i="2" s="1"/>
  <c r="AE38" i="2"/>
  <c r="AF38" i="2" s="1"/>
  <c r="AE39" i="2"/>
  <c r="AF39" i="2" s="1"/>
  <c r="AE40" i="2"/>
  <c r="AF40" i="2" s="1"/>
  <c r="AE41" i="2"/>
  <c r="AF41" i="2" s="1"/>
  <c r="AE42" i="2"/>
  <c r="AF42" i="2" s="1"/>
  <c r="AE43" i="2"/>
  <c r="AF43" i="2" s="1"/>
  <c r="AE44" i="2"/>
  <c r="AF44" i="2" s="1"/>
  <c r="AE45" i="2"/>
  <c r="AF45" i="2" s="1"/>
  <c r="AE46" i="2"/>
  <c r="AF46" i="2" s="1"/>
  <c r="AE47" i="2"/>
  <c r="AF47" i="2" s="1"/>
  <c r="AE48" i="2"/>
  <c r="AF48" i="2" s="1"/>
  <c r="AE49" i="2"/>
  <c r="AF49" i="2" s="1"/>
  <c r="AE50" i="2"/>
  <c r="AF50" i="2" s="1"/>
  <c r="AE51" i="2"/>
  <c r="AF51" i="2" s="1"/>
  <c r="AE52" i="2"/>
  <c r="AF52" i="2" s="1"/>
  <c r="AE53" i="2"/>
  <c r="AF53" i="2" s="1"/>
  <c r="AE54" i="2"/>
  <c r="AF54" i="2" s="1"/>
  <c r="AE55" i="2"/>
  <c r="AF55" i="2" s="1"/>
  <c r="AE56" i="2"/>
  <c r="AF56" i="2" s="1"/>
  <c r="AE57" i="2"/>
  <c r="AF57" i="2" s="1"/>
  <c r="AE58" i="2"/>
  <c r="AF58" i="2" s="1"/>
  <c r="AE59" i="2"/>
  <c r="AF59" i="2" s="1"/>
  <c r="AE60" i="2"/>
  <c r="AF60" i="2" s="1"/>
  <c r="AE61" i="2"/>
  <c r="AF61" i="2" s="1"/>
  <c r="AE62" i="2"/>
  <c r="AF62" i="2" s="1"/>
  <c r="AE63" i="2"/>
  <c r="AF63" i="2" s="1"/>
  <c r="AE64" i="2"/>
  <c r="AF64" i="2" s="1"/>
  <c r="AE65" i="2"/>
  <c r="AF65" i="2" s="1"/>
  <c r="AE66" i="2"/>
  <c r="AF66" i="2" s="1"/>
  <c r="AE67" i="2"/>
  <c r="AF67" i="2" s="1"/>
  <c r="AE68" i="2"/>
  <c r="AF68" i="2" s="1"/>
  <c r="AE69" i="2"/>
  <c r="AF69" i="2" s="1"/>
  <c r="AE70" i="2"/>
  <c r="AF70" i="2" s="1"/>
  <c r="AE71" i="2"/>
  <c r="AF71" i="2" s="1"/>
  <c r="AE72" i="2"/>
  <c r="AF72" i="2" s="1"/>
  <c r="AE73" i="2"/>
  <c r="AF73" i="2" s="1"/>
  <c r="AE74" i="2"/>
  <c r="AF74" i="2" s="1"/>
  <c r="AE75" i="2"/>
  <c r="AF75" i="2" s="1"/>
  <c r="AE76" i="2"/>
  <c r="AF76" i="2" s="1"/>
  <c r="AE77" i="2"/>
  <c r="AF77" i="2" s="1"/>
  <c r="AE78" i="2"/>
  <c r="AF78" i="2" s="1"/>
  <c r="AE79" i="2"/>
  <c r="AF79" i="2" s="1"/>
  <c r="AE80" i="2"/>
  <c r="AF80" i="2" s="1"/>
  <c r="AE81" i="2"/>
  <c r="AF81" i="2" s="1"/>
  <c r="AE82" i="2"/>
  <c r="AF82" i="2" s="1"/>
  <c r="AE83" i="2"/>
  <c r="AF83" i="2" s="1"/>
  <c r="AE84" i="2"/>
  <c r="AF84" i="2" s="1"/>
  <c r="AE85" i="2"/>
  <c r="AF85" i="2" s="1"/>
  <c r="AE86" i="2"/>
  <c r="AF86" i="2" s="1"/>
  <c r="AE87" i="2"/>
  <c r="AF87" i="2" s="1"/>
  <c r="AE88" i="2"/>
  <c r="AF88" i="2" s="1"/>
  <c r="AE89" i="2"/>
  <c r="AF89" i="2" s="1"/>
  <c r="AE90" i="2"/>
  <c r="AF90" i="2" s="1"/>
  <c r="AE91" i="2"/>
  <c r="AF91" i="2" s="1"/>
  <c r="AE92" i="2"/>
  <c r="AF92" i="2" s="1"/>
  <c r="AE93" i="2"/>
  <c r="AF93" i="2" s="1"/>
  <c r="AE94" i="2"/>
  <c r="AF94" i="2" s="1"/>
  <c r="AE95" i="2"/>
  <c r="AF95" i="2" s="1"/>
  <c r="AE96" i="2"/>
  <c r="AF96" i="2" s="1"/>
  <c r="AE97" i="2"/>
  <c r="AF97" i="2" s="1"/>
  <c r="AE98" i="2"/>
  <c r="AF98" i="2" s="1"/>
  <c r="AE99" i="2"/>
  <c r="AF99" i="2" s="1"/>
  <c r="AE100" i="2"/>
  <c r="AF100" i="2" s="1"/>
  <c r="AE101" i="2"/>
  <c r="AF101" i="2" s="1"/>
  <c r="AE102" i="2"/>
  <c r="AF102" i="2" s="1"/>
  <c r="AE103" i="2"/>
  <c r="AF103" i="2" s="1"/>
  <c r="AE104" i="2"/>
  <c r="AF104" i="2" s="1"/>
  <c r="AE105" i="2"/>
  <c r="AF105" i="2" s="1"/>
  <c r="AE106" i="2"/>
  <c r="AF106" i="2" s="1"/>
  <c r="AE107" i="2"/>
  <c r="AF107" i="2" s="1"/>
  <c r="AE108" i="2"/>
  <c r="AF108" i="2" s="1"/>
  <c r="AE109" i="2"/>
  <c r="AF109" i="2" s="1"/>
  <c r="AE110" i="2"/>
  <c r="AF110" i="2" s="1"/>
  <c r="AE111" i="2"/>
  <c r="AF111" i="2" s="1"/>
  <c r="AE112" i="2"/>
  <c r="AF112" i="2" s="1"/>
  <c r="AE113" i="2"/>
  <c r="AF113" i="2" s="1"/>
  <c r="AE114" i="2"/>
  <c r="AF114" i="2" s="1"/>
  <c r="AE115" i="2"/>
  <c r="AF115" i="2" s="1"/>
  <c r="AE116" i="2"/>
  <c r="AF116" i="2" s="1"/>
  <c r="AE117" i="2"/>
  <c r="AF117" i="2" s="1"/>
  <c r="AE118" i="2"/>
  <c r="AF118" i="2" s="1"/>
  <c r="AE119" i="2"/>
  <c r="AF119" i="2" s="1"/>
  <c r="AE120" i="2"/>
  <c r="AF120" i="2" s="1"/>
  <c r="AE121" i="2"/>
  <c r="AF121" i="2" s="1"/>
  <c r="AE122" i="2"/>
  <c r="AF122" i="2" s="1"/>
  <c r="AE123" i="2"/>
  <c r="AF123" i="2" s="1"/>
  <c r="AE124" i="2"/>
  <c r="AF124" i="2" s="1"/>
  <c r="AE125" i="2"/>
  <c r="AF125" i="2" s="1"/>
  <c r="AE126" i="2"/>
  <c r="AF126" i="2" s="1"/>
  <c r="AE127" i="2"/>
  <c r="AF127" i="2" s="1"/>
  <c r="AE128" i="2"/>
  <c r="AF128" i="2" s="1"/>
  <c r="AE129" i="2"/>
  <c r="AF129" i="2" s="1"/>
  <c r="AE130" i="2"/>
  <c r="AF130" i="2" s="1"/>
  <c r="AE131" i="2"/>
  <c r="AF131" i="2" s="1"/>
  <c r="AE132" i="2"/>
  <c r="AF132" i="2" s="1"/>
  <c r="AE133" i="2"/>
  <c r="AF133" i="2" s="1"/>
  <c r="AE134" i="2"/>
  <c r="AF134" i="2" s="1"/>
  <c r="AE135" i="2"/>
  <c r="AF135" i="2" s="1"/>
  <c r="AE136" i="2"/>
  <c r="AF136" i="2" s="1"/>
  <c r="AE137" i="2"/>
  <c r="AF137" i="2" s="1"/>
  <c r="AE138" i="2"/>
  <c r="AF138" i="2" s="1"/>
  <c r="AE139" i="2"/>
  <c r="AF139" i="2" s="1"/>
  <c r="AE140" i="2"/>
  <c r="AF140" i="2" s="1"/>
  <c r="AE141" i="2"/>
  <c r="AF141" i="2" s="1"/>
  <c r="AE142" i="2"/>
  <c r="AF142" i="2" s="1"/>
  <c r="AE143" i="2"/>
  <c r="AF143" i="2" s="1"/>
  <c r="AE144" i="2"/>
  <c r="AF144" i="2" s="1"/>
  <c r="AE145" i="2"/>
  <c r="AF145" i="2" s="1"/>
  <c r="AE146" i="2"/>
  <c r="AF146" i="2" s="1"/>
  <c r="AE147" i="2"/>
  <c r="AF147" i="2" s="1"/>
  <c r="AE148" i="2"/>
  <c r="AF148" i="2" s="1"/>
  <c r="AE149" i="2"/>
  <c r="AF149" i="2" s="1"/>
  <c r="AE150" i="2"/>
  <c r="AF150" i="2" s="1"/>
  <c r="AE151" i="2"/>
  <c r="AF151" i="2" s="1"/>
  <c r="AE152" i="2"/>
  <c r="AF152" i="2" s="1"/>
  <c r="AE153" i="2"/>
  <c r="AF153" i="2" s="1"/>
  <c r="AE154" i="2"/>
  <c r="AF154" i="2" s="1"/>
  <c r="AE155" i="2"/>
  <c r="AF155" i="2" s="1"/>
  <c r="AE156" i="2"/>
  <c r="AF156" i="2" s="1"/>
  <c r="AE157" i="2"/>
  <c r="AF157" i="2" s="1"/>
  <c r="AE158" i="2"/>
  <c r="AF158" i="2" s="1"/>
  <c r="AE159" i="2"/>
  <c r="AF159" i="2" s="1"/>
  <c r="AE160" i="2"/>
  <c r="AF160" i="2" s="1"/>
  <c r="AE161" i="2"/>
  <c r="AF161" i="2" s="1"/>
  <c r="AE162" i="2"/>
  <c r="AF162" i="2" s="1"/>
  <c r="AE163" i="2"/>
  <c r="AF163" i="2" s="1"/>
  <c r="AE164" i="2"/>
  <c r="AF164" i="2" s="1"/>
  <c r="AE165" i="2"/>
  <c r="AF165" i="2" s="1"/>
  <c r="AE166" i="2"/>
  <c r="AF166" i="2" s="1"/>
  <c r="AE167" i="2"/>
  <c r="AF167" i="2" s="1"/>
  <c r="AE168" i="2"/>
  <c r="AF168" i="2" s="1"/>
  <c r="AE169" i="2"/>
  <c r="AF169" i="2" s="1"/>
  <c r="AE170" i="2"/>
  <c r="AF170" i="2" s="1"/>
  <c r="AE171" i="2"/>
  <c r="AF171" i="2" s="1"/>
  <c r="AE172" i="2"/>
  <c r="AF172" i="2" s="1"/>
  <c r="AE173" i="2"/>
  <c r="AF173" i="2" s="1"/>
  <c r="AE174" i="2"/>
  <c r="AF174" i="2" s="1"/>
  <c r="AE175" i="2"/>
  <c r="AF175" i="2" s="1"/>
  <c r="AE176" i="2"/>
  <c r="AF176" i="2" s="1"/>
  <c r="AE177" i="2"/>
  <c r="AF177" i="2" s="1"/>
  <c r="AE178" i="2"/>
  <c r="AF178" i="2" s="1"/>
  <c r="AE179" i="2"/>
  <c r="AF179" i="2" s="1"/>
  <c r="AE180" i="2"/>
  <c r="AF180" i="2" s="1"/>
  <c r="AE181" i="2"/>
  <c r="AF181" i="2" s="1"/>
  <c r="AE182" i="2"/>
  <c r="AF182" i="2" s="1"/>
  <c r="AE183" i="2"/>
  <c r="AF183" i="2" s="1"/>
  <c r="AE184" i="2"/>
  <c r="AF184" i="2" s="1"/>
  <c r="AE185" i="2"/>
  <c r="AF185" i="2" s="1"/>
  <c r="AE186" i="2"/>
  <c r="AF186" i="2" s="1"/>
  <c r="AE187" i="2"/>
  <c r="AF187" i="2" s="1"/>
  <c r="AE188" i="2"/>
  <c r="AF188" i="2" s="1"/>
  <c r="AE189" i="2"/>
  <c r="AF189" i="2" s="1"/>
  <c r="AE190" i="2"/>
  <c r="AF190" i="2" s="1"/>
  <c r="AE191" i="2"/>
  <c r="AF191" i="2" s="1"/>
  <c r="AE192" i="2"/>
  <c r="AF192" i="2" s="1"/>
  <c r="AE193" i="2"/>
  <c r="AF193" i="2" s="1"/>
  <c r="AE194" i="2"/>
  <c r="AF194" i="2" s="1"/>
  <c r="AE195" i="2"/>
  <c r="AF195" i="2" s="1"/>
  <c r="AE196" i="2"/>
  <c r="AF196" i="2" s="1"/>
  <c r="AE197" i="2"/>
  <c r="AF197" i="2" s="1"/>
  <c r="AE198" i="2"/>
  <c r="AF198" i="2" s="1"/>
  <c r="AE199" i="2"/>
  <c r="AF199" i="2" s="1"/>
  <c r="AE200" i="2"/>
  <c r="AF200" i="2" s="1"/>
  <c r="AE201" i="2"/>
  <c r="AF201" i="2" s="1"/>
  <c r="AE202" i="2"/>
  <c r="AF202" i="2" s="1"/>
  <c r="AE203" i="2"/>
  <c r="AF203" i="2" s="1"/>
  <c r="AE204" i="2"/>
  <c r="AF204" i="2" s="1"/>
  <c r="AE205" i="2"/>
  <c r="AF205" i="2" s="1"/>
  <c r="AE206" i="2"/>
  <c r="AF206" i="2" s="1"/>
  <c r="AE207" i="2"/>
  <c r="AF207" i="2" s="1"/>
  <c r="AE208" i="2"/>
  <c r="AF208" i="2" s="1"/>
  <c r="AE209" i="2"/>
  <c r="AF209" i="2" s="1"/>
  <c r="AE210" i="2"/>
  <c r="AF210" i="2" s="1"/>
  <c r="AE211" i="2"/>
  <c r="AF211" i="2" s="1"/>
  <c r="AE212" i="2"/>
  <c r="AF212" i="2" s="1"/>
  <c r="AE213" i="2"/>
  <c r="AF213" i="2" s="1"/>
  <c r="AE214" i="2"/>
  <c r="AF214" i="2" s="1"/>
  <c r="AE215" i="2"/>
  <c r="AF215" i="2" s="1"/>
  <c r="AE216" i="2"/>
  <c r="AF216" i="2" s="1"/>
  <c r="AE217" i="2"/>
  <c r="AF217" i="2" s="1"/>
  <c r="AE218" i="2"/>
  <c r="AF218" i="2" s="1"/>
  <c r="AE219" i="2"/>
  <c r="AF219" i="2" s="1"/>
  <c r="AE220" i="2"/>
  <c r="AF220" i="2" s="1"/>
  <c r="AE221" i="2"/>
  <c r="AF221" i="2" s="1"/>
  <c r="AE222" i="2"/>
  <c r="AF222" i="2" s="1"/>
  <c r="AE223" i="2"/>
  <c r="AF223" i="2" s="1"/>
  <c r="AE224" i="2"/>
  <c r="AF224" i="2" s="1"/>
  <c r="AE225" i="2"/>
  <c r="AF225" i="2" s="1"/>
  <c r="AE226" i="2"/>
  <c r="AF226" i="2" s="1"/>
  <c r="AE227" i="2"/>
  <c r="AF227" i="2" s="1"/>
  <c r="AE228" i="2"/>
  <c r="AF228" i="2" s="1"/>
  <c r="AE229" i="2"/>
  <c r="AF229" i="2" s="1"/>
  <c r="AE230" i="2"/>
  <c r="AF230" i="2" s="1"/>
  <c r="AE231" i="2"/>
  <c r="AF231" i="2" s="1"/>
  <c r="AE232" i="2"/>
  <c r="AF232" i="2" s="1"/>
  <c r="AE233" i="2"/>
  <c r="AF233" i="2" s="1"/>
  <c r="AE234" i="2"/>
  <c r="AF234" i="2" s="1"/>
  <c r="AE235" i="2"/>
  <c r="AF235" i="2" s="1"/>
  <c r="AE236" i="2"/>
  <c r="AF236" i="2" s="1"/>
  <c r="AE237" i="2"/>
  <c r="AF237" i="2" s="1"/>
  <c r="AE238" i="2"/>
  <c r="AF238" i="2" s="1"/>
  <c r="AE239" i="2"/>
  <c r="AF239" i="2" s="1"/>
  <c r="AE240" i="2"/>
  <c r="AF240" i="2" s="1"/>
  <c r="AE241" i="2"/>
  <c r="AF241" i="2" s="1"/>
  <c r="AE242" i="2"/>
  <c r="AF242" i="2" s="1"/>
  <c r="AE243" i="2"/>
  <c r="AF243" i="2" s="1"/>
  <c r="AE244" i="2"/>
  <c r="AF244" i="2" s="1"/>
  <c r="AE245" i="2"/>
  <c r="AF245" i="2" s="1"/>
  <c r="AE246" i="2"/>
  <c r="AF246" i="2" s="1"/>
  <c r="AE247" i="2"/>
  <c r="AF247" i="2" s="1"/>
  <c r="AE248" i="2"/>
  <c r="AF248" i="2" s="1"/>
  <c r="AE249" i="2"/>
  <c r="AF249" i="2" s="1"/>
  <c r="AE250" i="2"/>
  <c r="AF250" i="2" s="1"/>
  <c r="AE251" i="2"/>
  <c r="AF251" i="2" s="1"/>
  <c r="AE252" i="2"/>
  <c r="AF252" i="2" s="1"/>
  <c r="AE253" i="2"/>
  <c r="AF253" i="2" s="1"/>
  <c r="AE254" i="2"/>
  <c r="AF254" i="2" s="1"/>
  <c r="AE255" i="2"/>
  <c r="AF255" i="2" s="1"/>
  <c r="AE256" i="2"/>
  <c r="AF256" i="2" s="1"/>
  <c r="AE257" i="2"/>
  <c r="AF257" i="2" s="1"/>
  <c r="AE258" i="2"/>
  <c r="AF258" i="2" s="1"/>
  <c r="AE259" i="2"/>
  <c r="AF259" i="2" s="1"/>
  <c r="AE260" i="2"/>
  <c r="AF260" i="2" s="1"/>
  <c r="AE261" i="2"/>
  <c r="AF261" i="2" s="1"/>
  <c r="AE262" i="2"/>
  <c r="AF262" i="2" s="1"/>
  <c r="AE263" i="2"/>
  <c r="AF263" i="2" s="1"/>
  <c r="AE264" i="2"/>
  <c r="AF264" i="2" s="1"/>
  <c r="AE265" i="2"/>
  <c r="AF265" i="2" s="1"/>
  <c r="AE266" i="2"/>
  <c r="AF266" i="2" s="1"/>
  <c r="AE267" i="2"/>
  <c r="AF267" i="2" s="1"/>
  <c r="AE268" i="2"/>
  <c r="AF268" i="2" s="1"/>
  <c r="AE269" i="2"/>
  <c r="AF269" i="2" s="1"/>
  <c r="AE270" i="2"/>
  <c r="AF270" i="2" s="1"/>
  <c r="AE271" i="2"/>
  <c r="AF271" i="2" s="1"/>
  <c r="AE272" i="2"/>
  <c r="AF272" i="2" s="1"/>
  <c r="AE273" i="2"/>
  <c r="AF273" i="2" s="1"/>
  <c r="AE274" i="2"/>
  <c r="AF274" i="2" s="1"/>
  <c r="AE275" i="2"/>
  <c r="AF275" i="2" s="1"/>
  <c r="AE276" i="2"/>
  <c r="AF276" i="2" s="1"/>
  <c r="AE277" i="2"/>
  <c r="AF277" i="2" s="1"/>
  <c r="AE278" i="2"/>
  <c r="AF278" i="2" s="1"/>
  <c r="AE279" i="2"/>
  <c r="AF279" i="2" s="1"/>
  <c r="AE280" i="2"/>
  <c r="AF280" i="2" s="1"/>
  <c r="AE281" i="2"/>
  <c r="AF281" i="2" s="1"/>
  <c r="AE282" i="2"/>
  <c r="AF282" i="2" s="1"/>
  <c r="AE283" i="2"/>
  <c r="AF283" i="2" s="1"/>
  <c r="AE284" i="2"/>
  <c r="AF284" i="2" s="1"/>
  <c r="AE285" i="2"/>
  <c r="AF285" i="2" s="1"/>
  <c r="AE286" i="2"/>
  <c r="AF286" i="2" s="1"/>
  <c r="AE287" i="2"/>
  <c r="AF287" i="2" s="1"/>
  <c r="AE288" i="2"/>
  <c r="AF288" i="2" s="1"/>
  <c r="AE289" i="2"/>
  <c r="AF289" i="2" s="1"/>
  <c r="AE290" i="2"/>
  <c r="AF290" i="2" s="1"/>
  <c r="AE291" i="2"/>
  <c r="AF291" i="2" s="1"/>
  <c r="AE292" i="2"/>
  <c r="AF292" i="2" s="1"/>
  <c r="AE293" i="2"/>
  <c r="AF293" i="2" s="1"/>
  <c r="AE294" i="2"/>
  <c r="AF294" i="2" s="1"/>
  <c r="AE295" i="2"/>
  <c r="AF295" i="2" s="1"/>
  <c r="AE296" i="2"/>
  <c r="AF296" i="2" s="1"/>
  <c r="AE297" i="2"/>
  <c r="AF297" i="2" s="1"/>
  <c r="AE298" i="2"/>
  <c r="AF298" i="2" s="1"/>
  <c r="AE299" i="2"/>
  <c r="AF299" i="2" s="1"/>
  <c r="AE300" i="2"/>
  <c r="AF300" i="2" s="1"/>
  <c r="AE301" i="2"/>
  <c r="AF301" i="2" s="1"/>
  <c r="AE302" i="2"/>
  <c r="AF302" i="2" s="1"/>
  <c r="AE303" i="2"/>
  <c r="AF303" i="2" s="1"/>
  <c r="AE304" i="2"/>
  <c r="AF304" i="2" s="1"/>
  <c r="AE305" i="2"/>
  <c r="AF305" i="2" s="1"/>
  <c r="AE306" i="2"/>
  <c r="AF306" i="2" s="1"/>
  <c r="AE307" i="2"/>
  <c r="AF307" i="2" s="1"/>
  <c r="AE308" i="2"/>
  <c r="AF308" i="2" s="1"/>
  <c r="AE309" i="2"/>
  <c r="AF309" i="2" s="1"/>
  <c r="AE310" i="2"/>
  <c r="AF310" i="2" s="1"/>
  <c r="AE311" i="2"/>
  <c r="AF311" i="2" s="1"/>
  <c r="AE312" i="2"/>
  <c r="AF312" i="2" s="1"/>
  <c r="AE313" i="2"/>
  <c r="AF313" i="2" s="1"/>
  <c r="AE314" i="2"/>
  <c r="AF314" i="2" s="1"/>
  <c r="AE315" i="2"/>
  <c r="AF315" i="2" s="1"/>
  <c r="AE316" i="2"/>
  <c r="AF316" i="2" s="1"/>
  <c r="AE317" i="2"/>
  <c r="AF317" i="2" s="1"/>
  <c r="AE318" i="2"/>
  <c r="AF318" i="2" s="1"/>
  <c r="AE319" i="2"/>
  <c r="AF319" i="2" s="1"/>
  <c r="AE320" i="2"/>
  <c r="AF320" i="2" s="1"/>
  <c r="AE321" i="2"/>
  <c r="AF321" i="2" s="1"/>
  <c r="AE322" i="2"/>
  <c r="AF322" i="2" s="1"/>
  <c r="AE323" i="2"/>
  <c r="AF323" i="2" s="1"/>
  <c r="AE324" i="2"/>
  <c r="AF324" i="2" s="1"/>
  <c r="AE325" i="2"/>
  <c r="AF325" i="2" s="1"/>
  <c r="AE326" i="2"/>
  <c r="AF326" i="2" s="1"/>
  <c r="AE327" i="2"/>
  <c r="AF327" i="2" s="1"/>
  <c r="AE328" i="2"/>
  <c r="AF328" i="2" s="1"/>
  <c r="AE329" i="2"/>
  <c r="AF329" i="2" s="1"/>
  <c r="AE330" i="2"/>
  <c r="AF330" i="2" s="1"/>
  <c r="AE331" i="2"/>
  <c r="AF331" i="2" s="1"/>
  <c r="AE332" i="2"/>
  <c r="AF332" i="2" s="1"/>
  <c r="AE333" i="2"/>
  <c r="AF333" i="2" s="1"/>
  <c r="AE334" i="2"/>
  <c r="AF334" i="2" s="1"/>
  <c r="AE335" i="2"/>
  <c r="AF335" i="2" s="1"/>
  <c r="AE336" i="2"/>
  <c r="AF336" i="2" s="1"/>
  <c r="AE337" i="2"/>
  <c r="AF337" i="2" s="1"/>
  <c r="AE338" i="2"/>
  <c r="AF338" i="2" s="1"/>
  <c r="AE339" i="2"/>
  <c r="AF339" i="2" s="1"/>
  <c r="AE340" i="2"/>
  <c r="AF340" i="2" s="1"/>
  <c r="AE341" i="2"/>
  <c r="AF341" i="2" s="1"/>
  <c r="AE342" i="2"/>
  <c r="AE343" i="2"/>
  <c r="AE344" i="2"/>
  <c r="AE345" i="2"/>
  <c r="AE346" i="2"/>
  <c r="AE347" i="2"/>
  <c r="AE348" i="2"/>
  <c r="AE349" i="2"/>
  <c r="AE350" i="2"/>
  <c r="AE351" i="2"/>
  <c r="AE352" i="2"/>
  <c r="AE353" i="2"/>
  <c r="AE354" i="2"/>
  <c r="AE355" i="2"/>
  <c r="AE356" i="2"/>
  <c r="AE357" i="2"/>
  <c r="AE358" i="2"/>
  <c r="AE359" i="2"/>
  <c r="AE360" i="2"/>
  <c r="AE361" i="2"/>
  <c r="AE362" i="2"/>
  <c r="AE363" i="2"/>
  <c r="AE364" i="2"/>
  <c r="AE365" i="2"/>
  <c r="AE366" i="2"/>
  <c r="AE367" i="2"/>
  <c r="AE368" i="2"/>
  <c r="AE369" i="2"/>
  <c r="AE370" i="2"/>
  <c r="AE371" i="2"/>
  <c r="AE372" i="2"/>
  <c r="AE373" i="2"/>
  <c r="AE374" i="2"/>
  <c r="AE375" i="2"/>
  <c r="AE376" i="2"/>
  <c r="AE377" i="2"/>
  <c r="AE378" i="2"/>
  <c r="AE379" i="2"/>
  <c r="AE380" i="2"/>
  <c r="AE381" i="2"/>
  <c r="AE382" i="2"/>
  <c r="AE383" i="2"/>
  <c r="AE384" i="2"/>
  <c r="AE385" i="2"/>
  <c r="AE386" i="2"/>
  <c r="AE387" i="2"/>
  <c r="AE388" i="2"/>
  <c r="AE389" i="2"/>
  <c r="AE390" i="2"/>
  <c r="AE391" i="2"/>
  <c r="AE392" i="2"/>
  <c r="AE393" i="2"/>
  <c r="AE394" i="2"/>
  <c r="AE395" i="2"/>
  <c r="AE396" i="2"/>
  <c r="AE397" i="2"/>
  <c r="AE398" i="2"/>
  <c r="AE399" i="2"/>
  <c r="AE400" i="2"/>
  <c r="AE401" i="2"/>
  <c r="AE402" i="2"/>
  <c r="AE403" i="2"/>
  <c r="AE404" i="2"/>
  <c r="AE405" i="2"/>
  <c r="AE406" i="2"/>
  <c r="AE407" i="2"/>
  <c r="AE408" i="2"/>
  <c r="AE409" i="2"/>
  <c r="AE410" i="2"/>
  <c r="AE411" i="2"/>
  <c r="AE412" i="2"/>
  <c r="AE413" i="2"/>
  <c r="AE414" i="2"/>
  <c r="AE415" i="2"/>
  <c r="AE416" i="2"/>
  <c r="AE417" i="2"/>
  <c r="AE418" i="2"/>
  <c r="AE419" i="2"/>
  <c r="AE420" i="2"/>
  <c r="AE421" i="2"/>
  <c r="AE422" i="2"/>
  <c r="AE423" i="2"/>
  <c r="AE424" i="2"/>
  <c r="AE425" i="2"/>
  <c r="AE426" i="2"/>
  <c r="AE427" i="2"/>
  <c r="AE428" i="2"/>
  <c r="AE429" i="2"/>
  <c r="AE430" i="2"/>
  <c r="AE431" i="2"/>
  <c r="AE432" i="2"/>
  <c r="AE433" i="2"/>
  <c r="AE434" i="2"/>
  <c r="AE435" i="2"/>
  <c r="AE436" i="2"/>
  <c r="AE437" i="2"/>
  <c r="AE438" i="2"/>
  <c r="AE439" i="2"/>
  <c r="AE440" i="2"/>
  <c r="AE441" i="2"/>
  <c r="AE442" i="2"/>
  <c r="AE443" i="2"/>
  <c r="AE444" i="2"/>
  <c r="AE445" i="2"/>
  <c r="AE446" i="2"/>
  <c r="AE447" i="2"/>
  <c r="AE448" i="2"/>
  <c r="AE449" i="2"/>
  <c r="AE450" i="2"/>
  <c r="AE451" i="2"/>
  <c r="AE452" i="2"/>
  <c r="AE453" i="2"/>
  <c r="AE454" i="2"/>
  <c r="AE455" i="2"/>
  <c r="AE456" i="2"/>
  <c r="AE457" i="2"/>
  <c r="AE458" i="2"/>
  <c r="AE459" i="2"/>
  <c r="AE460" i="2"/>
  <c r="AE461" i="2"/>
  <c r="AE462" i="2"/>
  <c r="AE463" i="2"/>
  <c r="AE464" i="2"/>
  <c r="AE465" i="2"/>
  <c r="AE466" i="2"/>
  <c r="AE467" i="2"/>
  <c r="AE468" i="2"/>
  <c r="AE469" i="2"/>
  <c r="AE470" i="2"/>
  <c r="AE471" i="2"/>
  <c r="AE472" i="2"/>
  <c r="AE473" i="2"/>
  <c r="AE474" i="2"/>
  <c r="AE475" i="2"/>
  <c r="AE476" i="2"/>
  <c r="AE477" i="2"/>
  <c r="AE478" i="2"/>
  <c r="AE479" i="2"/>
  <c r="AE480" i="2"/>
  <c r="AE481" i="2"/>
  <c r="AE482" i="2"/>
  <c r="AE483" i="2"/>
  <c r="AE484" i="2"/>
  <c r="AE485" i="2"/>
  <c r="AE486" i="2"/>
  <c r="AE487" i="2"/>
  <c r="AE488" i="2"/>
  <c r="AE489" i="2"/>
  <c r="AE490" i="2"/>
  <c r="AE491" i="2"/>
  <c r="AE492" i="2"/>
  <c r="AE493" i="2"/>
  <c r="AE494" i="2"/>
  <c r="AE495" i="2"/>
  <c r="AE496" i="2"/>
  <c r="AE497" i="2"/>
  <c r="AE498" i="2"/>
  <c r="AE499" i="2"/>
  <c r="AE500" i="2"/>
  <c r="AE501" i="2"/>
  <c r="AE502" i="2"/>
  <c r="AE503" i="2"/>
  <c r="AE504" i="2"/>
  <c r="AE505" i="2"/>
  <c r="AE506" i="2"/>
  <c r="AE507" i="2"/>
  <c r="AE508" i="2"/>
  <c r="AE509" i="2"/>
  <c r="AE510" i="2"/>
  <c r="AE511" i="2"/>
  <c r="AE512" i="2"/>
  <c r="AE513" i="2"/>
  <c r="AE514" i="2"/>
  <c r="AE515" i="2"/>
  <c r="AE516" i="2"/>
  <c r="AE517" i="2"/>
  <c r="AE518" i="2"/>
  <c r="AE519" i="2"/>
  <c r="AE520" i="2"/>
  <c r="AE521" i="2"/>
  <c r="AE522" i="2"/>
  <c r="AE523" i="2"/>
  <c r="AE524" i="2"/>
  <c r="AE525" i="2"/>
  <c r="AE526" i="2"/>
  <c r="AE527" i="2"/>
  <c r="AE528" i="2"/>
  <c r="AE529" i="2"/>
  <c r="AE530" i="2"/>
  <c r="AE531" i="2"/>
  <c r="AE532" i="2"/>
  <c r="AE533" i="2"/>
  <c r="AE534" i="2"/>
  <c r="AE535" i="2"/>
  <c r="AE536" i="2"/>
  <c r="AE537" i="2"/>
  <c r="AE538" i="2"/>
  <c r="AE539" i="2"/>
  <c r="AE540" i="2"/>
  <c r="AE541" i="2"/>
  <c r="AE542" i="2"/>
  <c r="AE543" i="2"/>
  <c r="AE544" i="2"/>
  <c r="AE545" i="2"/>
  <c r="AE546" i="2"/>
  <c r="AE547" i="2"/>
  <c r="AE548" i="2"/>
  <c r="AE549" i="2"/>
  <c r="AE550" i="2"/>
  <c r="AE551" i="2"/>
  <c r="AE552" i="2"/>
  <c r="AE553" i="2"/>
  <c r="AE554" i="2"/>
  <c r="AE555" i="2"/>
  <c r="AE556" i="2"/>
  <c r="AE557" i="2"/>
  <c r="AE558" i="2"/>
  <c r="AE559" i="2"/>
  <c r="AE560" i="2"/>
  <c r="AE561" i="2"/>
  <c r="AE562" i="2"/>
  <c r="AE563" i="2"/>
  <c r="AE564" i="2"/>
  <c r="AE565" i="2"/>
  <c r="AE566" i="2"/>
  <c r="AE567" i="2"/>
  <c r="AE568" i="2"/>
  <c r="AE569" i="2"/>
  <c r="AE570" i="2"/>
  <c r="AE571" i="2"/>
  <c r="AE572" i="2"/>
  <c r="AE573" i="2"/>
  <c r="AE574" i="2"/>
  <c r="AE575" i="2"/>
  <c r="Q31" i="2"/>
  <c r="Q35" i="2"/>
  <c r="Q36" i="2"/>
  <c r="Q37" i="2"/>
  <c r="Q38" i="2"/>
  <c r="Q39" i="2"/>
  <c r="Q40" i="2"/>
  <c r="Q41" i="2"/>
  <c r="Q42" i="2"/>
  <c r="Q43" i="2"/>
  <c r="Q44" i="2"/>
  <c r="Q45" i="2"/>
  <c r="Q46" i="2"/>
  <c r="Q47" i="2"/>
  <c r="Q48" i="2"/>
  <c r="Q49" i="2"/>
  <c r="Q50" i="2"/>
  <c r="Q51" i="2"/>
  <c r="Q52" i="2"/>
  <c r="Q53" i="2"/>
  <c r="Q54" i="2"/>
  <c r="Q55" i="2"/>
  <c r="Q56" i="2"/>
  <c r="Q57" i="2"/>
  <c r="Q58" i="2"/>
  <c r="Q59" i="2"/>
  <c r="Q60" i="2"/>
  <c r="Q61" i="2"/>
  <c r="Q62" i="2"/>
  <c r="Q63" i="2"/>
  <c r="Q64" i="2"/>
  <c r="Q65" i="2"/>
  <c r="Q66" i="2"/>
  <c r="Q67" i="2"/>
  <c r="Q68" i="2"/>
  <c r="Q69" i="2"/>
  <c r="Q70" i="2"/>
  <c r="Q71" i="2"/>
  <c r="Q72" i="2"/>
  <c r="Q73" i="2"/>
  <c r="Q74" i="2"/>
  <c r="Q75" i="2"/>
  <c r="Q76" i="2"/>
  <c r="Q77" i="2"/>
  <c r="Q78" i="2"/>
  <c r="Q79" i="2"/>
  <c r="Q80" i="2"/>
  <c r="Q81" i="2"/>
  <c r="Q82" i="2"/>
  <c r="Q83" i="2"/>
  <c r="Q84" i="2"/>
  <c r="Q85" i="2"/>
  <c r="Q86" i="2"/>
  <c r="Q87" i="2"/>
  <c r="Q88" i="2"/>
  <c r="Q89" i="2"/>
  <c r="Q90" i="2"/>
  <c r="AD3" i="2"/>
  <c r="AE3" i="2" s="1"/>
  <c r="AF3" i="2" s="1"/>
  <c r="AD4" i="2"/>
  <c r="AE4" i="2" s="1"/>
  <c r="AF4" i="2" s="1"/>
  <c r="AD5" i="2"/>
  <c r="AE5" i="2" s="1"/>
  <c r="AF5" i="2" s="1"/>
  <c r="AD6" i="2"/>
  <c r="AE6" i="2" s="1"/>
  <c r="AF6" i="2" s="1"/>
  <c r="AD7" i="2"/>
  <c r="AE7" i="2" s="1"/>
  <c r="AF7" i="2" s="1"/>
  <c r="AD8" i="2"/>
  <c r="AE8" i="2" s="1"/>
  <c r="AF8" i="2" s="1"/>
  <c r="AD11" i="2"/>
  <c r="AD12" i="2"/>
  <c r="AD13" i="2"/>
  <c r="AD14" i="2"/>
  <c r="AD15" i="2"/>
  <c r="AD16" i="2"/>
  <c r="AD17" i="2"/>
  <c r="AD18" i="2"/>
  <c r="AD19" i="2"/>
  <c r="AD20" i="2"/>
  <c r="AD21" i="2"/>
  <c r="AD22" i="2"/>
  <c r="AD23" i="2"/>
  <c r="AD24" i="2"/>
  <c r="AD25" i="2"/>
  <c r="AD26" i="2"/>
  <c r="AD27" i="2"/>
  <c r="O31" i="2"/>
  <c r="O35" i="2"/>
  <c r="O36" i="2"/>
  <c r="O37" i="2"/>
  <c r="O38" i="2"/>
  <c r="O39" i="2"/>
  <c r="O40" i="2"/>
  <c r="O41" i="2"/>
  <c r="O42" i="2"/>
  <c r="O43" i="2"/>
  <c r="O44" i="2"/>
  <c r="O45" i="2"/>
  <c r="O46" i="2"/>
  <c r="O47" i="2"/>
  <c r="O48" i="2"/>
  <c r="O49" i="2"/>
  <c r="O50" i="2"/>
  <c r="O51" i="2"/>
  <c r="O52" i="2"/>
  <c r="O53" i="2"/>
  <c r="O54" i="2"/>
  <c r="O55" i="2"/>
  <c r="O56" i="2"/>
  <c r="O57" i="2"/>
  <c r="O58" i="2"/>
  <c r="O59" i="2"/>
  <c r="O60" i="2"/>
  <c r="O61" i="2"/>
  <c r="O62" i="2"/>
  <c r="O63" i="2"/>
  <c r="O64" i="2"/>
  <c r="O65" i="2"/>
  <c r="O66" i="2"/>
  <c r="O67" i="2"/>
  <c r="O68" i="2"/>
  <c r="O69" i="2"/>
  <c r="O70" i="2"/>
  <c r="O71" i="2"/>
  <c r="O72" i="2"/>
  <c r="O73" i="2"/>
  <c r="O74" i="2"/>
  <c r="O75" i="2"/>
  <c r="O76" i="2"/>
  <c r="O77" i="2"/>
  <c r="O78" i="2"/>
  <c r="O79" i="2"/>
  <c r="O80" i="2"/>
  <c r="O81" i="2"/>
  <c r="O82" i="2"/>
  <c r="O83" i="2"/>
  <c r="O84" i="2"/>
  <c r="O85" i="2"/>
  <c r="O86" i="2"/>
  <c r="O87" i="2"/>
  <c r="O88" i="2"/>
  <c r="O89" i="2"/>
  <c r="O90" i="2"/>
  <c r="AD91" i="2"/>
  <c r="AD92" i="2"/>
  <c r="AD93" i="2"/>
  <c r="AD94" i="2"/>
  <c r="AD95" i="2"/>
  <c r="AD96" i="2"/>
  <c r="AD97" i="2"/>
  <c r="AD98" i="2"/>
  <c r="AD99" i="2"/>
  <c r="AD100" i="2"/>
  <c r="AD101" i="2"/>
  <c r="AD102" i="2"/>
  <c r="AD103" i="2"/>
  <c r="AD104" i="2"/>
  <c r="AD105" i="2"/>
  <c r="AD106" i="2"/>
  <c r="AD107" i="2"/>
  <c r="AD108" i="2"/>
  <c r="AD109" i="2"/>
  <c r="AD110" i="2"/>
  <c r="AD111" i="2"/>
  <c r="AD112" i="2"/>
  <c r="AD113" i="2"/>
  <c r="AD114" i="2"/>
  <c r="AD115" i="2"/>
  <c r="AD116" i="2"/>
  <c r="AD117" i="2"/>
  <c r="AD118" i="2"/>
  <c r="AD119" i="2"/>
  <c r="AD120" i="2"/>
  <c r="AD121" i="2"/>
  <c r="AD122" i="2"/>
  <c r="AD123" i="2"/>
  <c r="AD124" i="2"/>
  <c r="AD125" i="2"/>
  <c r="AD126" i="2"/>
  <c r="AD127" i="2"/>
  <c r="AD128" i="2"/>
  <c r="AD129" i="2"/>
  <c r="AD130" i="2"/>
  <c r="AD131" i="2"/>
  <c r="AD132" i="2"/>
  <c r="AD133" i="2"/>
  <c r="AD134" i="2"/>
  <c r="AD135" i="2"/>
  <c r="AD136" i="2"/>
  <c r="AD137" i="2"/>
  <c r="AD138" i="2"/>
  <c r="AD139" i="2"/>
  <c r="AD140" i="2"/>
  <c r="AD141" i="2"/>
  <c r="AD142" i="2"/>
  <c r="AD143" i="2"/>
  <c r="AD144" i="2"/>
  <c r="AD145" i="2"/>
  <c r="AD146" i="2"/>
  <c r="AD147" i="2"/>
  <c r="AD148" i="2"/>
  <c r="AD149" i="2"/>
  <c r="AD150" i="2"/>
  <c r="AD151" i="2"/>
  <c r="AD152" i="2"/>
  <c r="AD153" i="2"/>
  <c r="AD154" i="2"/>
  <c r="AD155" i="2"/>
  <c r="AD156" i="2"/>
  <c r="AD157" i="2"/>
  <c r="AD158" i="2"/>
  <c r="AD159" i="2"/>
  <c r="AD160" i="2"/>
  <c r="AD161" i="2"/>
  <c r="AD162" i="2"/>
  <c r="AD163" i="2"/>
  <c r="AD164" i="2"/>
  <c r="AD165" i="2"/>
  <c r="AD166" i="2"/>
  <c r="AD167" i="2"/>
  <c r="AD168" i="2"/>
  <c r="AD169" i="2"/>
  <c r="AD170" i="2"/>
  <c r="AD171" i="2"/>
  <c r="AD172" i="2"/>
  <c r="AD173" i="2"/>
  <c r="AD174" i="2"/>
  <c r="AD175" i="2"/>
  <c r="AD176" i="2"/>
  <c r="AD177" i="2"/>
  <c r="AD178" i="2"/>
  <c r="AD179" i="2"/>
  <c r="AD180" i="2"/>
  <c r="AD181" i="2"/>
  <c r="AD182" i="2"/>
  <c r="AD183" i="2"/>
  <c r="AD184" i="2"/>
  <c r="AD185" i="2"/>
  <c r="AD186" i="2"/>
  <c r="AD187" i="2"/>
  <c r="AD188" i="2"/>
  <c r="AD189" i="2"/>
  <c r="AD190" i="2"/>
  <c r="AD191" i="2"/>
  <c r="AD192" i="2"/>
  <c r="AD193" i="2"/>
  <c r="AD194" i="2"/>
  <c r="AD195" i="2"/>
  <c r="AD196" i="2"/>
  <c r="AD197" i="2"/>
  <c r="AD198" i="2"/>
  <c r="AD199" i="2"/>
  <c r="AD200" i="2"/>
  <c r="AD201" i="2"/>
  <c r="AD202" i="2"/>
  <c r="AD203" i="2"/>
  <c r="AD204" i="2"/>
  <c r="AD205" i="2"/>
  <c r="AD206" i="2"/>
  <c r="AD207" i="2"/>
  <c r="AD208" i="2"/>
  <c r="AD209" i="2"/>
  <c r="AD210" i="2"/>
  <c r="AD211" i="2"/>
  <c r="AD212" i="2"/>
  <c r="AD213" i="2"/>
  <c r="AD214" i="2"/>
  <c r="AD215" i="2"/>
  <c r="AD216" i="2"/>
  <c r="AD217" i="2"/>
  <c r="AD218" i="2"/>
  <c r="AD219" i="2"/>
  <c r="AD220" i="2"/>
  <c r="AD2" i="2"/>
  <c r="AE2" i="2" s="1"/>
  <c r="AF2" i="2" s="1"/>
  <c r="M3" i="7"/>
  <c r="M4" i="7"/>
  <c r="M5" i="7"/>
  <c r="M6" i="7"/>
  <c r="M7" i="7"/>
  <c r="M8" i="7"/>
  <c r="M9" i="7"/>
  <c r="M10" i="7"/>
  <c r="M11" i="7"/>
  <c r="M12" i="7"/>
  <c r="M13" i="7"/>
  <c r="M14" i="7"/>
  <c r="M15" i="7"/>
  <c r="M16" i="7"/>
  <c r="M17" i="7"/>
  <c r="M18" i="7"/>
  <c r="M19" i="7"/>
  <c r="M20" i="7"/>
  <c r="M21" i="7"/>
  <c r="M22" i="7"/>
  <c r="M23" i="7"/>
  <c r="M24" i="7"/>
  <c r="M25" i="7"/>
  <c r="M26" i="7"/>
  <c r="M27" i="7"/>
  <c r="M28" i="7"/>
  <c r="M29" i="7"/>
  <c r="M30" i="7"/>
  <c r="M31" i="7"/>
  <c r="M32" i="7"/>
  <c r="M33" i="7"/>
  <c r="M34" i="7"/>
  <c r="M35" i="7"/>
  <c r="M36" i="7"/>
  <c r="M37" i="7"/>
  <c r="M38" i="7"/>
  <c r="M39" i="7"/>
  <c r="M40" i="7"/>
  <c r="M41" i="7"/>
  <c r="M42" i="7"/>
  <c r="M43" i="7"/>
  <c r="M44" i="7"/>
  <c r="M45" i="7"/>
  <c r="M46" i="7"/>
  <c r="M47" i="7"/>
  <c r="M48" i="7"/>
  <c r="M49" i="7"/>
  <c r="M50" i="7"/>
  <c r="M51" i="7"/>
  <c r="M52" i="7"/>
  <c r="M53" i="7"/>
  <c r="M54" i="7"/>
  <c r="M55" i="7"/>
  <c r="M56" i="7"/>
  <c r="M57" i="7"/>
  <c r="M58" i="7"/>
  <c r="M59" i="7"/>
  <c r="M60" i="7"/>
  <c r="M61" i="7"/>
  <c r="M62" i="7"/>
  <c r="M63" i="7"/>
  <c r="M64" i="7"/>
  <c r="M65" i="7"/>
  <c r="M66" i="7"/>
  <c r="M67" i="7"/>
  <c r="M68" i="7"/>
  <c r="M69" i="7"/>
  <c r="M70" i="7"/>
  <c r="M71" i="7"/>
  <c r="M72" i="7"/>
  <c r="M73" i="7"/>
  <c r="M74" i="7"/>
  <c r="M75" i="7"/>
  <c r="M76" i="7"/>
  <c r="M77" i="7"/>
  <c r="M78" i="7"/>
  <c r="M79" i="7"/>
  <c r="M80" i="7"/>
  <c r="M81" i="7"/>
  <c r="M82" i="7"/>
  <c r="M83" i="7"/>
  <c r="M84" i="7"/>
  <c r="M85" i="7"/>
  <c r="M86" i="7"/>
  <c r="M87" i="7"/>
  <c r="M88" i="7"/>
  <c r="M89" i="7"/>
  <c r="M90" i="7"/>
  <c r="M91" i="7"/>
  <c r="M92" i="7"/>
  <c r="M93" i="7"/>
  <c r="M94" i="7"/>
  <c r="M95" i="7"/>
  <c r="M96" i="7"/>
  <c r="M97" i="7"/>
  <c r="M98" i="7"/>
  <c r="M99" i="7"/>
  <c r="M100" i="7"/>
  <c r="M101" i="7"/>
  <c r="M102" i="7"/>
  <c r="M103" i="7"/>
  <c r="M104" i="7"/>
  <c r="M105" i="7"/>
  <c r="M106" i="7"/>
  <c r="M107" i="7"/>
  <c r="M108" i="7"/>
  <c r="M109" i="7"/>
  <c r="M110" i="7"/>
  <c r="M111" i="7"/>
  <c r="M112" i="7"/>
  <c r="M113" i="7"/>
  <c r="M114" i="7"/>
  <c r="M115" i="7"/>
  <c r="M116" i="7"/>
  <c r="M117" i="7"/>
  <c r="M118" i="7"/>
  <c r="M119" i="7"/>
  <c r="M120" i="7"/>
  <c r="M121" i="7"/>
  <c r="M122" i="7"/>
  <c r="M123" i="7"/>
  <c r="M124" i="7"/>
  <c r="M125" i="7"/>
  <c r="M126" i="7"/>
  <c r="M127" i="7"/>
  <c r="M128" i="7"/>
  <c r="M129" i="7"/>
  <c r="M130" i="7"/>
  <c r="M131" i="7"/>
  <c r="M132" i="7"/>
  <c r="M133" i="7"/>
  <c r="M134" i="7"/>
  <c r="M135" i="7"/>
  <c r="M136" i="7"/>
  <c r="M137" i="7"/>
  <c r="M138" i="7"/>
  <c r="M139" i="7"/>
  <c r="M140" i="7"/>
  <c r="M141" i="7"/>
  <c r="M142" i="7"/>
  <c r="M143" i="7"/>
  <c r="M144" i="7"/>
  <c r="M145" i="7"/>
  <c r="M146" i="7"/>
  <c r="M147" i="7"/>
  <c r="M148" i="7"/>
  <c r="M149" i="7"/>
  <c r="M150" i="7"/>
  <c r="M151" i="7"/>
  <c r="M152" i="7"/>
  <c r="M153" i="7"/>
  <c r="M154" i="7"/>
  <c r="M155" i="7"/>
  <c r="M156" i="7"/>
  <c r="M157" i="7"/>
  <c r="M158" i="7"/>
  <c r="M159" i="7"/>
  <c r="M160" i="7"/>
  <c r="M161" i="7"/>
  <c r="M162" i="7"/>
  <c r="M163" i="7"/>
  <c r="M164" i="7"/>
  <c r="M165" i="7"/>
  <c r="M166" i="7"/>
  <c r="M167" i="7"/>
  <c r="M168" i="7"/>
  <c r="M169" i="7"/>
  <c r="M170" i="7"/>
  <c r="M171" i="7"/>
  <c r="M172" i="7"/>
  <c r="M173" i="7"/>
  <c r="M174" i="7"/>
  <c r="M175" i="7"/>
  <c r="M176" i="7"/>
  <c r="M177" i="7"/>
  <c r="M178" i="7"/>
  <c r="M179" i="7"/>
  <c r="M180" i="7"/>
  <c r="M181" i="7"/>
  <c r="M182" i="7"/>
  <c r="M183" i="7"/>
  <c r="M184" i="7"/>
  <c r="M185" i="7"/>
  <c r="M186" i="7"/>
  <c r="M187" i="7"/>
  <c r="M188" i="7"/>
  <c r="M189" i="7"/>
  <c r="M190" i="7"/>
  <c r="M191" i="7"/>
  <c r="M192" i="7"/>
  <c r="M193" i="7"/>
  <c r="M194" i="7"/>
  <c r="M195" i="7"/>
  <c r="M196" i="7"/>
  <c r="M197" i="7"/>
  <c r="M198" i="7"/>
  <c r="M199" i="7"/>
  <c r="M200" i="7"/>
  <c r="M201" i="7"/>
  <c r="M202" i="7"/>
  <c r="M203" i="7"/>
  <c r="M204" i="7"/>
  <c r="M205" i="7"/>
  <c r="M206" i="7"/>
  <c r="M207" i="7"/>
  <c r="M208" i="7"/>
  <c r="M209" i="7"/>
  <c r="M210" i="7"/>
  <c r="M211" i="7"/>
  <c r="M212" i="7"/>
  <c r="M213" i="7"/>
  <c r="M214" i="7"/>
  <c r="M215" i="7"/>
  <c r="M216" i="7"/>
  <c r="M217" i="7"/>
  <c r="M218" i="7"/>
  <c r="M219" i="7"/>
  <c r="M220" i="7"/>
  <c r="M221" i="7"/>
  <c r="M222" i="7"/>
  <c r="M223" i="7"/>
  <c r="M224" i="7"/>
  <c r="M225" i="7"/>
  <c r="M226" i="7"/>
  <c r="M227" i="7"/>
  <c r="M228" i="7"/>
  <c r="M229" i="7"/>
  <c r="M230" i="7"/>
  <c r="M231" i="7"/>
  <c r="M232" i="7"/>
  <c r="M233" i="7"/>
  <c r="M234" i="7"/>
  <c r="M235" i="7"/>
  <c r="M236" i="7"/>
  <c r="M237" i="7"/>
  <c r="M238" i="7"/>
  <c r="M239" i="7"/>
  <c r="M240" i="7"/>
  <c r="M241" i="7"/>
  <c r="M242" i="7"/>
  <c r="M243" i="7"/>
  <c r="M244" i="7"/>
  <c r="M245" i="7"/>
  <c r="M246" i="7"/>
  <c r="M247" i="7"/>
  <c r="M248" i="7"/>
  <c r="M249" i="7"/>
  <c r="M250" i="7"/>
  <c r="M251" i="7"/>
  <c r="M252" i="7"/>
  <c r="M253" i="7"/>
  <c r="M254" i="7"/>
  <c r="M255" i="7"/>
  <c r="M256" i="7"/>
  <c r="M257" i="7"/>
  <c r="M258" i="7"/>
  <c r="M259" i="7"/>
  <c r="M260" i="7"/>
  <c r="M261" i="7"/>
  <c r="M262" i="7"/>
  <c r="M263" i="7"/>
  <c r="M264" i="7"/>
  <c r="M265" i="7"/>
  <c r="M266" i="7"/>
  <c r="M267" i="7"/>
  <c r="M268" i="7"/>
  <c r="M269" i="7"/>
  <c r="M270" i="7"/>
  <c r="M271" i="7"/>
  <c r="M272" i="7"/>
  <c r="M273" i="7"/>
  <c r="M274" i="7"/>
  <c r="M275" i="7"/>
  <c r="M276" i="7"/>
  <c r="M277" i="7"/>
  <c r="M278" i="7"/>
  <c r="M279" i="7"/>
  <c r="M280" i="7"/>
  <c r="M281" i="7"/>
  <c r="M282" i="7"/>
  <c r="M283" i="7"/>
  <c r="M284" i="7"/>
  <c r="M285" i="7"/>
  <c r="M286" i="7"/>
  <c r="M287" i="7"/>
  <c r="M288" i="7"/>
  <c r="M289" i="7"/>
  <c r="M290" i="7"/>
  <c r="M291" i="7"/>
  <c r="M292" i="7"/>
  <c r="M293" i="7"/>
  <c r="M294" i="7"/>
  <c r="M295" i="7"/>
  <c r="M296" i="7"/>
  <c r="M297" i="7"/>
  <c r="M298" i="7"/>
  <c r="M299" i="7"/>
  <c r="M300" i="7"/>
  <c r="M301" i="7"/>
  <c r="M302" i="7"/>
  <c r="M303" i="7"/>
  <c r="M304" i="7"/>
  <c r="M305" i="7"/>
  <c r="M306" i="7"/>
  <c r="M307" i="7"/>
  <c r="M308" i="7"/>
  <c r="M309" i="7"/>
  <c r="M310" i="7"/>
  <c r="M311" i="7"/>
  <c r="M312" i="7"/>
  <c r="M313" i="7"/>
  <c r="M314" i="7"/>
  <c r="M315" i="7"/>
  <c r="M316" i="7"/>
  <c r="M317" i="7"/>
  <c r="M318" i="7"/>
  <c r="M319" i="7"/>
  <c r="M320" i="7"/>
  <c r="M321" i="7"/>
  <c r="M322" i="7"/>
  <c r="M323" i="7"/>
  <c r="M324" i="7"/>
  <c r="M325" i="7"/>
  <c r="M326" i="7"/>
  <c r="M327" i="7"/>
  <c r="M328" i="7"/>
  <c r="M329" i="7"/>
  <c r="M330" i="7"/>
  <c r="M331" i="7"/>
  <c r="M332" i="7"/>
  <c r="M333" i="7"/>
  <c r="M334" i="7"/>
  <c r="M335" i="7"/>
  <c r="M336" i="7"/>
  <c r="M337" i="7"/>
  <c r="M338" i="7"/>
  <c r="M339" i="7"/>
  <c r="M340" i="7"/>
  <c r="M341" i="7"/>
  <c r="M342" i="7"/>
  <c r="M343" i="7"/>
  <c r="M344" i="7"/>
  <c r="M345" i="7"/>
  <c r="M346" i="7"/>
  <c r="M347" i="7"/>
  <c r="M348" i="7"/>
  <c r="M349" i="7"/>
  <c r="M350" i="7"/>
  <c r="M351" i="7"/>
  <c r="M352" i="7"/>
  <c r="M353" i="7"/>
  <c r="M354" i="7"/>
  <c r="M355" i="7"/>
  <c r="M356" i="7"/>
  <c r="M357" i="7"/>
  <c r="M358" i="7"/>
  <c r="M359" i="7"/>
  <c r="M360" i="7"/>
  <c r="M361" i="7"/>
  <c r="M362" i="7"/>
  <c r="M363" i="7"/>
  <c r="M364" i="7"/>
  <c r="M365" i="7"/>
  <c r="M366" i="7"/>
  <c r="M367" i="7"/>
  <c r="M368" i="7"/>
  <c r="M369" i="7"/>
  <c r="M370" i="7"/>
  <c r="M371" i="7"/>
  <c r="M372" i="7"/>
  <c r="M373" i="7"/>
  <c r="M374" i="7"/>
  <c r="M375" i="7"/>
  <c r="M376" i="7"/>
  <c r="M377" i="7"/>
  <c r="M378" i="7"/>
  <c r="M379" i="7"/>
  <c r="M380" i="7"/>
  <c r="M381" i="7"/>
  <c r="M382" i="7"/>
  <c r="M383" i="7"/>
  <c r="M384" i="7"/>
  <c r="M385" i="7"/>
  <c r="M386" i="7"/>
  <c r="M387" i="7"/>
  <c r="M388" i="7"/>
  <c r="M389" i="7"/>
  <c r="M390" i="7"/>
  <c r="M391" i="7"/>
  <c r="M392" i="7"/>
  <c r="M393" i="7"/>
  <c r="M394" i="7"/>
  <c r="M395" i="7"/>
  <c r="M396" i="7"/>
  <c r="M397" i="7"/>
  <c r="M398" i="7"/>
  <c r="M399" i="7"/>
  <c r="M400" i="7"/>
  <c r="M401" i="7"/>
  <c r="M402" i="7"/>
  <c r="M403" i="7"/>
  <c r="M404" i="7"/>
  <c r="M405" i="7"/>
  <c r="M406" i="7"/>
  <c r="M407" i="7"/>
  <c r="M408" i="7"/>
  <c r="M409" i="7"/>
  <c r="M410" i="7"/>
  <c r="M411" i="7"/>
  <c r="M412" i="7"/>
  <c r="M413" i="7"/>
  <c r="M414" i="7"/>
  <c r="M415" i="7"/>
  <c r="M416" i="7"/>
  <c r="M417" i="7"/>
  <c r="M418" i="7"/>
  <c r="M419" i="7"/>
  <c r="M420" i="7"/>
  <c r="M421" i="7"/>
  <c r="M422" i="7"/>
  <c r="M423" i="7"/>
  <c r="M424" i="7"/>
  <c r="M425" i="7"/>
  <c r="M426" i="7"/>
  <c r="M427" i="7"/>
  <c r="M428" i="7"/>
  <c r="M429" i="7"/>
  <c r="M430" i="7"/>
  <c r="M431" i="7"/>
  <c r="M432" i="7"/>
  <c r="M433" i="7"/>
  <c r="M434" i="7"/>
  <c r="M435" i="7"/>
  <c r="M436" i="7"/>
  <c r="M437" i="7"/>
  <c r="M438" i="7"/>
  <c r="M439" i="7"/>
  <c r="M440" i="7"/>
  <c r="M441" i="7"/>
  <c r="M442" i="7"/>
  <c r="M443" i="7"/>
  <c r="M444" i="7"/>
  <c r="M445" i="7"/>
  <c r="M446" i="7"/>
  <c r="M447" i="7"/>
  <c r="M448" i="7"/>
  <c r="M449" i="7"/>
  <c r="M450" i="7"/>
  <c r="M451" i="7"/>
  <c r="M452" i="7"/>
  <c r="M453" i="7"/>
  <c r="M454" i="7"/>
  <c r="M455" i="7"/>
  <c r="M456" i="7"/>
  <c r="M457" i="7"/>
  <c r="M458" i="7"/>
  <c r="M459" i="7"/>
  <c r="M460" i="7"/>
  <c r="M461" i="7"/>
  <c r="M462" i="7"/>
  <c r="M463" i="7"/>
  <c r="M464" i="7"/>
  <c r="M465" i="7"/>
  <c r="M466" i="7"/>
  <c r="M467" i="7"/>
  <c r="M468" i="7"/>
  <c r="M469" i="7"/>
  <c r="M470" i="7"/>
  <c r="M471" i="7"/>
  <c r="M472" i="7"/>
  <c r="M473" i="7"/>
  <c r="M474" i="7"/>
  <c r="M475" i="7"/>
  <c r="M476" i="7"/>
  <c r="M477" i="7"/>
  <c r="M478" i="7"/>
  <c r="M479" i="7"/>
  <c r="M480" i="7"/>
  <c r="M481" i="7"/>
  <c r="M482" i="7"/>
  <c r="M483" i="7"/>
  <c r="M484" i="7"/>
  <c r="M485" i="7"/>
  <c r="M486" i="7"/>
  <c r="M487" i="7"/>
  <c r="M488" i="7"/>
  <c r="M489" i="7"/>
  <c r="M490" i="7"/>
  <c r="M491" i="7"/>
  <c r="M492" i="7"/>
  <c r="M493" i="7"/>
  <c r="M494" i="7"/>
  <c r="M495" i="7"/>
  <c r="M496" i="7"/>
  <c r="M497" i="7"/>
  <c r="M498" i="7"/>
  <c r="M499" i="7"/>
  <c r="M500" i="7"/>
  <c r="M501" i="7"/>
  <c r="M502" i="7"/>
  <c r="M503" i="7"/>
  <c r="M504" i="7"/>
  <c r="M505" i="7"/>
  <c r="M506" i="7"/>
  <c r="M507" i="7"/>
  <c r="M508" i="7"/>
  <c r="M509" i="7"/>
  <c r="M510" i="7"/>
  <c r="M511" i="7"/>
  <c r="M512" i="7"/>
  <c r="M513" i="7"/>
  <c r="M514" i="7"/>
  <c r="M515" i="7"/>
  <c r="M516" i="7"/>
  <c r="M517" i="7"/>
  <c r="M518" i="7"/>
  <c r="M519" i="7"/>
  <c r="M520" i="7"/>
  <c r="M521" i="7"/>
  <c r="M522" i="7"/>
  <c r="M523" i="7"/>
  <c r="M524" i="7"/>
  <c r="M525" i="7"/>
  <c r="M526" i="7"/>
  <c r="M527" i="7"/>
  <c r="M528" i="7"/>
  <c r="M529" i="7"/>
  <c r="M530" i="7"/>
  <c r="M531" i="7"/>
  <c r="M532" i="7"/>
  <c r="M533" i="7"/>
  <c r="M534" i="7"/>
  <c r="M535" i="7"/>
  <c r="M536" i="7"/>
  <c r="M537" i="7"/>
  <c r="M538" i="7"/>
  <c r="M539" i="7"/>
  <c r="M540" i="7"/>
  <c r="M541" i="7"/>
  <c r="M542" i="7"/>
  <c r="M543" i="7"/>
  <c r="M544" i="7"/>
  <c r="M545" i="7"/>
  <c r="M546" i="7"/>
  <c r="M547" i="7"/>
  <c r="M548" i="7"/>
  <c r="M549" i="7"/>
  <c r="M550" i="7"/>
  <c r="M551" i="7"/>
  <c r="M552" i="7"/>
  <c r="M553" i="7"/>
  <c r="M554" i="7"/>
  <c r="M555" i="7"/>
  <c r="M556" i="7"/>
  <c r="M557" i="7"/>
  <c r="M558" i="7"/>
  <c r="M559" i="7"/>
  <c r="M560" i="7"/>
  <c r="M561" i="7"/>
  <c r="M562" i="7"/>
  <c r="M563" i="7"/>
  <c r="M564" i="7"/>
  <c r="M565" i="7"/>
  <c r="M566" i="7"/>
  <c r="M567" i="7"/>
  <c r="M568" i="7"/>
  <c r="M569" i="7"/>
  <c r="M570" i="7"/>
  <c r="M571" i="7"/>
  <c r="M572" i="7"/>
  <c r="M573" i="7"/>
  <c r="M574" i="7"/>
  <c r="M575" i="7"/>
  <c r="M576" i="7"/>
  <c r="M577" i="7"/>
  <c r="M578" i="7"/>
  <c r="M579" i="7"/>
  <c r="M580" i="7"/>
  <c r="M581" i="7"/>
  <c r="M582" i="7"/>
  <c r="M583" i="7"/>
  <c r="M584" i="7"/>
  <c r="M585" i="7"/>
  <c r="M586" i="7"/>
  <c r="M587" i="7"/>
  <c r="M588" i="7"/>
  <c r="M589" i="7"/>
  <c r="M590" i="7"/>
  <c r="M591" i="7"/>
  <c r="M592" i="7"/>
  <c r="M593" i="7"/>
  <c r="M594" i="7"/>
  <c r="M595" i="7"/>
  <c r="M596" i="7"/>
  <c r="M597" i="7"/>
  <c r="M598" i="7"/>
  <c r="M599" i="7"/>
  <c r="M600" i="7"/>
  <c r="M601" i="7"/>
  <c r="M602" i="7"/>
  <c r="M603" i="7"/>
  <c r="M604" i="7"/>
  <c r="M605" i="7"/>
  <c r="M606" i="7"/>
  <c r="M607" i="7"/>
  <c r="M608" i="7"/>
  <c r="M609" i="7"/>
  <c r="M610" i="7"/>
  <c r="M611" i="7"/>
  <c r="M612" i="7"/>
  <c r="M613" i="7"/>
  <c r="M614" i="7"/>
  <c r="M615" i="7"/>
  <c r="M616" i="7"/>
  <c r="M617" i="7"/>
  <c r="M618" i="7"/>
  <c r="M619" i="7"/>
  <c r="M620" i="7"/>
  <c r="M621" i="7"/>
  <c r="M622" i="7"/>
  <c r="M623" i="7"/>
  <c r="M624" i="7"/>
  <c r="M625" i="7"/>
  <c r="M626" i="7"/>
  <c r="M627" i="7"/>
  <c r="M628" i="7"/>
  <c r="M629" i="7"/>
  <c r="M630" i="7"/>
  <c r="M631" i="7"/>
  <c r="M632" i="7"/>
  <c r="E2" i="3"/>
  <c r="B2" i="3"/>
  <c r="M633" i="7"/>
  <c r="M634" i="7"/>
  <c r="M635" i="7"/>
  <c r="M636" i="7"/>
  <c r="M637" i="7"/>
  <c r="M638" i="7"/>
  <c r="M639" i="7"/>
  <c r="M640" i="7"/>
  <c r="M641" i="7"/>
  <c r="M642" i="7"/>
  <c r="M643" i="7"/>
  <c r="M644" i="7"/>
  <c r="M645" i="7"/>
  <c r="M646" i="7"/>
  <c r="M647" i="7"/>
  <c r="M648" i="7"/>
  <c r="M649" i="7"/>
  <c r="M650" i="7"/>
  <c r="M651" i="7"/>
  <c r="M652" i="7"/>
  <c r="M653" i="7"/>
  <c r="M654" i="7"/>
  <c r="M655" i="7"/>
  <c r="M656" i="7"/>
  <c r="M657" i="7"/>
  <c r="M658" i="7"/>
  <c r="M659" i="7"/>
  <c r="M660" i="7"/>
  <c r="M661" i="7"/>
  <c r="M662" i="7"/>
  <c r="M663" i="7"/>
  <c r="M664" i="7"/>
  <c r="M665" i="7"/>
  <c r="M666" i="7"/>
  <c r="M667" i="7"/>
  <c r="M668" i="7"/>
  <c r="M669" i="7"/>
  <c r="M670" i="7"/>
  <c r="M671" i="7"/>
  <c r="M672" i="7"/>
  <c r="M673" i="7"/>
  <c r="M674" i="7"/>
  <c r="M675" i="7"/>
  <c r="M676" i="7"/>
  <c r="M677" i="7"/>
  <c r="M678" i="7"/>
  <c r="M679" i="7"/>
  <c r="M680" i="7"/>
  <c r="M681" i="7"/>
  <c r="M682" i="7"/>
  <c r="M683" i="7"/>
  <c r="M684" i="7"/>
  <c r="M685" i="7"/>
  <c r="M686" i="7"/>
  <c r="M687" i="7"/>
  <c r="M688" i="7"/>
  <c r="M689" i="7"/>
  <c r="M690" i="7"/>
  <c r="M691" i="7"/>
  <c r="M692" i="7"/>
  <c r="M693" i="7"/>
  <c r="M694" i="7"/>
  <c r="M695" i="7"/>
  <c r="M696" i="7"/>
  <c r="M697" i="7"/>
  <c r="M698" i="7"/>
  <c r="M699" i="7"/>
  <c r="M700" i="7"/>
  <c r="M701" i="7"/>
  <c r="M702" i="7"/>
  <c r="M703" i="7"/>
  <c r="M704" i="7"/>
  <c r="M705" i="7"/>
  <c r="M706" i="7"/>
  <c r="M707" i="7"/>
  <c r="M708" i="7"/>
  <c r="M709" i="7"/>
  <c r="M710" i="7"/>
  <c r="M711" i="7"/>
  <c r="M712" i="7"/>
  <c r="M713" i="7"/>
  <c r="M714" i="7"/>
  <c r="M715" i="7"/>
  <c r="M716" i="7"/>
  <c r="M717" i="7"/>
  <c r="M718" i="7"/>
  <c r="M719" i="7"/>
  <c r="M720" i="7"/>
  <c r="M721" i="7"/>
  <c r="M722" i="7"/>
  <c r="M723" i="7"/>
  <c r="M724" i="7"/>
  <c r="M725" i="7"/>
  <c r="M726" i="7"/>
  <c r="M727" i="7"/>
  <c r="M728" i="7"/>
  <c r="M729" i="7"/>
  <c r="M730" i="7"/>
  <c r="M731" i="7"/>
  <c r="M732" i="7"/>
  <c r="M733" i="7"/>
  <c r="M734" i="7"/>
  <c r="M735" i="7"/>
  <c r="M736" i="7"/>
  <c r="M737" i="7"/>
  <c r="M738" i="7"/>
  <c r="M739" i="7"/>
  <c r="M740" i="7"/>
  <c r="M741" i="7"/>
  <c r="M742" i="7"/>
  <c r="M743" i="7"/>
  <c r="M744" i="7"/>
  <c r="M745" i="7"/>
  <c r="M746" i="7"/>
  <c r="M747" i="7"/>
  <c r="M748" i="7"/>
  <c r="M749" i="7"/>
  <c r="M750" i="7"/>
  <c r="M751" i="7"/>
  <c r="M752" i="7"/>
  <c r="M753" i="7"/>
  <c r="M754" i="7"/>
  <c r="M755" i="7"/>
  <c r="M756" i="7"/>
  <c r="M757" i="7"/>
  <c r="M758" i="7"/>
  <c r="M759" i="7"/>
  <c r="M760" i="7"/>
  <c r="M761" i="7"/>
  <c r="M762" i="7"/>
  <c r="M763" i="7"/>
  <c r="M764" i="7"/>
  <c r="M765" i="7"/>
  <c r="M766" i="7"/>
  <c r="M767" i="7"/>
  <c r="M768" i="7"/>
  <c r="M769" i="7"/>
  <c r="M770" i="7"/>
  <c r="M771" i="7"/>
  <c r="M772" i="7"/>
  <c r="M773" i="7"/>
  <c r="M774" i="7"/>
  <c r="M775" i="7"/>
  <c r="M776" i="7"/>
  <c r="M777" i="7"/>
  <c r="M778" i="7"/>
  <c r="M779" i="7"/>
  <c r="M780" i="7"/>
  <c r="M781" i="7"/>
  <c r="M782" i="7"/>
  <c r="M783" i="7"/>
  <c r="M784" i="7"/>
  <c r="M785" i="7"/>
  <c r="M786" i="7"/>
  <c r="M787" i="7"/>
  <c r="M788" i="7"/>
  <c r="M789" i="7"/>
  <c r="M790" i="7"/>
  <c r="M791" i="7"/>
  <c r="M792" i="7"/>
  <c r="M793" i="7"/>
  <c r="M794" i="7"/>
  <c r="M795" i="7"/>
  <c r="M796" i="7"/>
  <c r="M797" i="7"/>
  <c r="M798" i="7"/>
  <c r="M799" i="7"/>
  <c r="M800" i="7"/>
  <c r="M801" i="7"/>
  <c r="M802" i="7"/>
  <c r="M803" i="7"/>
  <c r="M804" i="7"/>
  <c r="M805" i="7"/>
  <c r="M806" i="7"/>
  <c r="M807" i="7"/>
  <c r="M808" i="7"/>
  <c r="M809" i="7"/>
  <c r="M810" i="7"/>
  <c r="M811" i="7"/>
  <c r="M812" i="7"/>
  <c r="M813" i="7"/>
  <c r="M814" i="7"/>
  <c r="M815" i="7"/>
  <c r="M816" i="7"/>
  <c r="M817" i="7"/>
  <c r="M818" i="7"/>
  <c r="M819" i="7"/>
  <c r="M820" i="7"/>
  <c r="M821" i="7"/>
  <c r="M822" i="7"/>
  <c r="M823" i="7"/>
  <c r="M824" i="7"/>
  <c r="M825" i="7"/>
  <c r="M826" i="7"/>
  <c r="M827" i="7"/>
  <c r="M828" i="7"/>
  <c r="M829" i="7"/>
  <c r="M830" i="7"/>
  <c r="M831" i="7"/>
  <c r="M832" i="7"/>
  <c r="M833" i="7"/>
  <c r="M834" i="7"/>
  <c r="M835" i="7"/>
  <c r="M836" i="7"/>
  <c r="M837" i="7"/>
  <c r="M838" i="7"/>
  <c r="M839" i="7"/>
  <c r="M840" i="7"/>
  <c r="M841" i="7"/>
  <c r="M842" i="7"/>
  <c r="M843" i="7"/>
  <c r="M844" i="7"/>
  <c r="M845" i="7"/>
  <c r="M846" i="7"/>
  <c r="M847" i="7"/>
  <c r="M848" i="7"/>
  <c r="M849" i="7"/>
  <c r="M850" i="7"/>
  <c r="M851" i="7"/>
  <c r="M852" i="7"/>
  <c r="M853" i="7"/>
  <c r="M854" i="7"/>
  <c r="M855" i="7"/>
  <c r="M856" i="7"/>
  <c r="M857" i="7"/>
  <c r="M858" i="7"/>
  <c r="M859" i="7"/>
  <c r="M860" i="7"/>
  <c r="M861" i="7"/>
  <c r="M862" i="7"/>
  <c r="M863" i="7"/>
  <c r="M864" i="7"/>
  <c r="M865" i="7"/>
  <c r="M866" i="7"/>
  <c r="M867" i="7"/>
  <c r="M868" i="7"/>
  <c r="M869" i="7"/>
  <c r="M870" i="7"/>
  <c r="M871" i="7"/>
  <c r="M872" i="7"/>
  <c r="M873" i="7"/>
  <c r="M874" i="7"/>
  <c r="M875" i="7"/>
  <c r="M876" i="7"/>
  <c r="M877" i="7"/>
  <c r="M878" i="7"/>
  <c r="M879" i="7"/>
  <c r="M880" i="7"/>
  <c r="M881" i="7"/>
  <c r="M882" i="7"/>
  <c r="M883" i="7"/>
  <c r="M884" i="7"/>
  <c r="M885" i="7"/>
  <c r="M886" i="7"/>
  <c r="M887" i="7"/>
  <c r="M888" i="7"/>
  <c r="M889" i="7"/>
  <c r="M890" i="7"/>
  <c r="M891" i="7"/>
  <c r="M892" i="7"/>
  <c r="M893" i="7"/>
  <c r="M894" i="7"/>
  <c r="M895" i="7"/>
  <c r="M896" i="7"/>
  <c r="M897" i="7"/>
  <c r="M898" i="7"/>
  <c r="M899" i="7"/>
  <c r="M900" i="7"/>
  <c r="M901" i="7"/>
  <c r="M902" i="7"/>
  <c r="M903" i="7"/>
  <c r="M904" i="7"/>
  <c r="M905" i="7"/>
  <c r="M906" i="7"/>
  <c r="M907" i="7"/>
  <c r="M908" i="7"/>
  <c r="M909" i="7"/>
  <c r="M910" i="7"/>
  <c r="M911" i="7"/>
  <c r="M912" i="7"/>
  <c r="M913" i="7"/>
  <c r="M914" i="7"/>
  <c r="M915" i="7"/>
  <c r="M916" i="7"/>
  <c r="M917" i="7"/>
  <c r="M918" i="7"/>
  <c r="M919" i="7"/>
  <c r="M920" i="7"/>
  <c r="M921" i="7"/>
  <c r="M922" i="7"/>
  <c r="M923" i="7"/>
  <c r="M924" i="7"/>
  <c r="M925" i="7"/>
  <c r="M926" i="7"/>
  <c r="M927" i="7"/>
  <c r="M928" i="7"/>
  <c r="M929" i="7"/>
  <c r="M930" i="7"/>
  <c r="M931" i="7"/>
  <c r="M932" i="7"/>
  <c r="M933" i="7"/>
  <c r="M934" i="7"/>
  <c r="M935" i="7"/>
  <c r="M936" i="7"/>
  <c r="M937" i="7"/>
  <c r="M938" i="7"/>
  <c r="M939" i="7"/>
  <c r="M940" i="7"/>
  <c r="M941" i="7"/>
  <c r="M942" i="7"/>
  <c r="M943" i="7"/>
  <c r="M944" i="7"/>
  <c r="M945" i="7"/>
  <c r="M946" i="7"/>
  <c r="M947" i="7"/>
  <c r="M948" i="7"/>
  <c r="M949" i="7"/>
  <c r="M950" i="7"/>
  <c r="M951" i="7"/>
  <c r="M952" i="7"/>
  <c r="M953" i="7"/>
  <c r="M954" i="7"/>
  <c r="M955" i="7"/>
  <c r="M956" i="7"/>
  <c r="M957" i="7"/>
  <c r="M958" i="7"/>
  <c r="M959" i="7"/>
  <c r="M960" i="7"/>
  <c r="M961" i="7"/>
  <c r="M962" i="7"/>
  <c r="M963" i="7"/>
  <c r="M964" i="7"/>
  <c r="M965" i="7"/>
  <c r="M966" i="7"/>
  <c r="M967" i="7"/>
  <c r="M968" i="7"/>
  <c r="M969" i="7"/>
  <c r="M970" i="7"/>
  <c r="M971" i="7"/>
  <c r="M972" i="7"/>
  <c r="M973" i="7"/>
  <c r="M974" i="7"/>
  <c r="M975" i="7"/>
  <c r="M976" i="7"/>
  <c r="M977" i="7"/>
  <c r="M978" i="7"/>
  <c r="M979" i="7"/>
  <c r="M980" i="7"/>
  <c r="M981" i="7"/>
  <c r="M982" i="7"/>
  <c r="M983" i="7"/>
  <c r="M984" i="7"/>
  <c r="M985" i="7"/>
  <c r="M986" i="7"/>
  <c r="M987" i="7"/>
  <c r="M988" i="7"/>
  <c r="M989" i="7"/>
  <c r="M990" i="7"/>
  <c r="M991" i="7"/>
  <c r="M992" i="7"/>
  <c r="M993" i="7"/>
  <c r="M994" i="7"/>
  <c r="M995" i="7"/>
  <c r="M996" i="7"/>
  <c r="M997" i="7"/>
  <c r="M998" i="7"/>
  <c r="M999" i="7"/>
  <c r="M1000" i="7"/>
  <c r="M1001" i="7"/>
  <c r="M1002" i="7"/>
  <c r="M1003" i="7"/>
  <c r="M1004" i="7"/>
  <c r="M1005" i="7"/>
  <c r="M1006" i="7"/>
  <c r="M1007" i="7"/>
  <c r="M1008" i="7"/>
  <c r="M1009" i="7"/>
  <c r="M1010" i="7"/>
  <c r="M1011" i="7"/>
  <c r="M1012" i="7"/>
  <c r="M1013" i="7"/>
  <c r="M1014" i="7"/>
  <c r="M1015" i="7"/>
  <c r="M1016" i="7"/>
  <c r="M1017" i="7"/>
  <c r="M1018" i="7"/>
  <c r="M1019" i="7"/>
  <c r="M1020" i="7"/>
  <c r="M1021" i="7"/>
  <c r="M1022" i="7"/>
  <c r="M1023" i="7"/>
  <c r="M1024" i="7"/>
  <c r="M1025" i="7"/>
  <c r="M1026" i="7"/>
  <c r="M1027" i="7"/>
  <c r="M1028" i="7"/>
  <c r="M1029" i="7"/>
  <c r="M1030" i="7"/>
  <c r="M1031" i="7"/>
  <c r="M1032" i="7"/>
  <c r="M1033" i="7"/>
  <c r="M1034" i="7"/>
  <c r="M1035" i="7"/>
  <c r="M1036" i="7"/>
  <c r="M1037" i="7"/>
  <c r="M1038" i="7"/>
  <c r="M1039" i="7"/>
  <c r="M1040" i="7"/>
  <c r="M1041" i="7"/>
  <c r="M1042" i="7"/>
  <c r="M1043" i="7"/>
  <c r="M1044" i="7"/>
  <c r="M1045" i="7"/>
  <c r="M1046" i="7"/>
  <c r="M1047" i="7"/>
  <c r="M1048" i="7"/>
  <c r="M1049" i="7"/>
  <c r="M1050" i="7"/>
  <c r="M1051" i="7"/>
  <c r="M1052" i="7"/>
  <c r="M1053" i="7"/>
  <c r="M1054" i="7"/>
  <c r="M1055" i="7"/>
  <c r="M1056" i="7"/>
  <c r="M1057" i="7"/>
  <c r="M1058" i="7"/>
  <c r="M1059" i="7"/>
  <c r="M1060" i="7"/>
  <c r="M1061" i="7"/>
  <c r="M1062" i="7"/>
  <c r="M1063" i="7"/>
  <c r="M1064" i="7"/>
  <c r="M1065" i="7"/>
  <c r="M1066" i="7"/>
  <c r="M1067" i="7"/>
  <c r="M1068" i="7"/>
  <c r="M1069" i="7"/>
  <c r="M1070" i="7"/>
  <c r="M1071" i="7"/>
  <c r="M1072" i="7"/>
  <c r="M1073" i="7"/>
  <c r="M1074" i="7"/>
  <c r="M1075" i="7"/>
  <c r="M1076" i="7"/>
  <c r="M1077" i="7"/>
  <c r="M1078" i="7"/>
  <c r="M1079" i="7"/>
  <c r="M1080" i="7"/>
  <c r="M1081" i="7"/>
  <c r="M1082" i="7"/>
  <c r="M1083" i="7"/>
  <c r="M1084" i="7"/>
  <c r="M1085" i="7"/>
  <c r="M1086" i="7"/>
  <c r="M1087" i="7"/>
  <c r="M1088" i="7"/>
  <c r="M1089" i="7"/>
  <c r="M1090" i="7"/>
  <c r="M1091" i="7"/>
  <c r="M1092" i="7"/>
  <c r="M1093" i="7"/>
  <c r="M1094" i="7"/>
  <c r="M1095" i="7"/>
  <c r="M1096" i="7"/>
  <c r="M1097" i="7"/>
  <c r="M1098" i="7"/>
  <c r="M1099" i="7"/>
  <c r="M1100" i="7"/>
  <c r="M1101" i="7"/>
  <c r="M1102" i="7"/>
  <c r="M1103" i="7"/>
  <c r="M1104" i="7"/>
  <c r="M1105" i="7"/>
  <c r="M1106" i="7"/>
  <c r="M1107" i="7"/>
  <c r="M1108" i="7"/>
  <c r="M1109" i="7"/>
  <c r="M1110" i="7"/>
  <c r="M1111" i="7"/>
  <c r="M1112" i="7"/>
  <c r="M1113" i="7"/>
  <c r="M1114" i="7"/>
  <c r="M1115" i="7"/>
  <c r="M1116" i="7"/>
  <c r="M1117" i="7"/>
  <c r="M1118" i="7"/>
  <c r="M1119" i="7"/>
  <c r="M1120" i="7"/>
  <c r="M1121" i="7"/>
  <c r="M1122" i="7"/>
  <c r="M1123" i="7"/>
  <c r="M1124" i="7"/>
  <c r="M1125" i="7"/>
  <c r="M1126" i="7"/>
  <c r="M1127" i="7"/>
  <c r="M1128" i="7"/>
  <c r="M1129" i="7"/>
  <c r="M1130" i="7"/>
  <c r="M1131" i="7"/>
  <c r="M1132" i="7"/>
  <c r="M1133" i="7"/>
  <c r="M1134" i="7"/>
  <c r="M1135" i="7"/>
  <c r="M1136" i="7"/>
  <c r="M1137" i="7"/>
  <c r="M1138" i="7"/>
  <c r="M1139" i="7"/>
  <c r="M1140" i="7"/>
  <c r="M1141" i="7"/>
  <c r="M1142" i="7"/>
  <c r="M1143" i="7"/>
  <c r="M1144" i="7"/>
  <c r="M1145" i="7"/>
  <c r="M1146" i="7"/>
  <c r="M1147" i="7"/>
  <c r="M1148" i="7"/>
  <c r="M1149" i="7"/>
  <c r="M1150" i="7"/>
  <c r="M1151" i="7"/>
  <c r="M1152" i="7"/>
  <c r="M1153" i="7"/>
  <c r="M1154" i="7"/>
  <c r="M1155" i="7"/>
  <c r="M1156" i="7"/>
  <c r="M1157" i="7"/>
  <c r="M1158" i="7"/>
  <c r="M1159" i="7"/>
  <c r="M1160" i="7"/>
  <c r="M1161" i="7"/>
  <c r="M1162" i="7"/>
  <c r="M1163" i="7"/>
  <c r="M1164" i="7"/>
  <c r="M1165" i="7"/>
  <c r="M1166" i="7"/>
  <c r="M1167" i="7"/>
  <c r="M1168" i="7"/>
  <c r="M1169" i="7"/>
  <c r="M1170" i="7"/>
  <c r="M1171" i="7"/>
  <c r="M1172" i="7"/>
  <c r="M1173" i="7"/>
  <c r="M1174" i="7"/>
  <c r="M1175" i="7"/>
  <c r="M1176" i="7"/>
  <c r="M1177" i="7"/>
  <c r="M1178" i="7"/>
  <c r="M1179" i="7"/>
  <c r="M1180" i="7"/>
  <c r="M1181" i="7"/>
  <c r="M1182" i="7"/>
  <c r="M1183" i="7"/>
  <c r="M1184" i="7"/>
  <c r="M1185" i="7"/>
  <c r="M1186" i="7"/>
  <c r="M1187" i="7"/>
  <c r="M1188" i="7"/>
  <c r="M1189" i="7"/>
  <c r="M1190" i="7"/>
  <c r="M1191" i="7"/>
  <c r="M1192" i="7"/>
  <c r="M1193" i="7"/>
  <c r="M1194" i="7"/>
  <c r="M1195" i="7"/>
  <c r="M1196" i="7"/>
  <c r="M1197" i="7"/>
  <c r="M1198" i="7"/>
  <c r="M1199" i="7"/>
  <c r="M1200" i="7"/>
  <c r="M1201" i="7"/>
  <c r="M1202" i="7"/>
  <c r="M1203" i="7"/>
  <c r="M1204" i="7"/>
  <c r="M1205" i="7"/>
  <c r="M1206" i="7"/>
  <c r="M1207" i="7"/>
  <c r="M1208" i="7"/>
  <c r="M1209" i="7"/>
  <c r="M1210" i="7"/>
  <c r="M1211" i="7"/>
  <c r="M1212" i="7"/>
  <c r="M1213" i="7"/>
  <c r="M1214" i="7"/>
  <c r="M1215" i="7"/>
  <c r="M1216" i="7"/>
  <c r="M1217" i="7"/>
  <c r="M1218" i="7"/>
  <c r="M1219" i="7"/>
  <c r="M1220" i="7"/>
  <c r="M1221" i="7"/>
  <c r="M1222" i="7"/>
  <c r="M1223" i="7"/>
  <c r="M1224" i="7"/>
  <c r="M1225" i="7"/>
  <c r="M1226" i="7"/>
  <c r="M1227" i="7"/>
  <c r="M1228" i="7"/>
  <c r="M1229" i="7"/>
  <c r="M1230" i="7"/>
  <c r="M1231" i="7"/>
  <c r="M1232" i="7"/>
  <c r="M1233" i="7"/>
  <c r="M1234" i="7"/>
  <c r="M1235" i="7"/>
  <c r="M1236" i="7"/>
  <c r="M1237" i="7"/>
  <c r="M1238" i="7"/>
  <c r="M1239" i="7"/>
  <c r="M1240" i="7"/>
  <c r="M1241" i="7"/>
  <c r="M1242" i="7"/>
  <c r="M1243" i="7"/>
  <c r="M1244" i="7"/>
  <c r="M1245" i="7"/>
  <c r="M1246" i="7"/>
  <c r="M1247" i="7"/>
  <c r="M1248" i="7"/>
  <c r="M1249" i="7"/>
  <c r="M1250" i="7"/>
  <c r="M1251" i="7"/>
  <c r="M1252" i="7"/>
  <c r="M1253" i="7"/>
  <c r="M1254" i="7"/>
  <c r="M1255" i="7"/>
  <c r="M1256" i="7"/>
  <c r="M1257" i="7"/>
  <c r="M1258" i="7"/>
  <c r="M1259" i="7"/>
  <c r="M1260" i="7"/>
  <c r="M1261" i="7"/>
  <c r="M1262" i="7"/>
  <c r="M1263" i="7"/>
  <c r="M1264" i="7"/>
  <c r="M1265" i="7"/>
  <c r="M1266" i="7"/>
  <c r="M1267" i="7"/>
  <c r="M1268" i="7"/>
  <c r="M1269" i="7"/>
  <c r="M1270" i="7"/>
  <c r="M1271" i="7"/>
  <c r="M1272" i="7"/>
  <c r="M1273" i="7"/>
  <c r="M1274" i="7"/>
  <c r="M1275" i="7"/>
  <c r="M1276" i="7"/>
  <c r="M1277" i="7"/>
  <c r="M1278" i="7"/>
  <c r="M1279" i="7"/>
  <c r="M1280" i="7"/>
  <c r="M1281" i="7"/>
  <c r="M1282" i="7"/>
  <c r="M1283" i="7"/>
  <c r="M1284" i="7"/>
  <c r="M1285" i="7"/>
  <c r="M1286" i="7"/>
  <c r="M1287" i="7"/>
  <c r="M1288" i="7"/>
  <c r="M1289" i="7"/>
  <c r="M1290" i="7"/>
  <c r="M1291" i="7"/>
  <c r="M1292" i="7"/>
  <c r="M1293" i="7"/>
  <c r="M1294" i="7"/>
  <c r="M1295" i="7"/>
  <c r="M1296" i="7"/>
  <c r="M1297" i="7"/>
  <c r="M1298" i="7"/>
  <c r="M2" i="7"/>
  <c r="P26" i="2" l="1"/>
  <c r="P22" i="2"/>
  <c r="C2" i="3"/>
  <c r="D2" i="3" s="1"/>
  <c r="P14" i="2"/>
  <c r="O10" i="2" l="1"/>
</calcChain>
</file>

<file path=xl/sharedStrings.xml><?xml version="1.0" encoding="utf-8"?>
<sst xmlns="http://schemas.openxmlformats.org/spreadsheetml/2006/main" count="465" uniqueCount="256">
  <si>
    <t>Informatique/ Impression Laser</t>
  </si>
  <si>
    <t>Price</t>
  </si>
  <si>
    <t>Reception Fichier / download Files</t>
  </si>
  <si>
    <t>flat</t>
  </si>
  <si>
    <t>Hourly data service</t>
  </si>
  <si>
    <t>hour</t>
  </si>
  <si>
    <t>Initial Set UP</t>
  </si>
  <si>
    <t>Report creation/generation</t>
  </si>
  <si>
    <t>Hosting B2C</t>
  </si>
  <si>
    <t>Hosting B2B</t>
  </si>
  <si>
    <t>Web development</t>
  </si>
  <si>
    <t>100 $</t>
  </si>
  <si>
    <t>Item Set up Charge</t>
  </si>
  <si>
    <t>item</t>
  </si>
  <si>
    <t>Take picture</t>
  </si>
  <si>
    <t>photo</t>
  </si>
  <si>
    <t>Set up initial letter or packing</t>
  </si>
  <si>
    <t>Printing black recto</t>
  </si>
  <si>
    <t>sheet</t>
  </si>
  <si>
    <t>0,08 $</t>
  </si>
  <si>
    <t>Printing black recto verso</t>
  </si>
  <si>
    <t>Sheet</t>
  </si>
  <si>
    <t>0,15 $</t>
  </si>
  <si>
    <t>Printing color recto</t>
  </si>
  <si>
    <t>Printing color recto verso</t>
  </si>
  <si>
    <t>Gestion de commandes</t>
  </si>
  <si>
    <t>box</t>
  </si>
  <si>
    <t>gf</t>
  </si>
  <si>
    <t>original</t>
  </si>
  <si>
    <t>Item charge</t>
  </si>
  <si>
    <t>0,25 $</t>
  </si>
  <si>
    <t>Line/SKU charge</t>
  </si>
  <si>
    <t>SKU</t>
  </si>
  <si>
    <t>litterature</t>
  </si>
  <si>
    <t>product</t>
  </si>
  <si>
    <t>Matching Personalyse doc with an order</t>
  </si>
  <si>
    <t>doc</t>
  </si>
  <si>
    <t>Monthly administration fees</t>
  </si>
  <si>
    <t>mois</t>
  </si>
  <si>
    <t>Barcode Scanning</t>
  </si>
  <si>
    <t>barcode</t>
  </si>
  <si>
    <t>Gestion des retours</t>
  </si>
  <si>
    <t>Rush Order</t>
  </si>
  <si>
    <t>order</t>
  </si>
  <si>
    <t>Entreposage</t>
  </si>
  <si>
    <t>Receiving/Shipping Skid</t>
  </si>
  <si>
    <t>Skid</t>
  </si>
  <si>
    <t>Receiving/Shipping Box</t>
  </si>
  <si>
    <t>Box</t>
  </si>
  <si>
    <t>Wrap Skid</t>
  </si>
  <si>
    <t>Receiving container 45</t>
  </si>
  <si>
    <t>container</t>
  </si>
  <si>
    <t>Receiving container 40</t>
  </si>
  <si>
    <t>Receiving container 20</t>
  </si>
  <si>
    <t>Supplied Palled</t>
  </si>
  <si>
    <t>Destroy Skid</t>
  </si>
  <si>
    <t>Destroy Box</t>
  </si>
  <si>
    <t>Cycle inventory count</t>
  </si>
  <si>
    <t>Hour</t>
  </si>
  <si>
    <t>Storage Skid</t>
  </si>
  <si>
    <t>Month</t>
  </si>
  <si>
    <t>Storage quick pick</t>
  </si>
  <si>
    <t>Storage dead Skid</t>
  </si>
  <si>
    <t xml:space="preserve">Types of services </t>
  </si>
  <si>
    <t>Units</t>
  </si>
  <si>
    <t>Choice box</t>
  </si>
  <si>
    <t>Order Charge /box</t>
  </si>
  <si>
    <t>Order Charge /gf</t>
  </si>
  <si>
    <t>Order Charge / original</t>
  </si>
  <si>
    <t>Multiple charge / littérature</t>
  </si>
  <si>
    <t>Multiple charge / product</t>
  </si>
  <si>
    <t>Supplies</t>
  </si>
  <si>
    <t>Envelope 5 x 7 ¾</t>
  </si>
  <si>
    <t xml:space="preserve">Envelope 6 x 9 ½ </t>
  </si>
  <si>
    <t xml:space="preserve">Envelope 7 x 9 ½ </t>
  </si>
  <si>
    <t>Envelope 8 ¼ x 11 ¾</t>
  </si>
  <si>
    <t>Envelope 9 ½ X 11 ¾</t>
  </si>
  <si>
    <t>Envelope 9 ½ X 14 ¼</t>
  </si>
  <si>
    <t>Envelope 10 ½ X 14 ¼</t>
  </si>
  <si>
    <t>Envelope 11 ½ X 15 ½</t>
  </si>
  <si>
    <t>Envelope 13 ½ X 18 ¾</t>
  </si>
  <si>
    <t>Envelope 15 ½ X 19 ¾</t>
  </si>
  <si>
    <t>Boxe 10 A</t>
  </si>
  <si>
    <t>Boxe 1</t>
  </si>
  <si>
    <t>Boxe 2</t>
  </si>
  <si>
    <t>Boxe 4</t>
  </si>
  <si>
    <t>Boxe V3</t>
  </si>
  <si>
    <t>Plastic bag</t>
  </si>
  <si>
    <t>QUOTE BY SERVICES</t>
  </si>
  <si>
    <t>Réf. Price</t>
  </si>
  <si>
    <t>Quantity</t>
  </si>
  <si>
    <t>Sub Total</t>
  </si>
  <si>
    <t>Sale Price</t>
  </si>
  <si>
    <t>Sale quality</t>
  </si>
  <si>
    <t>0, 50 $</t>
  </si>
  <si>
    <t>Transport</t>
  </si>
  <si>
    <t>Puralator</t>
  </si>
  <si>
    <t>Canada Post</t>
  </si>
  <si>
    <t>UPS</t>
  </si>
  <si>
    <t>FedEX</t>
  </si>
  <si>
    <t>Description</t>
  </si>
  <si>
    <t xml:space="preserve">   Qté</t>
  </si>
  <si>
    <t>Coût Unitaire</t>
  </si>
  <si>
    <t>Total</t>
  </si>
  <si>
    <t>RECAPITULATIF DES PRESTATIONS &amp; PRIX</t>
  </si>
  <si>
    <t>Groupe 3DM - 118 Hymus Blvd - Pointe Claire, QC H9R - 1E8</t>
  </si>
  <si>
    <t>Tél : (514) 695-9922 Fax: (514) 695-9784</t>
  </si>
  <si>
    <t>CANADA</t>
  </si>
  <si>
    <t>Fax</t>
  </si>
  <si>
    <t>Offre Valable</t>
  </si>
  <si>
    <t>30 jours</t>
  </si>
  <si>
    <t>60 jours</t>
  </si>
  <si>
    <t>90 Jours</t>
  </si>
  <si>
    <t>Autres</t>
  </si>
  <si>
    <t>ATS</t>
  </si>
  <si>
    <t>Canpar</t>
  </si>
  <si>
    <t>3DM</t>
  </si>
  <si>
    <t>Code client</t>
  </si>
  <si>
    <t>Titre</t>
  </si>
  <si>
    <t>Nom</t>
  </si>
  <si>
    <t>Prénom</t>
  </si>
  <si>
    <t>Société</t>
  </si>
  <si>
    <t>Adresse</t>
  </si>
  <si>
    <t>Code postal</t>
  </si>
  <si>
    <t xml:space="preserve">Ville </t>
  </si>
  <si>
    <t>Téléphone</t>
  </si>
  <si>
    <t>Province</t>
  </si>
  <si>
    <t>Pays</t>
  </si>
  <si>
    <t/>
  </si>
  <si>
    <t>Sous Categorie</t>
  </si>
  <si>
    <t>Intitulé</t>
  </si>
  <si>
    <t>Unité</t>
  </si>
  <si>
    <t>Prix de Vente HT</t>
  </si>
  <si>
    <t>Sous Cat,</t>
  </si>
  <si>
    <t>Code produit</t>
  </si>
  <si>
    <t>Catégorie</t>
  </si>
  <si>
    <t>Produit</t>
  </si>
  <si>
    <t>Nom Client</t>
  </si>
  <si>
    <t>Date</t>
  </si>
  <si>
    <t>Transformation Date</t>
  </si>
  <si>
    <t>Code Devis</t>
  </si>
  <si>
    <t>Nom Sauvegarde</t>
  </si>
  <si>
    <t>Général</t>
  </si>
  <si>
    <t>Email</t>
  </si>
  <si>
    <t>Mr</t>
  </si>
  <si>
    <t>BOUCHARD</t>
  </si>
  <si>
    <t>Benjamin</t>
  </si>
  <si>
    <t>H9R 1E8</t>
  </si>
  <si>
    <t>Montreal</t>
  </si>
  <si>
    <t>Quebec</t>
  </si>
  <si>
    <t>514 699 4764</t>
  </si>
  <si>
    <t>b.bouchard@3-dm.com</t>
  </si>
  <si>
    <t>Nom var 9</t>
  </si>
  <si>
    <t>Nom var 8</t>
  </si>
  <si>
    <t>Nom var 7</t>
  </si>
  <si>
    <t>Nom var 6</t>
  </si>
  <si>
    <t>Nom var 5</t>
  </si>
  <si>
    <t>Nom var 4</t>
  </si>
  <si>
    <t>Nom var 3</t>
  </si>
  <si>
    <t>Nom var 2</t>
  </si>
  <si>
    <t>Nom var 1</t>
  </si>
  <si>
    <t>equ texte 1</t>
  </si>
  <si>
    <t>equation 15</t>
  </si>
  <si>
    <t>qt 15</t>
  </si>
  <si>
    <t>cateproduit 15</t>
  </si>
  <si>
    <t>produit 15</t>
  </si>
  <si>
    <t>equation 14</t>
  </si>
  <si>
    <t>qt 14</t>
  </si>
  <si>
    <t>cateproduit 14</t>
  </si>
  <si>
    <t>produit 14</t>
  </si>
  <si>
    <t>equation 13</t>
  </si>
  <si>
    <t>qt 13</t>
  </si>
  <si>
    <t>cateproduit 13</t>
  </si>
  <si>
    <t>produit 13</t>
  </si>
  <si>
    <t>equation 12</t>
  </si>
  <si>
    <t>qt 12</t>
  </si>
  <si>
    <t>cateproduit 12</t>
  </si>
  <si>
    <t>produit 12</t>
  </si>
  <si>
    <t>equation 11</t>
  </si>
  <si>
    <t>qt 11</t>
  </si>
  <si>
    <t>cateproduit 11</t>
  </si>
  <si>
    <t>produit 11</t>
  </si>
  <si>
    <t>equation 10</t>
  </si>
  <si>
    <t>qt 10</t>
  </si>
  <si>
    <t>cateproduit 10</t>
  </si>
  <si>
    <t>produit 10</t>
  </si>
  <si>
    <t>equation 9</t>
  </si>
  <si>
    <t>qt 9</t>
  </si>
  <si>
    <t>cateproduit 9</t>
  </si>
  <si>
    <t>produit 9</t>
  </si>
  <si>
    <t>equation 8</t>
  </si>
  <si>
    <t>qt 8</t>
  </si>
  <si>
    <t>cateproduit 8</t>
  </si>
  <si>
    <t>produit 8</t>
  </si>
  <si>
    <t>equation 7</t>
  </si>
  <si>
    <t>qt 7</t>
  </si>
  <si>
    <t>cateproduit 7</t>
  </si>
  <si>
    <t>produit 7</t>
  </si>
  <si>
    <t>equation 6</t>
  </si>
  <si>
    <t>qt 6</t>
  </si>
  <si>
    <t>cateproduit 6</t>
  </si>
  <si>
    <t>produit 6</t>
  </si>
  <si>
    <t>equation 5</t>
  </si>
  <si>
    <t>qt 5</t>
  </si>
  <si>
    <t>cateproduit 5</t>
  </si>
  <si>
    <t>produit 5</t>
  </si>
  <si>
    <t>equation 4</t>
  </si>
  <si>
    <t>qt 4</t>
  </si>
  <si>
    <t>cateproduit 4</t>
  </si>
  <si>
    <t>produit 4</t>
  </si>
  <si>
    <t>equation 3</t>
  </si>
  <si>
    <t>qt 3</t>
  </si>
  <si>
    <t>cateproduit 3</t>
  </si>
  <si>
    <t>produit 3</t>
  </si>
  <si>
    <t>equation 2</t>
  </si>
  <si>
    <t>qt 2</t>
  </si>
  <si>
    <t>cateproduit 2</t>
  </si>
  <si>
    <t>produit 2</t>
  </si>
  <si>
    <t>equation 1</t>
  </si>
  <si>
    <t>qt 1</t>
  </si>
  <si>
    <t>cateproduit 1</t>
  </si>
  <si>
    <t>produit 1</t>
  </si>
  <si>
    <t>index</t>
  </si>
  <si>
    <t>categorie</t>
  </si>
  <si>
    <t>nom</t>
  </si>
  <si>
    <t>ense * qt</t>
  </si>
  <si>
    <t>prod = 1  ense = 2</t>
  </si>
  <si>
    <t>qt prod</t>
  </si>
  <si>
    <t>Var9</t>
  </si>
  <si>
    <t>Var8</t>
  </si>
  <si>
    <t>Var7</t>
  </si>
  <si>
    <t>Var6</t>
  </si>
  <si>
    <t>Var5</t>
  </si>
  <si>
    <t>Var4</t>
  </si>
  <si>
    <t>Var3</t>
  </si>
  <si>
    <t>Var2</t>
  </si>
  <si>
    <t>Var1</t>
  </si>
  <si>
    <t>B2B</t>
  </si>
  <si>
    <t>B2C</t>
  </si>
  <si>
    <t>118 boulevard Hymus</t>
  </si>
  <si>
    <t>ISU</t>
  </si>
  <si>
    <t>Quantité</t>
  </si>
  <si>
    <t>Prix d'achat</t>
  </si>
  <si>
    <t>Prix de vente</t>
  </si>
  <si>
    <t>Rappel catégorie</t>
  </si>
  <si>
    <t>Total Sale price</t>
  </si>
  <si>
    <t>Total book price</t>
  </si>
  <si>
    <t>Sale Quality</t>
  </si>
  <si>
    <t>Résumé du devis</t>
  </si>
  <si>
    <t>Estimé</t>
  </si>
  <si>
    <t>Code Client :</t>
  </si>
  <si>
    <t>Date :</t>
  </si>
  <si>
    <t>Estimé :</t>
  </si>
  <si>
    <t>Global quality sale</t>
  </si>
  <si>
    <t>3DM20130829</t>
  </si>
  <si>
    <t>http://forum.excel-pratique.com/excel/rapporter-des-donnees-avec-un-titre-de-categorie-en-gras-t42839.html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</si>
</sst>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quot;€&quot;* #,##0.00_);_(&quot;€&quot;* \(#,##0.00\);_(&quot;€&quot;* &quot;-&quot;??_);_(@_)"/>
    <numFmt numFmtId="165" formatCode="_-&quot;$&quot;* #,##0.00_-;\-&quot;$&quot;* #,##0.00_-;_-&quot;$&quot;* &quot;-&quot;??_-;_-@_-"/>
    <numFmt numFmtId="166" formatCode="[$$-1009]#,##0.00"/>
    <numFmt numFmtId="167" formatCode="#,##0.00\ &quot;€&quot;"/>
    <numFmt numFmtId="168" formatCode="_-[$$-409]* #,##0.00_ ;_-[$$-409]* \-#,##0.00\ ;_-[$$-409]* &quot;-&quot;??_ ;_-@_ "/>
  </numFmts>
  <fonts count="30" x14ac:knownFonts="1">
    <font>
      <sz val="11"/>
      <color theme="1"/>
      <name val="Calibri"/>
      <family val="2"/>
      <scheme val="minor"/>
    </font>
    <font>
      <sz val="11"/>
      <color theme="1"/>
      <name val="Calibri"/>
      <family val="2"/>
      <scheme val="minor"/>
    </font>
    <font>
      <b/>
      <sz val="11"/>
      <color theme="1"/>
      <name val="Calibri"/>
      <family val="2"/>
      <scheme val="minor"/>
    </font>
    <font>
      <b/>
      <i/>
      <sz val="16"/>
      <color rgb="FF000080"/>
      <name val="Corbel"/>
      <family val="2"/>
    </font>
    <font>
      <b/>
      <i/>
      <sz val="24"/>
      <color rgb="FF000080"/>
      <name val="Corbel"/>
      <family val="2"/>
    </font>
    <font>
      <b/>
      <sz val="18"/>
      <color theme="1"/>
      <name val="Calibri"/>
      <family val="2"/>
      <scheme val="minor"/>
    </font>
    <font>
      <sz val="22"/>
      <color theme="1"/>
      <name val="Calibri"/>
      <family val="2"/>
      <scheme val="minor"/>
    </font>
    <font>
      <sz val="26"/>
      <color theme="1"/>
      <name val="Calibri"/>
      <family val="2"/>
      <scheme val="minor"/>
    </font>
    <font>
      <sz val="12"/>
      <color theme="1"/>
      <name val="Calibri"/>
      <family val="2"/>
      <scheme val="minor"/>
    </font>
    <font>
      <sz val="28"/>
      <color rgb="FFFFFFFF"/>
      <name val="Calibri"/>
      <family val="2"/>
      <scheme val="minor"/>
    </font>
    <font>
      <sz val="11"/>
      <color rgb="FFFFFFFF"/>
      <name val="Calibri"/>
      <family val="2"/>
      <scheme val="minor"/>
    </font>
    <font>
      <b/>
      <sz val="14"/>
      <color theme="1"/>
      <name val="Calibri"/>
      <family val="2"/>
      <scheme val="minor"/>
    </font>
    <font>
      <sz val="16"/>
      <color theme="1"/>
      <name val="Calibri"/>
      <family val="2"/>
      <scheme val="minor"/>
    </font>
    <font>
      <b/>
      <sz val="12"/>
      <color theme="1"/>
      <name val="Calibri"/>
      <family val="2"/>
      <scheme val="minor"/>
    </font>
    <font>
      <b/>
      <sz val="16"/>
      <color theme="1"/>
      <name val="Calibri"/>
      <family val="2"/>
      <scheme val="minor"/>
    </font>
    <font>
      <b/>
      <i/>
      <sz val="14"/>
      <color theme="1"/>
      <name val="Calibri"/>
      <family val="2"/>
      <scheme val="minor"/>
    </font>
    <font>
      <b/>
      <sz val="10"/>
      <color theme="1"/>
      <name val="Calibri"/>
      <family val="2"/>
      <scheme val="minor"/>
    </font>
    <font>
      <b/>
      <i/>
      <sz val="10"/>
      <name val="Arial"/>
      <family val="2"/>
    </font>
    <font>
      <sz val="10"/>
      <name val="Arial"/>
      <family val="2"/>
    </font>
    <font>
      <b/>
      <sz val="10"/>
      <name val="Arial"/>
      <family val="2"/>
    </font>
    <font>
      <sz val="11"/>
      <name val="Calibri"/>
      <family val="2"/>
      <scheme val="minor"/>
    </font>
    <font>
      <b/>
      <sz val="12"/>
      <name val="Calibri"/>
      <family val="2"/>
      <scheme val="minor"/>
    </font>
    <font>
      <b/>
      <sz val="14"/>
      <name val="Calibri"/>
      <family val="2"/>
      <scheme val="minor"/>
    </font>
    <font>
      <sz val="10"/>
      <color theme="1"/>
      <name val="Calibri"/>
      <family val="2"/>
      <scheme val="minor"/>
    </font>
    <font>
      <sz val="24"/>
      <color theme="1"/>
      <name val="Calibri"/>
      <family val="2"/>
      <scheme val="minor"/>
    </font>
    <font>
      <b/>
      <sz val="20"/>
      <color theme="1"/>
      <name val="Calibri"/>
      <family val="2"/>
      <scheme val="minor"/>
    </font>
    <font>
      <b/>
      <sz val="9"/>
      <color theme="1"/>
      <name val="Calibri"/>
      <family val="2"/>
      <scheme val="minor"/>
    </font>
    <font>
      <sz val="9"/>
      <color theme="1"/>
      <name val="Calibri"/>
      <family val="2"/>
      <scheme val="minor"/>
    </font>
    <font>
      <u/>
      <sz val="11"/>
      <color theme="10"/>
      <name val="Calibri"/>
      <family val="2"/>
      <scheme val="minor"/>
    </font>
    <font>
      <i/>
      <sz val="14"/>
      <color theme="1"/>
      <name val="Calibri"/>
      <family val="2"/>
      <scheme val="minor"/>
    </font>
  </fonts>
  <fills count="25">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theme="4" tint="0.59999389629810485"/>
        <bgColor indexed="64"/>
      </patternFill>
    </fill>
    <fill>
      <patternFill patternType="solid">
        <fgColor rgb="FFFFFF00"/>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indexed="15"/>
        <bgColor indexed="64"/>
      </patternFill>
    </fill>
    <fill>
      <patternFill patternType="solid">
        <fgColor indexed="48"/>
        <bgColor indexed="64"/>
      </patternFill>
    </fill>
    <fill>
      <patternFill patternType="solid">
        <fgColor indexed="57"/>
        <bgColor indexed="64"/>
      </patternFill>
    </fill>
    <fill>
      <patternFill patternType="solid">
        <fgColor indexed="50"/>
        <bgColor indexed="64"/>
      </patternFill>
    </fill>
    <fill>
      <patternFill patternType="solid">
        <fgColor indexed="41"/>
        <bgColor indexed="64"/>
      </patternFill>
    </fill>
    <fill>
      <patternFill patternType="solid">
        <fgColor indexed="13"/>
        <bgColor indexed="64"/>
      </patternFill>
    </fill>
    <fill>
      <patternFill patternType="solid">
        <fgColor indexed="53"/>
        <bgColor indexed="64"/>
      </patternFill>
    </fill>
    <fill>
      <patternFill patternType="solid">
        <fgColor indexed="60"/>
        <bgColor indexed="64"/>
      </patternFill>
    </fill>
    <fill>
      <patternFill patternType="solid">
        <fgColor indexed="40"/>
        <bgColor indexed="64"/>
      </patternFill>
    </fill>
    <fill>
      <patternFill patternType="solid">
        <fgColor indexed="12"/>
        <bgColor indexed="64"/>
      </patternFill>
    </fill>
    <fill>
      <patternFill patternType="solid">
        <fgColor indexed="17"/>
        <bgColor indexed="64"/>
      </patternFill>
    </fill>
    <fill>
      <patternFill patternType="solid">
        <fgColor indexed="52"/>
        <bgColor indexed="64"/>
      </patternFill>
    </fill>
  </fills>
  <borders count="4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6">
    <xf numFmtId="0" fontId="0" fillId="0" borderId="0"/>
    <xf numFmtId="165"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18" fillId="0" borderId="0"/>
    <xf numFmtId="0" fontId="28" fillId="0" borderId="0" applyNumberFormat="0" applyFill="0" applyBorder="0" applyAlignment="0" applyProtection="0"/>
  </cellStyleXfs>
  <cellXfs count="235">
    <xf numFmtId="0" fontId="0" fillId="0" borderId="0" xfId="0"/>
    <xf numFmtId="0" fontId="0" fillId="2" borderId="2" xfId="0" applyFill="1" applyBorder="1"/>
    <xf numFmtId="0" fontId="0" fillId="2" borderId="0" xfId="0" applyFill="1" applyBorder="1"/>
    <xf numFmtId="0" fontId="0" fillId="0" borderId="11" xfId="0" applyBorder="1" applyAlignment="1">
      <alignment horizontal="center" vertical="top" wrapText="1"/>
    </xf>
    <xf numFmtId="0" fontId="0" fillId="0" borderId="8" xfId="0" applyBorder="1" applyAlignment="1">
      <alignment horizontal="center" vertical="top" wrapText="1"/>
    </xf>
    <xf numFmtId="0" fontId="7" fillId="0" borderId="12" xfId="0" applyFont="1" applyBorder="1" applyAlignment="1">
      <alignment horizontal="center" vertical="center"/>
    </xf>
    <xf numFmtId="0" fontId="8" fillId="2" borderId="9" xfId="0" applyFont="1" applyFill="1" applyBorder="1" applyAlignment="1">
      <alignment horizontal="center" vertical="center"/>
    </xf>
    <xf numFmtId="0" fontId="0" fillId="0" borderId="13" xfId="0" applyBorder="1"/>
    <xf numFmtId="165" fontId="0" fillId="0" borderId="14" xfId="1" applyFont="1" applyBorder="1"/>
    <xf numFmtId="0" fontId="0" fillId="0" borderId="14" xfId="0" applyBorder="1"/>
    <xf numFmtId="0" fontId="0" fillId="0" borderId="15" xfId="0" applyBorder="1" applyAlignment="1">
      <alignment horizontal="center"/>
    </xf>
    <xf numFmtId="0" fontId="0" fillId="0" borderId="15" xfId="0" applyBorder="1"/>
    <xf numFmtId="0" fontId="0" fillId="0" borderId="16" xfId="0" applyBorder="1" applyAlignment="1">
      <alignment horizontal="center"/>
    </xf>
    <xf numFmtId="0" fontId="0" fillId="0" borderId="17" xfId="0" applyBorder="1"/>
    <xf numFmtId="0" fontId="0" fillId="0" borderId="9" xfId="0" applyBorder="1" applyAlignment="1">
      <alignment horizontal="center" vertical="top" wrapText="1"/>
    </xf>
    <xf numFmtId="0" fontId="0" fillId="0" borderId="0" xfId="0" applyBorder="1"/>
    <xf numFmtId="0" fontId="0" fillId="0" borderId="9" xfId="0" applyBorder="1" applyAlignment="1">
      <alignment horizontal="center"/>
    </xf>
    <xf numFmtId="165" fontId="0" fillId="0" borderId="13" xfId="1" applyFont="1" applyBorder="1"/>
    <xf numFmtId="0" fontId="0" fillId="2" borderId="0" xfId="0" applyFill="1" applyBorder="1" applyAlignment="1">
      <alignment vertical="center"/>
    </xf>
    <xf numFmtId="0" fontId="0" fillId="0" borderId="24" xfId="0" applyBorder="1"/>
    <xf numFmtId="167" fontId="0" fillId="0" borderId="0" xfId="0" applyNumberFormat="1"/>
    <xf numFmtId="167" fontId="7" fillId="0" borderId="12" xfId="0" applyNumberFormat="1" applyFont="1" applyBorder="1" applyAlignment="1">
      <alignment horizontal="center" vertical="center"/>
    </xf>
    <xf numFmtId="166" fontId="0" fillId="0" borderId="13" xfId="0" applyNumberFormat="1" applyBorder="1"/>
    <xf numFmtId="166" fontId="0" fillId="0" borderId="8" xfId="0" applyNumberFormat="1" applyBorder="1" applyAlignment="1">
      <alignment horizontal="center" vertical="top" wrapText="1"/>
    </xf>
    <xf numFmtId="166" fontId="0" fillId="0" borderId="14" xfId="1" applyNumberFormat="1" applyFont="1" applyBorder="1"/>
    <xf numFmtId="166" fontId="0" fillId="0" borderId="14" xfId="0" applyNumberFormat="1" applyBorder="1"/>
    <xf numFmtId="0" fontId="0" fillId="2" borderId="0" xfId="0" applyFill="1"/>
    <xf numFmtId="0" fontId="0" fillId="0" borderId="12" xfId="0" applyBorder="1" applyAlignment="1">
      <alignment horizontal="center"/>
    </xf>
    <xf numFmtId="0" fontId="0" fillId="0" borderId="18" xfId="0" applyBorder="1" applyAlignment="1">
      <alignment horizontal="center" vertical="top" wrapText="1"/>
    </xf>
    <xf numFmtId="166" fontId="0" fillId="0" borderId="5" xfId="0" applyNumberFormat="1" applyBorder="1" applyAlignment="1">
      <alignment horizontal="center" vertical="top" wrapText="1"/>
    </xf>
    <xf numFmtId="0" fontId="0" fillId="0" borderId="5" xfId="0" applyBorder="1" applyAlignment="1">
      <alignment horizontal="center" vertical="top" wrapText="1"/>
    </xf>
    <xf numFmtId="0" fontId="0" fillId="0" borderId="24" xfId="0" applyBorder="1" applyAlignment="1">
      <alignment horizontal="center"/>
    </xf>
    <xf numFmtId="167" fontId="0" fillId="0" borderId="24" xfId="0" applyNumberFormat="1" applyBorder="1" applyAlignment="1">
      <alignment horizontal="center" vertical="top" wrapText="1"/>
    </xf>
    <xf numFmtId="0" fontId="0" fillId="0" borderId="24" xfId="0" applyBorder="1" applyAlignment="1">
      <alignment horizontal="center" vertical="top" wrapText="1"/>
    </xf>
    <xf numFmtId="0" fontId="0" fillId="0" borderId="24" xfId="0" applyFill="1" applyBorder="1" applyAlignment="1">
      <alignment horizontal="center" vertical="top" wrapText="1"/>
    </xf>
    <xf numFmtId="167" fontId="0" fillId="0" borderId="24" xfId="0" applyNumberFormat="1" applyBorder="1"/>
    <xf numFmtId="0" fontId="0" fillId="0" borderId="25" xfId="0" applyBorder="1" applyAlignment="1">
      <alignment horizontal="center"/>
    </xf>
    <xf numFmtId="167" fontId="0" fillId="0" borderId="25" xfId="0" applyNumberFormat="1" applyBorder="1" applyAlignment="1">
      <alignment horizontal="center" vertical="top" wrapText="1"/>
    </xf>
    <xf numFmtId="0" fontId="0" fillId="0" borderId="26" xfId="0" applyBorder="1" applyAlignment="1">
      <alignment horizontal="center" vertical="top" wrapText="1"/>
    </xf>
    <xf numFmtId="0" fontId="0" fillId="0" borderId="29" xfId="0" applyBorder="1" applyAlignment="1">
      <alignment horizontal="center" vertical="top" wrapText="1"/>
    </xf>
    <xf numFmtId="0" fontId="0" fillId="0" borderId="29" xfId="0" applyBorder="1"/>
    <xf numFmtId="0" fontId="0" fillId="0" borderId="27" xfId="0" applyBorder="1" applyAlignment="1">
      <alignment horizontal="center"/>
    </xf>
    <xf numFmtId="167" fontId="0" fillId="0" borderId="27" xfId="0" applyNumberFormat="1" applyBorder="1"/>
    <xf numFmtId="0" fontId="0" fillId="0" borderId="28" xfId="0" applyBorder="1"/>
    <xf numFmtId="0" fontId="16" fillId="0" borderId="0" xfId="0" applyFont="1"/>
    <xf numFmtId="0" fontId="16" fillId="0" borderId="0" xfId="0" applyFont="1" applyAlignment="1">
      <alignment vertical="top"/>
    </xf>
    <xf numFmtId="0" fontId="0" fillId="0" borderId="0" xfId="0" applyFill="1" applyBorder="1" applyAlignment="1">
      <alignment horizontal="center" vertical="top" wrapText="1"/>
    </xf>
    <xf numFmtId="0" fontId="0" fillId="12" borderId="24" xfId="0" quotePrefix="1" applyFill="1" applyBorder="1" applyAlignment="1">
      <alignment horizontal="center"/>
    </xf>
    <xf numFmtId="0" fontId="0" fillId="12" borderId="24" xfId="0" applyFill="1" applyBorder="1" applyAlignment="1">
      <alignment horizontal="center"/>
    </xf>
    <xf numFmtId="0" fontId="17" fillId="12" borderId="0" xfId="0" applyFont="1" applyFill="1" applyAlignment="1" applyProtection="1">
      <alignment horizontal="center"/>
      <protection locked="0"/>
    </xf>
    <xf numFmtId="0" fontId="0" fillId="0" borderId="36" xfId="0" applyBorder="1"/>
    <xf numFmtId="0" fontId="0" fillId="0" borderId="21" xfId="0" applyBorder="1"/>
    <xf numFmtId="0" fontId="0" fillId="0" borderId="22" xfId="0" applyBorder="1" applyAlignment="1">
      <alignment horizontal="center" vertical="top" wrapText="1"/>
    </xf>
    <xf numFmtId="0" fontId="17" fillId="12" borderId="36" xfId="0" applyFont="1" applyFill="1" applyBorder="1" applyAlignment="1" applyProtection="1">
      <alignment horizontal="center"/>
      <protection locked="0"/>
    </xf>
    <xf numFmtId="0" fontId="0" fillId="0" borderId="27" xfId="0" applyBorder="1"/>
    <xf numFmtId="168" fontId="17" fillId="12" borderId="0" xfId="3" applyNumberFormat="1" applyFont="1" applyFill="1" applyAlignment="1" applyProtection="1">
      <alignment horizontal="center"/>
    </xf>
    <xf numFmtId="168" fontId="0" fillId="0" borderId="35" xfId="3" applyNumberFormat="1" applyFont="1" applyBorder="1" applyAlignment="1">
      <alignment horizontal="center" vertical="top" wrapText="1"/>
    </xf>
    <xf numFmtId="168" fontId="0" fillId="0" borderId="33" xfId="3" applyNumberFormat="1" applyFont="1" applyBorder="1" applyAlignment="1">
      <alignment horizontal="center" vertical="top" wrapText="1"/>
    </xf>
    <xf numFmtId="168" fontId="0" fillId="0" borderId="0" xfId="3" applyNumberFormat="1" applyFont="1"/>
    <xf numFmtId="0" fontId="2" fillId="12" borderId="9" xfId="0" applyFont="1" applyFill="1" applyBorder="1"/>
    <xf numFmtId="14" fontId="0" fillId="0" borderId="0" xfId="0" applyNumberFormat="1"/>
    <xf numFmtId="0" fontId="0" fillId="0" borderId="0" xfId="0" applyFont="1"/>
    <xf numFmtId="0" fontId="0" fillId="12" borderId="9" xfId="0" applyFill="1" applyBorder="1" applyProtection="1">
      <protection locked="0"/>
    </xf>
    <xf numFmtId="0" fontId="0" fillId="0" borderId="0" xfId="0" applyProtection="1">
      <protection locked="0"/>
    </xf>
    <xf numFmtId="0" fontId="17" fillId="12" borderId="0" xfId="0" applyFont="1" applyFill="1" applyBorder="1" applyAlignment="1" applyProtection="1">
      <alignment horizontal="center"/>
      <protection locked="0"/>
    </xf>
    <xf numFmtId="0" fontId="18" fillId="0" borderId="0" xfId="4" applyFill="1" applyAlignment="1">
      <alignment horizontal="center"/>
    </xf>
    <xf numFmtId="0" fontId="18" fillId="0" borderId="0" xfId="4" applyFont="1" applyFill="1" applyAlignment="1">
      <alignment horizontal="center"/>
    </xf>
    <xf numFmtId="49" fontId="18" fillId="0" borderId="0" xfId="4" applyNumberFormat="1" applyFont="1" applyFill="1" applyAlignment="1">
      <alignment horizontal="center"/>
    </xf>
    <xf numFmtId="0" fontId="19" fillId="0" borderId="24" xfId="4" applyFont="1" applyFill="1" applyBorder="1" applyAlignment="1">
      <alignment horizontal="center"/>
    </xf>
    <xf numFmtId="0" fontId="19" fillId="0" borderId="34" xfId="4" applyFont="1" applyFill="1" applyBorder="1" applyAlignment="1">
      <alignment horizontal="center"/>
    </xf>
    <xf numFmtId="0" fontId="19" fillId="0" borderId="0" xfId="4" applyFont="1" applyFill="1" applyBorder="1" applyAlignment="1">
      <alignment horizontal="center"/>
    </xf>
    <xf numFmtId="0" fontId="19" fillId="13" borderId="24" xfId="4" applyFont="1" applyFill="1" applyBorder="1" applyAlignment="1">
      <alignment horizontal="center"/>
    </xf>
    <xf numFmtId="49" fontId="19" fillId="14" borderId="24" xfId="4" applyNumberFormat="1" applyFont="1" applyFill="1" applyBorder="1" applyAlignment="1">
      <alignment horizontal="center"/>
    </xf>
    <xf numFmtId="0" fontId="19" fillId="15" borderId="33" xfId="4" applyFont="1" applyFill="1" applyBorder="1" applyAlignment="1">
      <alignment horizontal="center"/>
    </xf>
    <xf numFmtId="0" fontId="19" fillId="15" borderId="24" xfId="4" applyFont="1" applyFill="1" applyBorder="1" applyAlignment="1">
      <alignment horizontal="center"/>
    </xf>
    <xf numFmtId="0" fontId="19" fillId="16" borderId="24" xfId="4" applyFont="1" applyFill="1" applyBorder="1" applyAlignment="1">
      <alignment horizontal="center"/>
    </xf>
    <xf numFmtId="0" fontId="19" fillId="15" borderId="34" xfId="4" applyFont="1" applyFill="1" applyBorder="1" applyAlignment="1">
      <alignment horizontal="center"/>
    </xf>
    <xf numFmtId="0" fontId="19" fillId="17" borderId="0" xfId="4" applyFont="1" applyFill="1" applyBorder="1" applyAlignment="1">
      <alignment horizontal="center"/>
    </xf>
    <xf numFmtId="0" fontId="19" fillId="18" borderId="33" xfId="4" applyFont="1" applyFill="1" applyBorder="1" applyAlignment="1">
      <alignment horizontal="center"/>
    </xf>
    <xf numFmtId="0" fontId="19" fillId="18" borderId="24" xfId="4" applyFont="1" applyFill="1" applyBorder="1" applyAlignment="1">
      <alignment horizontal="center"/>
    </xf>
    <xf numFmtId="0" fontId="19" fillId="19" borderId="0" xfId="4" applyFont="1" applyFill="1" applyBorder="1" applyAlignment="1">
      <alignment horizontal="center"/>
    </xf>
    <xf numFmtId="0" fontId="19" fillId="20" borderId="0" xfId="4" applyFont="1" applyFill="1" applyBorder="1" applyAlignment="1">
      <alignment horizontal="center"/>
    </xf>
    <xf numFmtId="0" fontId="19" fillId="21" borderId="24" xfId="4" applyFont="1" applyFill="1" applyBorder="1" applyAlignment="1">
      <alignment horizontal="center"/>
    </xf>
    <xf numFmtId="0" fontId="19" fillId="22" borderId="24" xfId="4" applyFont="1" applyFill="1" applyBorder="1" applyAlignment="1">
      <alignment horizontal="center"/>
    </xf>
    <xf numFmtId="0" fontId="19" fillId="23" borderId="0" xfId="0" applyFont="1" applyFill="1" applyAlignment="1" applyProtection="1">
      <alignment horizontal="center"/>
    </xf>
    <xf numFmtId="0" fontId="19" fillId="24" borderId="0" xfId="0" applyFont="1" applyFill="1" applyAlignment="1" applyProtection="1">
      <alignment horizontal="center"/>
    </xf>
    <xf numFmtId="168" fontId="19" fillId="23" borderId="0" xfId="0" applyNumberFormat="1" applyFont="1" applyFill="1" applyAlignment="1" applyProtection="1">
      <alignment horizontal="center"/>
    </xf>
    <xf numFmtId="168" fontId="0" fillId="0" borderId="0" xfId="0" applyNumberFormat="1"/>
    <xf numFmtId="0" fontId="0" fillId="2" borderId="24" xfId="0" applyFill="1" applyBorder="1" applyAlignment="1">
      <alignment horizontal="center"/>
    </xf>
    <xf numFmtId="0" fontId="0" fillId="2" borderId="0" xfId="0" applyFill="1" applyBorder="1" applyAlignment="1">
      <alignment horizontal="center"/>
    </xf>
    <xf numFmtId="168" fontId="0" fillId="2" borderId="0" xfId="0" applyNumberFormat="1" applyFill="1"/>
    <xf numFmtId="0" fontId="20" fillId="2" borderId="0" xfId="0" applyFont="1" applyFill="1" applyBorder="1"/>
    <xf numFmtId="166" fontId="20" fillId="2" borderId="0" xfId="0" applyNumberFormat="1" applyFont="1" applyFill="1" applyBorder="1" applyAlignment="1">
      <alignment horizontal="right"/>
    </xf>
    <xf numFmtId="0" fontId="20" fillId="0" borderId="0" xfId="0" applyFont="1"/>
    <xf numFmtId="168" fontId="20" fillId="0" borderId="0" xfId="0" applyNumberFormat="1" applyFont="1"/>
    <xf numFmtId="0" fontId="0" fillId="2" borderId="4" xfId="0" applyFill="1" applyBorder="1" applyAlignment="1">
      <alignment horizontal="center"/>
    </xf>
    <xf numFmtId="0" fontId="0" fillId="2" borderId="1" xfId="0" applyFill="1" applyBorder="1" applyAlignment="1">
      <alignment horizontal="center"/>
    </xf>
    <xf numFmtId="0" fontId="0" fillId="2" borderId="0" xfId="0" applyFill="1" applyAlignment="1">
      <alignment horizontal="center"/>
    </xf>
    <xf numFmtId="0" fontId="0" fillId="0" borderId="0" xfId="0" applyAlignment="1">
      <alignment horizontal="center"/>
    </xf>
    <xf numFmtId="0" fontId="0" fillId="2" borderId="2" xfId="0" applyFill="1" applyBorder="1" applyAlignment="1">
      <alignment horizontal="center"/>
    </xf>
    <xf numFmtId="168" fontId="0" fillId="2" borderId="2" xfId="0" applyNumberFormat="1" applyFill="1" applyBorder="1"/>
    <xf numFmtId="168" fontId="0" fillId="2" borderId="0" xfId="0" applyNumberFormat="1" applyFill="1" applyBorder="1"/>
    <xf numFmtId="168" fontId="0" fillId="2" borderId="0" xfId="0" applyNumberFormat="1" applyFill="1" applyBorder="1" applyAlignment="1">
      <alignment horizontal="right"/>
    </xf>
    <xf numFmtId="168" fontId="20" fillId="2" borderId="0" xfId="0" applyNumberFormat="1" applyFont="1" applyFill="1" applyBorder="1"/>
    <xf numFmtId="168" fontId="0" fillId="2" borderId="0" xfId="2" applyNumberFormat="1" applyFont="1" applyFill="1" applyBorder="1" applyAlignment="1">
      <alignment horizontal="center" vertical="center"/>
    </xf>
    <xf numFmtId="10" fontId="0" fillId="2" borderId="0" xfId="0" applyNumberFormat="1" applyFill="1" applyBorder="1" applyAlignment="1">
      <alignment horizontal="center" vertical="center"/>
    </xf>
    <xf numFmtId="168" fontId="13" fillId="10" borderId="0" xfId="0" applyNumberFormat="1" applyFont="1" applyFill="1"/>
    <xf numFmtId="168" fontId="13" fillId="0" borderId="0" xfId="0" applyNumberFormat="1" applyFont="1"/>
    <xf numFmtId="168" fontId="0" fillId="2" borderId="24" xfId="0" applyNumberFormat="1" applyFill="1" applyBorder="1"/>
    <xf numFmtId="0" fontId="20" fillId="2" borderId="37" xfId="0" applyFont="1" applyFill="1" applyBorder="1" applyAlignment="1">
      <alignment horizontal="center"/>
    </xf>
    <xf numFmtId="168" fontId="20" fillId="2" borderId="37" xfId="0" applyNumberFormat="1" applyFont="1" applyFill="1" applyBorder="1"/>
    <xf numFmtId="0" fontId="0" fillId="2" borderId="24" xfId="0" applyFill="1" applyBorder="1"/>
    <xf numFmtId="0" fontId="20" fillId="2" borderId="0" xfId="0" applyFont="1" applyFill="1"/>
    <xf numFmtId="0" fontId="0" fillId="2" borderId="37" xfId="0" applyFill="1" applyBorder="1"/>
    <xf numFmtId="9" fontId="20" fillId="2" borderId="24" xfId="3" applyFont="1" applyFill="1" applyBorder="1" applyProtection="1">
      <protection locked="0"/>
    </xf>
    <xf numFmtId="0" fontId="5" fillId="2" borderId="0" xfId="0" applyFont="1" applyFill="1" applyBorder="1" applyAlignment="1">
      <alignment vertical="center"/>
    </xf>
    <xf numFmtId="166" fontId="12" fillId="2" borderId="0" xfId="0" applyNumberFormat="1" applyFont="1" applyFill="1" applyBorder="1" applyAlignment="1">
      <alignment vertical="center"/>
    </xf>
    <xf numFmtId="168" fontId="5" fillId="2" borderId="0" xfId="0" applyNumberFormat="1" applyFont="1" applyFill="1" applyBorder="1" applyAlignment="1">
      <alignment vertical="center"/>
    </xf>
    <xf numFmtId="168" fontId="12" fillId="2" borderId="0" xfId="0" applyNumberFormat="1" applyFont="1" applyFill="1" applyBorder="1" applyAlignment="1">
      <alignment vertical="center"/>
    </xf>
    <xf numFmtId="168" fontId="21" fillId="10" borderId="39" xfId="0" applyNumberFormat="1" applyFont="1" applyFill="1" applyBorder="1"/>
    <xf numFmtId="168" fontId="13" fillId="10" borderId="33" xfId="0" applyNumberFormat="1" applyFont="1" applyFill="1" applyBorder="1" applyAlignment="1">
      <alignment horizontal="center" vertical="center"/>
    </xf>
    <xf numFmtId="168" fontId="13" fillId="10" borderId="33" xfId="0" applyNumberFormat="1" applyFont="1" applyFill="1" applyBorder="1"/>
    <xf numFmtId="168" fontId="20" fillId="2" borderId="13" xfId="0" applyNumberFormat="1" applyFont="1" applyFill="1" applyBorder="1" applyProtection="1">
      <protection locked="0"/>
    </xf>
    <xf numFmtId="168" fontId="0" fillId="2" borderId="14" xfId="0" applyNumberFormat="1" applyFill="1" applyBorder="1" applyAlignment="1" applyProtection="1">
      <alignment horizontal="center" vertical="center"/>
      <protection locked="0"/>
    </xf>
    <xf numFmtId="168" fontId="0" fillId="2" borderId="14" xfId="0" applyNumberFormat="1" applyFill="1" applyBorder="1" applyProtection="1">
      <protection locked="0"/>
    </xf>
    <xf numFmtId="168" fontId="0" fillId="2" borderId="38" xfId="0" applyNumberFormat="1" applyFill="1" applyBorder="1" applyProtection="1">
      <protection locked="0"/>
    </xf>
    <xf numFmtId="0" fontId="0" fillId="2" borderId="0" xfId="0" applyFill="1" applyProtection="1">
      <protection locked="0"/>
    </xf>
    <xf numFmtId="0" fontId="17" fillId="2" borderId="0" xfId="0" applyFont="1" applyFill="1" applyAlignment="1" applyProtection="1">
      <alignment horizontal="center"/>
    </xf>
    <xf numFmtId="0" fontId="17" fillId="2" borderId="0" xfId="0" applyFont="1" applyFill="1" applyBorder="1" applyAlignment="1" applyProtection="1">
      <alignment horizontal="center"/>
    </xf>
    <xf numFmtId="0" fontId="17" fillId="12" borderId="24" xfId="0" applyFont="1" applyFill="1" applyBorder="1" applyAlignment="1" applyProtection="1">
      <alignment horizontal="center"/>
    </xf>
    <xf numFmtId="168" fontId="0" fillId="0" borderId="24" xfId="3" applyNumberFormat="1" applyFont="1" applyBorder="1" applyAlignment="1">
      <alignment horizontal="center" vertical="top" wrapText="1"/>
    </xf>
    <xf numFmtId="168" fontId="0" fillId="0" borderId="24" xfId="3" applyNumberFormat="1" applyFont="1" applyBorder="1"/>
    <xf numFmtId="0" fontId="0" fillId="0" borderId="0" xfId="0" applyBorder="1" applyAlignment="1">
      <alignment horizontal="center" vertical="top" wrapText="1"/>
    </xf>
    <xf numFmtId="168" fontId="0" fillId="0" borderId="0" xfId="3" applyNumberFormat="1" applyFont="1" applyBorder="1" applyAlignment="1">
      <alignment horizontal="center" vertical="top" wrapText="1"/>
    </xf>
    <xf numFmtId="0" fontId="0" fillId="2" borderId="24" xfId="0" applyFill="1" applyBorder="1" applyAlignment="1">
      <alignment horizontal="center"/>
    </xf>
    <xf numFmtId="0" fontId="27" fillId="0" borderId="0" xfId="0" applyFont="1" applyBorder="1" applyAlignment="1">
      <alignment wrapText="1"/>
    </xf>
    <xf numFmtId="168" fontId="27" fillId="0" borderId="0" xfId="0" applyNumberFormat="1" applyFont="1"/>
    <xf numFmtId="0" fontId="27" fillId="0" borderId="0" xfId="0" applyFont="1" applyBorder="1" applyAlignment="1"/>
    <xf numFmtId="0" fontId="23" fillId="0" borderId="1" xfId="0" applyFont="1" applyBorder="1" applyAlignment="1">
      <alignment vertical="center"/>
    </xf>
    <xf numFmtId="0" fontId="23" fillId="0" borderId="3" xfId="0" applyFont="1" applyBorder="1" applyAlignment="1">
      <alignment vertical="center"/>
    </xf>
    <xf numFmtId="0" fontId="23" fillId="0" borderId="4" xfId="0" applyFont="1" applyBorder="1" applyAlignment="1">
      <alignment vertical="center"/>
    </xf>
    <xf numFmtId="0" fontId="23" fillId="0" borderId="0" xfId="0" applyFont="1" applyBorder="1" applyAlignment="1">
      <alignment vertical="center"/>
    </xf>
    <xf numFmtId="14" fontId="23" fillId="0" borderId="0" xfId="0" applyNumberFormat="1" applyFont="1" applyBorder="1" applyAlignment="1">
      <alignment vertical="center"/>
    </xf>
    <xf numFmtId="0" fontId="23" fillId="0" borderId="6" xfId="0" applyFont="1" applyBorder="1" applyAlignment="1">
      <alignment vertical="center"/>
    </xf>
    <xf numFmtId="0" fontId="23" fillId="0" borderId="8" xfId="0" applyFont="1" applyBorder="1" applyAlignment="1">
      <alignment vertical="center"/>
    </xf>
    <xf numFmtId="0" fontId="5" fillId="0" borderId="0" xfId="0" applyFont="1" applyBorder="1" applyAlignment="1"/>
    <xf numFmtId="14" fontId="23" fillId="0" borderId="5" xfId="0" applyNumberFormat="1" applyFont="1" applyBorder="1" applyAlignment="1">
      <alignment horizontal="left" vertical="center"/>
    </xf>
    <xf numFmtId="0" fontId="0" fillId="10" borderId="41" xfId="0" applyFill="1" applyBorder="1" applyAlignment="1"/>
    <xf numFmtId="0" fontId="0" fillId="10" borderId="40" xfId="0" applyFill="1" applyBorder="1" applyAlignment="1">
      <alignment horizontal="center"/>
    </xf>
    <xf numFmtId="0" fontId="0" fillId="10" borderId="42" xfId="0" applyFill="1" applyBorder="1" applyAlignment="1">
      <alignment horizontal="center"/>
    </xf>
    <xf numFmtId="0" fontId="27" fillId="0" borderId="0" xfId="0" applyFont="1" applyAlignment="1">
      <alignment horizontal="left"/>
    </xf>
    <xf numFmtId="0" fontId="26" fillId="0" borderId="0" xfId="0" applyFont="1" applyAlignment="1">
      <alignment horizontal="left"/>
    </xf>
    <xf numFmtId="0" fontId="26" fillId="2" borderId="0" xfId="0" applyFont="1" applyFill="1" applyBorder="1" applyAlignment="1">
      <alignment horizontal="left"/>
    </xf>
    <xf numFmtId="0" fontId="27" fillId="0" borderId="0" xfId="0" applyFont="1" applyBorder="1" applyAlignment="1">
      <alignment horizontal="center" vertical="center" wrapText="1"/>
    </xf>
    <xf numFmtId="168" fontId="0" fillId="0" borderId="23" xfId="0" applyNumberFormat="1" applyBorder="1"/>
    <xf numFmtId="0" fontId="2" fillId="12" borderId="19" xfId="0" applyFont="1" applyFill="1" applyBorder="1" applyAlignment="1">
      <alignment horizontal="center"/>
    </xf>
    <xf numFmtId="0" fontId="2" fillId="12" borderId="20" xfId="0" applyFont="1" applyFill="1" applyBorder="1" applyAlignment="1">
      <alignment horizontal="center"/>
    </xf>
    <xf numFmtId="0" fontId="2" fillId="12" borderId="10" xfId="0" applyFont="1" applyFill="1" applyBorder="1" applyAlignment="1">
      <alignment horizontal="center"/>
    </xf>
    <xf numFmtId="168" fontId="0" fillId="2" borderId="37" xfId="0" applyNumberFormat="1" applyFill="1" applyBorder="1" applyAlignment="1">
      <alignment horizontal="center"/>
    </xf>
    <xf numFmtId="0" fontId="0" fillId="2" borderId="37" xfId="0" applyFill="1" applyBorder="1" applyAlignment="1">
      <alignment horizontal="center"/>
    </xf>
    <xf numFmtId="168" fontId="0" fillId="2" borderId="24" xfId="0" applyNumberFormat="1" applyFont="1" applyFill="1" applyBorder="1" applyAlignment="1">
      <alignment horizontal="center" vertical="center"/>
    </xf>
    <xf numFmtId="168" fontId="0" fillId="2" borderId="24" xfId="0" applyNumberFormat="1" applyFont="1" applyFill="1" applyBorder="1" applyAlignment="1">
      <alignment horizontal="center"/>
    </xf>
    <xf numFmtId="9" fontId="8" fillId="2" borderId="24" xfId="3"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38"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5" fillId="3" borderId="38" xfId="0" applyFont="1" applyFill="1" applyBorder="1" applyAlignment="1">
      <alignment horizontal="center" vertical="center" wrapText="1"/>
    </xf>
    <xf numFmtId="0" fontId="2" fillId="11" borderId="13" xfId="0" applyFont="1" applyFill="1" applyBorder="1" applyAlignment="1">
      <alignment horizontal="center" vertical="center" wrapText="1"/>
    </xf>
    <xf numFmtId="0" fontId="2" fillId="11" borderId="38" xfId="0" applyFont="1" applyFill="1" applyBorder="1" applyAlignment="1">
      <alignment horizontal="center" vertical="center" wrapText="1"/>
    </xf>
    <xf numFmtId="168" fontId="2" fillId="11" borderId="13" xfId="0" applyNumberFormat="1" applyFont="1" applyFill="1" applyBorder="1" applyAlignment="1">
      <alignment horizontal="center" vertical="center" wrapText="1"/>
    </xf>
    <xf numFmtId="168" fontId="2" fillId="11" borderId="38" xfId="0" applyNumberFormat="1" applyFont="1" applyFill="1" applyBorder="1" applyAlignment="1">
      <alignment horizontal="center" vertical="center" wrapText="1"/>
    </xf>
    <xf numFmtId="0" fontId="0" fillId="2" borderId="24" xfId="0" applyFill="1" applyBorder="1" applyAlignment="1">
      <alignment horizontal="center"/>
    </xf>
    <xf numFmtId="168" fontId="24" fillId="12" borderId="19" xfId="0" applyNumberFormat="1" applyFont="1" applyFill="1" applyBorder="1" applyAlignment="1">
      <alignment horizontal="center" vertical="center"/>
    </xf>
    <xf numFmtId="168" fontId="24" fillId="12" borderId="20" xfId="0" applyNumberFormat="1" applyFont="1" applyFill="1" applyBorder="1" applyAlignment="1">
      <alignment horizontal="center" vertical="center"/>
    </xf>
    <xf numFmtId="168" fontId="24" fillId="12" borderId="10" xfId="0" applyNumberFormat="1" applyFont="1" applyFill="1" applyBorder="1" applyAlignment="1">
      <alignment horizontal="center" vertical="center"/>
    </xf>
    <xf numFmtId="168" fontId="25" fillId="12" borderId="19" xfId="0" applyNumberFormat="1" applyFont="1" applyFill="1" applyBorder="1" applyAlignment="1">
      <alignment horizontal="center" vertical="center"/>
    </xf>
    <xf numFmtId="168" fontId="25" fillId="12" borderId="20" xfId="0" applyNumberFormat="1" applyFont="1" applyFill="1" applyBorder="1" applyAlignment="1">
      <alignment horizontal="center" vertical="center"/>
    </xf>
    <xf numFmtId="168" fontId="25" fillId="12" borderId="10" xfId="0" applyNumberFormat="1" applyFont="1" applyFill="1" applyBorder="1" applyAlignment="1">
      <alignment horizontal="center" vertical="center"/>
    </xf>
    <xf numFmtId="9" fontId="24" fillId="2" borderId="19" xfId="3" applyFont="1" applyFill="1" applyBorder="1" applyAlignment="1">
      <alignment horizontal="center" vertical="center"/>
    </xf>
    <xf numFmtId="9" fontId="24" fillId="2" borderId="20" xfId="3" applyFont="1" applyFill="1" applyBorder="1" applyAlignment="1">
      <alignment horizontal="center" vertical="center"/>
    </xf>
    <xf numFmtId="9" fontId="24" fillId="2" borderId="10" xfId="3" applyFont="1" applyFill="1" applyBorder="1" applyAlignment="1">
      <alignment horizontal="center" vertical="center"/>
    </xf>
    <xf numFmtId="0" fontId="10" fillId="2" borderId="0" xfId="0" applyFont="1" applyFill="1" applyBorder="1" applyAlignment="1">
      <alignment horizontal="left" vertical="center"/>
    </xf>
    <xf numFmtId="168" fontId="11" fillId="10" borderId="13" xfId="0" applyNumberFormat="1" applyFont="1" applyFill="1" applyBorder="1" applyAlignment="1">
      <alignment horizontal="center" vertical="center" wrapText="1"/>
    </xf>
    <xf numFmtId="168" fontId="11" fillId="10" borderId="38" xfId="0" applyNumberFormat="1" applyFont="1" applyFill="1" applyBorder="1" applyAlignment="1">
      <alignment horizontal="center" vertical="center" wrapText="1"/>
    </xf>
    <xf numFmtId="168" fontId="22" fillId="7" borderId="12" xfId="0" applyNumberFormat="1" applyFont="1" applyFill="1" applyBorder="1" applyAlignment="1">
      <alignment horizontal="center" vertical="center" wrapText="1"/>
    </xf>
    <xf numFmtId="168" fontId="22" fillId="7" borderId="18" xfId="0" applyNumberFormat="1" applyFont="1" applyFill="1" applyBorder="1" applyAlignment="1">
      <alignment horizontal="center" vertical="center" wrapText="1"/>
    </xf>
    <xf numFmtId="0" fontId="14" fillId="10" borderId="12" xfId="0" applyFont="1" applyFill="1" applyBorder="1" applyAlignment="1">
      <alignment horizontal="center" vertical="center" wrapText="1"/>
    </xf>
    <xf numFmtId="0" fontId="14" fillId="10" borderId="18" xfId="0" applyFont="1" applyFill="1" applyBorder="1" applyAlignment="1">
      <alignment horizontal="center" vertical="center" wrapText="1"/>
    </xf>
    <xf numFmtId="0" fontId="17" fillId="12" borderId="19" xfId="0" applyFont="1" applyFill="1" applyBorder="1" applyAlignment="1" applyProtection="1">
      <alignment horizontal="center"/>
    </xf>
    <xf numFmtId="0" fontId="17" fillId="12" borderId="20" xfId="0" applyFont="1" applyFill="1" applyBorder="1" applyAlignment="1" applyProtection="1">
      <alignment horizontal="center"/>
    </xf>
    <xf numFmtId="0" fontId="17" fillId="12" borderId="10" xfId="0" applyFont="1" applyFill="1" applyBorder="1" applyAlignment="1" applyProtection="1">
      <alignment horizontal="center"/>
    </xf>
    <xf numFmtId="0" fontId="9" fillId="8" borderId="1" xfId="0" applyFont="1" applyFill="1" applyBorder="1" applyAlignment="1">
      <alignment horizontal="center" vertical="center"/>
    </xf>
    <xf numFmtId="0" fontId="9" fillId="8" borderId="2" xfId="0" applyFont="1" applyFill="1" applyBorder="1" applyAlignment="1">
      <alignment horizontal="center" vertical="center"/>
    </xf>
    <xf numFmtId="0" fontId="9" fillId="8" borderId="3" xfId="0" applyFont="1" applyFill="1" applyBorder="1" applyAlignment="1">
      <alignment horizontal="center" vertical="center"/>
    </xf>
    <xf numFmtId="0" fontId="9" fillId="8" borderId="4" xfId="0" applyFont="1" applyFill="1" applyBorder="1" applyAlignment="1">
      <alignment horizontal="center" vertical="center"/>
    </xf>
    <xf numFmtId="0" fontId="9" fillId="8" borderId="0" xfId="0" applyFont="1" applyFill="1" applyBorder="1" applyAlignment="1">
      <alignment horizontal="center" vertical="center"/>
    </xf>
    <xf numFmtId="0" fontId="9" fillId="8" borderId="5" xfId="0" applyFont="1" applyFill="1" applyBorder="1" applyAlignment="1">
      <alignment horizontal="center" vertical="center"/>
    </xf>
    <xf numFmtId="0" fontId="9" fillId="8" borderId="6" xfId="0" applyFont="1" applyFill="1" applyBorder="1" applyAlignment="1">
      <alignment horizontal="center" vertical="center"/>
    </xf>
    <xf numFmtId="0" fontId="9" fillId="8" borderId="7" xfId="0" applyFont="1" applyFill="1" applyBorder="1" applyAlignment="1">
      <alignment horizontal="center" vertical="center"/>
    </xf>
    <xf numFmtId="0" fontId="9" fillId="8" borderId="8" xfId="0" applyFont="1" applyFill="1" applyBorder="1" applyAlignment="1">
      <alignment horizontal="center" vertical="center"/>
    </xf>
    <xf numFmtId="0" fontId="15" fillId="9" borderId="21" xfId="0" applyFont="1" applyFill="1" applyBorder="1" applyAlignment="1">
      <alignment horizontal="center"/>
    </xf>
    <xf numFmtId="0" fontId="0" fillId="9" borderId="22" xfId="0" applyFill="1" applyBorder="1" applyAlignment="1">
      <alignment horizontal="center"/>
    </xf>
    <xf numFmtId="0" fontId="0" fillId="9" borderId="23" xfId="0" applyFill="1" applyBorder="1" applyAlignment="1">
      <alignment horizontal="center"/>
    </xf>
    <xf numFmtId="0" fontId="0" fillId="10" borderId="32" xfId="0" applyFill="1" applyBorder="1" applyAlignment="1">
      <alignment horizontal="left"/>
    </xf>
    <xf numFmtId="0" fontId="0" fillId="10" borderId="40" xfId="0" applyFill="1" applyBorder="1" applyAlignment="1">
      <alignment horizontal="left"/>
    </xf>
    <xf numFmtId="0" fontId="5" fillId="0" borderId="19" xfId="0" applyFont="1" applyBorder="1" applyAlignment="1">
      <alignment horizontal="center"/>
    </xf>
    <xf numFmtId="0" fontId="5" fillId="0" borderId="10" xfId="0" applyFont="1" applyBorder="1" applyAlignment="1">
      <alignment horizontal="center"/>
    </xf>
    <xf numFmtId="0" fontId="0" fillId="0" borderId="30" xfId="0" applyFill="1" applyBorder="1" applyAlignment="1">
      <alignment horizontal="center" vertical="center"/>
    </xf>
    <xf numFmtId="0" fontId="0" fillId="0" borderId="31" xfId="0" applyFill="1" applyBorder="1" applyAlignment="1">
      <alignment horizontal="center" vertical="center"/>
    </xf>
    <xf numFmtId="0" fontId="0" fillId="0" borderId="32" xfId="0" applyFill="1" applyBorder="1" applyAlignment="1">
      <alignment horizontal="center" vertical="center"/>
    </xf>
    <xf numFmtId="0" fontId="0" fillId="7" borderId="12" xfId="0" applyFill="1" applyBorder="1" applyAlignment="1">
      <alignment horizontal="center" vertical="center"/>
    </xf>
    <xf numFmtId="0" fontId="0" fillId="7" borderId="18" xfId="0" applyFill="1" applyBorder="1" applyAlignment="1">
      <alignment horizontal="center" vertical="center"/>
    </xf>
    <xf numFmtId="0" fontId="6" fillId="3" borderId="19" xfId="0" applyFont="1" applyFill="1" applyBorder="1" applyAlignment="1">
      <alignment horizontal="center" vertical="center"/>
    </xf>
    <xf numFmtId="0" fontId="6" fillId="3" borderId="20" xfId="0" applyFont="1" applyFill="1" applyBorder="1" applyAlignment="1">
      <alignment horizontal="center" vertical="center"/>
    </xf>
    <xf numFmtId="0" fontId="6" fillId="3" borderId="10" xfId="0" applyFont="1" applyFill="1" applyBorder="1" applyAlignment="1">
      <alignment horizontal="center" vertical="center"/>
    </xf>
    <xf numFmtId="0" fontId="0" fillId="4" borderId="12" xfId="0" applyFill="1" applyBorder="1" applyAlignment="1">
      <alignment horizontal="center" vertical="center"/>
    </xf>
    <xf numFmtId="0" fontId="0" fillId="4" borderId="18" xfId="0" applyFill="1" applyBorder="1" applyAlignment="1">
      <alignment horizontal="center" vertical="center"/>
    </xf>
    <xf numFmtId="0" fontId="0" fillId="4" borderId="11" xfId="0" applyFill="1" applyBorder="1" applyAlignment="1">
      <alignment horizontal="center" vertical="center"/>
    </xf>
    <xf numFmtId="0" fontId="0" fillId="5" borderId="12" xfId="0" applyFill="1" applyBorder="1" applyAlignment="1">
      <alignment horizontal="center" vertical="center"/>
    </xf>
    <xf numFmtId="0" fontId="0" fillId="5" borderId="18" xfId="0" applyFill="1" applyBorder="1" applyAlignment="1">
      <alignment horizontal="center" vertical="center"/>
    </xf>
    <xf numFmtId="0" fontId="0" fillId="5" borderId="11" xfId="0" applyFill="1" applyBorder="1" applyAlignment="1">
      <alignment horizontal="center" vertical="center"/>
    </xf>
    <xf numFmtId="0" fontId="0" fillId="6" borderId="12" xfId="0" applyFill="1" applyBorder="1" applyAlignment="1">
      <alignment horizontal="center" vertical="center"/>
    </xf>
    <xf numFmtId="0" fontId="0" fillId="6" borderId="18" xfId="0" applyFill="1" applyBorder="1" applyAlignment="1">
      <alignment horizontal="center" vertical="center"/>
    </xf>
    <xf numFmtId="0" fontId="0" fillId="6" borderId="11" xfId="0" applyFill="1" applyBorder="1" applyAlignment="1">
      <alignment horizontal="center" vertical="center"/>
    </xf>
    <xf numFmtId="0" fontId="28" fillId="2" borderId="0" xfId="5" applyFill="1"/>
    <xf numFmtId="0" fontId="27" fillId="2" borderId="0" xfId="0" applyFont="1" applyFill="1" applyBorder="1" applyAlignment="1"/>
    <xf numFmtId="0" fontId="27" fillId="2" borderId="0" xfId="0" applyFont="1" applyFill="1" applyBorder="1" applyAlignment="1">
      <alignment wrapText="1"/>
    </xf>
    <xf numFmtId="0" fontId="0" fillId="0" borderId="0" xfId="0" applyFont="1" applyAlignment="1">
      <alignment horizontal="left"/>
    </xf>
    <xf numFmtId="0" fontId="0" fillId="0" borderId="0" xfId="0" applyFont="1" applyBorder="1" applyAlignment="1">
      <alignment wrapText="1"/>
    </xf>
    <xf numFmtId="0" fontId="0" fillId="0" borderId="0" xfId="0" applyFont="1" applyBorder="1" applyAlignment="1">
      <alignment horizontal="left"/>
    </xf>
    <xf numFmtId="0" fontId="0" fillId="0" borderId="0" xfId="0" applyFont="1" applyBorder="1"/>
    <xf numFmtId="0" fontId="29" fillId="2" borderId="0" xfId="0" applyFont="1" applyFill="1" applyBorder="1" applyAlignment="1"/>
    <xf numFmtId="0" fontId="0" fillId="2" borderId="0" xfId="0" applyFont="1" applyFill="1" applyBorder="1" applyAlignment="1"/>
    <xf numFmtId="168" fontId="0" fillId="0" borderId="0" xfId="0" applyNumberFormat="1" applyFont="1"/>
    <xf numFmtId="168" fontId="0" fillId="0" borderId="0" xfId="0" applyNumberFormat="1" applyFont="1" applyBorder="1"/>
  </cellXfs>
  <cellStyles count="6">
    <cellStyle name="Lien hypertexte" xfId="5" builtinId="8"/>
    <cellStyle name="Monétaire" xfId="2" builtinId="4"/>
    <cellStyle name="Monétaire 2" xfId="1"/>
    <cellStyle name="Normal" xfId="0" builtinId="0"/>
    <cellStyle name="Normal 2" xfId="4"/>
    <cellStyle name="Pourcentage" xfId="3" builtinId="5"/>
  </cellStyles>
  <dxfs count="26">
    <dxf>
      <fill>
        <patternFill>
          <bgColor theme="6" tint="0.59996337778862885"/>
        </patternFill>
      </fill>
    </dxf>
    <dxf>
      <fill>
        <patternFill>
          <bgColor theme="5" tint="0.59996337778862885"/>
        </patternFill>
      </fill>
    </dxf>
    <dxf>
      <font>
        <color theme="0"/>
      </font>
      <fill>
        <patternFill>
          <bgColor theme="0"/>
        </patternFill>
      </fill>
    </dxf>
    <dxf>
      <font>
        <color theme="0"/>
      </font>
    </dxf>
    <dxf>
      <fill>
        <patternFill>
          <bgColor theme="6" tint="0.59996337778862885"/>
        </patternFill>
      </fill>
    </dxf>
    <dxf>
      <fill>
        <patternFill>
          <bgColor theme="5" tint="0.59996337778862885"/>
        </patternFill>
      </fill>
    </dxf>
    <dxf>
      <font>
        <color theme="0"/>
      </font>
    </dxf>
    <dxf>
      <fill>
        <patternFill>
          <bgColor theme="6" tint="0.59996337778862885"/>
        </patternFill>
      </fill>
    </dxf>
    <dxf>
      <fill>
        <patternFill>
          <bgColor theme="5" tint="0.59996337778862885"/>
        </patternFill>
      </fill>
    </dxf>
    <dxf>
      <font>
        <color theme="0"/>
      </font>
    </dxf>
    <dxf>
      <fill>
        <patternFill>
          <bgColor theme="6" tint="0.59996337778862885"/>
        </patternFill>
      </fill>
    </dxf>
    <dxf>
      <fill>
        <patternFill>
          <bgColor theme="5" tint="0.59996337778862885"/>
        </patternFill>
      </fill>
    </dxf>
    <dxf>
      <font>
        <color theme="0"/>
      </font>
    </dxf>
    <dxf>
      <fill>
        <patternFill>
          <bgColor theme="6" tint="0.59996337778862885"/>
        </patternFill>
      </fill>
    </dxf>
    <dxf>
      <fill>
        <patternFill>
          <bgColor theme="5" tint="0.59996337778862885"/>
        </patternFill>
      </fill>
    </dxf>
    <dxf>
      <font>
        <color theme="0"/>
      </font>
    </dxf>
    <dxf>
      <fill>
        <patternFill>
          <bgColor theme="6" tint="0.59996337778862885"/>
        </patternFill>
      </fill>
    </dxf>
    <dxf>
      <fill>
        <patternFill>
          <bgColor theme="5" tint="0.59996337778862885"/>
        </patternFill>
      </fill>
    </dxf>
    <dxf>
      <font>
        <color theme="0"/>
      </font>
    </dxf>
    <dxf>
      <fill>
        <patternFill>
          <bgColor theme="6" tint="0.59996337778862885"/>
        </patternFill>
      </fill>
    </dxf>
    <dxf>
      <fill>
        <patternFill>
          <bgColor theme="5" tint="0.59996337778862885"/>
        </patternFill>
      </fill>
    </dxf>
    <dxf>
      <font>
        <color theme="0"/>
      </font>
    </dxf>
    <dxf>
      <fill>
        <patternFill>
          <bgColor theme="6" tint="0.59996337778862885"/>
        </patternFill>
      </fill>
    </dxf>
    <dxf>
      <fill>
        <patternFill>
          <bgColor theme="5" tint="0.59996337778862885"/>
        </patternFill>
      </fill>
    </dxf>
    <dxf>
      <fill>
        <patternFill>
          <bgColor theme="0"/>
        </patternFill>
      </fill>
    </dxf>
    <dxf>
      <font>
        <color theme="0"/>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264584</xdr:colOff>
      <xdr:row>0</xdr:row>
      <xdr:rowOff>74083</xdr:rowOff>
    </xdr:from>
    <xdr:to>
      <xdr:col>2</xdr:col>
      <xdr:colOff>164041</xdr:colOff>
      <xdr:row>4</xdr:row>
      <xdr:rowOff>95164</xdr:rowOff>
    </xdr:to>
    <xdr:pic>
      <xdr:nvPicPr>
        <xdr:cNvPr id="3" name="Image 2" descr="3DM_logo_PRES_62_FR_28588.jpg"/>
        <xdr:cNvPicPr>
          <a:picLocks noChangeAspect="1"/>
        </xdr:cNvPicPr>
      </xdr:nvPicPr>
      <xdr:blipFill>
        <a:blip xmlns:r="http://schemas.openxmlformats.org/officeDocument/2006/relationships" r:embed="rId1" cstate="print"/>
        <a:stretch>
          <a:fillRect/>
        </a:stretch>
      </xdr:blipFill>
      <xdr:spPr>
        <a:xfrm>
          <a:off x="1264709" y="74083"/>
          <a:ext cx="1661583" cy="802131"/>
        </a:xfrm>
        <a:prstGeom prst="rect">
          <a:avLst/>
        </a:prstGeom>
      </xdr:spPr>
    </xdr:pic>
    <xdr:clientData/>
  </xdr:twoCellAnchor>
  <xdr:twoCellAnchor>
    <xdr:from>
      <xdr:col>3</xdr:col>
      <xdr:colOff>752475</xdr:colOff>
      <xdr:row>4</xdr:row>
      <xdr:rowOff>47625</xdr:rowOff>
    </xdr:from>
    <xdr:to>
      <xdr:col>5</xdr:col>
      <xdr:colOff>647700</xdr:colOff>
      <xdr:row>6</xdr:row>
      <xdr:rowOff>152400</xdr:rowOff>
    </xdr:to>
    <xdr:sp macro="[0]!ZoneTexte3_Clic" textlink="">
      <xdr:nvSpPr>
        <xdr:cNvPr id="4" name="ZoneTexte 3"/>
        <xdr:cNvSpPr txBox="1"/>
      </xdr:nvSpPr>
      <xdr:spPr>
        <a:xfrm>
          <a:off x="4276725" y="828675"/>
          <a:ext cx="1419225" cy="485775"/>
        </a:xfrm>
        <a:prstGeom prst="rect">
          <a:avLst/>
        </a:prstGeom>
        <a:ln/>
      </xdr:spPr>
      <xdr:style>
        <a:lnRef idx="0">
          <a:schemeClr val="accent6"/>
        </a:lnRef>
        <a:fillRef idx="3">
          <a:schemeClr val="accent6"/>
        </a:fillRef>
        <a:effectRef idx="3">
          <a:schemeClr val="accent6"/>
        </a:effectRef>
        <a:fontRef idx="minor">
          <a:schemeClr val="lt1"/>
        </a:fontRef>
      </xdr:style>
      <xdr:txBody>
        <a:bodyPr vertOverflow="clip" wrap="square" rtlCol="0" anchor="ctr"/>
        <a:lstStyle/>
        <a:p>
          <a:pPr algn="ctr"/>
          <a:r>
            <a:rPr lang="fr-FR" sz="2000" b="1" i="1"/>
            <a:t>Modifier</a:t>
          </a:r>
        </a:p>
      </xdr:txBody>
    </xdr:sp>
    <xdr:clientData/>
  </xdr:twoCellAnchor>
  <mc:AlternateContent xmlns:mc="http://schemas.openxmlformats.org/markup-compatibility/2006">
    <mc:Choice xmlns:a14="http://schemas.microsoft.com/office/drawing/2010/main" Requires="a14">
      <xdr:twoCellAnchor>
        <xdr:from>
          <xdr:col>7</xdr:col>
          <xdr:colOff>771525</xdr:colOff>
          <xdr:row>4</xdr:row>
          <xdr:rowOff>19050</xdr:rowOff>
        </xdr:from>
        <xdr:to>
          <xdr:col>9</xdr:col>
          <xdr:colOff>438150</xdr:colOff>
          <xdr:row>6</xdr:row>
          <xdr:rowOff>171450</xdr:rowOff>
        </xdr:to>
        <xdr:sp macro="" textlink="">
          <xdr:nvSpPr>
            <xdr:cNvPr id="2153" name="Button 105" hidden="1">
              <a:extLst>
                <a:ext uri="{63B3BB69-23CF-44E3-9099-C40C66FF867C}">
                  <a14:compatExt spid="_x0000_s2153"/>
                </a:ext>
              </a:extLst>
            </xdr:cNvPr>
            <xdr:cNvSpPr/>
          </xdr:nvSpPr>
          <xdr:spPr>
            <a:xfrm>
              <a:off x="0" y="0"/>
              <a:ext cx="0" cy="0"/>
            </a:xfrm>
            <a:prstGeom prst="rect">
              <a:avLst/>
            </a:prstGeom>
          </xdr:spPr>
          <xdr:txBody>
            <a:bodyPr vertOverflow="clip" wrap="square" lIns="54864" tIns="50292" rIns="54864" bIns="50292" anchor="ctr" upright="1"/>
            <a:lstStyle/>
            <a:p>
              <a:pPr algn="ctr" rtl="0">
                <a:defRPr sz="1000"/>
              </a:pPr>
              <a:r>
                <a:rPr lang="fr-FR" sz="2400" b="1" i="1" u="none" strike="noStrike" baseline="0">
                  <a:solidFill>
                    <a:srgbClr val="000080"/>
                  </a:solidFill>
                  <a:latin typeface="Corbel"/>
                </a:rPr>
                <a:t>Back</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19050</xdr:colOff>
          <xdr:row>4</xdr:row>
          <xdr:rowOff>47625</xdr:rowOff>
        </xdr:from>
        <xdr:to>
          <xdr:col>7</xdr:col>
          <xdr:colOff>628650</xdr:colOff>
          <xdr:row>6</xdr:row>
          <xdr:rowOff>152400</xdr:rowOff>
        </xdr:to>
        <xdr:sp macro="" textlink="">
          <xdr:nvSpPr>
            <xdr:cNvPr id="2154" name="Button 106" hidden="1">
              <a:extLst>
                <a:ext uri="{63B3BB69-23CF-44E3-9099-C40C66FF867C}">
                  <a14:compatExt spid="_x0000_s2154"/>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fr-FR" sz="1600" b="1" i="1" u="none" strike="noStrike" baseline="0">
                  <a:solidFill>
                    <a:srgbClr val="000080"/>
                  </a:solidFill>
                  <a:latin typeface="Corbel"/>
                </a:rPr>
                <a:t>Récapitulatif</a:t>
              </a:r>
              <a:endParaRPr lang="fr-FR"/>
            </a:p>
          </xdr:txBody>
        </xdr:sp>
        <xdr:clientData fPrintsWithSheet="0"/>
      </xdr:twoCellAnchor>
    </mc:Choice>
    <mc:Fallback/>
  </mc:AlternateContent>
  <xdr:twoCellAnchor>
    <xdr:from>
      <xdr:col>0</xdr:col>
      <xdr:colOff>1</xdr:colOff>
      <xdr:row>18</xdr:row>
      <xdr:rowOff>100693</xdr:rowOff>
    </xdr:from>
    <xdr:to>
      <xdr:col>10</xdr:col>
      <xdr:colOff>47626</xdr:colOff>
      <xdr:row>36</xdr:row>
      <xdr:rowOff>142875</xdr:rowOff>
    </xdr:to>
    <xdr:sp macro="" textlink="">
      <xdr:nvSpPr>
        <xdr:cNvPr id="2" name="ZoneTexte 1"/>
        <xdr:cNvSpPr txBox="1"/>
      </xdr:nvSpPr>
      <xdr:spPr>
        <a:xfrm>
          <a:off x="1" y="4091668"/>
          <a:ext cx="9391650" cy="368073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Voici ma situation, </a:t>
          </a:r>
          <a:br>
            <a:rPr lang="fr-FR"/>
          </a:br>
          <a:r>
            <a:rPr lang="fr-FR"/>
            <a:t/>
          </a:r>
          <a:br>
            <a:rPr lang="fr-FR"/>
          </a:br>
          <a:r>
            <a:rPr lang="fr-FR"/>
            <a:t>Je souhaiterais créer une macro bouton pour rapporter des données sur une feuille semblable à une facture, qui se rempli de manière automatique en fonction des données que l'on aurait fais précédemment sur la feuille précédente.</a:t>
          </a:r>
          <a:br>
            <a:rPr lang="fr-FR"/>
          </a:br>
          <a:r>
            <a:rPr lang="fr-FR">
              <a:hlinkClick xmlns:r="http://schemas.openxmlformats.org/officeDocument/2006/relationships" r:id=""/>
            </a:rPr>
            <a:t>TEST.xlsm</a:t>
          </a:r>
          <a:r>
            <a:rPr lang="fr-FR"/>
            <a:t> (282.44 Kio) Téléchargé 1 fois </a:t>
          </a:r>
        </a:p>
        <a:p>
          <a:r>
            <a:rPr lang="fr-FR"/>
            <a:t/>
          </a:r>
          <a:br>
            <a:rPr lang="fr-FR"/>
          </a:br>
          <a:r>
            <a:rPr lang="fr-FR"/>
            <a:t>Donc dans la feuille "Quote" la colonne A correspond aux catégories, qui doit être rapporter en A10 sur la feuille "Devis" sous la forme d'un titre en gras (ce qui implique une fonction recherche), et en dessous doit se rapporter les quantités ("colonne C" dans feuille "Quote") en colonne A feuille Devis , description ("colonne B" dans feuille "Quote") en colonne B feuille Devis, prix ("colonne F" dans feuille "Quote") en colonne I feuille Devis puis un calcul du prix/quantité pour avoir le cout unitaire en colonne H feuille Devis.</a:t>
          </a:r>
          <a:br>
            <a:rPr lang="fr-FR"/>
          </a:br>
          <a:r>
            <a:rPr lang="fr-FR"/>
            <a:t/>
          </a:r>
          <a:br>
            <a:rPr lang="fr-FR"/>
          </a:br>
          <a:r>
            <a:rPr lang="fr-FR"/>
            <a:t>Sur un fichier précédent </a:t>
          </a:r>
          <a:r>
            <a:rPr lang="fr-FR">
              <a:hlinkClick xmlns:r="http://schemas.openxmlformats.org/officeDocument/2006/relationships" r:id=""/>
            </a:rPr>
            <a:t>Début d'exemple de macro.rar</a:t>
          </a:r>
          <a:r>
            <a:rPr lang="fr-FR"/>
            <a:t> </a:t>
          </a:r>
          <a:r>
            <a:rPr lang="fr-FR" i="1"/>
            <a:t>exemple de macro</a:t>
          </a:r>
          <a:r>
            <a:rPr lang="fr-FR"/>
            <a:t> (278.43 Kio) Téléchargé 1 fois </a:t>
          </a:r>
        </a:p>
        <a:p>
          <a:r>
            <a:rPr lang="fr-FR"/>
            <a:t>j'avais un principe plus ou moins similaire sans le fait d'avoir un seul titre pour la catégorie celui ci se recopier tout le temps. </a:t>
          </a:r>
          <a:br>
            <a:rPr lang="fr-FR"/>
          </a:br>
          <a:r>
            <a:rPr lang="fr-FR"/>
            <a:t/>
          </a:r>
          <a:br>
            <a:rPr lang="fr-FR"/>
          </a:br>
          <a:r>
            <a:rPr lang="fr-FR"/>
            <a:t>Cordialement,</a:t>
          </a:r>
          <a:endParaRPr lang="fr-FR" sz="1100"/>
        </a:p>
      </xdr:txBody>
    </xdr:sp>
    <xdr:clientData/>
  </xdr:twoCellAnchor>
  <xdr:twoCellAnchor>
    <xdr:from>
      <xdr:col>5</xdr:col>
      <xdr:colOff>800100</xdr:colOff>
      <xdr:row>11</xdr:row>
      <xdr:rowOff>85725</xdr:rowOff>
    </xdr:from>
    <xdr:to>
      <xdr:col>8</xdr:col>
      <xdr:colOff>47625</xdr:colOff>
      <xdr:row>15</xdr:row>
      <xdr:rowOff>19050</xdr:rowOff>
    </xdr:to>
    <xdr:sp macro="[0]!CreationDevis" textlink="">
      <xdr:nvSpPr>
        <xdr:cNvPr id="8" name="ZoneTexte 7"/>
        <xdr:cNvSpPr txBox="1"/>
      </xdr:nvSpPr>
      <xdr:spPr>
        <a:xfrm>
          <a:off x="6143625" y="2676525"/>
          <a:ext cx="1666875" cy="733425"/>
        </a:xfrm>
        <a:prstGeom prst="rect">
          <a:avLst/>
        </a:prstGeom>
        <a:gradFill>
          <a:gsLst>
            <a:gs pos="0">
              <a:schemeClr val="accent3">
                <a:lumMod val="40000"/>
                <a:lumOff val="60000"/>
              </a:schemeClr>
            </a:gs>
            <a:gs pos="45000">
              <a:schemeClr val="accent3">
                <a:lumMod val="75000"/>
              </a:schemeClr>
            </a:gs>
            <a:gs pos="100000">
              <a:schemeClr val="accent3">
                <a:lumMod val="60000"/>
                <a:lumOff val="40000"/>
              </a:schemeClr>
            </a:gs>
          </a:gsLst>
        </a:gradFill>
        <a:ln>
          <a:noFill/>
        </a:ln>
        <a:effectLst>
          <a:outerShdw blurRad="225425" dist="50800" dir="5220000" algn="ctr">
            <a:srgbClr val="000000">
              <a:alpha val="33000"/>
            </a:srgbClr>
          </a:outerShdw>
        </a:effectLst>
        <a:scene3d>
          <a:camera prst="perspectiveFront" fov="3300000">
            <a:rot lat="486000" lon="19530000" rev="174000"/>
          </a:camera>
          <a:lightRig rig="harsh" dir="t">
            <a:rot lat="0" lon="0" rev="3000000"/>
          </a:lightRig>
        </a:scene3d>
        <a:sp3d extrusionH="254000" contourW="19050">
          <a:bevelT w="82550" h="44450" prst="angle"/>
          <a:bevelB w="82550" h="44450" prst="angle"/>
          <a:contourClr>
            <a:srgbClr val="FFFFFF"/>
          </a:contourClr>
        </a:sp3d>
      </xdr:spPr>
      <xdr:style>
        <a:lnRef idx="0">
          <a:schemeClr val="accent6"/>
        </a:lnRef>
        <a:fillRef idx="3">
          <a:schemeClr val="accent6"/>
        </a:fillRef>
        <a:effectRef idx="3">
          <a:schemeClr val="accent6"/>
        </a:effectRef>
        <a:fontRef idx="minor">
          <a:schemeClr val="lt1"/>
        </a:fontRef>
      </xdr:style>
      <xdr:txBody>
        <a:bodyPr vertOverflow="clip" wrap="square" rtlCol="0" anchor="ctr"/>
        <a:lstStyle/>
        <a:p>
          <a:pPr algn="ctr"/>
          <a:r>
            <a:rPr lang="fr-FR" sz="2000" b="1" i="1"/>
            <a:t>Création</a:t>
          </a:r>
        </a:p>
        <a:p>
          <a:pPr algn="ctr"/>
          <a:r>
            <a:rPr lang="fr-FR" sz="2000" b="1" i="1"/>
            <a:t>devis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447675</xdr:colOff>
      <xdr:row>0</xdr:row>
      <xdr:rowOff>161925</xdr:rowOff>
    </xdr:from>
    <xdr:to>
      <xdr:col>1</xdr:col>
      <xdr:colOff>2171700</xdr:colOff>
      <xdr:row>0</xdr:row>
      <xdr:rowOff>704850</xdr:rowOff>
    </xdr:to>
    <xdr:sp macro="[0]!Rectangl_Clic" textlink="">
      <xdr:nvSpPr>
        <xdr:cNvPr id="2" name="Rectangle 1"/>
        <xdr:cNvSpPr/>
      </xdr:nvSpPr>
      <xdr:spPr>
        <a:xfrm>
          <a:off x="1381125" y="161925"/>
          <a:ext cx="1724025" cy="542925"/>
        </a:xfrm>
        <a:prstGeom prst="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fr-FR" sz="1600" b="1"/>
            <a:t>Nouveau Client</a:t>
          </a:r>
        </a:p>
      </xdr:txBody>
    </xdr:sp>
    <xdr:clientData/>
  </xdr:twoCellAnchor>
  <xdr:twoCellAnchor>
    <xdr:from>
      <xdr:col>1</xdr:col>
      <xdr:colOff>276223</xdr:colOff>
      <xdr:row>0</xdr:row>
      <xdr:rowOff>250031</xdr:rowOff>
    </xdr:from>
    <xdr:to>
      <xdr:col>1</xdr:col>
      <xdr:colOff>630402</xdr:colOff>
      <xdr:row>0</xdr:row>
      <xdr:rowOff>623887</xdr:rowOff>
    </xdr:to>
    <xdr:sp macro="[1]!Formeautomatique2_QuandClic" textlink="">
      <xdr:nvSpPr>
        <xdr:cNvPr id="4" name="AutoShape 2"/>
        <xdr:cNvSpPr>
          <a:spLocks noChangeArrowheads="1"/>
        </xdr:cNvSpPr>
      </xdr:nvSpPr>
      <xdr:spPr bwMode="auto">
        <a:xfrm>
          <a:off x="1204911" y="250031"/>
          <a:ext cx="354179" cy="373856"/>
        </a:xfrm>
        <a:prstGeom prst="plus">
          <a:avLst>
            <a:gd name="adj" fmla="val 34921"/>
          </a:avLst>
        </a:prstGeom>
        <a:ln>
          <a:headEnd/>
          <a:tailEnd/>
        </a:ln>
      </xdr:spPr>
      <xdr:style>
        <a:lnRef idx="0">
          <a:schemeClr val="accent6"/>
        </a:lnRef>
        <a:fillRef idx="3">
          <a:schemeClr val="accent6"/>
        </a:fillRef>
        <a:effectRef idx="3">
          <a:schemeClr val="accent6"/>
        </a:effectRef>
        <a:fontRef idx="minor">
          <a:schemeClr val="lt1"/>
        </a:fontRef>
      </xdr:style>
    </xdr:sp>
    <xdr:clientData/>
  </xdr:twoCellAnchor>
  <xdr:twoCellAnchor>
    <xdr:from>
      <xdr:col>2</xdr:col>
      <xdr:colOff>154780</xdr:colOff>
      <xdr:row>0</xdr:row>
      <xdr:rowOff>154781</xdr:rowOff>
    </xdr:from>
    <xdr:to>
      <xdr:col>2</xdr:col>
      <xdr:colOff>1714499</xdr:colOff>
      <xdr:row>0</xdr:row>
      <xdr:rowOff>702469</xdr:rowOff>
    </xdr:to>
    <xdr:sp macro="[0]!ZoneTexte4_Clic" textlink="">
      <xdr:nvSpPr>
        <xdr:cNvPr id="5" name="ZoneTexte 4"/>
        <xdr:cNvSpPr txBox="1"/>
      </xdr:nvSpPr>
      <xdr:spPr>
        <a:xfrm>
          <a:off x="3369468" y="154781"/>
          <a:ext cx="1559719" cy="547688"/>
        </a:xfrm>
        <a:prstGeom prst="rect">
          <a:avLst/>
        </a:prstGeom>
        <a:ln/>
      </xdr:spPr>
      <xdr:style>
        <a:lnRef idx="0">
          <a:schemeClr val="accent6"/>
        </a:lnRef>
        <a:fillRef idx="3">
          <a:schemeClr val="accent6"/>
        </a:fillRef>
        <a:effectRef idx="3">
          <a:schemeClr val="accent6"/>
        </a:effectRef>
        <a:fontRef idx="minor">
          <a:schemeClr val="lt1"/>
        </a:fontRef>
      </xdr:style>
      <xdr:txBody>
        <a:bodyPr vertOverflow="clip" wrap="square" rtlCol="0" anchor="ctr"/>
        <a:lstStyle/>
        <a:p>
          <a:pPr algn="ctr"/>
          <a:r>
            <a:rPr lang="fr-FR" sz="2400" b="1" i="1"/>
            <a:t>Back</a:t>
          </a:r>
        </a:p>
      </xdr:txBody>
    </xdr:sp>
    <xdr:clientData/>
  </xdr:twoCellAnchor>
  <xdr:twoCellAnchor>
    <xdr:from>
      <xdr:col>4</xdr:col>
      <xdr:colOff>71437</xdr:colOff>
      <xdr:row>0</xdr:row>
      <xdr:rowOff>71438</xdr:rowOff>
    </xdr:from>
    <xdr:to>
      <xdr:col>7</xdr:col>
      <xdr:colOff>190500</xdr:colOff>
      <xdr:row>0</xdr:row>
      <xdr:rowOff>916781</xdr:rowOff>
    </xdr:to>
    <xdr:sp macro="" textlink="">
      <xdr:nvSpPr>
        <xdr:cNvPr id="6" name="ZoneTexte 5"/>
        <xdr:cNvSpPr txBox="1"/>
      </xdr:nvSpPr>
      <xdr:spPr>
        <a:xfrm>
          <a:off x="6191250" y="71438"/>
          <a:ext cx="4893469" cy="845343"/>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wrap="square" rtlCol="0" anchor="t"/>
        <a:lstStyle/>
        <a:p>
          <a:pPr algn="just"/>
          <a:r>
            <a:rPr lang="fr-FR" sz="1600" b="1" u="sng"/>
            <a:t>Rappel : </a:t>
          </a:r>
          <a:r>
            <a:rPr lang="fr-FR" sz="1600"/>
            <a:t>Pour "Supprimer"</a:t>
          </a:r>
          <a:r>
            <a:rPr lang="fr-FR" sz="1600" baseline="0"/>
            <a:t> un client, </a:t>
          </a:r>
          <a:r>
            <a:rPr lang="fr-FR" sz="1600" b="1" baseline="0"/>
            <a:t>clic droit </a:t>
          </a:r>
          <a:r>
            <a:rPr lang="fr-FR" sz="1600" baseline="0"/>
            <a:t>sur le numéro de la ligne correspante, puis </a:t>
          </a:r>
          <a:r>
            <a:rPr lang="fr-FR" sz="1600" b="1" baseline="0"/>
            <a:t>cliquer sur</a:t>
          </a:r>
          <a:r>
            <a:rPr lang="fr-FR" sz="1600" baseline="0"/>
            <a:t> supprimer la ligne.</a:t>
          </a:r>
          <a:endParaRPr lang="fr-FR" sz="16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228600</xdr:colOff>
      <xdr:row>2</xdr:row>
      <xdr:rowOff>114300</xdr:rowOff>
    </xdr:from>
    <xdr:to>
      <xdr:col>7</xdr:col>
      <xdr:colOff>1676400</xdr:colOff>
      <xdr:row>6</xdr:row>
      <xdr:rowOff>19050</xdr:rowOff>
    </xdr:to>
    <xdr:sp macro="[0]!Rectangle1_Clic" textlink="">
      <xdr:nvSpPr>
        <xdr:cNvPr id="2" name="Rectangle 1"/>
        <xdr:cNvSpPr/>
      </xdr:nvSpPr>
      <xdr:spPr>
        <a:xfrm>
          <a:off x="7772400" y="514350"/>
          <a:ext cx="2819400" cy="666750"/>
        </a:xfrm>
        <a:prstGeom prst="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fr-FR" sz="1600" b="1"/>
            <a:t>Ajouter/Modifier</a:t>
          </a:r>
          <a:r>
            <a:rPr lang="fr-FR" sz="1600" b="1" baseline="0"/>
            <a:t> les produits</a:t>
          </a:r>
          <a:endParaRPr lang="fr-FR" sz="1600" b="1"/>
        </a:p>
      </xdr:txBody>
    </xdr:sp>
    <xdr:clientData/>
  </xdr:twoCellAnchor>
  <xdr:twoCellAnchor>
    <xdr:from>
      <xdr:col>5</xdr:col>
      <xdr:colOff>247650</xdr:colOff>
      <xdr:row>7</xdr:row>
      <xdr:rowOff>28575</xdr:rowOff>
    </xdr:from>
    <xdr:to>
      <xdr:col>7</xdr:col>
      <xdr:colOff>435769</xdr:colOff>
      <xdr:row>10</xdr:row>
      <xdr:rowOff>4763</xdr:rowOff>
    </xdr:to>
    <xdr:sp macro="[0]!ZoneTexte4_Clic" textlink="">
      <xdr:nvSpPr>
        <xdr:cNvPr id="3" name="ZoneTexte 2"/>
        <xdr:cNvSpPr txBox="1"/>
      </xdr:nvSpPr>
      <xdr:spPr>
        <a:xfrm>
          <a:off x="7791450" y="1381125"/>
          <a:ext cx="1559719" cy="547688"/>
        </a:xfrm>
        <a:prstGeom prst="rect">
          <a:avLst/>
        </a:prstGeom>
        <a:ln/>
      </xdr:spPr>
      <xdr:style>
        <a:lnRef idx="0">
          <a:schemeClr val="accent5"/>
        </a:lnRef>
        <a:fillRef idx="3">
          <a:schemeClr val="accent5"/>
        </a:fillRef>
        <a:effectRef idx="3">
          <a:schemeClr val="accent5"/>
        </a:effectRef>
        <a:fontRef idx="minor">
          <a:schemeClr val="lt1"/>
        </a:fontRef>
      </xdr:style>
      <xdr:txBody>
        <a:bodyPr vertOverflow="clip" wrap="square" rtlCol="0" anchor="ctr"/>
        <a:lstStyle/>
        <a:p>
          <a:pPr algn="ctr"/>
          <a:r>
            <a:rPr lang="fr-FR" sz="2400" b="1" i="1"/>
            <a:t>Back</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1545406</xdr:colOff>
      <xdr:row>4</xdr:row>
      <xdr:rowOff>104775</xdr:rowOff>
    </xdr:to>
    <xdr:pic>
      <xdr:nvPicPr>
        <xdr:cNvPr id="2" name="Image 1" descr="3DM_logo_PRES_62_FR_28588.jpg"/>
        <xdr:cNvPicPr>
          <a:picLocks noChangeAspect="1"/>
        </xdr:cNvPicPr>
      </xdr:nvPicPr>
      <xdr:blipFill>
        <a:blip xmlns:r="http://schemas.openxmlformats.org/officeDocument/2006/relationships" r:embed="rId1" cstate="print"/>
        <a:stretch>
          <a:fillRect/>
        </a:stretch>
      </xdr:blipFill>
      <xdr:spPr>
        <a:xfrm>
          <a:off x="0" y="8953500"/>
          <a:ext cx="1983556" cy="952500"/>
        </a:xfrm>
        <a:prstGeom prst="rect">
          <a:avLst/>
        </a:prstGeom>
      </xdr:spPr>
    </xdr:pic>
    <xdr:clientData/>
  </xdr:twoCellAnchor>
  <mc:AlternateContent xmlns:mc="http://schemas.openxmlformats.org/markup-compatibility/2006">
    <mc:Choice xmlns:a14="http://schemas.microsoft.com/office/drawing/2010/main" Requires="a14">
      <xdr:twoCellAnchor>
        <xdr:from>
          <xdr:col>2</xdr:col>
          <xdr:colOff>1876425</xdr:colOff>
          <xdr:row>0</xdr:row>
          <xdr:rowOff>38100</xdr:rowOff>
        </xdr:from>
        <xdr:to>
          <xdr:col>2</xdr:col>
          <xdr:colOff>3048000</xdr:colOff>
          <xdr:row>3</xdr:row>
          <xdr:rowOff>0</xdr:rowOff>
        </xdr:to>
        <xdr:sp macro="" textlink="">
          <xdr:nvSpPr>
            <xdr:cNvPr id="9217" name="Button 1" hidden="1">
              <a:extLst>
                <a:ext uri="{63B3BB69-23CF-44E3-9099-C40C66FF867C}">
                  <a14:compatExt spid="_x0000_s9217"/>
                </a:ext>
              </a:extLst>
            </xdr:cNvPr>
            <xdr:cNvSpPr/>
          </xdr:nvSpPr>
          <xdr:spPr>
            <a:xfrm>
              <a:off x="0" y="0"/>
              <a:ext cx="0" cy="0"/>
            </a:xfrm>
            <a:prstGeom prst="rect">
              <a:avLst/>
            </a:prstGeom>
          </xdr:spPr>
          <xdr:txBody>
            <a:bodyPr vertOverflow="clip" wrap="square" lIns="54864" tIns="50292" rIns="54864" bIns="50292" anchor="ctr" upright="1"/>
            <a:lstStyle/>
            <a:p>
              <a:pPr algn="ctr" rtl="0">
                <a:defRPr sz="1000"/>
              </a:pPr>
              <a:r>
                <a:rPr lang="fr-FR" sz="2400" b="1" i="1" u="none" strike="noStrike" baseline="0">
                  <a:solidFill>
                    <a:srgbClr val="000080"/>
                  </a:solidFill>
                  <a:latin typeface="Corbel"/>
                </a:rPr>
                <a:t>Back</a:t>
              </a:r>
              <a:endParaRPr lang="fr-F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Benjamin/AppData/Local/Temp/Rar$DI26.413/Devispro%20V8.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euil"/>
      <sheetName val="Devis feuille"/>
      <sheetName val="Devis ecrit"/>
      <sheetName val="Client"/>
      <sheetName val="Parametre"/>
      <sheetName val="Produit"/>
      <sheetName val="Ensemble"/>
      <sheetName val="Projet"/>
      <sheetName val="FactSituAvoir"/>
      <sheetName val="Texte"/>
      <sheetName val="Relevé"/>
      <sheetName val="Devispro V8.01"/>
    </sheetNames>
    <definedNames>
      <definedName name="Formeautomatique2_QuandClic"/>
    </defined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rapporter-des-donnees-avec-un-titre-de-categorie-en-gras-t42839.html"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1"/>
  <dimension ref="A1:AF575"/>
  <sheetViews>
    <sheetView tabSelected="1" workbookViewId="0">
      <selection activeCell="H17" sqref="H17"/>
    </sheetView>
  </sheetViews>
  <sheetFormatPr baseColWidth="10" defaultRowHeight="15" x14ac:dyDescent="0.25"/>
  <cols>
    <col min="1" max="1" width="15.7109375" style="98" bestFit="1" customWidth="1"/>
    <col min="2" max="2" width="26.42578125" style="98" bestFit="1" customWidth="1"/>
    <col min="3" max="3" width="11.42578125" style="98"/>
    <col min="4" max="4" width="13.42578125" style="87" bestFit="1" customWidth="1"/>
    <col min="5" max="6" width="13.140625" style="87" bestFit="1" customWidth="1"/>
    <col min="8" max="8" width="11.7109375" bestFit="1" customWidth="1"/>
    <col min="9" max="9" width="12.28515625" bestFit="1" customWidth="1"/>
    <col min="12" max="13" width="11.42578125" style="87"/>
    <col min="17" max="17" width="11.42578125" style="26"/>
    <col min="28" max="28" width="22.5703125" customWidth="1"/>
    <col min="30" max="30" width="16" style="87" customWidth="1"/>
    <col min="31" max="31" width="14.42578125" customWidth="1"/>
    <col min="32" max="32" width="20.85546875" customWidth="1"/>
  </cols>
  <sheetData>
    <row r="1" spans="1:32" ht="15.75" thickBot="1" x14ac:dyDescent="0.3">
      <c r="A1" s="96"/>
      <c r="B1" s="99"/>
      <c r="C1" s="99"/>
      <c r="D1" s="224" t="s">
        <v>255</v>
      </c>
      <c r="E1" s="100"/>
      <c r="F1" s="100"/>
      <c r="G1" s="1"/>
      <c r="H1" s="1"/>
      <c r="I1" s="1"/>
      <c r="J1" s="1"/>
      <c r="K1" s="1"/>
      <c r="L1" s="100"/>
      <c r="M1" s="100"/>
      <c r="N1" s="188" t="s">
        <v>244</v>
      </c>
      <c r="O1" s="189"/>
      <c r="P1" s="189"/>
      <c r="Q1" s="190"/>
      <c r="R1" s="26"/>
      <c r="S1" s="26"/>
      <c r="T1" s="26"/>
      <c r="V1" s="26"/>
      <c r="W1" s="26"/>
      <c r="X1" s="26"/>
      <c r="Y1" s="26"/>
      <c r="Z1" s="26"/>
      <c r="AA1" s="84" t="s">
        <v>135</v>
      </c>
      <c r="AB1" s="84" t="s">
        <v>136</v>
      </c>
      <c r="AC1" s="84" t="s">
        <v>241</v>
      </c>
      <c r="AD1" s="86" t="s">
        <v>242</v>
      </c>
      <c r="AE1" s="84" t="s">
        <v>243</v>
      </c>
      <c r="AF1" s="85"/>
    </row>
    <row r="2" spans="1:32" x14ac:dyDescent="0.25">
      <c r="A2" s="95"/>
      <c r="B2" s="89"/>
      <c r="C2" s="89"/>
      <c r="D2" s="101"/>
      <c r="E2" s="191" t="s">
        <v>88</v>
      </c>
      <c r="F2" s="192"/>
      <c r="G2" s="192"/>
      <c r="H2" s="192"/>
      <c r="I2" s="192"/>
      <c r="J2" s="192"/>
      <c r="K2" s="192"/>
      <c r="L2" s="193"/>
      <c r="M2" s="101"/>
      <c r="N2" s="113">
        <v>1</v>
      </c>
      <c r="O2" s="159" t="s">
        <v>0</v>
      </c>
      <c r="P2" s="159"/>
      <c r="Q2" s="159"/>
      <c r="R2" s="26"/>
      <c r="S2" s="26"/>
      <c r="T2" s="26"/>
      <c r="U2" s="26"/>
      <c r="V2" s="26"/>
      <c r="W2" s="26"/>
      <c r="X2" s="26"/>
      <c r="Y2" s="26"/>
      <c r="Z2" s="26"/>
      <c r="AA2">
        <v>1</v>
      </c>
      <c r="AB2" t="s">
        <v>8</v>
      </c>
      <c r="AC2">
        <v>3</v>
      </c>
      <c r="AD2" s="87">
        <f>IF(AB2="","",VLOOKUP(AB2,Produit!$B$2:$F$2000,3,0))</f>
        <v>65</v>
      </c>
      <c r="AE2" s="87">
        <f>IF(AB2="","",AC2*AD2)</f>
        <v>195</v>
      </c>
      <c r="AF2" s="87">
        <f>AE2</f>
        <v>195</v>
      </c>
    </row>
    <row r="3" spans="1:32" x14ac:dyDescent="0.25">
      <c r="A3" s="95"/>
      <c r="B3" s="89"/>
      <c r="C3" s="89"/>
      <c r="D3" s="101"/>
      <c r="E3" s="194"/>
      <c r="F3" s="195"/>
      <c r="G3" s="195"/>
      <c r="H3" s="195"/>
      <c r="I3" s="195"/>
      <c r="J3" s="195"/>
      <c r="K3" s="195"/>
      <c r="L3" s="196"/>
      <c r="M3" s="101"/>
      <c r="N3" s="111">
        <v>2</v>
      </c>
      <c r="O3" s="171" t="s">
        <v>25</v>
      </c>
      <c r="P3" s="171"/>
      <c r="Q3" s="171"/>
      <c r="R3" s="26"/>
      <c r="S3" s="26"/>
      <c r="T3" s="26"/>
      <c r="U3" s="26"/>
      <c r="V3" s="26"/>
      <c r="W3" s="26"/>
      <c r="X3" s="26"/>
      <c r="Y3" s="26"/>
      <c r="Z3" s="26"/>
      <c r="AA3">
        <v>1</v>
      </c>
      <c r="AB3" t="s">
        <v>4</v>
      </c>
      <c r="AC3">
        <v>5</v>
      </c>
      <c r="AD3" s="87">
        <f>IF(AB3="","",VLOOKUP(AB3,Produit!$B$2:$F$2000,3,0))</f>
        <v>85</v>
      </c>
      <c r="AE3" s="87">
        <f t="shared" ref="AE3:AE66" si="0">IF(AB3="","",AC3*AD3)</f>
        <v>425</v>
      </c>
      <c r="AF3" s="87">
        <f t="shared" ref="AF3:AF66" si="1">AE3</f>
        <v>425</v>
      </c>
    </row>
    <row r="4" spans="1:32" ht="15.75" thickBot="1" x14ac:dyDescent="0.3">
      <c r="A4" s="95"/>
      <c r="B4" s="89"/>
      <c r="C4" s="89"/>
      <c r="D4" s="101"/>
      <c r="E4" s="197"/>
      <c r="F4" s="198"/>
      <c r="G4" s="198"/>
      <c r="H4" s="198"/>
      <c r="I4" s="198"/>
      <c r="J4" s="198"/>
      <c r="K4" s="198"/>
      <c r="L4" s="199"/>
      <c r="M4" s="101"/>
      <c r="N4" s="111">
        <v>3</v>
      </c>
      <c r="O4" s="171" t="s">
        <v>44</v>
      </c>
      <c r="P4" s="171"/>
      <c r="Q4" s="171"/>
      <c r="R4" s="26"/>
      <c r="S4" s="26"/>
      <c r="T4" s="26"/>
      <c r="U4" s="26"/>
      <c r="V4" s="26"/>
      <c r="W4" s="26"/>
      <c r="X4" s="26"/>
      <c r="Y4" s="26"/>
      <c r="Z4" s="26"/>
      <c r="AA4">
        <v>3</v>
      </c>
      <c r="AB4" t="s">
        <v>53</v>
      </c>
      <c r="AC4">
        <v>7</v>
      </c>
      <c r="AD4" s="87">
        <f>IF(AB4="","",VLOOKUP(AB4,Produit!$B$2:$F$2000,3,0))</f>
        <v>300</v>
      </c>
      <c r="AE4" s="87">
        <f t="shared" si="0"/>
        <v>2100</v>
      </c>
      <c r="AF4" s="87">
        <f t="shared" si="1"/>
        <v>2100</v>
      </c>
    </row>
    <row r="5" spans="1:32" x14ac:dyDescent="0.25">
      <c r="A5" s="95"/>
      <c r="B5" s="181" t="s">
        <v>63</v>
      </c>
      <c r="C5" s="181"/>
      <c r="D5" s="181"/>
      <c r="E5" s="102"/>
      <c r="F5" s="101"/>
      <c r="G5" s="2"/>
      <c r="H5" s="2"/>
      <c r="I5" s="2"/>
      <c r="J5" s="2"/>
      <c r="K5" s="2"/>
      <c r="L5" s="101"/>
      <c r="M5" s="101"/>
      <c r="N5" s="111">
        <v>4</v>
      </c>
      <c r="O5" s="171" t="s">
        <v>71</v>
      </c>
      <c r="P5" s="171"/>
      <c r="Q5" s="171"/>
      <c r="R5" s="26"/>
      <c r="S5" s="26"/>
      <c r="T5" s="26"/>
      <c r="U5" s="26"/>
      <c r="V5" s="26"/>
      <c r="W5" s="26"/>
      <c r="X5" s="26"/>
      <c r="Y5" s="26"/>
      <c r="Z5" s="26"/>
      <c r="AA5">
        <v>4</v>
      </c>
      <c r="AB5" t="s">
        <v>83</v>
      </c>
      <c r="AC5">
        <v>5</v>
      </c>
      <c r="AD5" s="87">
        <f>IF(AB5="","",VLOOKUP(AB5,Produit!$B$2:$F$2000,3,0))</f>
        <v>980</v>
      </c>
      <c r="AE5" s="87">
        <f t="shared" si="0"/>
        <v>4900</v>
      </c>
      <c r="AF5" s="87">
        <f t="shared" si="1"/>
        <v>4900</v>
      </c>
    </row>
    <row r="6" spans="1:32" x14ac:dyDescent="0.25">
      <c r="A6" s="95"/>
      <c r="B6" s="97"/>
      <c r="C6" s="97"/>
      <c r="D6" s="90"/>
      <c r="E6" s="101"/>
      <c r="F6" s="101"/>
      <c r="G6" s="2"/>
      <c r="H6" s="2"/>
      <c r="I6" s="2"/>
      <c r="J6" s="2"/>
      <c r="K6" s="2"/>
      <c r="L6" s="101"/>
      <c r="M6" s="101"/>
      <c r="N6" s="111">
        <v>5</v>
      </c>
      <c r="O6" s="171" t="s">
        <v>95</v>
      </c>
      <c r="P6" s="171"/>
      <c r="Q6" s="171"/>
      <c r="R6" s="26"/>
      <c r="S6" s="26"/>
      <c r="T6" s="26"/>
      <c r="U6" s="26"/>
      <c r="V6" s="26"/>
      <c r="W6" s="26"/>
      <c r="X6" s="26"/>
      <c r="Y6" s="26"/>
      <c r="Z6" s="26"/>
      <c r="AA6">
        <v>4</v>
      </c>
      <c r="AB6" t="s">
        <v>82</v>
      </c>
      <c r="AC6">
        <v>5</v>
      </c>
      <c r="AD6" s="87">
        <f>IF(AB6="","",VLOOKUP(AB6,Produit!$B$2:$F$2000,3,0))</f>
        <v>500</v>
      </c>
      <c r="AE6" s="87">
        <f t="shared" si="0"/>
        <v>2500</v>
      </c>
      <c r="AF6" s="87">
        <f t="shared" si="1"/>
        <v>2500</v>
      </c>
    </row>
    <row r="7" spans="1:32" ht="15.75" thickBot="1" x14ac:dyDescent="0.3">
      <c r="A7" s="95"/>
      <c r="B7" s="97"/>
      <c r="C7" s="97"/>
      <c r="D7" s="90"/>
      <c r="E7" s="101"/>
      <c r="F7" s="101"/>
      <c r="G7" s="2"/>
      <c r="H7" s="2"/>
      <c r="I7" s="2"/>
      <c r="J7" s="2"/>
      <c r="K7" s="2"/>
      <c r="L7" s="101"/>
      <c r="M7" s="101"/>
      <c r="N7" s="111">
        <v>6</v>
      </c>
      <c r="O7" s="171" t="s">
        <v>142</v>
      </c>
      <c r="P7" s="171"/>
      <c r="Q7" s="171"/>
      <c r="R7" s="26"/>
      <c r="S7" s="26"/>
      <c r="T7" s="26"/>
      <c r="U7" s="26"/>
      <c r="V7" s="26"/>
      <c r="W7" s="26"/>
      <c r="X7" s="26"/>
      <c r="Y7" s="26"/>
      <c r="Z7" s="26"/>
      <c r="AA7">
        <v>4</v>
      </c>
      <c r="AB7" t="s">
        <v>85</v>
      </c>
      <c r="AC7">
        <v>7</v>
      </c>
      <c r="AD7" s="87">
        <f>IF(AB7="","",VLOOKUP(AB7,Produit!$B$2:$F$2000,3,0))</f>
        <v>2750</v>
      </c>
      <c r="AE7" s="87">
        <f t="shared" si="0"/>
        <v>19250</v>
      </c>
      <c r="AF7" s="87">
        <f t="shared" si="1"/>
        <v>19250</v>
      </c>
    </row>
    <row r="8" spans="1:32" ht="32.25" thickBot="1" x14ac:dyDescent="0.3">
      <c r="A8" s="95"/>
      <c r="B8" s="89"/>
      <c r="C8" s="89"/>
      <c r="D8" s="101"/>
      <c r="E8" s="101"/>
      <c r="F8" s="101"/>
      <c r="G8" s="2"/>
      <c r="H8" s="2"/>
      <c r="I8" s="2"/>
      <c r="J8" s="2"/>
      <c r="K8" s="2"/>
      <c r="L8" s="172" t="s">
        <v>248</v>
      </c>
      <c r="M8" s="173"/>
      <c r="N8" s="173"/>
      <c r="O8" s="173"/>
      <c r="P8" s="173"/>
      <c r="Q8" s="174"/>
      <c r="R8" s="26"/>
      <c r="S8" s="26"/>
      <c r="T8" s="26"/>
      <c r="U8" s="26"/>
      <c r="V8" s="26"/>
      <c r="W8" s="26"/>
      <c r="X8" s="26"/>
      <c r="Y8" s="26"/>
      <c r="Z8" s="26"/>
      <c r="AA8">
        <v>4</v>
      </c>
      <c r="AB8" t="s">
        <v>80</v>
      </c>
      <c r="AC8">
        <v>6</v>
      </c>
      <c r="AD8" s="87">
        <f>IF(AB8="","",VLOOKUP(AB8,Produit!$B$2:$F$2000,3,0))</f>
        <v>34.5</v>
      </c>
      <c r="AE8" s="87">
        <f t="shared" si="0"/>
        <v>207</v>
      </c>
      <c r="AF8" s="87">
        <f t="shared" si="1"/>
        <v>207</v>
      </c>
    </row>
    <row r="9" spans="1:32" ht="15" customHeight="1" thickBot="1" x14ac:dyDescent="0.3">
      <c r="A9" s="163" t="s">
        <v>135</v>
      </c>
      <c r="B9" s="165" t="s">
        <v>63</v>
      </c>
      <c r="C9" s="167" t="s">
        <v>90</v>
      </c>
      <c r="D9" s="169" t="s">
        <v>89</v>
      </c>
      <c r="E9" s="182" t="s">
        <v>91</v>
      </c>
      <c r="F9" s="184" t="s">
        <v>92</v>
      </c>
      <c r="G9" s="26"/>
      <c r="H9" s="2"/>
      <c r="I9" s="186" t="s">
        <v>93</v>
      </c>
      <c r="J9" s="2"/>
      <c r="K9" s="2"/>
      <c r="L9" s="90">
        <v>2</v>
      </c>
      <c r="M9" s="90"/>
      <c r="N9" s="26"/>
      <c r="O9" s="26"/>
      <c r="P9" s="26"/>
      <c r="R9" s="26"/>
      <c r="S9" s="26"/>
      <c r="T9" s="26"/>
      <c r="U9" s="26"/>
      <c r="V9" s="26"/>
      <c r="W9" s="26"/>
      <c r="X9" s="26"/>
      <c r="Y9" s="90"/>
      <c r="Z9" s="90"/>
      <c r="AC9" s="87"/>
      <c r="AD9"/>
      <c r="AF9" s="87">
        <f t="shared" si="1"/>
        <v>0</v>
      </c>
    </row>
    <row r="10" spans="1:32" ht="33" customHeight="1" thickBot="1" x14ac:dyDescent="0.3">
      <c r="A10" s="164"/>
      <c r="B10" s="166"/>
      <c r="C10" s="168"/>
      <c r="D10" s="170"/>
      <c r="E10" s="183"/>
      <c r="F10" s="185"/>
      <c r="G10" s="26"/>
      <c r="H10" s="2"/>
      <c r="I10" s="187"/>
      <c r="J10" s="2"/>
      <c r="K10" s="2"/>
      <c r="L10" s="175" t="s">
        <v>253</v>
      </c>
      <c r="M10" s="176"/>
      <c r="N10" s="177"/>
      <c r="O10" s="178">
        <f>AVERAGE(P14,P18,P22,P26,P30,P34)</f>
        <v>1</v>
      </c>
      <c r="P10" s="179"/>
      <c r="Q10" s="180"/>
      <c r="R10" s="26"/>
      <c r="S10" s="26"/>
      <c r="T10" s="26"/>
      <c r="U10" s="26"/>
      <c r="V10" s="26"/>
      <c r="W10" s="26"/>
      <c r="X10" s="26"/>
      <c r="Y10" s="90"/>
      <c r="Z10" s="90"/>
      <c r="AC10" s="87"/>
      <c r="AD10"/>
      <c r="AF10" s="87">
        <f t="shared" si="1"/>
        <v>0</v>
      </c>
    </row>
    <row r="11" spans="1:32" s="93" customFormat="1" ht="16.5" thickBot="1" x14ac:dyDescent="0.3">
      <c r="A11" s="109">
        <v>1</v>
      </c>
      <c r="B11" s="109" t="s">
        <v>8</v>
      </c>
      <c r="C11" s="109">
        <v>3</v>
      </c>
      <c r="D11" s="110">
        <v>65</v>
      </c>
      <c r="E11" s="119">
        <v>195</v>
      </c>
      <c r="F11" s="122">
        <v>195</v>
      </c>
      <c r="G11" s="103"/>
      <c r="H11" s="91"/>
      <c r="I11" s="114">
        <f>F11/E11</f>
        <v>1</v>
      </c>
      <c r="J11" s="92"/>
      <c r="K11" s="91"/>
      <c r="L11" s="103"/>
      <c r="M11" s="103"/>
      <c r="N11" s="91"/>
      <c r="O11" s="91"/>
      <c r="P11" s="91"/>
      <c r="Q11" s="112"/>
      <c r="R11" s="112"/>
      <c r="S11" s="112"/>
      <c r="T11" s="112"/>
      <c r="U11" s="112"/>
      <c r="V11" s="112"/>
      <c r="W11" s="112"/>
      <c r="X11" s="112"/>
      <c r="Y11" s="112"/>
      <c r="Z11" s="112"/>
      <c r="AD11" s="94" t="str">
        <f>IF(AB11="","",VLOOKUP(AB11,Produit!$B$2:$F$2000,3,0))</f>
        <v/>
      </c>
      <c r="AE11" s="87" t="str">
        <f t="shared" si="0"/>
        <v/>
      </c>
      <c r="AF11" s="87" t="str">
        <f t="shared" si="1"/>
        <v/>
      </c>
    </row>
    <row r="12" spans="1:32" ht="15.75" customHeight="1" thickBot="1" x14ac:dyDescent="0.3">
      <c r="A12" s="88">
        <v>1</v>
      </c>
      <c r="B12" s="134" t="s">
        <v>4</v>
      </c>
      <c r="C12" s="88">
        <v>5</v>
      </c>
      <c r="D12" s="108">
        <v>85</v>
      </c>
      <c r="E12" s="120">
        <v>425</v>
      </c>
      <c r="F12" s="123">
        <v>425</v>
      </c>
      <c r="G12" s="103"/>
      <c r="H12" s="104"/>
      <c r="I12" s="114">
        <f t="shared" ref="I12:I50" si="2">F12/E12</f>
        <v>1</v>
      </c>
      <c r="J12" s="105"/>
      <c r="K12" s="2"/>
      <c r="L12" s="155" t="s">
        <v>0</v>
      </c>
      <c r="M12" s="156"/>
      <c r="N12" s="156"/>
      <c r="O12" s="156"/>
      <c r="P12" s="156"/>
      <c r="Q12" s="157"/>
      <c r="R12" s="26"/>
      <c r="S12" s="26"/>
      <c r="T12" s="26"/>
      <c r="U12" s="26"/>
      <c r="V12" s="26"/>
      <c r="W12" s="26"/>
      <c r="X12" s="26"/>
      <c r="Y12" s="26"/>
      <c r="Z12" s="26"/>
      <c r="AD12" s="87" t="str">
        <f>IF(AB12="","",VLOOKUP(AB12,Produit!$B$2:$F$2000,3,0))</f>
        <v/>
      </c>
      <c r="AE12" s="87" t="str">
        <f t="shared" si="0"/>
        <v/>
      </c>
      <c r="AF12" s="87" t="str">
        <f t="shared" si="1"/>
        <v/>
      </c>
    </row>
    <row r="13" spans="1:32" ht="15.75" customHeight="1" x14ac:dyDescent="0.25">
      <c r="A13" s="88">
        <v>3</v>
      </c>
      <c r="B13" s="134" t="s">
        <v>53</v>
      </c>
      <c r="C13" s="88">
        <v>7</v>
      </c>
      <c r="D13" s="108">
        <v>300</v>
      </c>
      <c r="E13" s="120">
        <v>2100</v>
      </c>
      <c r="F13" s="123">
        <v>2100</v>
      </c>
      <c r="G13" s="103"/>
      <c r="H13" s="104"/>
      <c r="I13" s="114">
        <f t="shared" si="2"/>
        <v>1</v>
      </c>
      <c r="J13" s="105"/>
      <c r="K13" s="2"/>
      <c r="L13" s="158" t="s">
        <v>245</v>
      </c>
      <c r="M13" s="158"/>
      <c r="N13" s="159" t="s">
        <v>246</v>
      </c>
      <c r="O13" s="159"/>
      <c r="P13" s="159" t="s">
        <v>247</v>
      </c>
      <c r="Q13" s="159"/>
      <c r="R13" s="26"/>
      <c r="S13" s="26"/>
      <c r="T13" s="26"/>
      <c r="U13" s="26"/>
      <c r="V13" s="26"/>
      <c r="W13" s="26"/>
      <c r="X13" s="26"/>
      <c r="Y13" s="26"/>
      <c r="Z13" s="26"/>
      <c r="AD13" s="87" t="str">
        <f>IF(AB13="","",VLOOKUP(AB13,Produit!$B$2:$F$2000,3,0))</f>
        <v/>
      </c>
      <c r="AE13" s="87" t="str">
        <f t="shared" si="0"/>
        <v/>
      </c>
      <c r="AF13" s="87" t="str">
        <f t="shared" si="1"/>
        <v/>
      </c>
    </row>
    <row r="14" spans="1:32" ht="15.75" customHeight="1" x14ac:dyDescent="0.25">
      <c r="A14" s="88">
        <v>4</v>
      </c>
      <c r="B14" s="134" t="s">
        <v>83</v>
      </c>
      <c r="C14" s="88">
        <v>5</v>
      </c>
      <c r="D14" s="108">
        <v>980</v>
      </c>
      <c r="E14" s="120">
        <v>4900</v>
      </c>
      <c r="F14" s="123">
        <v>4900</v>
      </c>
      <c r="G14" s="103"/>
      <c r="H14" s="104"/>
      <c r="I14" s="114">
        <f t="shared" si="2"/>
        <v>1</v>
      </c>
      <c r="J14" s="105"/>
      <c r="K14" s="2"/>
      <c r="L14" s="160">
        <f>SUMIF(A11:A50,1,F11:F50)</f>
        <v>620</v>
      </c>
      <c r="M14" s="160"/>
      <c r="N14" s="161">
        <f>SUMIF(A11:A50,1,E11:E50)</f>
        <v>620</v>
      </c>
      <c r="O14" s="161"/>
      <c r="P14" s="162">
        <f>IF(L14=0,"",L14/N14)</f>
        <v>1</v>
      </c>
      <c r="Q14" s="162"/>
      <c r="R14" s="26"/>
      <c r="S14" s="26"/>
      <c r="T14" s="26"/>
      <c r="U14" s="26"/>
      <c r="V14" s="26"/>
      <c r="W14" s="26"/>
      <c r="X14" s="26"/>
      <c r="Y14" s="26"/>
      <c r="Z14" s="26"/>
      <c r="AD14" s="87" t="str">
        <f>IF(AB14="","",VLOOKUP(AB14,Produit!$B$2:$F$2000,3,0))</f>
        <v/>
      </c>
      <c r="AE14" s="87" t="str">
        <f t="shared" si="0"/>
        <v/>
      </c>
      <c r="AF14" s="87" t="str">
        <f t="shared" si="1"/>
        <v/>
      </c>
    </row>
    <row r="15" spans="1:32" ht="15.75" customHeight="1" thickBot="1" x14ac:dyDescent="0.3">
      <c r="A15" s="88">
        <v>4</v>
      </c>
      <c r="B15" s="134" t="s">
        <v>82</v>
      </c>
      <c r="C15" s="88">
        <v>5</v>
      </c>
      <c r="D15" s="108">
        <v>500</v>
      </c>
      <c r="E15" s="120">
        <v>2500</v>
      </c>
      <c r="F15" s="123">
        <v>2500</v>
      </c>
      <c r="G15" s="103"/>
      <c r="H15" s="104"/>
      <c r="I15" s="114">
        <f t="shared" si="2"/>
        <v>1</v>
      </c>
      <c r="J15" s="105"/>
      <c r="K15" s="2"/>
      <c r="L15" s="117"/>
      <c r="M15" s="117"/>
      <c r="N15" s="2"/>
      <c r="O15" s="115"/>
      <c r="P15" s="115"/>
      <c r="Q15" s="2"/>
      <c r="R15" s="26"/>
      <c r="S15" s="26"/>
      <c r="T15" s="26"/>
      <c r="U15" s="26"/>
      <c r="V15" s="26"/>
      <c r="W15" s="26"/>
      <c r="X15" s="26"/>
      <c r="Y15" s="26"/>
      <c r="Z15" s="26"/>
      <c r="AD15" s="87" t="str">
        <f>IF(AB15="","",VLOOKUP(AB15,Produit!$B$2:$F$2000,3,0))</f>
        <v/>
      </c>
      <c r="AE15" s="87" t="str">
        <f t="shared" si="0"/>
        <v/>
      </c>
      <c r="AF15" s="87" t="str">
        <f t="shared" si="1"/>
        <v/>
      </c>
    </row>
    <row r="16" spans="1:32" ht="15.75" customHeight="1" thickBot="1" x14ac:dyDescent="0.3">
      <c r="A16" s="88">
        <v>4</v>
      </c>
      <c r="B16" s="134" t="s">
        <v>85</v>
      </c>
      <c r="C16" s="88">
        <v>7</v>
      </c>
      <c r="D16" s="108">
        <v>2750</v>
      </c>
      <c r="E16" s="120">
        <v>19250</v>
      </c>
      <c r="F16" s="123">
        <v>19250</v>
      </c>
      <c r="G16" s="103"/>
      <c r="H16" s="104"/>
      <c r="I16" s="114">
        <f t="shared" si="2"/>
        <v>1</v>
      </c>
      <c r="J16" s="105"/>
      <c r="K16" s="2"/>
      <c r="L16" s="155" t="s">
        <v>25</v>
      </c>
      <c r="M16" s="156"/>
      <c r="N16" s="156"/>
      <c r="O16" s="156"/>
      <c r="P16" s="156"/>
      <c r="Q16" s="157"/>
      <c r="R16" s="26"/>
      <c r="S16" s="26"/>
      <c r="T16" s="26"/>
      <c r="U16" s="26"/>
      <c r="V16" s="26"/>
      <c r="W16" s="26"/>
      <c r="X16" s="26"/>
      <c r="Y16" s="26"/>
      <c r="Z16" s="26"/>
      <c r="AD16" s="87" t="str">
        <f>IF(AB16="","",VLOOKUP(AB16,Produit!$B$2:$F$2000,3,0))</f>
        <v/>
      </c>
      <c r="AE16" s="87" t="str">
        <f t="shared" si="0"/>
        <v/>
      </c>
      <c r="AF16" s="87" t="str">
        <f t="shared" si="1"/>
        <v/>
      </c>
    </row>
    <row r="17" spans="1:32" ht="15.75" customHeight="1" x14ac:dyDescent="0.25">
      <c r="A17" s="88">
        <v>4</v>
      </c>
      <c r="B17" s="134" t="s">
        <v>80</v>
      </c>
      <c r="C17" s="88">
        <v>6</v>
      </c>
      <c r="D17" s="108">
        <v>34.5</v>
      </c>
      <c r="E17" s="120">
        <v>207</v>
      </c>
      <c r="F17" s="123">
        <v>207</v>
      </c>
      <c r="G17" s="103"/>
      <c r="H17" s="104"/>
      <c r="I17" s="114">
        <f t="shared" si="2"/>
        <v>1</v>
      </c>
      <c r="J17" s="105"/>
      <c r="K17" s="2"/>
      <c r="L17" s="158" t="s">
        <v>245</v>
      </c>
      <c r="M17" s="158"/>
      <c r="N17" s="159" t="s">
        <v>246</v>
      </c>
      <c r="O17" s="159"/>
      <c r="P17" s="159" t="s">
        <v>247</v>
      </c>
      <c r="Q17" s="159"/>
      <c r="R17" s="26"/>
      <c r="S17" s="26"/>
      <c r="T17" s="26"/>
      <c r="U17" s="26"/>
      <c r="V17" s="26"/>
      <c r="W17" s="26"/>
      <c r="X17" s="26"/>
      <c r="Y17" s="26"/>
      <c r="Z17" s="26"/>
      <c r="AD17" s="87" t="str">
        <f>IF(AB17="","",VLOOKUP(AB17,Produit!$B$2:$F$2000,3,0))</f>
        <v/>
      </c>
      <c r="AE17" s="87" t="str">
        <f t="shared" si="0"/>
        <v/>
      </c>
      <c r="AF17" s="87" t="str">
        <f t="shared" si="1"/>
        <v/>
      </c>
    </row>
    <row r="18" spans="1:32" ht="15.75" customHeight="1" x14ac:dyDescent="0.25">
      <c r="A18" s="88"/>
      <c r="B18" s="88"/>
      <c r="C18" s="88"/>
      <c r="D18" s="108"/>
      <c r="E18" s="120"/>
      <c r="F18" s="123"/>
      <c r="G18" s="103"/>
      <c r="H18" s="104"/>
      <c r="I18" s="114" t="e">
        <f t="shared" si="2"/>
        <v>#DIV/0!</v>
      </c>
      <c r="J18" s="105"/>
      <c r="K18" s="2"/>
      <c r="L18" s="160">
        <f>SUMIF(A11:A50,2,F11:F50)</f>
        <v>0</v>
      </c>
      <c r="M18" s="160"/>
      <c r="N18" s="161">
        <f>SUMIF(A11:A54,2,E11:E54)</f>
        <v>0</v>
      </c>
      <c r="O18" s="161"/>
      <c r="P18" s="162" t="str">
        <f>IF(L18=0,"",L18/N18)</f>
        <v/>
      </c>
      <c r="Q18" s="162"/>
      <c r="R18" s="26"/>
      <c r="S18" s="26"/>
      <c r="T18" s="26"/>
      <c r="U18" s="26"/>
      <c r="V18" s="26"/>
      <c r="W18" s="26"/>
      <c r="X18" s="26"/>
      <c r="Y18" s="26"/>
      <c r="Z18" s="26"/>
      <c r="AD18" s="87" t="str">
        <f>IF(AB18="","",VLOOKUP(AB18,Produit!$B$2:$F$2000,3,0))</f>
        <v/>
      </c>
      <c r="AE18" s="87" t="str">
        <f t="shared" si="0"/>
        <v/>
      </c>
      <c r="AF18" s="87" t="str">
        <f t="shared" si="1"/>
        <v/>
      </c>
    </row>
    <row r="19" spans="1:32" ht="15.75" customHeight="1" thickBot="1" x14ac:dyDescent="0.3">
      <c r="A19" s="88"/>
      <c r="B19" s="88"/>
      <c r="C19" s="88"/>
      <c r="D19" s="108"/>
      <c r="E19" s="120"/>
      <c r="F19" s="123"/>
      <c r="G19" s="103"/>
      <c r="H19" s="104"/>
      <c r="I19" s="114" t="e">
        <f t="shared" si="2"/>
        <v>#DIV/0!</v>
      </c>
      <c r="J19" s="105"/>
      <c r="K19" s="2"/>
      <c r="L19" s="118"/>
      <c r="M19" s="118"/>
      <c r="N19" s="18"/>
      <c r="O19" s="116"/>
      <c r="P19" s="116"/>
      <c r="Q19" s="2"/>
      <c r="R19" s="26"/>
      <c r="S19" s="26"/>
      <c r="T19" s="26"/>
      <c r="U19" s="26"/>
      <c r="V19" s="26"/>
      <c r="W19" s="26"/>
      <c r="X19" s="26"/>
      <c r="Y19" s="26"/>
      <c r="Z19" s="26"/>
      <c r="AD19" s="87" t="str">
        <f>IF(AB19="","",VLOOKUP(AB19,Produit!$B$2:$F$2000,3,0))</f>
        <v/>
      </c>
      <c r="AE19" s="87" t="str">
        <f t="shared" si="0"/>
        <v/>
      </c>
      <c r="AF19" s="87" t="str">
        <f t="shared" si="1"/>
        <v/>
      </c>
    </row>
    <row r="20" spans="1:32" ht="15.75" customHeight="1" thickBot="1" x14ac:dyDescent="0.3">
      <c r="A20" s="88"/>
      <c r="B20" s="88"/>
      <c r="C20" s="88"/>
      <c r="D20" s="108"/>
      <c r="E20" s="120"/>
      <c r="F20" s="123"/>
      <c r="G20" s="103"/>
      <c r="H20" s="104"/>
      <c r="I20" s="114" t="e">
        <f t="shared" si="2"/>
        <v>#DIV/0!</v>
      </c>
      <c r="J20" s="105"/>
      <c r="K20" s="2"/>
      <c r="L20" s="155" t="s">
        <v>44</v>
      </c>
      <c r="M20" s="156"/>
      <c r="N20" s="156"/>
      <c r="O20" s="156"/>
      <c r="P20" s="156"/>
      <c r="Q20" s="157"/>
      <c r="R20" s="26"/>
      <c r="S20" s="26"/>
      <c r="T20" s="26"/>
      <c r="U20" s="26"/>
      <c r="V20" s="26"/>
      <c r="W20" s="26"/>
      <c r="X20" s="26"/>
      <c r="Y20" s="26"/>
      <c r="Z20" s="26"/>
      <c r="AD20" s="87" t="str">
        <f>IF(AB20="","",VLOOKUP(AB20,Produit!$B$2:$F$2000,3,0))</f>
        <v/>
      </c>
      <c r="AE20" s="87" t="str">
        <f t="shared" si="0"/>
        <v/>
      </c>
      <c r="AF20" s="87" t="str">
        <f t="shared" si="1"/>
        <v/>
      </c>
    </row>
    <row r="21" spans="1:32" ht="15.75" customHeight="1" x14ac:dyDescent="0.25">
      <c r="A21" s="88"/>
      <c r="B21" s="88"/>
      <c r="C21" s="88"/>
      <c r="D21" s="108"/>
      <c r="E21" s="120"/>
      <c r="F21" s="123"/>
      <c r="G21" s="103"/>
      <c r="H21" s="104"/>
      <c r="I21" s="114" t="e">
        <f t="shared" si="2"/>
        <v>#DIV/0!</v>
      </c>
      <c r="J21" s="105"/>
      <c r="K21" s="2"/>
      <c r="L21" s="158" t="s">
        <v>245</v>
      </c>
      <c r="M21" s="158"/>
      <c r="N21" s="159" t="s">
        <v>246</v>
      </c>
      <c r="O21" s="159"/>
      <c r="P21" s="159" t="s">
        <v>247</v>
      </c>
      <c r="Q21" s="159"/>
      <c r="R21" s="26"/>
      <c r="S21" s="26"/>
      <c r="T21" s="26"/>
      <c r="U21" s="26"/>
      <c r="V21" s="26"/>
      <c r="W21" s="26"/>
      <c r="X21" s="26"/>
      <c r="Y21" s="26"/>
      <c r="Z21" s="26"/>
      <c r="AD21" s="87" t="str">
        <f>IF(AB21="","",VLOOKUP(AB21,Produit!$B$2:$F$2000,3,0))</f>
        <v/>
      </c>
      <c r="AE21" s="87" t="str">
        <f t="shared" si="0"/>
        <v/>
      </c>
      <c r="AF21" s="87" t="str">
        <f t="shared" si="1"/>
        <v/>
      </c>
    </row>
    <row r="22" spans="1:32" ht="15.75" customHeight="1" x14ac:dyDescent="0.25">
      <c r="A22" s="88"/>
      <c r="B22" s="88"/>
      <c r="C22" s="88"/>
      <c r="D22" s="108"/>
      <c r="E22" s="120"/>
      <c r="F22" s="123"/>
      <c r="G22" s="103"/>
      <c r="H22" s="104"/>
      <c r="I22" s="114" t="e">
        <f t="shared" si="2"/>
        <v>#DIV/0!</v>
      </c>
      <c r="J22" s="105"/>
      <c r="K22" s="2"/>
      <c r="L22" s="160">
        <f>SUMIF(A11:A58,3,F11:F58)</f>
        <v>2100</v>
      </c>
      <c r="M22" s="160"/>
      <c r="N22" s="161">
        <f>SUMIF(A11:A58,3,E11:E58)</f>
        <v>2100</v>
      </c>
      <c r="O22" s="161"/>
      <c r="P22" s="162">
        <f>IF(L22=0,"",L22/N22)</f>
        <v>1</v>
      </c>
      <c r="Q22" s="162"/>
      <c r="R22" s="26"/>
      <c r="S22" s="26"/>
      <c r="T22" s="26"/>
      <c r="U22" s="26"/>
      <c r="V22" s="26"/>
      <c r="W22" s="26"/>
      <c r="X22" s="26"/>
      <c r="Y22" s="26"/>
      <c r="Z22" s="26"/>
      <c r="AD22" s="87" t="str">
        <f>IF(AB22="","",VLOOKUP(AB22,Produit!$B$2:$F$2000,3,0))</f>
        <v/>
      </c>
      <c r="AE22" s="87" t="str">
        <f t="shared" si="0"/>
        <v/>
      </c>
      <c r="AF22" s="87" t="str">
        <f t="shared" si="1"/>
        <v/>
      </c>
    </row>
    <row r="23" spans="1:32" ht="15.75" customHeight="1" thickBot="1" x14ac:dyDescent="0.3">
      <c r="A23" s="88"/>
      <c r="B23" s="88"/>
      <c r="C23" s="88"/>
      <c r="D23" s="108"/>
      <c r="E23" s="120"/>
      <c r="F23" s="123"/>
      <c r="G23" s="103"/>
      <c r="H23" s="104"/>
      <c r="I23" s="114" t="e">
        <f t="shared" si="2"/>
        <v>#DIV/0!</v>
      </c>
      <c r="J23" s="105"/>
      <c r="K23" s="2"/>
      <c r="L23" s="101"/>
      <c r="M23" s="101"/>
      <c r="N23" s="2"/>
      <c r="O23" s="2"/>
      <c r="P23" s="2"/>
      <c r="Q23" s="2"/>
      <c r="R23" s="26"/>
      <c r="S23" s="26"/>
      <c r="T23" s="26"/>
      <c r="U23" s="26"/>
      <c r="V23" s="26"/>
      <c r="W23" s="26"/>
      <c r="X23" s="26"/>
      <c r="Y23" s="26"/>
      <c r="Z23" s="26"/>
      <c r="AD23" s="87" t="str">
        <f>IF(AB23="","",VLOOKUP(AB23,Produit!$B$2:$F$2000,3,0))</f>
        <v/>
      </c>
      <c r="AE23" s="87" t="str">
        <f t="shared" si="0"/>
        <v/>
      </c>
      <c r="AF23" s="87" t="str">
        <f t="shared" si="1"/>
        <v/>
      </c>
    </row>
    <row r="24" spans="1:32" ht="15.75" customHeight="1" thickBot="1" x14ac:dyDescent="0.3">
      <c r="A24" s="88"/>
      <c r="B24" s="88"/>
      <c r="C24" s="88"/>
      <c r="D24" s="108"/>
      <c r="E24" s="120"/>
      <c r="F24" s="123"/>
      <c r="G24" s="103"/>
      <c r="H24" s="104"/>
      <c r="I24" s="114" t="e">
        <f t="shared" si="2"/>
        <v>#DIV/0!</v>
      </c>
      <c r="J24" s="105"/>
      <c r="K24" s="2"/>
      <c r="L24" s="155" t="s">
        <v>71</v>
      </c>
      <c r="M24" s="156"/>
      <c r="N24" s="156"/>
      <c r="O24" s="156"/>
      <c r="P24" s="156"/>
      <c r="Q24" s="157"/>
      <c r="R24" s="26"/>
      <c r="S24" s="26"/>
      <c r="T24" s="26"/>
      <c r="U24" s="26"/>
      <c r="V24" s="26"/>
      <c r="W24" s="26"/>
      <c r="X24" s="26"/>
      <c r="Y24" s="26"/>
      <c r="Z24" s="26"/>
      <c r="AD24" s="87" t="str">
        <f>IF(AB24="","",VLOOKUP(AB24,Produit!$B$2:$F$2000,3,0))</f>
        <v/>
      </c>
      <c r="AE24" s="87" t="str">
        <f t="shared" si="0"/>
        <v/>
      </c>
      <c r="AF24" s="87" t="str">
        <f t="shared" si="1"/>
        <v/>
      </c>
    </row>
    <row r="25" spans="1:32" ht="15.75" customHeight="1" x14ac:dyDescent="0.25">
      <c r="A25" s="88"/>
      <c r="B25" s="88"/>
      <c r="C25" s="88"/>
      <c r="D25" s="108"/>
      <c r="E25" s="120"/>
      <c r="F25" s="123"/>
      <c r="G25" s="103"/>
      <c r="H25" s="104"/>
      <c r="I25" s="114" t="e">
        <f t="shared" si="2"/>
        <v>#DIV/0!</v>
      </c>
      <c r="J25" s="105"/>
      <c r="K25" s="2"/>
      <c r="L25" s="158" t="s">
        <v>245</v>
      </c>
      <c r="M25" s="158"/>
      <c r="N25" s="159" t="s">
        <v>246</v>
      </c>
      <c r="O25" s="159"/>
      <c r="P25" s="159" t="s">
        <v>247</v>
      </c>
      <c r="Q25" s="159"/>
      <c r="R25" s="26"/>
      <c r="S25" s="26"/>
      <c r="T25" s="26"/>
      <c r="U25" s="26"/>
      <c r="V25" s="26"/>
      <c r="W25" s="26"/>
      <c r="X25" s="26"/>
      <c r="Y25" s="26"/>
      <c r="Z25" s="26"/>
      <c r="AD25" s="87" t="str">
        <f>IF(AB25="","",VLOOKUP(AB25,Produit!$B$2:$F$2000,3,0))</f>
        <v/>
      </c>
      <c r="AE25" s="87" t="str">
        <f t="shared" si="0"/>
        <v/>
      </c>
      <c r="AF25" s="87" t="str">
        <f t="shared" si="1"/>
        <v/>
      </c>
    </row>
    <row r="26" spans="1:32" ht="15.75" x14ac:dyDescent="0.25">
      <c r="A26" s="88"/>
      <c r="B26" s="88"/>
      <c r="C26" s="88"/>
      <c r="D26" s="108"/>
      <c r="E26" s="121"/>
      <c r="F26" s="124"/>
      <c r="G26" s="103"/>
      <c r="H26" s="2"/>
      <c r="I26" s="114" t="e">
        <f t="shared" si="2"/>
        <v>#DIV/0!</v>
      </c>
      <c r="J26" s="2"/>
      <c r="K26" s="2"/>
      <c r="L26" s="160">
        <f>SUMIF(A11:A62,4,F11:F62)</f>
        <v>26857</v>
      </c>
      <c r="M26" s="160"/>
      <c r="N26" s="161">
        <f>SUMIF(A11:A62,4,E11:E62)</f>
        <v>26857</v>
      </c>
      <c r="O26" s="161"/>
      <c r="P26" s="162">
        <f>IF(L26=0,"",L26/N26)</f>
        <v>1</v>
      </c>
      <c r="Q26" s="162"/>
      <c r="R26" s="26"/>
      <c r="S26" s="26"/>
      <c r="T26" s="26"/>
      <c r="U26" s="26"/>
      <c r="V26" s="26"/>
      <c r="W26" s="26"/>
      <c r="X26" s="26"/>
      <c r="Y26" s="26"/>
      <c r="Z26" s="26"/>
      <c r="AD26" s="87" t="str">
        <f>IF(AB26="","",VLOOKUP(AB26,Produit!$B$2:$F$2000,3,0))</f>
        <v/>
      </c>
      <c r="AE26" s="87" t="str">
        <f t="shared" si="0"/>
        <v/>
      </c>
      <c r="AF26" s="87" t="str">
        <f t="shared" si="1"/>
        <v/>
      </c>
    </row>
    <row r="27" spans="1:32" ht="16.5" thickBot="1" x14ac:dyDescent="0.3">
      <c r="A27" s="88"/>
      <c r="B27" s="88"/>
      <c r="C27" s="88"/>
      <c r="D27" s="108"/>
      <c r="E27" s="121"/>
      <c r="F27" s="124"/>
      <c r="G27" s="103"/>
      <c r="H27" s="2"/>
      <c r="I27" s="114" t="e">
        <f t="shared" si="2"/>
        <v>#DIV/0!</v>
      </c>
      <c r="J27" s="2"/>
      <c r="K27" s="2"/>
      <c r="L27" s="101"/>
      <c r="M27" s="101"/>
      <c r="N27" s="2"/>
      <c r="O27" s="2"/>
      <c r="P27" s="2"/>
      <c r="R27" s="26"/>
      <c r="S27" s="26"/>
      <c r="T27" s="26"/>
      <c r="U27" s="26"/>
      <c r="V27" s="26"/>
      <c r="W27" s="26"/>
      <c r="X27" s="26"/>
      <c r="Y27" s="26"/>
      <c r="Z27" s="26"/>
      <c r="AD27" s="87" t="str">
        <f>IF(AB27="","",VLOOKUP(AB27,Produit!$B$2:$F$2000,3,0))</f>
        <v/>
      </c>
      <c r="AE27" s="87" t="str">
        <f t="shared" si="0"/>
        <v/>
      </c>
      <c r="AF27" s="87" t="str">
        <f t="shared" si="1"/>
        <v/>
      </c>
    </row>
    <row r="28" spans="1:32" ht="16.5" thickBot="1" x14ac:dyDescent="0.3">
      <c r="A28" s="88"/>
      <c r="B28" s="88"/>
      <c r="C28" s="88"/>
      <c r="D28" s="108"/>
      <c r="E28" s="121"/>
      <c r="F28" s="124"/>
      <c r="G28" s="103"/>
      <c r="H28" s="26"/>
      <c r="I28" s="114" t="e">
        <f t="shared" si="2"/>
        <v>#DIV/0!</v>
      </c>
      <c r="J28" s="26"/>
      <c r="K28" s="26"/>
      <c r="L28" s="155" t="s">
        <v>95</v>
      </c>
      <c r="M28" s="156"/>
      <c r="N28" s="156"/>
      <c r="O28" s="156"/>
      <c r="P28" s="156"/>
      <c r="Q28" s="157"/>
      <c r="R28" s="26"/>
      <c r="S28" s="26"/>
      <c r="T28" s="26"/>
      <c r="U28" s="26"/>
      <c r="V28" s="26"/>
      <c r="W28" s="26"/>
      <c r="X28" s="26"/>
      <c r="Y28" s="26"/>
      <c r="Z28" s="26"/>
      <c r="AD28"/>
      <c r="AE28" s="87" t="str">
        <f t="shared" si="0"/>
        <v/>
      </c>
      <c r="AF28" s="87" t="str">
        <f t="shared" si="1"/>
        <v/>
      </c>
    </row>
    <row r="29" spans="1:32" ht="15.75" x14ac:dyDescent="0.25">
      <c r="A29" s="88"/>
      <c r="B29" s="88"/>
      <c r="C29" s="88"/>
      <c r="D29" s="108"/>
      <c r="E29" s="121"/>
      <c r="F29" s="124"/>
      <c r="G29" s="103"/>
      <c r="H29" s="26"/>
      <c r="I29" s="114" t="e">
        <f t="shared" si="2"/>
        <v>#DIV/0!</v>
      </c>
      <c r="J29" s="26"/>
      <c r="K29" s="26"/>
      <c r="L29" s="158" t="s">
        <v>245</v>
      </c>
      <c r="M29" s="158"/>
      <c r="N29" s="159" t="s">
        <v>246</v>
      </c>
      <c r="O29" s="159"/>
      <c r="P29" s="159" t="s">
        <v>247</v>
      </c>
      <c r="Q29" s="159"/>
      <c r="R29" s="26"/>
      <c r="S29" s="26"/>
      <c r="T29" s="26"/>
      <c r="U29" s="26"/>
      <c r="V29" s="26"/>
      <c r="W29" s="26"/>
      <c r="X29" s="26"/>
      <c r="Y29" s="26"/>
      <c r="Z29" s="26"/>
      <c r="AD29"/>
      <c r="AE29" s="87" t="str">
        <f t="shared" si="0"/>
        <v/>
      </c>
      <c r="AF29" s="87" t="str">
        <f t="shared" si="1"/>
        <v/>
      </c>
    </row>
    <row r="30" spans="1:32" ht="15" customHeight="1" x14ac:dyDescent="0.25">
      <c r="A30" s="88"/>
      <c r="B30" s="88"/>
      <c r="C30" s="88"/>
      <c r="D30" s="108"/>
      <c r="E30" s="121"/>
      <c r="F30" s="124"/>
      <c r="G30" s="103"/>
      <c r="H30" s="26"/>
      <c r="I30" s="114" t="e">
        <f t="shared" si="2"/>
        <v>#DIV/0!</v>
      </c>
      <c r="J30" s="26"/>
      <c r="K30" s="26"/>
      <c r="L30" s="160">
        <f>SUMIF(A11:A66,5,F11:F66)</f>
        <v>0</v>
      </c>
      <c r="M30" s="160"/>
      <c r="N30" s="161">
        <f>SUMIF(A11:A66,5,E11:E66)</f>
        <v>0</v>
      </c>
      <c r="O30" s="161"/>
      <c r="P30" s="162" t="str">
        <f>IF(L30=0,"",L30/N30)</f>
        <v/>
      </c>
      <c r="Q30" s="162"/>
      <c r="R30" s="26"/>
      <c r="S30" s="26"/>
      <c r="T30" s="26"/>
      <c r="U30" s="26"/>
      <c r="V30" s="26"/>
      <c r="W30" s="26"/>
      <c r="X30" s="26"/>
      <c r="Y30" s="26"/>
      <c r="Z30" s="26"/>
      <c r="AD30"/>
      <c r="AE30" s="87" t="str">
        <f t="shared" si="0"/>
        <v/>
      </c>
      <c r="AF30" s="87" t="str">
        <f t="shared" si="1"/>
        <v/>
      </c>
    </row>
    <row r="31" spans="1:32" ht="18.75" customHeight="1" thickBot="1" x14ac:dyDescent="0.3">
      <c r="A31" s="88"/>
      <c r="B31" s="88"/>
      <c r="C31" s="88"/>
      <c r="D31" s="108"/>
      <c r="E31" s="121"/>
      <c r="F31" s="124"/>
      <c r="G31" s="103"/>
      <c r="H31" s="26"/>
      <c r="I31" s="114" t="e">
        <f t="shared" si="2"/>
        <v>#DIV/0!</v>
      </c>
      <c r="J31" s="26"/>
      <c r="K31" s="26"/>
      <c r="L31" s="90"/>
      <c r="M31" s="90"/>
      <c r="N31" s="26"/>
      <c r="O31" s="90" t="str">
        <f>IF(M31="","",VLOOKUP(M31,Produit!$B$2:$F$2000,3,0))</f>
        <v/>
      </c>
      <c r="P31" s="26"/>
      <c r="Q31" s="26" t="str">
        <f t="shared" ref="Q31:Q66" si="3">IF(M31="","",N31*O31)</f>
        <v/>
      </c>
      <c r="R31" s="26"/>
      <c r="S31" s="26"/>
      <c r="T31" s="26"/>
      <c r="U31" s="26"/>
      <c r="V31" s="26"/>
      <c r="W31" s="26"/>
      <c r="X31" s="26"/>
      <c r="Y31" s="26"/>
      <c r="Z31" s="26"/>
      <c r="AD31"/>
      <c r="AE31" s="87" t="str">
        <f t="shared" si="0"/>
        <v/>
      </c>
      <c r="AF31" s="87" t="str">
        <f t="shared" si="1"/>
        <v/>
      </c>
    </row>
    <row r="32" spans="1:32" ht="15" customHeight="1" thickBot="1" x14ac:dyDescent="0.3">
      <c r="A32" s="88"/>
      <c r="B32" s="88"/>
      <c r="C32" s="88"/>
      <c r="D32" s="108"/>
      <c r="E32" s="121"/>
      <c r="F32" s="124"/>
      <c r="G32" s="103"/>
      <c r="H32" s="26"/>
      <c r="I32" s="114" t="e">
        <f t="shared" si="2"/>
        <v>#DIV/0!</v>
      </c>
      <c r="J32" s="26"/>
      <c r="K32" s="26"/>
      <c r="L32" s="155" t="s">
        <v>142</v>
      </c>
      <c r="M32" s="156"/>
      <c r="N32" s="156"/>
      <c r="O32" s="156"/>
      <c r="P32" s="156"/>
      <c r="Q32" s="157"/>
      <c r="R32" s="26"/>
      <c r="S32" s="26"/>
      <c r="T32" s="26"/>
      <c r="U32" s="26"/>
      <c r="V32" s="26"/>
      <c r="W32" s="26"/>
      <c r="X32" s="26"/>
      <c r="Y32" s="26"/>
      <c r="Z32" s="26"/>
      <c r="AD32"/>
      <c r="AE32" s="87" t="str">
        <f t="shared" si="0"/>
        <v/>
      </c>
      <c r="AF32" s="87" t="str">
        <f t="shared" si="1"/>
        <v/>
      </c>
    </row>
    <row r="33" spans="1:32" ht="15.75" customHeight="1" x14ac:dyDescent="0.25">
      <c r="A33" s="88"/>
      <c r="B33" s="88"/>
      <c r="C33" s="88"/>
      <c r="D33" s="108"/>
      <c r="E33" s="121"/>
      <c r="F33" s="124"/>
      <c r="G33" s="103"/>
      <c r="H33" s="26"/>
      <c r="I33" s="114" t="e">
        <f t="shared" si="2"/>
        <v>#DIV/0!</v>
      </c>
      <c r="J33" s="26"/>
      <c r="K33" s="26"/>
      <c r="L33" s="158" t="s">
        <v>245</v>
      </c>
      <c r="M33" s="158"/>
      <c r="N33" s="159" t="s">
        <v>246</v>
      </c>
      <c r="O33" s="159"/>
      <c r="P33" s="159" t="s">
        <v>247</v>
      </c>
      <c r="Q33" s="159"/>
      <c r="R33" s="26"/>
      <c r="S33" s="26"/>
      <c r="T33" s="26"/>
      <c r="U33" s="26"/>
      <c r="V33" s="26"/>
      <c r="W33" s="26"/>
      <c r="X33" s="26"/>
      <c r="Y33" s="26"/>
      <c r="Z33" s="26"/>
      <c r="AD33"/>
      <c r="AE33" s="87" t="str">
        <f t="shared" si="0"/>
        <v/>
      </c>
      <c r="AF33" s="87" t="str">
        <f t="shared" si="1"/>
        <v/>
      </c>
    </row>
    <row r="34" spans="1:32" ht="15.75" customHeight="1" x14ac:dyDescent="0.25">
      <c r="A34" s="88"/>
      <c r="B34" s="88"/>
      <c r="C34" s="88"/>
      <c r="D34" s="108"/>
      <c r="E34" s="121"/>
      <c r="F34" s="124"/>
      <c r="G34" s="103"/>
      <c r="H34" s="26"/>
      <c r="I34" s="114" t="e">
        <f t="shared" si="2"/>
        <v>#DIV/0!</v>
      </c>
      <c r="J34" s="26"/>
      <c r="K34" s="26"/>
      <c r="L34" s="160">
        <f>SUMIF(A11:A70,6,F11:F70)</f>
        <v>0</v>
      </c>
      <c r="M34" s="160"/>
      <c r="N34" s="161">
        <f>SUMIF(A11:A70,6,E11:E70)</f>
        <v>0</v>
      </c>
      <c r="O34" s="161"/>
      <c r="P34" s="162" t="str">
        <f>IF(L34=0,"",L34/N34)</f>
        <v/>
      </c>
      <c r="Q34" s="162"/>
      <c r="R34" s="26"/>
      <c r="S34" s="26"/>
      <c r="T34" s="26"/>
      <c r="U34" s="26"/>
      <c r="V34" s="26"/>
      <c r="W34" s="26"/>
      <c r="X34" s="26"/>
      <c r="Y34" s="26"/>
      <c r="Z34" s="26"/>
      <c r="AD34"/>
      <c r="AE34" s="87" t="str">
        <f t="shared" si="0"/>
        <v/>
      </c>
      <c r="AF34" s="87" t="str">
        <f t="shared" si="1"/>
        <v/>
      </c>
    </row>
    <row r="35" spans="1:32" ht="15.75" customHeight="1" x14ac:dyDescent="0.25">
      <c r="A35" s="88"/>
      <c r="B35" s="88"/>
      <c r="C35" s="88"/>
      <c r="D35" s="108"/>
      <c r="E35" s="121"/>
      <c r="F35" s="124"/>
      <c r="G35" s="103"/>
      <c r="H35" s="26"/>
      <c r="I35" s="114" t="e">
        <f t="shared" si="2"/>
        <v>#DIV/0!</v>
      </c>
      <c r="J35" s="26"/>
      <c r="K35" s="26"/>
      <c r="L35" s="90"/>
      <c r="M35" s="90"/>
      <c r="N35" s="26"/>
      <c r="O35" s="90" t="str">
        <f>IF(M35="","",VLOOKUP(M35,Produit!$B$2:$F$2000,3,0))</f>
        <v/>
      </c>
      <c r="P35" s="26"/>
      <c r="Q35" s="26" t="str">
        <f t="shared" si="3"/>
        <v/>
      </c>
      <c r="R35" s="26"/>
      <c r="S35" s="26"/>
      <c r="T35" s="26"/>
      <c r="U35" s="26"/>
      <c r="V35" s="26"/>
      <c r="W35" s="26"/>
      <c r="X35" s="26"/>
      <c r="Y35" s="26"/>
      <c r="Z35" s="26"/>
      <c r="AD35"/>
      <c r="AE35" s="87" t="str">
        <f t="shared" si="0"/>
        <v/>
      </c>
      <c r="AF35" s="87" t="str">
        <f t="shared" si="1"/>
        <v/>
      </c>
    </row>
    <row r="36" spans="1:32" ht="15.75" customHeight="1" x14ac:dyDescent="0.25">
      <c r="A36" s="88"/>
      <c r="B36" s="88"/>
      <c r="C36" s="88"/>
      <c r="D36" s="108"/>
      <c r="E36" s="121"/>
      <c r="F36" s="124"/>
      <c r="G36" s="103"/>
      <c r="H36" s="26"/>
      <c r="I36" s="114" t="e">
        <f t="shared" si="2"/>
        <v>#DIV/0!</v>
      </c>
      <c r="J36" s="26"/>
      <c r="K36" s="26"/>
      <c r="L36" s="90"/>
      <c r="M36" s="90"/>
      <c r="N36" s="26"/>
      <c r="O36" s="90" t="str">
        <f>IF(M36="","",VLOOKUP(M36,Produit!$B$2:$F$2000,3,0))</f>
        <v/>
      </c>
      <c r="P36" s="26"/>
      <c r="Q36" s="26" t="str">
        <f t="shared" si="3"/>
        <v/>
      </c>
      <c r="R36" s="26"/>
      <c r="S36" s="26"/>
      <c r="T36" s="26"/>
      <c r="U36" s="26"/>
      <c r="V36" s="26"/>
      <c r="W36" s="26"/>
      <c r="X36" s="26"/>
      <c r="Y36" s="26"/>
      <c r="Z36" s="26"/>
      <c r="AD36"/>
      <c r="AE36" s="87" t="str">
        <f t="shared" si="0"/>
        <v/>
      </c>
      <c r="AF36" s="87" t="str">
        <f t="shared" si="1"/>
        <v/>
      </c>
    </row>
    <row r="37" spans="1:32" ht="15.75" customHeight="1" x14ac:dyDescent="0.25">
      <c r="A37" s="88"/>
      <c r="B37" s="88"/>
      <c r="C37" s="88"/>
      <c r="D37" s="108"/>
      <c r="E37" s="121"/>
      <c r="F37" s="124"/>
      <c r="G37" s="103"/>
      <c r="H37" s="26"/>
      <c r="I37" s="114" t="e">
        <f t="shared" si="2"/>
        <v>#DIV/0!</v>
      </c>
      <c r="J37" s="26"/>
      <c r="K37" s="26"/>
      <c r="L37" s="90"/>
      <c r="M37" s="90"/>
      <c r="N37" s="26"/>
      <c r="O37" s="90" t="str">
        <f>IF(M37="","",VLOOKUP(M37,Produit!$B$2:$F$2000,3,0))</f>
        <v/>
      </c>
      <c r="P37" s="26"/>
      <c r="Q37" s="26" t="str">
        <f t="shared" si="3"/>
        <v/>
      </c>
      <c r="R37" s="26"/>
      <c r="S37" s="26"/>
      <c r="T37" s="26"/>
      <c r="U37" s="26"/>
      <c r="V37" s="26"/>
      <c r="W37" s="26"/>
      <c r="X37" s="26"/>
      <c r="Y37" s="26"/>
      <c r="Z37" s="26"/>
      <c r="AD37"/>
      <c r="AE37" s="87" t="str">
        <f t="shared" si="0"/>
        <v/>
      </c>
      <c r="AF37" s="87" t="str">
        <f t="shared" si="1"/>
        <v/>
      </c>
    </row>
    <row r="38" spans="1:32" ht="15.75" customHeight="1" x14ac:dyDescent="0.25">
      <c r="A38" s="88"/>
      <c r="B38" s="88"/>
      <c r="C38" s="88"/>
      <c r="D38" s="108"/>
      <c r="E38" s="121"/>
      <c r="F38" s="124"/>
      <c r="G38" s="103"/>
      <c r="H38" s="26"/>
      <c r="I38" s="114" t="e">
        <f t="shared" si="2"/>
        <v>#DIV/0!</v>
      </c>
      <c r="J38" s="26"/>
      <c r="K38" s="26"/>
      <c r="L38" s="90"/>
      <c r="M38" s="90"/>
      <c r="N38" s="26"/>
      <c r="O38" s="90" t="str">
        <f>IF(M38="","",VLOOKUP(M38,Produit!$B$2:$F$2000,3,0))</f>
        <v/>
      </c>
      <c r="P38" s="26"/>
      <c r="Q38" s="26" t="str">
        <f t="shared" si="3"/>
        <v/>
      </c>
      <c r="R38" s="26"/>
      <c r="S38" s="26"/>
      <c r="T38" s="26"/>
      <c r="U38" s="26"/>
      <c r="V38" s="26"/>
      <c r="W38" s="26"/>
      <c r="X38" s="26"/>
      <c r="Y38" s="26"/>
      <c r="Z38" s="26"/>
      <c r="AD38"/>
      <c r="AE38" s="87" t="str">
        <f t="shared" si="0"/>
        <v/>
      </c>
      <c r="AF38" s="87" t="str">
        <f t="shared" si="1"/>
        <v/>
      </c>
    </row>
    <row r="39" spans="1:32" ht="15.75" customHeight="1" x14ac:dyDescent="0.25">
      <c r="A39" s="88"/>
      <c r="B39" s="88"/>
      <c r="C39" s="88"/>
      <c r="D39" s="108"/>
      <c r="E39" s="121"/>
      <c r="F39" s="124"/>
      <c r="G39" s="103"/>
      <c r="H39" s="26"/>
      <c r="I39" s="114" t="e">
        <f t="shared" si="2"/>
        <v>#DIV/0!</v>
      </c>
      <c r="J39" s="26"/>
      <c r="K39" s="26"/>
      <c r="L39" s="90"/>
      <c r="M39" s="90"/>
      <c r="N39" s="26"/>
      <c r="O39" s="90" t="str">
        <f>IF(M39="","",VLOOKUP(M39,Produit!$B$2:$F$2000,3,0))</f>
        <v/>
      </c>
      <c r="P39" s="26"/>
      <c r="Q39" s="26" t="str">
        <f t="shared" si="3"/>
        <v/>
      </c>
      <c r="R39" s="26"/>
      <c r="S39" s="26"/>
      <c r="T39" s="26"/>
      <c r="U39" s="26"/>
      <c r="V39" s="26"/>
      <c r="W39" s="26"/>
      <c r="X39" s="26"/>
      <c r="Y39" s="26"/>
      <c r="Z39" s="26"/>
      <c r="AD39"/>
      <c r="AE39" s="87" t="str">
        <f t="shared" si="0"/>
        <v/>
      </c>
      <c r="AF39" s="87" t="str">
        <f t="shared" si="1"/>
        <v/>
      </c>
    </row>
    <row r="40" spans="1:32" ht="15.75" customHeight="1" x14ac:dyDescent="0.25">
      <c r="A40" s="88"/>
      <c r="B40" s="88"/>
      <c r="C40" s="88"/>
      <c r="D40" s="108"/>
      <c r="E40" s="121"/>
      <c r="F40" s="124"/>
      <c r="G40" s="103"/>
      <c r="H40" s="26"/>
      <c r="I40" s="114" t="e">
        <f t="shared" si="2"/>
        <v>#DIV/0!</v>
      </c>
      <c r="J40" s="26"/>
      <c r="K40" s="26"/>
      <c r="L40" s="90"/>
      <c r="M40" s="90"/>
      <c r="N40" s="26"/>
      <c r="O40" s="90" t="str">
        <f>IF(M40="","",VLOOKUP(M40,Produit!$B$2:$F$2000,3,0))</f>
        <v/>
      </c>
      <c r="P40" s="26"/>
      <c r="Q40" s="26" t="str">
        <f t="shared" si="3"/>
        <v/>
      </c>
      <c r="R40" s="26"/>
      <c r="S40" s="26"/>
      <c r="T40" s="26"/>
      <c r="U40" s="26"/>
      <c r="V40" s="26"/>
      <c r="W40" s="26"/>
      <c r="X40" s="26"/>
      <c r="Y40" s="26"/>
      <c r="Z40" s="26"/>
      <c r="AD40"/>
      <c r="AE40" s="87" t="str">
        <f t="shared" si="0"/>
        <v/>
      </c>
      <c r="AF40" s="87" t="str">
        <f t="shared" si="1"/>
        <v/>
      </c>
    </row>
    <row r="41" spans="1:32" ht="15.75" customHeight="1" x14ac:dyDescent="0.25">
      <c r="A41" s="88"/>
      <c r="B41" s="88"/>
      <c r="C41" s="88"/>
      <c r="D41" s="108"/>
      <c r="E41" s="121"/>
      <c r="F41" s="124"/>
      <c r="G41" s="103"/>
      <c r="H41" s="26"/>
      <c r="I41" s="114" t="e">
        <f t="shared" si="2"/>
        <v>#DIV/0!</v>
      </c>
      <c r="J41" s="26"/>
      <c r="K41" s="26"/>
      <c r="L41" s="90"/>
      <c r="M41" s="90"/>
      <c r="N41" s="26"/>
      <c r="O41" s="90" t="str">
        <f>IF(M41="","",VLOOKUP(M41,Produit!$B$2:$F$2000,3,0))</f>
        <v/>
      </c>
      <c r="P41" s="26"/>
      <c r="Q41" s="26" t="str">
        <f t="shared" si="3"/>
        <v/>
      </c>
      <c r="R41" s="26"/>
      <c r="S41" s="26"/>
      <c r="T41" s="26"/>
      <c r="U41" s="26"/>
      <c r="V41" s="26"/>
      <c r="W41" s="26"/>
      <c r="X41" s="26"/>
      <c r="Y41" s="26"/>
      <c r="Z41" s="26"/>
      <c r="AD41"/>
      <c r="AE41" s="87" t="str">
        <f t="shared" si="0"/>
        <v/>
      </c>
      <c r="AF41" s="87" t="str">
        <f t="shared" si="1"/>
        <v/>
      </c>
    </row>
    <row r="42" spans="1:32" ht="15.75" customHeight="1" x14ac:dyDescent="0.25">
      <c r="A42" s="88"/>
      <c r="B42" s="88"/>
      <c r="C42" s="88"/>
      <c r="D42" s="108"/>
      <c r="E42" s="121"/>
      <c r="F42" s="124"/>
      <c r="G42" s="103"/>
      <c r="H42" s="26"/>
      <c r="I42" s="114" t="e">
        <f t="shared" si="2"/>
        <v>#DIV/0!</v>
      </c>
      <c r="J42" s="26"/>
      <c r="K42" s="26"/>
      <c r="L42" s="90"/>
      <c r="M42" s="90"/>
      <c r="N42" s="26"/>
      <c r="O42" s="90" t="str">
        <f>IF(M42="","",VLOOKUP(M42,Produit!$B$2:$F$2000,3,0))</f>
        <v/>
      </c>
      <c r="P42" s="26"/>
      <c r="Q42" s="26" t="str">
        <f t="shared" si="3"/>
        <v/>
      </c>
      <c r="R42" s="26"/>
      <c r="S42" s="26"/>
      <c r="T42" s="26"/>
      <c r="U42" s="26"/>
      <c r="V42" s="26"/>
      <c r="W42" s="26"/>
      <c r="X42" s="26"/>
      <c r="Y42" s="26"/>
      <c r="Z42" s="26"/>
      <c r="AD42"/>
      <c r="AE42" s="87" t="str">
        <f t="shared" si="0"/>
        <v/>
      </c>
      <c r="AF42" s="87" t="str">
        <f t="shared" si="1"/>
        <v/>
      </c>
    </row>
    <row r="43" spans="1:32" ht="15.75" customHeight="1" x14ac:dyDescent="0.25">
      <c r="A43" s="88"/>
      <c r="B43" s="88"/>
      <c r="C43" s="88"/>
      <c r="D43" s="108"/>
      <c r="E43" s="121"/>
      <c r="F43" s="124"/>
      <c r="G43" s="103"/>
      <c r="H43" s="26"/>
      <c r="I43" s="114" t="e">
        <f t="shared" si="2"/>
        <v>#DIV/0!</v>
      </c>
      <c r="J43" s="26"/>
      <c r="K43" s="26"/>
      <c r="L43" s="90"/>
      <c r="M43" s="90"/>
      <c r="N43" s="26"/>
      <c r="O43" s="90" t="str">
        <f>IF(M43="","",VLOOKUP(M43,Produit!$B$2:$F$2000,3,0))</f>
        <v/>
      </c>
      <c r="P43" s="26"/>
      <c r="Q43" s="26" t="str">
        <f t="shared" si="3"/>
        <v/>
      </c>
      <c r="R43" s="26"/>
      <c r="S43" s="26"/>
      <c r="T43" s="26"/>
      <c r="U43" s="26"/>
      <c r="V43" s="26"/>
      <c r="W43" s="26"/>
      <c r="X43" s="26"/>
      <c r="Y43" s="26"/>
      <c r="Z43" s="26"/>
      <c r="AD43"/>
      <c r="AE43" s="87" t="str">
        <f t="shared" si="0"/>
        <v/>
      </c>
      <c r="AF43" s="87" t="str">
        <f t="shared" si="1"/>
        <v/>
      </c>
    </row>
    <row r="44" spans="1:32" ht="15.75" customHeight="1" x14ac:dyDescent="0.25">
      <c r="A44" s="88"/>
      <c r="B44" s="88"/>
      <c r="C44" s="88"/>
      <c r="D44" s="108"/>
      <c r="E44" s="121"/>
      <c r="F44" s="124"/>
      <c r="G44" s="103"/>
      <c r="H44" s="26"/>
      <c r="I44" s="114" t="e">
        <f t="shared" si="2"/>
        <v>#DIV/0!</v>
      </c>
      <c r="J44" s="26"/>
      <c r="K44" s="26"/>
      <c r="L44" s="90"/>
      <c r="M44" s="90"/>
      <c r="N44" s="26"/>
      <c r="O44" s="90" t="str">
        <f>IF(M44="","",VLOOKUP(M44,Produit!$B$2:$F$2000,3,0))</f>
        <v/>
      </c>
      <c r="P44" s="26"/>
      <c r="Q44" s="26" t="str">
        <f t="shared" si="3"/>
        <v/>
      </c>
      <c r="R44" s="26"/>
      <c r="S44" s="26"/>
      <c r="T44" s="26"/>
      <c r="U44" s="26"/>
      <c r="V44" s="26"/>
      <c r="W44" s="26"/>
      <c r="X44" s="26"/>
      <c r="Y44" s="26"/>
      <c r="Z44" s="26"/>
      <c r="AD44"/>
      <c r="AE44" s="87" t="str">
        <f t="shared" si="0"/>
        <v/>
      </c>
      <c r="AF44" s="87" t="str">
        <f t="shared" si="1"/>
        <v/>
      </c>
    </row>
    <row r="45" spans="1:32" ht="15" customHeight="1" x14ac:dyDescent="0.25">
      <c r="A45" s="88"/>
      <c r="B45" s="88"/>
      <c r="C45" s="88"/>
      <c r="D45" s="108"/>
      <c r="E45" s="121"/>
      <c r="F45" s="124"/>
      <c r="G45" s="103"/>
      <c r="H45" s="26"/>
      <c r="I45" s="114" t="e">
        <f t="shared" si="2"/>
        <v>#DIV/0!</v>
      </c>
      <c r="J45" s="26"/>
      <c r="K45" s="26"/>
      <c r="L45" s="90"/>
      <c r="M45" s="90"/>
      <c r="N45" s="26"/>
      <c r="O45" s="90" t="str">
        <f>IF(M45="","",VLOOKUP(M45,Produit!$B$2:$F$2000,3,0))</f>
        <v/>
      </c>
      <c r="P45" s="26"/>
      <c r="Q45" s="26" t="str">
        <f t="shared" si="3"/>
        <v/>
      </c>
      <c r="R45" s="26"/>
      <c r="S45" s="26"/>
      <c r="T45" s="26"/>
      <c r="U45" s="26"/>
      <c r="V45" s="26"/>
      <c r="W45" s="26"/>
      <c r="X45" s="26"/>
      <c r="Y45" s="26"/>
      <c r="Z45" s="26"/>
      <c r="AD45"/>
      <c r="AE45" s="87" t="str">
        <f t="shared" si="0"/>
        <v/>
      </c>
      <c r="AF45" s="87" t="str">
        <f t="shared" si="1"/>
        <v/>
      </c>
    </row>
    <row r="46" spans="1:32" ht="15.75" customHeight="1" x14ac:dyDescent="0.25">
      <c r="A46" s="88"/>
      <c r="B46" s="88"/>
      <c r="C46" s="88"/>
      <c r="D46" s="108"/>
      <c r="E46" s="121"/>
      <c r="F46" s="124"/>
      <c r="G46" s="103"/>
      <c r="H46" s="26"/>
      <c r="I46" s="114" t="e">
        <f t="shared" si="2"/>
        <v>#DIV/0!</v>
      </c>
      <c r="J46" s="26"/>
      <c r="K46" s="26"/>
      <c r="L46" s="90"/>
      <c r="M46" s="90"/>
      <c r="N46" s="26"/>
      <c r="O46" s="90" t="str">
        <f>IF(M46="","",VLOOKUP(M46,Produit!$B$2:$F$2000,3,0))</f>
        <v/>
      </c>
      <c r="P46" s="26"/>
      <c r="Q46" s="26" t="str">
        <f t="shared" si="3"/>
        <v/>
      </c>
      <c r="R46" s="26"/>
      <c r="S46" s="26"/>
      <c r="T46" s="26"/>
      <c r="U46" s="26"/>
      <c r="V46" s="26"/>
      <c r="W46" s="26"/>
      <c r="X46" s="26"/>
      <c r="Y46" s="26"/>
      <c r="Z46" s="26"/>
      <c r="AD46"/>
      <c r="AE46" s="87" t="str">
        <f t="shared" si="0"/>
        <v/>
      </c>
      <c r="AF46" s="87" t="str">
        <f t="shared" si="1"/>
        <v/>
      </c>
    </row>
    <row r="47" spans="1:32" ht="18" customHeight="1" x14ac:dyDescent="0.25">
      <c r="A47" s="88"/>
      <c r="B47" s="88"/>
      <c r="C47" s="88"/>
      <c r="D47" s="108"/>
      <c r="E47" s="121"/>
      <c r="F47" s="124"/>
      <c r="G47" s="103"/>
      <c r="H47" s="26"/>
      <c r="I47" s="114" t="e">
        <f t="shared" si="2"/>
        <v>#DIV/0!</v>
      </c>
      <c r="J47" s="26"/>
      <c r="K47" s="26"/>
      <c r="L47" s="90"/>
      <c r="M47" s="90"/>
      <c r="N47" s="26"/>
      <c r="O47" s="90" t="str">
        <f>IF(M47="","",VLOOKUP(M47,Produit!$B$2:$F$2000,3,0))</f>
        <v/>
      </c>
      <c r="P47" s="26"/>
      <c r="Q47" s="26" t="str">
        <f t="shared" si="3"/>
        <v/>
      </c>
      <c r="R47" s="26"/>
      <c r="S47" s="26"/>
      <c r="T47" s="26"/>
      <c r="U47" s="26"/>
      <c r="V47" s="26"/>
      <c r="W47" s="26"/>
      <c r="X47" s="26"/>
      <c r="Y47" s="26"/>
      <c r="Z47" s="26"/>
      <c r="AD47"/>
      <c r="AE47" s="87" t="str">
        <f t="shared" si="0"/>
        <v/>
      </c>
      <c r="AF47" s="87" t="str">
        <f t="shared" si="1"/>
        <v/>
      </c>
    </row>
    <row r="48" spans="1:32" ht="15.75" x14ac:dyDescent="0.25">
      <c r="A48" s="88"/>
      <c r="B48" s="88"/>
      <c r="C48" s="88"/>
      <c r="D48" s="108"/>
      <c r="E48" s="121"/>
      <c r="F48" s="124"/>
      <c r="G48" s="103"/>
      <c r="H48" s="26"/>
      <c r="I48" s="114" t="e">
        <f t="shared" si="2"/>
        <v>#DIV/0!</v>
      </c>
      <c r="J48" s="26"/>
      <c r="K48" s="26"/>
      <c r="L48" s="90"/>
      <c r="M48" s="90"/>
      <c r="N48" s="26"/>
      <c r="O48" s="90" t="str">
        <f>IF(M48="","",VLOOKUP(M48,Produit!$B$2:$F$2000,3,0))</f>
        <v/>
      </c>
      <c r="P48" s="26"/>
      <c r="Q48" s="26" t="str">
        <f t="shared" si="3"/>
        <v/>
      </c>
      <c r="R48" s="26"/>
      <c r="S48" s="26"/>
      <c r="T48" s="26"/>
      <c r="U48" s="26"/>
      <c r="V48" s="26"/>
      <c r="W48" s="26"/>
      <c r="X48" s="26"/>
      <c r="Y48" s="26"/>
      <c r="Z48" s="26"/>
      <c r="AD48"/>
      <c r="AE48" s="87" t="str">
        <f t="shared" si="0"/>
        <v/>
      </c>
      <c r="AF48" s="87" t="str">
        <f t="shared" si="1"/>
        <v/>
      </c>
    </row>
    <row r="49" spans="1:32" ht="15.75" x14ac:dyDescent="0.25">
      <c r="A49" s="88"/>
      <c r="B49" s="88"/>
      <c r="C49" s="88"/>
      <c r="D49" s="108"/>
      <c r="E49" s="121"/>
      <c r="F49" s="124"/>
      <c r="G49" s="103"/>
      <c r="H49" s="26"/>
      <c r="I49" s="114" t="e">
        <f t="shared" si="2"/>
        <v>#DIV/0!</v>
      </c>
      <c r="J49" s="26"/>
      <c r="K49" s="26"/>
      <c r="L49" s="90"/>
      <c r="M49" s="90"/>
      <c r="N49" s="26"/>
      <c r="O49" s="90" t="str">
        <f>IF(M49="","",VLOOKUP(M49,Produit!$B$2:$F$2000,3,0))</f>
        <v/>
      </c>
      <c r="P49" s="26"/>
      <c r="Q49" s="26" t="str">
        <f t="shared" si="3"/>
        <v/>
      </c>
      <c r="R49" s="26"/>
      <c r="S49" s="26"/>
      <c r="T49" s="26"/>
      <c r="U49" s="26"/>
      <c r="V49" s="26"/>
      <c r="W49" s="26"/>
      <c r="X49" s="26"/>
      <c r="Y49" s="26"/>
      <c r="Z49" s="26"/>
      <c r="AD49"/>
      <c r="AE49" s="87" t="str">
        <f t="shared" si="0"/>
        <v/>
      </c>
      <c r="AF49" s="87" t="str">
        <f t="shared" si="1"/>
        <v/>
      </c>
    </row>
    <row r="50" spans="1:32" ht="15" customHeight="1" thickBot="1" x14ac:dyDescent="0.3">
      <c r="A50" s="88"/>
      <c r="B50" s="88"/>
      <c r="C50" s="88"/>
      <c r="D50" s="108"/>
      <c r="E50" s="121"/>
      <c r="F50" s="125"/>
      <c r="G50" s="103"/>
      <c r="H50" s="26"/>
      <c r="I50" s="114" t="e">
        <f t="shared" si="2"/>
        <v>#DIV/0!</v>
      </c>
      <c r="J50" s="26"/>
      <c r="K50" s="26"/>
      <c r="L50" s="90"/>
      <c r="M50" s="90"/>
      <c r="N50" s="26"/>
      <c r="O50" s="90" t="str">
        <f>IF(M50="","",VLOOKUP(M50,Produit!$B$2:$F$2000,3,0))</f>
        <v/>
      </c>
      <c r="P50" s="26"/>
      <c r="Q50" s="26" t="str">
        <f t="shared" si="3"/>
        <v/>
      </c>
      <c r="R50" s="26"/>
      <c r="S50" s="26"/>
      <c r="T50" s="26"/>
      <c r="U50" s="26"/>
      <c r="V50" s="26"/>
      <c r="W50" s="26"/>
      <c r="X50" s="26"/>
      <c r="Y50" s="26"/>
      <c r="Z50" s="26"/>
      <c r="AD50"/>
      <c r="AE50" s="87" t="str">
        <f t="shared" si="0"/>
        <v/>
      </c>
      <c r="AF50" s="87" t="str">
        <f t="shared" si="1"/>
        <v/>
      </c>
    </row>
    <row r="51" spans="1:32" ht="18.75" customHeight="1" x14ac:dyDescent="0.25">
      <c r="A51" s="89"/>
      <c r="B51" s="97"/>
      <c r="C51" s="97"/>
      <c r="D51" s="90"/>
      <c r="E51" s="106"/>
      <c r="F51" s="90"/>
      <c r="G51" s="26"/>
      <c r="H51" s="26"/>
      <c r="I51" s="26"/>
      <c r="J51" s="26"/>
      <c r="K51" s="26"/>
      <c r="L51" s="90"/>
      <c r="M51" s="90"/>
      <c r="N51" s="26"/>
      <c r="O51" s="90" t="str">
        <f>IF(M51="","",VLOOKUP(M51,Produit!$B$2:$F$2000,3,0))</f>
        <v/>
      </c>
      <c r="P51" s="26"/>
      <c r="Q51" s="26" t="str">
        <f t="shared" si="3"/>
        <v/>
      </c>
      <c r="R51" s="26"/>
      <c r="S51" s="26"/>
      <c r="T51" s="26"/>
      <c r="U51" s="26"/>
      <c r="V51" s="26"/>
      <c r="W51" s="26"/>
      <c r="X51" s="26"/>
      <c r="Y51" s="26"/>
      <c r="Z51" s="26"/>
      <c r="AD51"/>
      <c r="AE51" s="87" t="str">
        <f t="shared" si="0"/>
        <v/>
      </c>
      <c r="AF51" s="87" t="str">
        <f t="shared" si="1"/>
        <v/>
      </c>
    </row>
    <row r="52" spans="1:32" ht="15.75" x14ac:dyDescent="0.25">
      <c r="A52" s="89"/>
      <c r="B52" s="97"/>
      <c r="C52" s="97"/>
      <c r="D52" s="90"/>
      <c r="E52" s="106"/>
      <c r="F52" s="90"/>
      <c r="G52" s="26"/>
      <c r="H52" s="26"/>
      <c r="I52" s="26"/>
      <c r="J52" s="26"/>
      <c r="K52" s="26"/>
      <c r="L52" s="90"/>
      <c r="M52" s="90"/>
      <c r="N52" s="26"/>
      <c r="O52" s="90" t="str">
        <f>IF(M52="","",VLOOKUP(M52,Produit!$B$2:$F$2000,3,0))</f>
        <v/>
      </c>
      <c r="P52" s="26"/>
      <c r="Q52" s="26" t="str">
        <f t="shared" si="3"/>
        <v/>
      </c>
      <c r="R52" s="26"/>
      <c r="S52" s="26"/>
      <c r="T52" s="26"/>
      <c r="U52" s="26"/>
      <c r="V52" s="26"/>
      <c r="W52" s="26"/>
      <c r="X52" s="26"/>
      <c r="Y52" s="26"/>
      <c r="Z52" s="26"/>
      <c r="AD52"/>
      <c r="AE52" s="87" t="str">
        <f t="shared" si="0"/>
        <v/>
      </c>
      <c r="AF52" s="87" t="str">
        <f t="shared" si="1"/>
        <v/>
      </c>
    </row>
    <row r="53" spans="1:32" ht="15.75" customHeight="1" x14ac:dyDescent="0.25">
      <c r="A53" s="89"/>
      <c r="B53" s="97"/>
      <c r="C53" s="97"/>
      <c r="D53" s="90"/>
      <c r="E53" s="106"/>
      <c r="F53" s="90"/>
      <c r="G53" s="26"/>
      <c r="H53" s="26"/>
      <c r="I53" s="26"/>
      <c r="J53" s="26"/>
      <c r="K53" s="26"/>
      <c r="L53" s="90"/>
      <c r="M53" s="90"/>
      <c r="N53" s="26"/>
      <c r="O53" s="90" t="str">
        <f>IF(M53="","",VLOOKUP(M53,Produit!$B$2:$F$2000,3,0))</f>
        <v/>
      </c>
      <c r="P53" s="26"/>
      <c r="Q53" s="26" t="str">
        <f t="shared" si="3"/>
        <v/>
      </c>
      <c r="R53" s="26"/>
      <c r="S53" s="26"/>
      <c r="T53" s="26"/>
      <c r="U53" s="26"/>
      <c r="V53" s="26"/>
      <c r="W53" s="26"/>
      <c r="X53" s="26"/>
      <c r="Y53" s="26"/>
      <c r="Z53" s="26"/>
      <c r="AD53"/>
      <c r="AE53" s="87" t="str">
        <f t="shared" si="0"/>
        <v/>
      </c>
      <c r="AF53" s="87" t="str">
        <f t="shared" si="1"/>
        <v/>
      </c>
    </row>
    <row r="54" spans="1:32" ht="15.75" customHeight="1" x14ac:dyDescent="0.25">
      <c r="A54" s="89"/>
      <c r="B54" s="97"/>
      <c r="C54" s="97"/>
      <c r="D54" s="90"/>
      <c r="E54" s="106"/>
      <c r="F54" s="90"/>
      <c r="G54" s="26"/>
      <c r="H54" s="26"/>
      <c r="I54" s="26"/>
      <c r="J54" s="26"/>
      <c r="K54" s="26"/>
      <c r="L54" s="90"/>
      <c r="M54" s="90"/>
      <c r="N54" s="26"/>
      <c r="O54" s="90" t="str">
        <f>IF(M54="","",VLOOKUP(M54,Produit!$B$2:$F$2000,3,0))</f>
        <v/>
      </c>
      <c r="P54" s="26"/>
      <c r="Q54" s="26" t="str">
        <f t="shared" si="3"/>
        <v/>
      </c>
      <c r="R54" s="26"/>
      <c r="S54" s="26"/>
      <c r="T54" s="26"/>
      <c r="U54" s="26"/>
      <c r="V54" s="26"/>
      <c r="W54" s="26"/>
      <c r="X54" s="26"/>
      <c r="Y54" s="26"/>
      <c r="Z54" s="26"/>
      <c r="AD54"/>
      <c r="AE54" s="87" t="str">
        <f t="shared" si="0"/>
        <v/>
      </c>
      <c r="AF54" s="87" t="str">
        <f t="shared" si="1"/>
        <v/>
      </c>
    </row>
    <row r="55" spans="1:32" ht="15.75" customHeight="1" x14ac:dyDescent="0.25">
      <c r="A55" s="89"/>
      <c r="B55" s="97"/>
      <c r="C55" s="97"/>
      <c r="D55" s="90"/>
      <c r="E55" s="106"/>
      <c r="F55" s="90"/>
      <c r="G55" s="26"/>
      <c r="H55" s="26"/>
      <c r="I55" s="26"/>
      <c r="J55" s="26"/>
      <c r="K55" s="26"/>
      <c r="L55" s="90"/>
      <c r="M55" s="90"/>
      <c r="N55" s="26"/>
      <c r="O55" s="90" t="str">
        <f>IF(M55="","",VLOOKUP(M55,Produit!$B$2:$F$2000,3,0))</f>
        <v/>
      </c>
      <c r="P55" s="26"/>
      <c r="Q55" s="26" t="str">
        <f t="shared" si="3"/>
        <v/>
      </c>
      <c r="R55" s="26"/>
      <c r="S55" s="26"/>
      <c r="T55" s="26"/>
      <c r="U55" s="26"/>
      <c r="V55" s="26"/>
      <c r="W55" s="26"/>
      <c r="X55" s="26"/>
      <c r="Y55" s="26"/>
      <c r="Z55" s="26"/>
      <c r="AD55"/>
      <c r="AE55" s="87" t="str">
        <f t="shared" si="0"/>
        <v/>
      </c>
      <c r="AF55" s="87" t="str">
        <f t="shared" si="1"/>
        <v/>
      </c>
    </row>
    <row r="56" spans="1:32" ht="15.75" customHeight="1" x14ac:dyDescent="0.25">
      <c r="A56" s="89"/>
      <c r="B56" s="97"/>
      <c r="C56" s="97"/>
      <c r="D56" s="90"/>
      <c r="E56" s="106"/>
      <c r="F56" s="90"/>
      <c r="G56" s="26"/>
      <c r="H56" s="26"/>
      <c r="I56" s="26"/>
      <c r="J56" s="26"/>
      <c r="K56" s="26"/>
      <c r="L56" s="90"/>
      <c r="M56" s="90"/>
      <c r="N56" s="26"/>
      <c r="O56" s="90" t="str">
        <f>IF(M56="","",VLOOKUP(M56,Produit!$B$2:$F$2000,3,0))</f>
        <v/>
      </c>
      <c r="P56" s="26"/>
      <c r="Q56" s="26" t="str">
        <f t="shared" si="3"/>
        <v/>
      </c>
      <c r="R56" s="26"/>
      <c r="S56" s="26"/>
      <c r="T56" s="26"/>
      <c r="U56" s="26"/>
      <c r="V56" s="26"/>
      <c r="W56" s="26"/>
      <c r="X56" s="26"/>
      <c r="Y56" s="26"/>
      <c r="Z56" s="26"/>
      <c r="AD56"/>
      <c r="AE56" s="87" t="str">
        <f t="shared" si="0"/>
        <v/>
      </c>
      <c r="AF56" s="87" t="str">
        <f t="shared" si="1"/>
        <v/>
      </c>
    </row>
    <row r="57" spans="1:32" ht="15.75" customHeight="1" x14ac:dyDescent="0.25">
      <c r="A57" s="89"/>
      <c r="B57" s="97"/>
      <c r="C57" s="97"/>
      <c r="D57" s="90"/>
      <c r="E57" s="106"/>
      <c r="F57" s="90"/>
      <c r="G57" s="26"/>
      <c r="H57" s="26"/>
      <c r="I57" s="26"/>
      <c r="J57" s="26"/>
      <c r="K57" s="26"/>
      <c r="L57" s="90"/>
      <c r="M57" s="90"/>
      <c r="N57" s="26"/>
      <c r="O57" s="90" t="str">
        <f>IF(M57="","",VLOOKUP(M57,Produit!$B$2:$F$2000,3,0))</f>
        <v/>
      </c>
      <c r="P57" s="26"/>
      <c r="Q57" s="26" t="str">
        <f t="shared" si="3"/>
        <v/>
      </c>
      <c r="R57" s="26"/>
      <c r="S57" s="26"/>
      <c r="T57" s="26"/>
      <c r="U57" s="26"/>
      <c r="V57" s="26"/>
      <c r="W57" s="26"/>
      <c r="X57" s="26"/>
      <c r="Y57" s="26"/>
      <c r="Z57" s="26"/>
      <c r="AD57"/>
      <c r="AE57" s="87" t="str">
        <f t="shared" si="0"/>
        <v/>
      </c>
      <c r="AF57" s="87" t="str">
        <f t="shared" si="1"/>
        <v/>
      </c>
    </row>
    <row r="58" spans="1:32" ht="15.75" customHeight="1" x14ac:dyDescent="0.25">
      <c r="A58" s="89"/>
      <c r="B58" s="97"/>
      <c r="C58" s="97"/>
      <c r="D58" s="90"/>
      <c r="E58" s="106"/>
      <c r="F58" s="90"/>
      <c r="G58" s="26"/>
      <c r="H58" s="26"/>
      <c r="I58" s="26"/>
      <c r="J58" s="26"/>
      <c r="K58" s="26"/>
      <c r="L58" s="90"/>
      <c r="M58" s="90"/>
      <c r="N58" s="26"/>
      <c r="O58" s="90" t="str">
        <f>IF(M58="","",VLOOKUP(M58,Produit!$B$2:$F$2000,3,0))</f>
        <v/>
      </c>
      <c r="P58" s="26"/>
      <c r="Q58" s="26" t="str">
        <f t="shared" si="3"/>
        <v/>
      </c>
      <c r="R58" s="26"/>
      <c r="S58" s="26"/>
      <c r="T58" s="26"/>
      <c r="U58" s="26"/>
      <c r="V58" s="26"/>
      <c r="W58" s="26"/>
      <c r="X58" s="26"/>
      <c r="Y58" s="26"/>
      <c r="Z58" s="26"/>
      <c r="AD58"/>
      <c r="AE58" s="87" t="str">
        <f t="shared" si="0"/>
        <v/>
      </c>
      <c r="AF58" s="87" t="str">
        <f t="shared" si="1"/>
        <v/>
      </c>
    </row>
    <row r="59" spans="1:32" ht="15.75" customHeight="1" x14ac:dyDescent="0.25">
      <c r="A59" s="89"/>
      <c r="B59" s="97"/>
      <c r="C59" s="97"/>
      <c r="D59" s="90"/>
      <c r="E59" s="106"/>
      <c r="F59" s="90"/>
      <c r="G59" s="26"/>
      <c r="H59" s="26"/>
      <c r="I59" s="26"/>
      <c r="J59" s="26"/>
      <c r="K59" s="26"/>
      <c r="L59" s="90"/>
      <c r="M59" s="90"/>
      <c r="N59" s="26"/>
      <c r="O59" s="90" t="str">
        <f>IF(M59="","",VLOOKUP(M59,Produit!$B$2:$F$2000,3,0))</f>
        <v/>
      </c>
      <c r="P59" s="26"/>
      <c r="Q59" s="26" t="str">
        <f t="shared" si="3"/>
        <v/>
      </c>
      <c r="R59" s="26"/>
      <c r="S59" s="26"/>
      <c r="T59" s="26"/>
      <c r="U59" s="26"/>
      <c r="V59" s="26"/>
      <c r="W59" s="26"/>
      <c r="X59" s="26"/>
      <c r="Y59" s="26"/>
      <c r="Z59" s="26"/>
      <c r="AD59"/>
      <c r="AE59" s="87" t="str">
        <f t="shared" si="0"/>
        <v/>
      </c>
      <c r="AF59" s="87" t="str">
        <f t="shared" si="1"/>
        <v/>
      </c>
    </row>
    <row r="60" spans="1:32" ht="15.75" customHeight="1" x14ac:dyDescent="0.25">
      <c r="A60" s="89"/>
      <c r="B60" s="97"/>
      <c r="C60" s="97"/>
      <c r="D60" s="90"/>
      <c r="E60" s="106"/>
      <c r="F60" s="90"/>
      <c r="G60" s="26"/>
      <c r="H60" s="26"/>
      <c r="I60" s="26"/>
      <c r="J60" s="26"/>
      <c r="K60" s="26"/>
      <c r="L60" s="90"/>
      <c r="M60" s="90"/>
      <c r="N60" s="26"/>
      <c r="O60" s="90" t="str">
        <f>IF(M60="","",VLOOKUP(M60,Produit!$B$2:$F$2000,3,0))</f>
        <v/>
      </c>
      <c r="P60" s="26"/>
      <c r="Q60" s="26" t="str">
        <f t="shared" si="3"/>
        <v/>
      </c>
      <c r="R60" s="26"/>
      <c r="S60" s="26"/>
      <c r="T60" s="26"/>
      <c r="U60" s="26"/>
      <c r="V60" s="26"/>
      <c r="W60" s="26"/>
      <c r="X60" s="26"/>
      <c r="Y60" s="26"/>
      <c r="Z60" s="26"/>
      <c r="AD60"/>
      <c r="AE60" s="87" t="str">
        <f t="shared" si="0"/>
        <v/>
      </c>
      <c r="AF60" s="87" t="str">
        <f t="shared" si="1"/>
        <v/>
      </c>
    </row>
    <row r="61" spans="1:32" ht="15.75" customHeight="1" x14ac:dyDescent="0.25">
      <c r="A61" s="89"/>
      <c r="B61" s="97"/>
      <c r="C61" s="97"/>
      <c r="D61" s="90"/>
      <c r="E61" s="106"/>
      <c r="F61" s="90"/>
      <c r="G61" s="26"/>
      <c r="H61" s="26"/>
      <c r="I61" s="26"/>
      <c r="J61" s="26"/>
      <c r="K61" s="26"/>
      <c r="L61" s="90"/>
      <c r="M61" s="90"/>
      <c r="N61" s="26"/>
      <c r="O61" s="90" t="str">
        <f>IF(M61="","",VLOOKUP(M61,Produit!$B$2:$F$2000,3,0))</f>
        <v/>
      </c>
      <c r="P61" s="26"/>
      <c r="Q61" s="26" t="str">
        <f t="shared" si="3"/>
        <v/>
      </c>
      <c r="R61" s="26"/>
      <c r="S61" s="26"/>
      <c r="T61" s="26"/>
      <c r="U61" s="26"/>
      <c r="V61" s="26"/>
      <c r="W61" s="26"/>
      <c r="X61" s="26"/>
      <c r="Y61" s="26"/>
      <c r="Z61" s="26"/>
      <c r="AD61"/>
      <c r="AE61" s="87" t="str">
        <f t="shared" si="0"/>
        <v/>
      </c>
      <c r="AF61" s="87" t="str">
        <f t="shared" si="1"/>
        <v/>
      </c>
    </row>
    <row r="62" spans="1:32" ht="15.75" customHeight="1" x14ac:dyDescent="0.25">
      <c r="A62" s="89"/>
      <c r="B62" s="97"/>
      <c r="C62" s="97"/>
      <c r="D62" s="90"/>
      <c r="E62" s="106"/>
      <c r="F62" s="90"/>
      <c r="G62" s="26"/>
      <c r="H62" s="26"/>
      <c r="I62" s="26"/>
      <c r="J62" s="26"/>
      <c r="K62" s="26"/>
      <c r="L62" s="90"/>
      <c r="M62" s="90"/>
      <c r="N62" s="26"/>
      <c r="O62" s="90" t="str">
        <f>IF(M62="","",VLOOKUP(M62,Produit!$B$2:$F$2000,3,0))</f>
        <v/>
      </c>
      <c r="P62" s="26"/>
      <c r="Q62" s="26" t="str">
        <f t="shared" si="3"/>
        <v/>
      </c>
      <c r="R62" s="26"/>
      <c r="S62" s="26"/>
      <c r="T62" s="26"/>
      <c r="U62" s="26"/>
      <c r="V62" s="26"/>
      <c r="W62" s="26"/>
      <c r="X62" s="26"/>
      <c r="Y62" s="26"/>
      <c r="Z62" s="26"/>
      <c r="AD62"/>
      <c r="AE62" s="87" t="str">
        <f t="shared" si="0"/>
        <v/>
      </c>
      <c r="AF62" s="87" t="str">
        <f t="shared" si="1"/>
        <v/>
      </c>
    </row>
    <row r="63" spans="1:32" ht="15.75" customHeight="1" x14ac:dyDescent="0.25">
      <c r="A63" s="89"/>
      <c r="B63" s="97"/>
      <c r="C63" s="97"/>
      <c r="D63" s="90"/>
      <c r="E63" s="106"/>
      <c r="F63" s="90"/>
      <c r="G63" s="26"/>
      <c r="H63" s="26"/>
      <c r="I63" s="26"/>
      <c r="J63" s="26"/>
      <c r="K63" s="26"/>
      <c r="L63" s="90"/>
      <c r="M63" s="90"/>
      <c r="N63" s="26"/>
      <c r="O63" s="90" t="str">
        <f>IF(M63="","",VLOOKUP(M63,Produit!$B$2:$F$2000,3,0))</f>
        <v/>
      </c>
      <c r="P63" s="26"/>
      <c r="Q63" s="26" t="str">
        <f t="shared" si="3"/>
        <v/>
      </c>
      <c r="R63" s="26"/>
      <c r="S63" s="26"/>
      <c r="T63" s="26"/>
      <c r="U63" s="26"/>
      <c r="V63" s="26"/>
      <c r="W63" s="26"/>
      <c r="X63" s="26"/>
      <c r="Y63" s="26"/>
      <c r="Z63" s="26"/>
      <c r="AD63"/>
      <c r="AE63" s="87" t="str">
        <f t="shared" si="0"/>
        <v/>
      </c>
      <c r="AF63" s="87" t="str">
        <f t="shared" si="1"/>
        <v/>
      </c>
    </row>
    <row r="64" spans="1:32" ht="15.75" customHeight="1" x14ac:dyDescent="0.25">
      <c r="A64" s="89"/>
      <c r="B64" s="97"/>
      <c r="C64" s="97"/>
      <c r="D64" s="90"/>
      <c r="E64" s="106"/>
      <c r="F64" s="90"/>
      <c r="G64" s="26"/>
      <c r="H64" s="26"/>
      <c r="I64" s="26"/>
      <c r="J64" s="26"/>
      <c r="K64" s="26"/>
      <c r="L64" s="90"/>
      <c r="M64" s="90"/>
      <c r="N64" s="26"/>
      <c r="O64" s="90" t="str">
        <f>IF(M64="","",VLOOKUP(M64,Produit!$B$2:$F$2000,3,0))</f>
        <v/>
      </c>
      <c r="P64" s="26"/>
      <c r="Q64" s="26" t="str">
        <f t="shared" si="3"/>
        <v/>
      </c>
      <c r="R64" s="26"/>
      <c r="S64" s="26"/>
      <c r="T64" s="26"/>
      <c r="U64" s="26"/>
      <c r="V64" s="26"/>
      <c r="W64" s="26"/>
      <c r="X64" s="26"/>
      <c r="Y64" s="26"/>
      <c r="Z64" s="26"/>
      <c r="AD64"/>
      <c r="AE64" s="87" t="str">
        <f t="shared" si="0"/>
        <v/>
      </c>
      <c r="AF64" s="87" t="str">
        <f t="shared" si="1"/>
        <v/>
      </c>
    </row>
    <row r="65" spans="1:32" ht="15.75" customHeight="1" x14ac:dyDescent="0.25">
      <c r="A65" s="89"/>
      <c r="B65" s="97"/>
      <c r="C65" s="97"/>
      <c r="D65" s="90"/>
      <c r="E65" s="106"/>
      <c r="F65" s="90"/>
      <c r="G65" s="26"/>
      <c r="H65" s="26"/>
      <c r="I65" s="26"/>
      <c r="J65" s="26"/>
      <c r="K65" s="26"/>
      <c r="L65" s="90"/>
      <c r="M65" s="90"/>
      <c r="N65" s="26"/>
      <c r="O65" s="90" t="str">
        <f>IF(M65="","",VLOOKUP(M65,Produit!$B$2:$F$2000,3,0))</f>
        <v/>
      </c>
      <c r="P65" s="26"/>
      <c r="Q65" s="26" t="str">
        <f t="shared" si="3"/>
        <v/>
      </c>
      <c r="R65" s="26"/>
      <c r="S65" s="26"/>
      <c r="T65" s="26"/>
      <c r="U65" s="26"/>
      <c r="V65" s="26"/>
      <c r="W65" s="26"/>
      <c r="X65" s="26"/>
      <c r="Y65" s="26"/>
      <c r="Z65" s="26"/>
      <c r="AD65"/>
      <c r="AE65" s="87" t="str">
        <f t="shared" si="0"/>
        <v/>
      </c>
      <c r="AF65" s="87" t="str">
        <f t="shared" si="1"/>
        <v/>
      </c>
    </row>
    <row r="66" spans="1:32" ht="15.75" x14ac:dyDescent="0.25">
      <c r="A66" s="89"/>
      <c r="B66" s="97"/>
      <c r="C66" s="97"/>
      <c r="D66" s="90"/>
      <c r="E66" s="106"/>
      <c r="F66" s="90"/>
      <c r="G66" s="26"/>
      <c r="H66" s="26"/>
      <c r="I66" s="26"/>
      <c r="J66" s="26"/>
      <c r="K66" s="26"/>
      <c r="L66" s="90"/>
      <c r="M66" s="90"/>
      <c r="N66" s="26"/>
      <c r="O66" s="90" t="str">
        <f>IF(M66="","",VLOOKUP(M66,Produit!$B$2:$F$2000,3,0))</f>
        <v/>
      </c>
      <c r="P66" s="26"/>
      <c r="Q66" s="26" t="str">
        <f t="shared" si="3"/>
        <v/>
      </c>
      <c r="R66" s="26"/>
      <c r="S66" s="26"/>
      <c r="T66" s="26"/>
      <c r="U66" s="26"/>
      <c r="V66" s="26"/>
      <c r="W66" s="26"/>
      <c r="X66" s="26"/>
      <c r="Y66" s="26"/>
      <c r="Z66" s="26"/>
      <c r="AD66"/>
      <c r="AE66" s="87" t="str">
        <f t="shared" si="0"/>
        <v/>
      </c>
      <c r="AF66" s="87" t="str">
        <f t="shared" si="1"/>
        <v/>
      </c>
    </row>
    <row r="67" spans="1:32" ht="15.75" x14ac:dyDescent="0.25">
      <c r="A67" s="89"/>
      <c r="B67" s="97"/>
      <c r="C67" s="97"/>
      <c r="D67" s="90"/>
      <c r="E67" s="106"/>
      <c r="F67" s="90"/>
      <c r="G67" s="26"/>
      <c r="H67" s="26"/>
      <c r="I67" s="26"/>
      <c r="J67" s="26"/>
      <c r="K67" s="26"/>
      <c r="L67" s="90"/>
      <c r="M67" s="90"/>
      <c r="N67" s="26"/>
      <c r="O67" s="90" t="str">
        <f>IF(M67="","",VLOOKUP(M67,Produit!$B$2:$F$2000,3,0))</f>
        <v/>
      </c>
      <c r="P67" s="26"/>
      <c r="Q67" s="26" t="str">
        <f t="shared" ref="Q67:Q90" si="4">IF(M67="","",N67*O67)</f>
        <v/>
      </c>
      <c r="R67" s="26"/>
      <c r="S67" s="26"/>
      <c r="T67" s="26"/>
      <c r="U67" s="26"/>
      <c r="V67" s="26"/>
      <c r="W67" s="26"/>
      <c r="X67" s="26"/>
      <c r="Y67" s="26"/>
      <c r="Z67" s="26"/>
      <c r="AD67"/>
      <c r="AE67" s="87" t="str">
        <f t="shared" ref="AE67:AE130" si="5">IF(AB67="","",AC67*AD67)</f>
        <v/>
      </c>
      <c r="AF67" s="87" t="str">
        <f t="shared" ref="AF67:AF130" si="6">AE67</f>
        <v/>
      </c>
    </row>
    <row r="68" spans="1:32" ht="15.75" x14ac:dyDescent="0.25">
      <c r="A68" s="89"/>
      <c r="B68" s="97"/>
      <c r="C68" s="97"/>
      <c r="D68" s="90"/>
      <c r="E68" s="106"/>
      <c r="F68" s="90"/>
      <c r="G68" s="26"/>
      <c r="H68" s="26"/>
      <c r="I68" s="26"/>
      <c r="J68" s="26"/>
      <c r="K68" s="26"/>
      <c r="L68" s="90"/>
      <c r="M68" s="90"/>
      <c r="N68" s="26"/>
      <c r="O68" s="90" t="str">
        <f>IF(M68="","",VLOOKUP(M68,Produit!$B$2:$F$2000,3,0))</f>
        <v/>
      </c>
      <c r="P68" s="26"/>
      <c r="Q68" s="26" t="str">
        <f t="shared" si="4"/>
        <v/>
      </c>
      <c r="R68" s="26"/>
      <c r="S68" s="26"/>
      <c r="T68" s="26"/>
      <c r="U68" s="26"/>
      <c r="V68" s="26"/>
      <c r="W68" s="26"/>
      <c r="X68" s="26"/>
      <c r="Y68" s="26"/>
      <c r="Z68" s="26"/>
      <c r="AD68"/>
      <c r="AE68" s="87" t="str">
        <f t="shared" si="5"/>
        <v/>
      </c>
      <c r="AF68" s="87" t="str">
        <f t="shared" si="6"/>
        <v/>
      </c>
    </row>
    <row r="69" spans="1:32" ht="15.75" x14ac:dyDescent="0.25">
      <c r="A69" s="89"/>
      <c r="B69" s="97"/>
      <c r="C69" s="97"/>
      <c r="D69" s="90"/>
      <c r="E69" s="106"/>
      <c r="F69" s="90"/>
      <c r="G69" s="26"/>
      <c r="H69" s="26"/>
      <c r="I69" s="26"/>
      <c r="J69" s="26"/>
      <c r="K69" s="26"/>
      <c r="L69" s="90"/>
      <c r="M69" s="90"/>
      <c r="N69" s="26"/>
      <c r="O69" s="90" t="str">
        <f>IF(M69="","",VLOOKUP(M69,Produit!$B$2:$F$2000,3,0))</f>
        <v/>
      </c>
      <c r="P69" s="26"/>
      <c r="Q69" s="26" t="str">
        <f t="shared" si="4"/>
        <v/>
      </c>
      <c r="R69" s="26"/>
      <c r="S69" s="26"/>
      <c r="T69" s="26"/>
      <c r="U69" s="26"/>
      <c r="V69" s="26"/>
      <c r="W69" s="26"/>
      <c r="X69" s="26"/>
      <c r="Y69" s="26"/>
      <c r="Z69" s="26"/>
      <c r="AD69"/>
      <c r="AE69" s="87" t="str">
        <f t="shared" si="5"/>
        <v/>
      </c>
      <c r="AF69" s="87" t="str">
        <f t="shared" si="6"/>
        <v/>
      </c>
    </row>
    <row r="70" spans="1:32" ht="15.75" x14ac:dyDescent="0.25">
      <c r="A70" s="89"/>
      <c r="B70" s="97"/>
      <c r="C70" s="97"/>
      <c r="D70" s="90"/>
      <c r="E70" s="106"/>
      <c r="F70" s="90"/>
      <c r="G70" s="26"/>
      <c r="H70" s="26"/>
      <c r="I70" s="26"/>
      <c r="J70" s="26"/>
      <c r="K70" s="26"/>
      <c r="L70" s="90"/>
      <c r="M70" s="90"/>
      <c r="N70" s="26"/>
      <c r="O70" s="90" t="str">
        <f>IF(M70="","",VLOOKUP(M70,Produit!$B$2:$F$2000,3,0))</f>
        <v/>
      </c>
      <c r="P70" s="26"/>
      <c r="Q70" s="26" t="str">
        <f t="shared" si="4"/>
        <v/>
      </c>
      <c r="R70" s="26"/>
      <c r="S70" s="26"/>
      <c r="T70" s="26"/>
      <c r="U70" s="26"/>
      <c r="V70" s="26"/>
      <c r="W70" s="26"/>
      <c r="X70" s="26"/>
      <c r="Y70" s="26"/>
      <c r="Z70" s="26"/>
      <c r="AD70"/>
      <c r="AE70" s="87" t="str">
        <f t="shared" si="5"/>
        <v/>
      </c>
      <c r="AF70" s="87" t="str">
        <f t="shared" si="6"/>
        <v/>
      </c>
    </row>
    <row r="71" spans="1:32" ht="15" customHeight="1" x14ac:dyDescent="0.25">
      <c r="A71" s="89"/>
      <c r="B71" s="97"/>
      <c r="C71" s="97"/>
      <c r="D71" s="90"/>
      <c r="E71" s="106"/>
      <c r="F71" s="90"/>
      <c r="G71" s="26"/>
      <c r="H71" s="26"/>
      <c r="I71" s="26"/>
      <c r="J71" s="26"/>
      <c r="K71" s="26"/>
      <c r="L71" s="90"/>
      <c r="M71" s="90"/>
      <c r="N71" s="26"/>
      <c r="O71" s="90" t="str">
        <f>IF(M71="","",VLOOKUP(M71,Produit!$B$2:$F$2000,3,0))</f>
        <v/>
      </c>
      <c r="P71" s="26"/>
      <c r="Q71" s="26" t="str">
        <f t="shared" si="4"/>
        <v/>
      </c>
      <c r="R71" s="26"/>
      <c r="S71" s="26"/>
      <c r="T71" s="26"/>
      <c r="U71" s="26"/>
      <c r="V71" s="26"/>
      <c r="W71" s="26"/>
      <c r="X71" s="26"/>
      <c r="Y71" s="26"/>
      <c r="Z71" s="26"/>
      <c r="AD71"/>
      <c r="AE71" s="87" t="str">
        <f t="shared" si="5"/>
        <v/>
      </c>
      <c r="AF71" s="87" t="str">
        <f t="shared" si="6"/>
        <v/>
      </c>
    </row>
    <row r="72" spans="1:32" ht="15.75" customHeight="1" x14ac:dyDescent="0.25">
      <c r="A72" s="89"/>
      <c r="B72" s="97"/>
      <c r="C72" s="97"/>
      <c r="D72" s="90"/>
      <c r="E72" s="106"/>
      <c r="F72" s="90"/>
      <c r="G72" s="26"/>
      <c r="H72" s="26"/>
      <c r="I72" s="26"/>
      <c r="J72" s="26"/>
      <c r="K72" s="26"/>
      <c r="L72" s="90"/>
      <c r="M72" s="90"/>
      <c r="N72" s="26"/>
      <c r="O72" s="90" t="str">
        <f>IF(M72="","",VLOOKUP(M72,Produit!$B$2:$F$2000,3,0))</f>
        <v/>
      </c>
      <c r="P72" s="26"/>
      <c r="Q72" s="26" t="str">
        <f t="shared" si="4"/>
        <v/>
      </c>
      <c r="R72" s="26"/>
      <c r="S72" s="26"/>
      <c r="T72" s="26"/>
      <c r="U72" s="26"/>
      <c r="V72" s="26"/>
      <c r="W72" s="26"/>
      <c r="X72" s="26"/>
      <c r="Y72" s="26"/>
      <c r="Z72" s="26"/>
      <c r="AD72"/>
      <c r="AE72" s="87" t="str">
        <f t="shared" si="5"/>
        <v/>
      </c>
      <c r="AF72" s="87" t="str">
        <f t="shared" si="6"/>
        <v/>
      </c>
    </row>
    <row r="73" spans="1:32" ht="15.75" x14ac:dyDescent="0.25">
      <c r="A73" s="89"/>
      <c r="B73" s="97"/>
      <c r="C73" s="97"/>
      <c r="D73" s="90"/>
      <c r="E73" s="106"/>
      <c r="F73" s="90"/>
      <c r="G73" s="26"/>
      <c r="H73" s="26"/>
      <c r="I73" s="26"/>
      <c r="J73" s="26"/>
      <c r="K73" s="26"/>
      <c r="L73" s="90"/>
      <c r="M73" s="90"/>
      <c r="N73" s="26"/>
      <c r="O73" s="90" t="str">
        <f>IF(M73="","",VLOOKUP(M73,Produit!$B$2:$F$2000,3,0))</f>
        <v/>
      </c>
      <c r="P73" s="26"/>
      <c r="Q73" s="26" t="str">
        <f t="shared" si="4"/>
        <v/>
      </c>
      <c r="R73" s="26"/>
      <c r="S73" s="26"/>
      <c r="T73" s="26"/>
      <c r="U73" s="26"/>
      <c r="V73" s="26"/>
      <c r="W73" s="26"/>
      <c r="X73" s="26"/>
      <c r="Y73" s="26"/>
      <c r="Z73" s="26"/>
      <c r="AD73"/>
      <c r="AE73" s="87" t="str">
        <f t="shared" si="5"/>
        <v/>
      </c>
      <c r="AF73" s="87" t="str">
        <f t="shared" si="6"/>
        <v/>
      </c>
    </row>
    <row r="74" spans="1:32" ht="15.75" customHeight="1" x14ac:dyDescent="0.25">
      <c r="A74" s="89"/>
      <c r="B74" s="97"/>
      <c r="C74" s="97"/>
      <c r="D74" s="90"/>
      <c r="E74" s="106"/>
      <c r="F74" s="90"/>
      <c r="G74" s="26"/>
      <c r="H74" s="26"/>
      <c r="I74" s="26"/>
      <c r="J74" s="26"/>
      <c r="K74" s="26"/>
      <c r="L74" s="90"/>
      <c r="M74" s="90"/>
      <c r="N74" s="26"/>
      <c r="O74" s="90" t="str">
        <f>IF(M74="","",VLOOKUP(M74,Produit!$B$2:$F$2000,3,0))</f>
        <v/>
      </c>
      <c r="P74" s="26"/>
      <c r="Q74" s="26" t="str">
        <f t="shared" si="4"/>
        <v/>
      </c>
      <c r="R74" s="26"/>
      <c r="S74" s="26"/>
      <c r="T74" s="26"/>
      <c r="U74" s="26"/>
      <c r="V74" s="26"/>
      <c r="W74" s="26"/>
      <c r="X74" s="26"/>
      <c r="Y74" s="26"/>
      <c r="Z74" s="26"/>
      <c r="AD74"/>
      <c r="AE74" s="87" t="str">
        <f t="shared" si="5"/>
        <v/>
      </c>
      <c r="AF74" s="87" t="str">
        <f t="shared" si="6"/>
        <v/>
      </c>
    </row>
    <row r="75" spans="1:32" ht="15.75" customHeight="1" x14ac:dyDescent="0.25">
      <c r="A75" s="89"/>
      <c r="B75" s="97"/>
      <c r="C75" s="97"/>
      <c r="D75" s="90"/>
      <c r="E75" s="106"/>
      <c r="F75" s="90"/>
      <c r="G75" s="26"/>
      <c r="H75" s="26"/>
      <c r="I75" s="26"/>
      <c r="J75" s="26"/>
      <c r="K75" s="26"/>
      <c r="L75" s="90"/>
      <c r="M75" s="90"/>
      <c r="N75" s="26"/>
      <c r="O75" s="90" t="str">
        <f>IF(M75="","",VLOOKUP(M75,Produit!$B$2:$F$2000,3,0))</f>
        <v/>
      </c>
      <c r="P75" s="26"/>
      <c r="Q75" s="26" t="str">
        <f t="shared" si="4"/>
        <v/>
      </c>
      <c r="R75" s="26"/>
      <c r="S75" s="26"/>
      <c r="T75" s="26"/>
      <c r="U75" s="26"/>
      <c r="V75" s="26"/>
      <c r="W75" s="26"/>
      <c r="X75" s="26"/>
      <c r="Y75" s="26"/>
      <c r="Z75" s="26"/>
      <c r="AD75"/>
      <c r="AE75" s="87" t="str">
        <f t="shared" si="5"/>
        <v/>
      </c>
      <c r="AF75" s="87" t="str">
        <f t="shared" si="6"/>
        <v/>
      </c>
    </row>
    <row r="76" spans="1:32" ht="15.75" customHeight="1" x14ac:dyDescent="0.25">
      <c r="A76" s="89"/>
      <c r="B76" s="97"/>
      <c r="C76" s="97"/>
      <c r="D76" s="90"/>
      <c r="E76" s="106"/>
      <c r="F76" s="90"/>
      <c r="G76" s="26"/>
      <c r="H76" s="26"/>
      <c r="I76" s="26"/>
      <c r="J76" s="26"/>
      <c r="K76" s="26"/>
      <c r="L76" s="90"/>
      <c r="M76" s="90"/>
      <c r="N76" s="26"/>
      <c r="O76" s="90" t="str">
        <f>IF(M76="","",VLOOKUP(M76,Produit!$B$2:$F$2000,3,0))</f>
        <v/>
      </c>
      <c r="P76" s="26"/>
      <c r="Q76" s="26" t="str">
        <f t="shared" si="4"/>
        <v/>
      </c>
      <c r="R76" s="26"/>
      <c r="S76" s="26"/>
      <c r="T76" s="26"/>
      <c r="U76" s="26"/>
      <c r="V76" s="26"/>
      <c r="W76" s="26"/>
      <c r="X76" s="26"/>
      <c r="Y76" s="26"/>
      <c r="Z76" s="26"/>
      <c r="AD76"/>
      <c r="AE76" s="87" t="str">
        <f t="shared" si="5"/>
        <v/>
      </c>
      <c r="AF76" s="87" t="str">
        <f t="shared" si="6"/>
        <v/>
      </c>
    </row>
    <row r="77" spans="1:32" ht="15.75" customHeight="1" x14ac:dyDescent="0.25">
      <c r="A77" s="89"/>
      <c r="B77" s="97"/>
      <c r="C77" s="97"/>
      <c r="D77" s="90"/>
      <c r="E77" s="106"/>
      <c r="F77" s="90"/>
      <c r="G77" s="26"/>
      <c r="H77" s="26"/>
      <c r="I77" s="26"/>
      <c r="J77" s="26"/>
      <c r="K77" s="26"/>
      <c r="L77" s="90"/>
      <c r="M77" s="90"/>
      <c r="N77" s="26"/>
      <c r="O77" s="90" t="str">
        <f>IF(M77="","",VLOOKUP(M77,Produit!$B$2:$F$2000,3,0))</f>
        <v/>
      </c>
      <c r="P77" s="26"/>
      <c r="Q77" s="26" t="str">
        <f t="shared" si="4"/>
        <v/>
      </c>
      <c r="R77" s="26"/>
      <c r="S77" s="26"/>
      <c r="T77" s="26"/>
      <c r="U77" s="26"/>
      <c r="V77" s="26"/>
      <c r="W77" s="26"/>
      <c r="X77" s="26"/>
      <c r="Y77" s="26"/>
      <c r="Z77" s="26"/>
      <c r="AD77"/>
      <c r="AE77" s="87" t="str">
        <f t="shared" si="5"/>
        <v/>
      </c>
      <c r="AF77" s="87" t="str">
        <f t="shared" si="6"/>
        <v/>
      </c>
    </row>
    <row r="78" spans="1:32" ht="15.75" customHeight="1" x14ac:dyDescent="0.25">
      <c r="A78" s="89"/>
      <c r="B78" s="97"/>
      <c r="C78" s="97"/>
      <c r="D78" s="90"/>
      <c r="E78" s="106"/>
      <c r="F78" s="90"/>
      <c r="G78" s="26"/>
      <c r="H78" s="26"/>
      <c r="I78" s="26"/>
      <c r="J78" s="26"/>
      <c r="K78" s="26"/>
      <c r="L78" s="90"/>
      <c r="M78" s="90"/>
      <c r="N78" s="26"/>
      <c r="O78" s="90" t="str">
        <f>IF(M78="","",VLOOKUP(M78,Produit!$B$2:$F$2000,3,0))</f>
        <v/>
      </c>
      <c r="P78" s="26"/>
      <c r="Q78" s="26" t="str">
        <f t="shared" si="4"/>
        <v/>
      </c>
      <c r="R78" s="26"/>
      <c r="S78" s="26"/>
      <c r="T78" s="26"/>
      <c r="U78" s="26"/>
      <c r="V78" s="26"/>
      <c r="W78" s="26"/>
      <c r="X78" s="26"/>
      <c r="Y78" s="26"/>
      <c r="Z78" s="26"/>
      <c r="AD78"/>
      <c r="AE78" s="87" t="str">
        <f t="shared" si="5"/>
        <v/>
      </c>
      <c r="AF78" s="87" t="str">
        <f t="shared" si="6"/>
        <v/>
      </c>
    </row>
    <row r="79" spans="1:32" ht="15.75" customHeight="1" x14ac:dyDescent="0.25">
      <c r="A79" s="89"/>
      <c r="B79" s="97"/>
      <c r="C79" s="97"/>
      <c r="D79" s="90"/>
      <c r="E79" s="106"/>
      <c r="F79" s="90"/>
      <c r="G79" s="26"/>
      <c r="H79" s="26"/>
      <c r="I79" s="26"/>
      <c r="J79" s="26"/>
      <c r="K79" s="26"/>
      <c r="L79" s="90"/>
      <c r="M79" s="90"/>
      <c r="N79" s="26"/>
      <c r="O79" s="90" t="str">
        <f>IF(M79="","",VLOOKUP(M79,Produit!$B$2:$F$2000,3,0))</f>
        <v/>
      </c>
      <c r="P79" s="26"/>
      <c r="Q79" s="26" t="str">
        <f t="shared" si="4"/>
        <v/>
      </c>
      <c r="R79" s="26"/>
      <c r="S79" s="26"/>
      <c r="T79" s="26"/>
      <c r="U79" s="26"/>
      <c r="V79" s="26"/>
      <c r="W79" s="26"/>
      <c r="X79" s="26"/>
      <c r="Y79" s="26"/>
      <c r="Z79" s="26"/>
      <c r="AD79"/>
      <c r="AE79" s="87" t="str">
        <f t="shared" si="5"/>
        <v/>
      </c>
      <c r="AF79" s="87" t="str">
        <f t="shared" si="6"/>
        <v/>
      </c>
    </row>
    <row r="80" spans="1:32" ht="15.75" customHeight="1" x14ac:dyDescent="0.25">
      <c r="A80" s="89"/>
      <c r="B80" s="97"/>
      <c r="C80" s="97"/>
      <c r="D80" s="90"/>
      <c r="E80" s="106"/>
      <c r="F80" s="90"/>
      <c r="G80" s="26"/>
      <c r="H80" s="26"/>
      <c r="I80" s="26"/>
      <c r="J80" s="26"/>
      <c r="K80" s="26"/>
      <c r="L80" s="90"/>
      <c r="M80" s="90"/>
      <c r="N80" s="26"/>
      <c r="O80" s="90" t="str">
        <f>IF(M80="","",VLOOKUP(M80,Produit!$B$2:$F$2000,3,0))</f>
        <v/>
      </c>
      <c r="P80" s="26"/>
      <c r="Q80" s="26" t="str">
        <f t="shared" si="4"/>
        <v/>
      </c>
      <c r="R80" s="26"/>
      <c r="S80" s="26"/>
      <c r="T80" s="26"/>
      <c r="U80" s="26"/>
      <c r="V80" s="26"/>
      <c r="W80" s="26"/>
      <c r="X80" s="26"/>
      <c r="Y80" s="26"/>
      <c r="Z80" s="26"/>
      <c r="AD80"/>
      <c r="AE80" s="87" t="str">
        <f t="shared" si="5"/>
        <v/>
      </c>
      <c r="AF80" s="87" t="str">
        <f t="shared" si="6"/>
        <v/>
      </c>
    </row>
    <row r="81" spans="1:32" ht="15.75" customHeight="1" x14ac:dyDescent="0.25">
      <c r="A81" s="89"/>
      <c r="B81" s="97"/>
      <c r="C81" s="97"/>
      <c r="D81" s="90"/>
      <c r="E81" s="106"/>
      <c r="F81" s="90"/>
      <c r="G81" s="26"/>
      <c r="H81" s="26"/>
      <c r="I81" s="26"/>
      <c r="J81" s="26"/>
      <c r="K81" s="26"/>
      <c r="L81" s="90"/>
      <c r="M81" s="90"/>
      <c r="N81" s="26"/>
      <c r="O81" s="90" t="str">
        <f>IF(M81="","",VLOOKUP(M81,Produit!$B$2:$F$2000,3,0))</f>
        <v/>
      </c>
      <c r="P81" s="26"/>
      <c r="Q81" s="26" t="str">
        <f t="shared" si="4"/>
        <v/>
      </c>
      <c r="R81" s="26"/>
      <c r="S81" s="26"/>
      <c r="T81" s="26"/>
      <c r="U81" s="26"/>
      <c r="V81" s="26"/>
      <c r="W81" s="26"/>
      <c r="X81" s="26"/>
      <c r="Y81" s="26"/>
      <c r="Z81" s="26"/>
      <c r="AD81"/>
      <c r="AE81" s="87" t="str">
        <f t="shared" si="5"/>
        <v/>
      </c>
      <c r="AF81" s="87" t="str">
        <f t="shared" si="6"/>
        <v/>
      </c>
    </row>
    <row r="82" spans="1:32" ht="15.75" customHeight="1" x14ac:dyDescent="0.25">
      <c r="A82" s="89"/>
      <c r="B82" s="97"/>
      <c r="C82" s="97"/>
      <c r="D82" s="90"/>
      <c r="E82" s="106"/>
      <c r="F82" s="90"/>
      <c r="G82" s="26"/>
      <c r="H82" s="26"/>
      <c r="I82" s="26"/>
      <c r="J82" s="26"/>
      <c r="K82" s="26"/>
      <c r="L82" s="90"/>
      <c r="M82" s="90"/>
      <c r="N82" s="26"/>
      <c r="O82" s="90" t="str">
        <f>IF(M82="","",VLOOKUP(M82,Produit!$B$2:$F$2000,3,0))</f>
        <v/>
      </c>
      <c r="P82" s="26"/>
      <c r="Q82" s="26" t="str">
        <f t="shared" si="4"/>
        <v/>
      </c>
      <c r="R82" s="26"/>
      <c r="S82" s="26"/>
      <c r="T82" s="26"/>
      <c r="U82" s="26"/>
      <c r="V82" s="26"/>
      <c r="W82" s="26"/>
      <c r="X82" s="26"/>
      <c r="Y82" s="26"/>
      <c r="Z82" s="26"/>
      <c r="AD82"/>
      <c r="AE82" s="87" t="str">
        <f t="shared" si="5"/>
        <v/>
      </c>
      <c r="AF82" s="87" t="str">
        <f t="shared" si="6"/>
        <v/>
      </c>
    </row>
    <row r="83" spans="1:32" ht="15.75" customHeight="1" x14ac:dyDescent="0.25">
      <c r="A83" s="89"/>
      <c r="B83" s="97"/>
      <c r="C83" s="97"/>
      <c r="D83" s="90"/>
      <c r="E83" s="106"/>
      <c r="F83" s="90"/>
      <c r="G83" s="26"/>
      <c r="H83" s="26"/>
      <c r="I83" s="26"/>
      <c r="J83" s="26"/>
      <c r="K83" s="26"/>
      <c r="L83" s="90"/>
      <c r="M83" s="90"/>
      <c r="N83" s="26"/>
      <c r="O83" s="90" t="str">
        <f>IF(M83="","",VLOOKUP(M83,Produit!$B$2:$F$2000,3,0))</f>
        <v/>
      </c>
      <c r="P83" s="26"/>
      <c r="Q83" s="26" t="str">
        <f t="shared" si="4"/>
        <v/>
      </c>
      <c r="R83" s="26"/>
      <c r="S83" s="26"/>
      <c r="T83" s="26"/>
      <c r="U83" s="26"/>
      <c r="V83" s="26"/>
      <c r="W83" s="26"/>
      <c r="X83" s="26"/>
      <c r="Y83" s="26"/>
      <c r="Z83" s="26"/>
      <c r="AD83"/>
      <c r="AE83" s="87" t="str">
        <f t="shared" si="5"/>
        <v/>
      </c>
      <c r="AF83" s="87" t="str">
        <f t="shared" si="6"/>
        <v/>
      </c>
    </row>
    <row r="84" spans="1:32" ht="15.75" customHeight="1" x14ac:dyDescent="0.25">
      <c r="A84" s="89"/>
      <c r="B84" s="97"/>
      <c r="C84" s="97"/>
      <c r="D84" s="90"/>
      <c r="E84" s="106"/>
      <c r="F84" s="90"/>
      <c r="G84" s="26"/>
      <c r="H84" s="26"/>
      <c r="I84" s="26"/>
      <c r="J84" s="26"/>
      <c r="K84" s="26"/>
      <c r="L84" s="90"/>
      <c r="M84" s="90"/>
      <c r="N84" s="26"/>
      <c r="O84" s="90" t="str">
        <f>IF(M84="","",VLOOKUP(M84,Produit!$B$2:$F$2000,3,0))</f>
        <v/>
      </c>
      <c r="P84" s="26"/>
      <c r="Q84" s="26" t="str">
        <f t="shared" si="4"/>
        <v/>
      </c>
      <c r="R84" s="26"/>
      <c r="S84" s="26"/>
      <c r="T84" s="26"/>
      <c r="U84" s="26"/>
      <c r="V84" s="26"/>
      <c r="W84" s="26"/>
      <c r="X84" s="26"/>
      <c r="Y84" s="26"/>
      <c r="Z84" s="26"/>
      <c r="AD84"/>
      <c r="AE84" s="87" t="str">
        <f t="shared" si="5"/>
        <v/>
      </c>
      <c r="AF84" s="87" t="str">
        <f t="shared" si="6"/>
        <v/>
      </c>
    </row>
    <row r="85" spans="1:32" ht="15.75" customHeight="1" x14ac:dyDescent="0.25">
      <c r="A85" s="97"/>
      <c r="B85" s="97"/>
      <c r="C85" s="97"/>
      <c r="D85" s="90"/>
      <c r="E85" s="106"/>
      <c r="F85" s="90"/>
      <c r="G85" s="26"/>
      <c r="H85" s="26"/>
      <c r="I85" s="26"/>
      <c r="J85" s="26"/>
      <c r="K85" s="26"/>
      <c r="L85" s="90"/>
      <c r="M85" s="90"/>
      <c r="N85" s="26"/>
      <c r="O85" s="90" t="str">
        <f>IF(M85="","",VLOOKUP(M85,Produit!$B$2:$F$2000,3,0))</f>
        <v/>
      </c>
      <c r="P85" s="26"/>
      <c r="Q85" s="26" t="str">
        <f t="shared" si="4"/>
        <v/>
      </c>
      <c r="R85" s="26"/>
      <c r="S85" s="26"/>
      <c r="T85" s="26"/>
      <c r="U85" s="26"/>
      <c r="V85" s="26"/>
      <c r="W85" s="26"/>
      <c r="X85" s="26"/>
      <c r="Y85" s="26"/>
      <c r="Z85" s="26"/>
      <c r="AD85"/>
      <c r="AE85" s="87" t="str">
        <f t="shared" si="5"/>
        <v/>
      </c>
      <c r="AF85" s="87" t="str">
        <f t="shared" si="6"/>
        <v/>
      </c>
    </row>
    <row r="86" spans="1:32" ht="15.75" customHeight="1" x14ac:dyDescent="0.25">
      <c r="A86" s="97"/>
      <c r="B86" s="97"/>
      <c r="C86" s="97"/>
      <c r="D86" s="90"/>
      <c r="E86" s="106"/>
      <c r="F86" s="90"/>
      <c r="G86" s="26"/>
      <c r="H86" s="26"/>
      <c r="I86" s="26"/>
      <c r="J86" s="26"/>
      <c r="K86" s="26"/>
      <c r="L86" s="90"/>
      <c r="M86" s="90"/>
      <c r="N86" s="26"/>
      <c r="O86" s="90" t="str">
        <f>IF(M86="","",VLOOKUP(M86,Produit!$B$2:$F$2000,3,0))</f>
        <v/>
      </c>
      <c r="P86" s="26"/>
      <c r="Q86" s="26" t="str">
        <f t="shared" si="4"/>
        <v/>
      </c>
      <c r="R86" s="26"/>
      <c r="S86" s="26"/>
      <c r="T86" s="26"/>
      <c r="U86" s="26"/>
      <c r="V86" s="26"/>
      <c r="W86" s="26"/>
      <c r="X86" s="26"/>
      <c r="Y86" s="26"/>
      <c r="Z86" s="26"/>
      <c r="AD86"/>
      <c r="AE86" s="87" t="str">
        <f t="shared" si="5"/>
        <v/>
      </c>
      <c r="AF86" s="87" t="str">
        <f t="shared" si="6"/>
        <v/>
      </c>
    </row>
    <row r="87" spans="1:32" ht="15.75" customHeight="1" x14ac:dyDescent="0.25">
      <c r="A87" s="97"/>
      <c r="B87" s="97"/>
      <c r="C87" s="97"/>
      <c r="D87" s="90"/>
      <c r="E87" s="106"/>
      <c r="F87" s="90"/>
      <c r="G87" s="26"/>
      <c r="H87" s="26"/>
      <c r="I87" s="26"/>
      <c r="J87" s="26"/>
      <c r="K87" s="26"/>
      <c r="L87" s="90"/>
      <c r="M87" s="90"/>
      <c r="N87" s="26"/>
      <c r="O87" s="90" t="str">
        <f>IF(M87="","",VLOOKUP(M87,Produit!$B$2:$F$2000,3,0))</f>
        <v/>
      </c>
      <c r="P87" s="26"/>
      <c r="Q87" s="26" t="str">
        <f t="shared" si="4"/>
        <v/>
      </c>
      <c r="R87" s="26"/>
      <c r="S87" s="26"/>
      <c r="T87" s="26"/>
      <c r="U87" s="26"/>
      <c r="V87" s="26"/>
      <c r="W87" s="26"/>
      <c r="X87" s="26"/>
      <c r="Y87" s="26"/>
      <c r="Z87" s="26"/>
      <c r="AD87"/>
      <c r="AE87" s="87" t="str">
        <f t="shared" si="5"/>
        <v/>
      </c>
      <c r="AF87" s="87" t="str">
        <f t="shared" si="6"/>
        <v/>
      </c>
    </row>
    <row r="88" spans="1:32" ht="15.75" x14ac:dyDescent="0.25">
      <c r="A88" s="97"/>
      <c r="B88" s="97"/>
      <c r="C88" s="97"/>
      <c r="D88" s="90"/>
      <c r="E88" s="106"/>
      <c r="F88" s="90"/>
      <c r="G88" s="26"/>
      <c r="H88" s="26"/>
      <c r="I88" s="26"/>
      <c r="J88" s="26"/>
      <c r="K88" s="26"/>
      <c r="L88" s="90"/>
      <c r="M88" s="90"/>
      <c r="N88" s="26"/>
      <c r="O88" s="90" t="str">
        <f>IF(M88="","",VLOOKUP(M88,Produit!$B$2:$F$2000,3,0))</f>
        <v/>
      </c>
      <c r="P88" s="26"/>
      <c r="Q88" s="26" t="str">
        <f t="shared" si="4"/>
        <v/>
      </c>
      <c r="R88" s="26"/>
      <c r="S88" s="26"/>
      <c r="T88" s="26"/>
      <c r="U88" s="26"/>
      <c r="V88" s="26"/>
      <c r="W88" s="26"/>
      <c r="X88" s="26"/>
      <c r="Y88" s="26"/>
      <c r="Z88" s="26"/>
      <c r="AD88"/>
      <c r="AE88" s="87" t="str">
        <f t="shared" si="5"/>
        <v/>
      </c>
      <c r="AF88" s="87" t="str">
        <f t="shared" si="6"/>
        <v/>
      </c>
    </row>
    <row r="89" spans="1:32" ht="15.75" x14ac:dyDescent="0.25">
      <c r="A89" s="97"/>
      <c r="B89" s="97"/>
      <c r="C89" s="97"/>
      <c r="D89" s="90"/>
      <c r="E89" s="106"/>
      <c r="F89" s="90"/>
      <c r="G89" s="26"/>
      <c r="H89" s="26"/>
      <c r="I89" s="26"/>
      <c r="J89" s="26"/>
      <c r="K89" s="26"/>
      <c r="L89" s="90"/>
      <c r="M89" s="90"/>
      <c r="N89" s="26"/>
      <c r="O89" s="90" t="str">
        <f>IF(M89="","",VLOOKUP(M89,Produit!$B$2:$F$2000,3,0))</f>
        <v/>
      </c>
      <c r="P89" s="26"/>
      <c r="Q89" s="26" t="str">
        <f t="shared" si="4"/>
        <v/>
      </c>
      <c r="R89" s="26"/>
      <c r="S89" s="26"/>
      <c r="T89" s="26"/>
      <c r="U89" s="26"/>
      <c r="V89" s="26"/>
      <c r="W89" s="26"/>
      <c r="X89" s="26"/>
      <c r="Y89" s="26"/>
      <c r="Z89" s="26"/>
      <c r="AD89"/>
      <c r="AE89" s="87" t="str">
        <f t="shared" si="5"/>
        <v/>
      </c>
      <c r="AF89" s="87" t="str">
        <f t="shared" si="6"/>
        <v/>
      </c>
    </row>
    <row r="90" spans="1:32" ht="15.75" x14ac:dyDescent="0.25">
      <c r="B90" s="97"/>
      <c r="C90" s="97"/>
      <c r="D90" s="90"/>
      <c r="E90" s="106"/>
      <c r="F90" s="90"/>
      <c r="G90" s="26"/>
      <c r="H90" s="26"/>
      <c r="I90" s="26"/>
      <c r="J90" s="26"/>
      <c r="K90" s="26"/>
      <c r="L90" s="90"/>
      <c r="M90" s="90"/>
      <c r="N90" s="26"/>
      <c r="O90" s="90" t="str">
        <f>IF(M90="","",VLOOKUP(M90,Produit!$B$2:$F$2000,3,0))</f>
        <v/>
      </c>
      <c r="P90" s="26"/>
      <c r="Q90" s="26" t="str">
        <f t="shared" si="4"/>
        <v/>
      </c>
      <c r="R90" s="26"/>
      <c r="S90" s="26"/>
      <c r="T90" s="26"/>
      <c r="U90" s="26"/>
      <c r="V90" s="26"/>
      <c r="W90" s="26"/>
      <c r="X90" s="26"/>
      <c r="Y90" s="26"/>
      <c r="Z90" s="26"/>
      <c r="AD90"/>
      <c r="AE90" s="87" t="str">
        <f t="shared" si="5"/>
        <v/>
      </c>
      <c r="AF90" s="87" t="str">
        <f t="shared" si="6"/>
        <v/>
      </c>
    </row>
    <row r="91" spans="1:32" ht="15.75" x14ac:dyDescent="0.25">
      <c r="A91" s="97"/>
      <c r="B91" s="97"/>
      <c r="C91" s="97"/>
      <c r="D91" s="90"/>
      <c r="E91" s="106"/>
      <c r="F91" s="90"/>
      <c r="G91" s="26"/>
      <c r="H91" s="26"/>
      <c r="I91" s="26"/>
      <c r="J91" s="26"/>
      <c r="K91" s="26"/>
      <c r="L91" s="90"/>
      <c r="M91" s="90"/>
      <c r="N91" s="26"/>
      <c r="O91" s="26"/>
      <c r="P91" s="26"/>
      <c r="R91" s="26"/>
      <c r="S91" s="26"/>
      <c r="T91" s="26"/>
      <c r="U91" s="26"/>
      <c r="V91" s="26"/>
      <c r="W91" s="26"/>
      <c r="X91" s="26"/>
      <c r="Y91" s="26"/>
      <c r="Z91" s="26"/>
      <c r="AD91" s="87" t="str">
        <f>IF(AB91="","",VLOOKUP(AB91,Produit!$B$2:$F$2000,3,0))</f>
        <v/>
      </c>
      <c r="AE91" s="87" t="str">
        <f t="shared" si="5"/>
        <v/>
      </c>
      <c r="AF91" s="87" t="str">
        <f t="shared" si="6"/>
        <v/>
      </c>
    </row>
    <row r="92" spans="1:32" ht="15.75" x14ac:dyDescent="0.25">
      <c r="A92" s="97"/>
      <c r="B92" s="97"/>
      <c r="C92" s="97"/>
      <c r="D92" s="90"/>
      <c r="E92" s="106"/>
      <c r="F92" s="90"/>
      <c r="G92" s="26"/>
      <c r="H92" s="26"/>
      <c r="I92" s="26"/>
      <c r="J92" s="26"/>
      <c r="K92" s="26"/>
      <c r="L92" s="90"/>
      <c r="M92" s="90"/>
      <c r="N92" s="26"/>
      <c r="O92" s="26"/>
      <c r="P92" s="26"/>
      <c r="R92" s="26"/>
      <c r="S92" s="26"/>
      <c r="T92" s="26"/>
      <c r="U92" s="26"/>
      <c r="V92" s="26"/>
      <c r="W92" s="26"/>
      <c r="X92" s="26"/>
      <c r="Y92" s="26"/>
      <c r="Z92" s="26"/>
      <c r="AD92" s="87" t="str">
        <f>IF(AB92="","",VLOOKUP(AB92,Produit!$B$2:$F$2000,3,0))</f>
        <v/>
      </c>
      <c r="AE92" s="87" t="str">
        <f t="shared" si="5"/>
        <v/>
      </c>
      <c r="AF92" s="87" t="str">
        <f t="shared" si="6"/>
        <v/>
      </c>
    </row>
    <row r="93" spans="1:32" ht="15.75" x14ac:dyDescent="0.25">
      <c r="A93" s="97"/>
      <c r="B93" s="97"/>
      <c r="C93" s="97"/>
      <c r="D93" s="90"/>
      <c r="E93" s="106"/>
      <c r="F93" s="90"/>
      <c r="G93" s="26"/>
      <c r="H93" s="26"/>
      <c r="I93" s="26"/>
      <c r="J93" s="26"/>
      <c r="K93" s="26"/>
      <c r="L93" s="90"/>
      <c r="M93" s="90"/>
      <c r="N93" s="26"/>
      <c r="O93" s="26"/>
      <c r="P93" s="26"/>
      <c r="R93" s="26"/>
      <c r="S93" s="26"/>
      <c r="T93" s="26"/>
      <c r="U93" s="26"/>
      <c r="V93" s="26"/>
      <c r="W93" s="26"/>
      <c r="X93" s="26"/>
      <c r="Y93" s="26"/>
      <c r="Z93" s="26"/>
      <c r="AD93" s="87" t="str">
        <f>IF(AB93="","",VLOOKUP(AB93,Produit!$B$2:$F$2000,3,0))</f>
        <v/>
      </c>
      <c r="AE93" s="87" t="str">
        <f t="shared" si="5"/>
        <v/>
      </c>
      <c r="AF93" s="87" t="str">
        <f t="shared" si="6"/>
        <v/>
      </c>
    </row>
    <row r="94" spans="1:32" ht="15.75" x14ac:dyDescent="0.25">
      <c r="A94" s="97"/>
      <c r="B94" s="97"/>
      <c r="C94" s="97"/>
      <c r="D94" s="90"/>
      <c r="E94" s="106"/>
      <c r="F94" s="90"/>
      <c r="G94" s="26"/>
      <c r="H94" s="26"/>
      <c r="I94" s="26"/>
      <c r="J94" s="26"/>
      <c r="K94" s="26"/>
      <c r="L94" s="90"/>
      <c r="M94" s="90"/>
      <c r="N94" s="26"/>
      <c r="O94" s="26"/>
      <c r="P94" s="26"/>
      <c r="R94" s="26"/>
      <c r="S94" s="26"/>
      <c r="T94" s="26"/>
      <c r="U94" s="26"/>
      <c r="V94" s="26"/>
      <c r="W94" s="26"/>
      <c r="X94" s="26"/>
      <c r="Y94" s="26"/>
      <c r="Z94" s="26"/>
      <c r="AD94" s="87" t="str">
        <f>IF(AB94="","",VLOOKUP(AB94,Produit!$B$2:$F$2000,3,0))</f>
        <v/>
      </c>
      <c r="AE94" s="87" t="str">
        <f t="shared" si="5"/>
        <v/>
      </c>
      <c r="AF94" s="87" t="str">
        <f t="shared" si="6"/>
        <v/>
      </c>
    </row>
    <row r="95" spans="1:32" ht="15.75" x14ac:dyDescent="0.25">
      <c r="A95" s="97"/>
      <c r="B95" s="97"/>
      <c r="C95" s="97"/>
      <c r="D95" s="90"/>
      <c r="E95" s="106"/>
      <c r="F95" s="90"/>
      <c r="G95" s="26"/>
      <c r="H95" s="26"/>
      <c r="I95" s="26"/>
      <c r="J95" s="26"/>
      <c r="K95" s="26"/>
      <c r="L95" s="90"/>
      <c r="M95" s="90"/>
      <c r="N95" s="26"/>
      <c r="O95" s="26"/>
      <c r="P95" s="26"/>
      <c r="R95" s="26"/>
      <c r="S95" s="26"/>
      <c r="T95" s="26"/>
      <c r="U95" s="26"/>
      <c r="V95" s="26"/>
      <c r="W95" s="26"/>
      <c r="X95" s="26"/>
      <c r="Y95" s="26"/>
      <c r="Z95" s="26"/>
      <c r="AD95" s="87" t="str">
        <f>IF(AB95="","",VLOOKUP(AB95,Produit!$B$2:$F$2000,3,0))</f>
        <v/>
      </c>
      <c r="AE95" s="87" t="str">
        <f t="shared" si="5"/>
        <v/>
      </c>
      <c r="AF95" s="87" t="str">
        <f t="shared" si="6"/>
        <v/>
      </c>
    </row>
    <row r="96" spans="1:32" ht="15.75" x14ac:dyDescent="0.25">
      <c r="A96" s="97"/>
      <c r="B96" s="97"/>
      <c r="C96" s="97"/>
      <c r="D96" s="90"/>
      <c r="E96" s="106"/>
      <c r="F96" s="90"/>
      <c r="G96" s="26"/>
      <c r="H96" s="26"/>
      <c r="I96" s="26"/>
      <c r="J96" s="26"/>
      <c r="K96" s="26"/>
      <c r="L96" s="90"/>
      <c r="M96" s="90"/>
      <c r="N96" s="26"/>
      <c r="O96" s="26"/>
      <c r="P96" s="26"/>
      <c r="R96" s="26"/>
      <c r="S96" s="26"/>
      <c r="T96" s="26"/>
      <c r="U96" s="26"/>
      <c r="V96" s="26"/>
      <c r="W96" s="26"/>
      <c r="X96" s="26"/>
      <c r="Y96" s="26"/>
      <c r="Z96" s="26"/>
      <c r="AD96" s="87" t="str">
        <f>IF(AB96="","",VLOOKUP(AB96,Produit!$B$2:$F$2000,3,0))</f>
        <v/>
      </c>
      <c r="AE96" s="87" t="str">
        <f t="shared" si="5"/>
        <v/>
      </c>
      <c r="AF96" s="87" t="str">
        <f t="shared" si="6"/>
        <v/>
      </c>
    </row>
    <row r="97" spans="1:32" ht="15.75" x14ac:dyDescent="0.25">
      <c r="A97" s="97"/>
      <c r="B97" s="97"/>
      <c r="C97" s="97"/>
      <c r="D97" s="90"/>
      <c r="E97" s="106"/>
      <c r="F97" s="90"/>
      <c r="G97" s="26"/>
      <c r="H97" s="26"/>
      <c r="I97" s="26"/>
      <c r="J97" s="26"/>
      <c r="K97" s="26"/>
      <c r="L97" s="90"/>
      <c r="M97" s="90"/>
      <c r="N97" s="26"/>
      <c r="O97" s="26"/>
      <c r="P97" s="26"/>
      <c r="R97" s="26"/>
      <c r="S97" s="26"/>
      <c r="T97" s="26"/>
      <c r="U97" s="26"/>
      <c r="V97" s="26"/>
      <c r="W97" s="26"/>
      <c r="X97" s="26"/>
      <c r="Y97" s="26"/>
      <c r="Z97" s="26"/>
      <c r="AD97" s="87" t="str">
        <f>IF(AB97="","",VLOOKUP(AB97,Produit!$B$2:$F$2000,3,0))</f>
        <v/>
      </c>
      <c r="AE97" s="87" t="str">
        <f t="shared" si="5"/>
        <v/>
      </c>
      <c r="AF97" s="87" t="str">
        <f t="shared" si="6"/>
        <v/>
      </c>
    </row>
    <row r="98" spans="1:32" ht="15.75" x14ac:dyDescent="0.25">
      <c r="A98" s="97"/>
      <c r="B98" s="97"/>
      <c r="C98" s="97"/>
      <c r="D98" s="90"/>
      <c r="E98" s="106"/>
      <c r="F98" s="90"/>
      <c r="G98" s="26"/>
      <c r="H98" s="26"/>
      <c r="I98" s="26"/>
      <c r="J98" s="26"/>
      <c r="K98" s="26"/>
      <c r="L98" s="90"/>
      <c r="M98" s="90"/>
      <c r="N98" s="26"/>
      <c r="O98" s="26"/>
      <c r="P98" s="26"/>
      <c r="R98" s="26"/>
      <c r="S98" s="26"/>
      <c r="T98" s="26"/>
      <c r="U98" s="26"/>
      <c r="V98" s="26"/>
      <c r="W98" s="26"/>
      <c r="X98" s="26"/>
      <c r="Y98" s="26"/>
      <c r="Z98" s="26"/>
      <c r="AD98" s="87" t="str">
        <f>IF(AB98="","",VLOOKUP(AB98,Produit!$B$2:$F$2000,3,0))</f>
        <v/>
      </c>
      <c r="AE98" s="87" t="str">
        <f t="shared" si="5"/>
        <v/>
      </c>
      <c r="AF98" s="87" t="str">
        <f t="shared" si="6"/>
        <v/>
      </c>
    </row>
    <row r="99" spans="1:32" ht="15.75" x14ac:dyDescent="0.25">
      <c r="A99" s="97"/>
      <c r="B99" s="97"/>
      <c r="C99" s="97"/>
      <c r="D99" s="90"/>
      <c r="E99" s="106"/>
      <c r="F99" s="90"/>
      <c r="G99" s="26"/>
      <c r="H99" s="26"/>
      <c r="I99" s="26"/>
      <c r="J99" s="26"/>
      <c r="K99" s="26"/>
      <c r="L99" s="90"/>
      <c r="M99" s="90"/>
      <c r="N99" s="26"/>
      <c r="O99" s="26"/>
      <c r="P99" s="26"/>
      <c r="R99" s="26"/>
      <c r="S99" s="26"/>
      <c r="T99" s="26"/>
      <c r="U99" s="26"/>
      <c r="V99" s="26"/>
      <c r="W99" s="26"/>
      <c r="X99" s="26"/>
      <c r="Y99" s="26"/>
      <c r="Z99" s="26"/>
      <c r="AD99" s="87" t="str">
        <f>IF(AB99="","",VLOOKUP(AB99,Produit!$B$2:$F$2000,3,0))</f>
        <v/>
      </c>
      <c r="AE99" s="87" t="str">
        <f t="shared" si="5"/>
        <v/>
      </c>
      <c r="AF99" s="87" t="str">
        <f t="shared" si="6"/>
        <v/>
      </c>
    </row>
    <row r="100" spans="1:32" ht="15.75" x14ac:dyDescent="0.25">
      <c r="A100" s="97"/>
      <c r="B100" s="97"/>
      <c r="C100" s="97"/>
      <c r="D100" s="90"/>
      <c r="E100" s="106"/>
      <c r="F100" s="90"/>
      <c r="G100" s="26"/>
      <c r="H100" s="26"/>
      <c r="I100" s="26"/>
      <c r="J100" s="26"/>
      <c r="K100" s="26"/>
      <c r="L100" s="90"/>
      <c r="M100" s="90"/>
      <c r="N100" s="26"/>
      <c r="O100" s="26"/>
      <c r="P100" s="26"/>
      <c r="R100" s="26"/>
      <c r="S100" s="26"/>
      <c r="T100" s="26"/>
      <c r="U100" s="26"/>
      <c r="V100" s="26"/>
      <c r="W100" s="26"/>
      <c r="X100" s="26"/>
      <c r="Y100" s="26"/>
      <c r="Z100" s="26"/>
      <c r="AD100" s="87" t="str">
        <f>IF(AB100="","",VLOOKUP(AB100,Produit!$B$2:$F$2000,3,0))</f>
        <v/>
      </c>
      <c r="AE100" s="87" t="str">
        <f t="shared" si="5"/>
        <v/>
      </c>
      <c r="AF100" s="87" t="str">
        <f t="shared" si="6"/>
        <v/>
      </c>
    </row>
    <row r="101" spans="1:32" ht="15.75" x14ac:dyDescent="0.25">
      <c r="A101" s="97"/>
      <c r="B101" s="97"/>
      <c r="C101" s="97"/>
      <c r="D101" s="90"/>
      <c r="E101" s="106"/>
      <c r="F101" s="90"/>
      <c r="G101" s="26"/>
      <c r="H101" s="26"/>
      <c r="I101" s="26"/>
      <c r="J101" s="26"/>
      <c r="K101" s="26"/>
      <c r="L101" s="90"/>
      <c r="M101" s="90"/>
      <c r="N101" s="26"/>
      <c r="O101" s="26"/>
      <c r="P101" s="26"/>
      <c r="R101" s="26"/>
      <c r="S101" s="26"/>
      <c r="T101" s="26"/>
      <c r="U101" s="26"/>
      <c r="V101" s="26"/>
      <c r="W101" s="26"/>
      <c r="X101" s="26"/>
      <c r="Y101" s="26"/>
      <c r="Z101" s="26"/>
      <c r="AD101" s="87" t="str">
        <f>IF(AB101="","",VLOOKUP(AB101,Produit!$B$2:$F$2000,3,0))</f>
        <v/>
      </c>
      <c r="AE101" s="87" t="str">
        <f t="shared" si="5"/>
        <v/>
      </c>
      <c r="AF101" s="87" t="str">
        <f t="shared" si="6"/>
        <v/>
      </c>
    </row>
    <row r="102" spans="1:32" ht="15.75" x14ac:dyDescent="0.25">
      <c r="A102" s="97"/>
      <c r="B102" s="97"/>
      <c r="C102" s="97"/>
      <c r="D102" s="90"/>
      <c r="E102" s="106"/>
      <c r="F102" s="90"/>
      <c r="G102" s="26"/>
      <c r="H102" s="26"/>
      <c r="I102" s="26"/>
      <c r="J102" s="26"/>
      <c r="K102" s="26"/>
      <c r="L102" s="90"/>
      <c r="M102" s="90"/>
      <c r="N102" s="26"/>
      <c r="O102" s="26"/>
      <c r="P102" s="26"/>
      <c r="R102" s="26"/>
      <c r="S102" s="26"/>
      <c r="T102" s="26"/>
      <c r="U102" s="26"/>
      <c r="V102" s="26"/>
      <c r="W102" s="26"/>
      <c r="X102" s="26"/>
      <c r="Y102" s="26"/>
      <c r="Z102" s="26"/>
      <c r="AD102" s="87" t="str">
        <f>IF(AB102="","",VLOOKUP(AB102,Produit!$B$2:$F$2000,3,0))</f>
        <v/>
      </c>
      <c r="AE102" s="87" t="str">
        <f t="shared" si="5"/>
        <v/>
      </c>
      <c r="AF102" s="87" t="str">
        <f t="shared" si="6"/>
        <v/>
      </c>
    </row>
    <row r="103" spans="1:32" ht="15.75" x14ac:dyDescent="0.25">
      <c r="A103" s="97"/>
      <c r="B103" s="97"/>
      <c r="C103" s="97"/>
      <c r="D103" s="90"/>
      <c r="E103" s="106"/>
      <c r="F103" s="90"/>
      <c r="G103" s="26"/>
      <c r="H103" s="26"/>
      <c r="I103" s="26"/>
      <c r="J103" s="26"/>
      <c r="K103" s="26"/>
      <c r="L103" s="90"/>
      <c r="M103" s="90"/>
      <c r="N103" s="26"/>
      <c r="O103" s="26"/>
      <c r="P103" s="26"/>
      <c r="R103" s="26"/>
      <c r="S103" s="26"/>
      <c r="T103" s="26"/>
      <c r="U103" s="26"/>
      <c r="V103" s="26"/>
      <c r="W103" s="26"/>
      <c r="X103" s="26"/>
      <c r="Y103" s="26"/>
      <c r="Z103" s="26"/>
      <c r="AD103" s="87" t="str">
        <f>IF(AB103="","",VLOOKUP(AB103,Produit!$B$2:$F$2000,3,0))</f>
        <v/>
      </c>
      <c r="AE103" s="87" t="str">
        <f t="shared" si="5"/>
        <v/>
      </c>
      <c r="AF103" s="87" t="str">
        <f t="shared" si="6"/>
        <v/>
      </c>
    </row>
    <row r="104" spans="1:32" ht="15.75" x14ac:dyDescent="0.25">
      <c r="A104" s="97"/>
      <c r="B104" s="97"/>
      <c r="C104" s="97"/>
      <c r="D104" s="90"/>
      <c r="E104" s="106"/>
      <c r="F104" s="90"/>
      <c r="G104" s="26"/>
      <c r="H104" s="26"/>
      <c r="I104" s="26"/>
      <c r="J104" s="26"/>
      <c r="K104" s="26"/>
      <c r="L104" s="90"/>
      <c r="M104" s="90"/>
      <c r="N104" s="26"/>
      <c r="O104" s="26"/>
      <c r="P104" s="26"/>
      <c r="R104" s="26"/>
      <c r="S104" s="26"/>
      <c r="T104" s="26"/>
      <c r="U104" s="26"/>
      <c r="V104" s="26"/>
      <c r="W104" s="26"/>
      <c r="X104" s="26"/>
      <c r="Y104" s="26"/>
      <c r="Z104" s="26"/>
      <c r="AD104" s="87" t="str">
        <f>IF(AB104="","",VLOOKUP(AB104,Produit!$B$2:$F$2000,3,0))</f>
        <v/>
      </c>
      <c r="AE104" s="87" t="str">
        <f t="shared" si="5"/>
        <v/>
      </c>
      <c r="AF104" s="87" t="str">
        <f t="shared" si="6"/>
        <v/>
      </c>
    </row>
    <row r="105" spans="1:32" ht="15.75" x14ac:dyDescent="0.25">
      <c r="A105" s="97"/>
      <c r="B105" s="97"/>
      <c r="C105" s="97"/>
      <c r="D105" s="90"/>
      <c r="E105" s="106"/>
      <c r="F105" s="90"/>
      <c r="G105" s="26"/>
      <c r="H105" s="26"/>
      <c r="I105" s="26"/>
      <c r="J105" s="26"/>
      <c r="K105" s="26"/>
      <c r="L105" s="90"/>
      <c r="M105" s="90"/>
      <c r="N105" s="26"/>
      <c r="O105" s="26"/>
      <c r="P105" s="26"/>
      <c r="R105" s="26"/>
      <c r="S105" s="26"/>
      <c r="T105" s="26"/>
      <c r="U105" s="26"/>
      <c r="V105" s="26"/>
      <c r="W105" s="26"/>
      <c r="X105" s="26"/>
      <c r="Y105" s="26"/>
      <c r="Z105" s="26"/>
      <c r="AD105" s="87" t="str">
        <f>IF(AB105="","",VLOOKUP(AB105,Produit!$B$2:$F$2000,3,0))</f>
        <v/>
      </c>
      <c r="AE105" s="87" t="str">
        <f t="shared" si="5"/>
        <v/>
      </c>
      <c r="AF105" s="87" t="str">
        <f t="shared" si="6"/>
        <v/>
      </c>
    </row>
    <row r="106" spans="1:32" ht="15.75" x14ac:dyDescent="0.25">
      <c r="A106" s="97"/>
      <c r="B106" s="97"/>
      <c r="C106" s="97"/>
      <c r="D106" s="90"/>
      <c r="E106" s="106"/>
      <c r="F106" s="90"/>
      <c r="G106" s="26"/>
      <c r="H106" s="26"/>
      <c r="I106" s="26"/>
      <c r="J106" s="26"/>
      <c r="K106" s="26"/>
      <c r="L106" s="90"/>
      <c r="M106" s="90"/>
      <c r="N106" s="26"/>
      <c r="O106" s="26"/>
      <c r="P106" s="26"/>
      <c r="R106" s="26"/>
      <c r="S106" s="26"/>
      <c r="T106" s="26"/>
      <c r="U106" s="26"/>
      <c r="V106" s="26"/>
      <c r="W106" s="26"/>
      <c r="X106" s="26"/>
      <c r="Y106" s="26"/>
      <c r="Z106" s="26"/>
      <c r="AD106" s="87" t="str">
        <f>IF(AB106="","",VLOOKUP(AB106,Produit!$B$2:$F$2000,3,0))</f>
        <v/>
      </c>
      <c r="AE106" s="87" t="str">
        <f t="shared" si="5"/>
        <v/>
      </c>
      <c r="AF106" s="87" t="str">
        <f t="shared" si="6"/>
        <v/>
      </c>
    </row>
    <row r="107" spans="1:32" ht="15.75" x14ac:dyDescent="0.25">
      <c r="A107" s="97"/>
      <c r="B107" s="97"/>
      <c r="C107" s="97"/>
      <c r="D107" s="90"/>
      <c r="E107" s="106"/>
      <c r="F107" s="90"/>
      <c r="G107" s="26"/>
      <c r="H107" s="26"/>
      <c r="I107" s="26"/>
      <c r="J107" s="26"/>
      <c r="K107" s="26"/>
      <c r="L107" s="90"/>
      <c r="M107" s="90"/>
      <c r="N107" s="26"/>
      <c r="O107" s="26"/>
      <c r="P107" s="26"/>
      <c r="R107" s="26"/>
      <c r="S107" s="26"/>
      <c r="T107" s="26"/>
      <c r="U107" s="26"/>
      <c r="V107" s="26"/>
      <c r="W107" s="26"/>
      <c r="X107" s="26"/>
      <c r="Y107" s="26"/>
      <c r="Z107" s="26"/>
      <c r="AD107" s="87" t="str">
        <f>IF(AB107="","",VLOOKUP(AB107,Produit!$B$2:$F$2000,3,0))</f>
        <v/>
      </c>
      <c r="AE107" s="87" t="str">
        <f t="shared" si="5"/>
        <v/>
      </c>
      <c r="AF107" s="87" t="str">
        <f t="shared" si="6"/>
        <v/>
      </c>
    </row>
    <row r="108" spans="1:32" ht="15.75" x14ac:dyDescent="0.25">
      <c r="A108" s="97"/>
      <c r="B108" s="97"/>
      <c r="C108" s="97"/>
      <c r="D108" s="90"/>
      <c r="E108" s="106"/>
      <c r="F108" s="90"/>
      <c r="G108" s="26"/>
      <c r="H108" s="26"/>
      <c r="I108" s="26"/>
      <c r="J108" s="26"/>
      <c r="K108" s="26"/>
      <c r="L108" s="90"/>
      <c r="M108" s="90"/>
      <c r="N108" s="26"/>
      <c r="O108" s="26"/>
      <c r="P108" s="26"/>
      <c r="R108" s="26"/>
      <c r="S108" s="26"/>
      <c r="T108" s="26"/>
      <c r="U108" s="26"/>
      <c r="V108" s="26"/>
      <c r="W108" s="26"/>
      <c r="X108" s="26"/>
      <c r="Y108" s="26"/>
      <c r="Z108" s="26"/>
      <c r="AD108" s="87" t="str">
        <f>IF(AB108="","",VLOOKUP(AB108,Produit!$B$2:$F$2000,3,0))</f>
        <v/>
      </c>
      <c r="AE108" s="87" t="str">
        <f t="shared" si="5"/>
        <v/>
      </c>
      <c r="AF108" s="87" t="str">
        <f t="shared" si="6"/>
        <v/>
      </c>
    </row>
    <row r="109" spans="1:32" ht="15.75" x14ac:dyDescent="0.25">
      <c r="A109" s="97"/>
      <c r="B109" s="97"/>
      <c r="C109" s="97"/>
      <c r="D109" s="90"/>
      <c r="E109" s="106"/>
      <c r="F109" s="90"/>
      <c r="G109" s="26"/>
      <c r="H109" s="26"/>
      <c r="I109" s="26"/>
      <c r="J109" s="26"/>
      <c r="K109" s="26"/>
      <c r="L109" s="90"/>
      <c r="M109" s="90"/>
      <c r="N109" s="26"/>
      <c r="O109" s="26"/>
      <c r="P109" s="26"/>
      <c r="R109" s="26"/>
      <c r="S109" s="26"/>
      <c r="T109" s="26"/>
      <c r="U109" s="26"/>
      <c r="V109" s="26"/>
      <c r="W109" s="26"/>
      <c r="X109" s="26"/>
      <c r="Y109" s="26"/>
      <c r="Z109" s="26"/>
      <c r="AD109" s="87" t="str">
        <f>IF(AB109="","",VLOOKUP(AB109,Produit!$B$2:$F$2000,3,0))</f>
        <v/>
      </c>
      <c r="AE109" s="87" t="str">
        <f t="shared" si="5"/>
        <v/>
      </c>
      <c r="AF109" s="87" t="str">
        <f t="shared" si="6"/>
        <v/>
      </c>
    </row>
    <row r="110" spans="1:32" ht="15.75" x14ac:dyDescent="0.25">
      <c r="A110" s="97"/>
      <c r="B110" s="97"/>
      <c r="C110" s="97"/>
      <c r="D110" s="90"/>
      <c r="E110" s="106"/>
      <c r="F110" s="90"/>
      <c r="G110" s="26"/>
      <c r="H110" s="26"/>
      <c r="I110" s="26"/>
      <c r="J110" s="26"/>
      <c r="K110" s="26"/>
      <c r="L110" s="90"/>
      <c r="M110" s="90"/>
      <c r="N110" s="26"/>
      <c r="O110" s="26"/>
      <c r="P110" s="26"/>
      <c r="R110" s="26"/>
      <c r="S110" s="26"/>
      <c r="T110" s="26"/>
      <c r="U110" s="26"/>
      <c r="V110" s="26"/>
      <c r="W110" s="26"/>
      <c r="X110" s="26"/>
      <c r="Y110" s="26"/>
      <c r="Z110" s="26"/>
      <c r="AD110" s="87" t="str">
        <f>IF(AB110="","",VLOOKUP(AB110,Produit!$B$2:$F$2000,3,0))</f>
        <v/>
      </c>
      <c r="AE110" s="87" t="str">
        <f t="shared" si="5"/>
        <v/>
      </c>
      <c r="AF110" s="87" t="str">
        <f t="shared" si="6"/>
        <v/>
      </c>
    </row>
    <row r="111" spans="1:32" ht="15.75" x14ac:dyDescent="0.25">
      <c r="A111" s="97"/>
      <c r="B111" s="97"/>
      <c r="C111" s="97"/>
      <c r="D111" s="90"/>
      <c r="E111" s="106"/>
      <c r="F111" s="90"/>
      <c r="G111" s="26"/>
      <c r="H111" s="26"/>
      <c r="I111" s="26"/>
      <c r="J111" s="26"/>
      <c r="K111" s="26"/>
      <c r="L111" s="90"/>
      <c r="M111" s="90"/>
      <c r="N111" s="26"/>
      <c r="O111" s="26"/>
      <c r="P111" s="26"/>
      <c r="R111" s="26"/>
      <c r="S111" s="26"/>
      <c r="T111" s="26"/>
      <c r="U111" s="26"/>
      <c r="V111" s="26"/>
      <c r="W111" s="26"/>
      <c r="X111" s="26"/>
      <c r="Y111" s="26"/>
      <c r="Z111" s="26"/>
      <c r="AD111" s="87" t="str">
        <f>IF(AB111="","",VLOOKUP(AB111,Produit!$B$2:$F$2000,3,0))</f>
        <v/>
      </c>
      <c r="AE111" s="87" t="str">
        <f t="shared" si="5"/>
        <v/>
      </c>
      <c r="AF111" s="87" t="str">
        <f t="shared" si="6"/>
        <v/>
      </c>
    </row>
    <row r="112" spans="1:32" ht="15.75" x14ac:dyDescent="0.25">
      <c r="A112" s="97"/>
      <c r="B112" s="97"/>
      <c r="C112" s="97"/>
      <c r="D112" s="90"/>
      <c r="E112" s="106"/>
      <c r="F112" s="90"/>
      <c r="G112" s="26"/>
      <c r="H112" s="26"/>
      <c r="I112" s="26"/>
      <c r="J112" s="26"/>
      <c r="K112" s="26"/>
      <c r="L112" s="90"/>
      <c r="M112" s="90"/>
      <c r="N112" s="26"/>
      <c r="O112" s="26"/>
      <c r="P112" s="26"/>
      <c r="R112" s="26"/>
      <c r="S112" s="26"/>
      <c r="T112" s="26"/>
      <c r="U112" s="26"/>
      <c r="V112" s="26"/>
      <c r="W112" s="26"/>
      <c r="X112" s="26"/>
      <c r="Y112" s="26"/>
      <c r="Z112" s="26"/>
      <c r="AD112" s="87" t="str">
        <f>IF(AB112="","",VLOOKUP(AB112,Produit!$B$2:$F$2000,3,0))</f>
        <v/>
      </c>
      <c r="AE112" s="87" t="str">
        <f t="shared" si="5"/>
        <v/>
      </c>
      <c r="AF112" s="87" t="str">
        <f t="shared" si="6"/>
        <v/>
      </c>
    </row>
    <row r="113" spans="1:32" ht="15.75" x14ac:dyDescent="0.25">
      <c r="A113" s="97"/>
      <c r="B113" s="97"/>
      <c r="C113" s="97"/>
      <c r="D113" s="90"/>
      <c r="E113" s="106"/>
      <c r="F113" s="90"/>
      <c r="G113" s="26"/>
      <c r="H113" s="26"/>
      <c r="I113" s="26"/>
      <c r="J113" s="26"/>
      <c r="K113" s="26"/>
      <c r="L113" s="90"/>
      <c r="M113" s="90"/>
      <c r="N113" s="26"/>
      <c r="O113" s="26"/>
      <c r="P113" s="26"/>
      <c r="R113" s="26"/>
      <c r="S113" s="26"/>
      <c r="T113" s="26"/>
      <c r="U113" s="26"/>
      <c r="V113" s="26"/>
      <c r="W113" s="26"/>
      <c r="X113" s="26"/>
      <c r="Y113" s="26"/>
      <c r="Z113" s="26"/>
      <c r="AD113" s="87" t="str">
        <f>IF(AB113="","",VLOOKUP(AB113,Produit!$B$2:$F$2000,3,0))</f>
        <v/>
      </c>
      <c r="AE113" s="87" t="str">
        <f t="shared" si="5"/>
        <v/>
      </c>
      <c r="AF113" s="87" t="str">
        <f t="shared" si="6"/>
        <v/>
      </c>
    </row>
    <row r="114" spans="1:32" ht="15.75" x14ac:dyDescent="0.25">
      <c r="A114" s="97"/>
      <c r="B114" s="97"/>
      <c r="C114" s="97"/>
      <c r="D114" s="90"/>
      <c r="E114" s="106"/>
      <c r="F114" s="90"/>
      <c r="G114" s="26"/>
      <c r="H114" s="26"/>
      <c r="I114" s="26"/>
      <c r="J114" s="26"/>
      <c r="K114" s="26"/>
      <c r="L114" s="90"/>
      <c r="M114" s="90"/>
      <c r="N114" s="26"/>
      <c r="O114" s="26"/>
      <c r="P114" s="26"/>
      <c r="R114" s="26"/>
      <c r="S114" s="26"/>
      <c r="T114" s="26"/>
      <c r="U114" s="26"/>
      <c r="V114" s="26"/>
      <c r="W114" s="26"/>
      <c r="X114" s="26"/>
      <c r="Y114" s="26"/>
      <c r="Z114" s="26"/>
      <c r="AD114" s="87" t="str">
        <f>IF(AB114="","",VLOOKUP(AB114,Produit!$B$2:$F$2000,3,0))</f>
        <v/>
      </c>
      <c r="AE114" s="87" t="str">
        <f t="shared" si="5"/>
        <v/>
      </c>
      <c r="AF114" s="87" t="str">
        <f t="shared" si="6"/>
        <v/>
      </c>
    </row>
    <row r="115" spans="1:32" ht="15.75" x14ac:dyDescent="0.25">
      <c r="A115" s="97"/>
      <c r="B115" s="97"/>
      <c r="C115" s="97"/>
      <c r="D115" s="90"/>
      <c r="E115" s="106"/>
      <c r="F115" s="90"/>
      <c r="G115" s="26"/>
      <c r="H115" s="26"/>
      <c r="I115" s="26"/>
      <c r="J115" s="26"/>
      <c r="K115" s="26"/>
      <c r="L115" s="90"/>
      <c r="M115" s="90"/>
      <c r="N115" s="26"/>
      <c r="O115" s="26"/>
      <c r="P115" s="26"/>
      <c r="R115" s="26"/>
      <c r="S115" s="26"/>
      <c r="T115" s="26"/>
      <c r="U115" s="26"/>
      <c r="V115" s="26"/>
      <c r="W115" s="26"/>
      <c r="X115" s="26"/>
      <c r="Y115" s="26"/>
      <c r="Z115" s="26"/>
      <c r="AD115" s="87" t="str">
        <f>IF(AB115="","",VLOOKUP(AB115,Produit!$B$2:$F$2000,3,0))</f>
        <v/>
      </c>
      <c r="AE115" s="87" t="str">
        <f t="shared" si="5"/>
        <v/>
      </c>
      <c r="AF115" s="87" t="str">
        <f t="shared" si="6"/>
        <v/>
      </c>
    </row>
    <row r="116" spans="1:32" ht="15.75" x14ac:dyDescent="0.25">
      <c r="A116" s="97"/>
      <c r="B116" s="97"/>
      <c r="C116" s="97"/>
      <c r="D116" s="90"/>
      <c r="E116" s="106"/>
      <c r="F116" s="90"/>
      <c r="G116" s="26"/>
      <c r="H116" s="26"/>
      <c r="I116" s="26"/>
      <c r="J116" s="26"/>
      <c r="K116" s="26"/>
      <c r="L116" s="90"/>
      <c r="M116" s="90"/>
      <c r="N116" s="26"/>
      <c r="O116" s="26"/>
      <c r="P116" s="26"/>
      <c r="R116" s="26"/>
      <c r="S116" s="26"/>
      <c r="T116" s="26"/>
      <c r="U116" s="26"/>
      <c r="V116" s="26"/>
      <c r="W116" s="26"/>
      <c r="X116" s="26"/>
      <c r="Y116" s="26"/>
      <c r="Z116" s="26"/>
      <c r="AD116" s="87" t="str">
        <f>IF(AB116="","",VLOOKUP(AB116,Produit!$B$2:$F$2000,3,0))</f>
        <v/>
      </c>
      <c r="AE116" s="87" t="str">
        <f t="shared" si="5"/>
        <v/>
      </c>
      <c r="AF116" s="87" t="str">
        <f t="shared" si="6"/>
        <v/>
      </c>
    </row>
    <row r="117" spans="1:32" ht="15.75" x14ac:dyDescent="0.25">
      <c r="A117" s="97"/>
      <c r="B117" s="97"/>
      <c r="C117" s="97"/>
      <c r="D117" s="90"/>
      <c r="E117" s="106"/>
      <c r="F117" s="90"/>
      <c r="G117" s="26"/>
      <c r="H117" s="26"/>
      <c r="I117" s="26"/>
      <c r="J117" s="26"/>
      <c r="K117" s="26"/>
      <c r="L117" s="90"/>
      <c r="M117" s="90"/>
      <c r="N117" s="26"/>
      <c r="O117" s="26"/>
      <c r="P117" s="26"/>
      <c r="R117" s="26"/>
      <c r="S117" s="26"/>
      <c r="T117" s="26"/>
      <c r="U117" s="26"/>
      <c r="V117" s="26"/>
      <c r="W117" s="26"/>
      <c r="X117" s="26"/>
      <c r="Y117" s="26"/>
      <c r="Z117" s="26"/>
      <c r="AD117" s="87" t="str">
        <f>IF(AB117="","",VLOOKUP(AB117,Produit!$B$2:$F$2000,3,0))</f>
        <v/>
      </c>
      <c r="AE117" s="87" t="str">
        <f t="shared" si="5"/>
        <v/>
      </c>
      <c r="AF117" s="87" t="str">
        <f t="shared" si="6"/>
        <v/>
      </c>
    </row>
    <row r="118" spans="1:32" ht="15.75" x14ac:dyDescent="0.25">
      <c r="A118" s="97"/>
      <c r="B118" s="97"/>
      <c r="C118" s="97"/>
      <c r="D118" s="90"/>
      <c r="E118" s="106"/>
      <c r="F118" s="90"/>
      <c r="G118" s="26"/>
      <c r="H118" s="26"/>
      <c r="I118" s="26"/>
      <c r="J118" s="26"/>
      <c r="K118" s="26"/>
      <c r="L118" s="90"/>
      <c r="M118" s="90"/>
      <c r="N118" s="26"/>
      <c r="O118" s="26"/>
      <c r="P118" s="26"/>
      <c r="R118" s="26"/>
      <c r="S118" s="26"/>
      <c r="T118" s="26"/>
      <c r="U118" s="26"/>
      <c r="V118" s="26"/>
      <c r="W118" s="26"/>
      <c r="X118" s="26"/>
      <c r="Y118" s="26"/>
      <c r="Z118" s="26"/>
      <c r="AD118" s="87" t="str">
        <f>IF(AB118="","",VLOOKUP(AB118,Produit!$B$2:$F$2000,3,0))</f>
        <v/>
      </c>
      <c r="AE118" s="87" t="str">
        <f t="shared" si="5"/>
        <v/>
      </c>
      <c r="AF118" s="87" t="str">
        <f t="shared" si="6"/>
        <v/>
      </c>
    </row>
    <row r="119" spans="1:32" ht="15.75" x14ac:dyDescent="0.25">
      <c r="A119" s="97"/>
      <c r="B119" s="97"/>
      <c r="C119" s="97"/>
      <c r="D119" s="90"/>
      <c r="E119" s="106"/>
      <c r="F119" s="90"/>
      <c r="G119" s="26"/>
      <c r="H119" s="26"/>
      <c r="I119" s="26"/>
      <c r="J119" s="26"/>
      <c r="K119" s="26"/>
      <c r="L119" s="90"/>
      <c r="M119" s="90"/>
      <c r="N119" s="26"/>
      <c r="O119" s="26"/>
      <c r="P119" s="26"/>
      <c r="R119" s="26"/>
      <c r="S119" s="26"/>
      <c r="T119" s="26"/>
      <c r="U119" s="26"/>
      <c r="V119" s="26"/>
      <c r="W119" s="26"/>
      <c r="X119" s="26"/>
      <c r="Y119" s="26"/>
      <c r="Z119" s="26"/>
      <c r="AD119" s="87" t="str">
        <f>IF(AB119="","",VLOOKUP(AB119,Produit!$B$2:$F$2000,3,0))</f>
        <v/>
      </c>
      <c r="AE119" s="87" t="str">
        <f t="shared" si="5"/>
        <v/>
      </c>
      <c r="AF119" s="87" t="str">
        <f t="shared" si="6"/>
        <v/>
      </c>
    </row>
    <row r="120" spans="1:32" ht="15.75" x14ac:dyDescent="0.25">
      <c r="A120" s="97"/>
      <c r="B120" s="97"/>
      <c r="C120" s="97"/>
      <c r="D120" s="90"/>
      <c r="E120" s="106"/>
      <c r="F120" s="90"/>
      <c r="G120" s="26"/>
      <c r="H120" s="26"/>
      <c r="I120" s="26"/>
      <c r="J120" s="26"/>
      <c r="K120" s="26"/>
      <c r="L120" s="90"/>
      <c r="M120" s="90"/>
      <c r="N120" s="26"/>
      <c r="O120" s="26"/>
      <c r="P120" s="26"/>
      <c r="R120" s="26"/>
      <c r="S120" s="26"/>
      <c r="T120" s="26"/>
      <c r="U120" s="26"/>
      <c r="V120" s="26"/>
      <c r="W120" s="26"/>
      <c r="X120" s="26"/>
      <c r="Y120" s="26"/>
      <c r="Z120" s="26"/>
      <c r="AD120" s="87" t="str">
        <f>IF(AB120="","",VLOOKUP(AB120,Produit!$B$2:$F$2000,3,0))</f>
        <v/>
      </c>
      <c r="AE120" s="87" t="str">
        <f t="shared" si="5"/>
        <v/>
      </c>
      <c r="AF120" s="87" t="str">
        <f t="shared" si="6"/>
        <v/>
      </c>
    </row>
    <row r="121" spans="1:32" ht="15.75" x14ac:dyDescent="0.25">
      <c r="A121" s="97"/>
      <c r="B121" s="97"/>
      <c r="C121" s="97"/>
      <c r="D121" s="90"/>
      <c r="E121" s="106"/>
      <c r="F121" s="90"/>
      <c r="G121" s="26"/>
      <c r="H121" s="26"/>
      <c r="I121" s="26"/>
      <c r="J121" s="26"/>
      <c r="K121" s="26"/>
      <c r="L121" s="90"/>
      <c r="M121" s="90"/>
      <c r="N121" s="26"/>
      <c r="O121" s="26"/>
      <c r="P121" s="26"/>
      <c r="R121" s="26"/>
      <c r="S121" s="26"/>
      <c r="T121" s="26"/>
      <c r="U121" s="26"/>
      <c r="V121" s="26"/>
      <c r="W121" s="26"/>
      <c r="X121" s="26"/>
      <c r="Y121" s="26"/>
      <c r="Z121" s="26"/>
      <c r="AD121" s="87" t="str">
        <f>IF(AB121="","",VLOOKUP(AB121,Produit!$B$2:$F$2000,3,0))</f>
        <v/>
      </c>
      <c r="AE121" s="87" t="str">
        <f t="shared" si="5"/>
        <v/>
      </c>
      <c r="AF121" s="87" t="str">
        <f t="shared" si="6"/>
        <v/>
      </c>
    </row>
    <row r="122" spans="1:32" ht="15.75" x14ac:dyDescent="0.25">
      <c r="A122" s="97"/>
      <c r="B122" s="97"/>
      <c r="C122" s="97"/>
      <c r="D122" s="90"/>
      <c r="E122" s="106"/>
      <c r="F122" s="90"/>
      <c r="G122" s="26"/>
      <c r="H122" s="26"/>
      <c r="I122" s="26"/>
      <c r="J122" s="26"/>
      <c r="K122" s="26"/>
      <c r="L122" s="90"/>
      <c r="M122" s="90"/>
      <c r="N122" s="26"/>
      <c r="O122" s="26"/>
      <c r="P122" s="26"/>
      <c r="R122" s="26"/>
      <c r="S122" s="26"/>
      <c r="T122" s="26"/>
      <c r="U122" s="26"/>
      <c r="V122" s="26"/>
      <c r="W122" s="26"/>
      <c r="X122" s="26"/>
      <c r="Y122" s="26"/>
      <c r="Z122" s="26"/>
      <c r="AD122" s="87" t="str">
        <f>IF(AB122="","",VLOOKUP(AB122,Produit!$B$2:$F$2000,3,0))</f>
        <v/>
      </c>
      <c r="AE122" s="87" t="str">
        <f t="shared" si="5"/>
        <v/>
      </c>
      <c r="AF122" s="87" t="str">
        <f t="shared" si="6"/>
        <v/>
      </c>
    </row>
    <row r="123" spans="1:32" ht="15.75" x14ac:dyDescent="0.25">
      <c r="A123" s="97"/>
      <c r="B123" s="97"/>
      <c r="C123" s="97"/>
      <c r="D123" s="90"/>
      <c r="E123" s="106"/>
      <c r="F123" s="90"/>
      <c r="G123" s="26"/>
      <c r="H123" s="26"/>
      <c r="I123" s="26"/>
      <c r="J123" s="26"/>
      <c r="K123" s="26"/>
      <c r="L123" s="90"/>
      <c r="M123" s="90"/>
      <c r="N123" s="26"/>
      <c r="O123" s="26"/>
      <c r="P123" s="26"/>
      <c r="R123" s="26"/>
      <c r="S123" s="26"/>
      <c r="T123" s="26"/>
      <c r="U123" s="26"/>
      <c r="V123" s="26"/>
      <c r="W123" s="26"/>
      <c r="X123" s="26"/>
      <c r="Y123" s="26"/>
      <c r="Z123" s="26"/>
      <c r="AD123" s="87" t="str">
        <f>IF(AB123="","",VLOOKUP(AB123,Produit!$B$2:$F$2000,3,0))</f>
        <v/>
      </c>
      <c r="AE123" s="87" t="str">
        <f t="shared" si="5"/>
        <v/>
      </c>
      <c r="AF123" s="87" t="str">
        <f t="shared" si="6"/>
        <v/>
      </c>
    </row>
    <row r="124" spans="1:32" ht="15.75" x14ac:dyDescent="0.25">
      <c r="A124" s="97"/>
      <c r="B124" s="97"/>
      <c r="C124" s="97"/>
      <c r="D124" s="90"/>
      <c r="E124" s="106"/>
      <c r="F124" s="90"/>
      <c r="G124" s="26"/>
      <c r="H124" s="26"/>
      <c r="I124" s="26"/>
      <c r="J124" s="26"/>
      <c r="K124" s="26"/>
      <c r="L124" s="90"/>
      <c r="M124" s="90"/>
      <c r="N124" s="26"/>
      <c r="O124" s="26"/>
      <c r="P124" s="26"/>
      <c r="R124" s="26"/>
      <c r="S124" s="26"/>
      <c r="T124" s="26"/>
      <c r="U124" s="26"/>
      <c r="V124" s="26"/>
      <c r="W124" s="26"/>
      <c r="X124" s="26"/>
      <c r="Y124" s="26"/>
      <c r="Z124" s="26"/>
      <c r="AD124" s="87" t="str">
        <f>IF(AB124="","",VLOOKUP(AB124,Produit!$B$2:$F$2000,3,0))</f>
        <v/>
      </c>
      <c r="AE124" s="87" t="str">
        <f t="shared" si="5"/>
        <v/>
      </c>
      <c r="AF124" s="87" t="str">
        <f t="shared" si="6"/>
        <v/>
      </c>
    </row>
    <row r="125" spans="1:32" ht="15.75" x14ac:dyDescent="0.25">
      <c r="A125" s="97"/>
      <c r="B125" s="97"/>
      <c r="C125" s="97"/>
      <c r="D125" s="90"/>
      <c r="E125" s="106"/>
      <c r="F125" s="90"/>
      <c r="G125" s="26"/>
      <c r="H125" s="26"/>
      <c r="I125" s="26"/>
      <c r="J125" s="26"/>
      <c r="K125" s="26"/>
      <c r="L125" s="90"/>
      <c r="M125" s="90"/>
      <c r="N125" s="26"/>
      <c r="O125" s="26"/>
      <c r="P125" s="26"/>
      <c r="R125" s="26"/>
      <c r="S125" s="26"/>
      <c r="T125" s="26"/>
      <c r="U125" s="26"/>
      <c r="V125" s="26"/>
      <c r="W125" s="26"/>
      <c r="X125" s="26"/>
      <c r="Y125" s="26"/>
      <c r="Z125" s="26"/>
      <c r="AD125" s="87" t="str">
        <f>IF(AB125="","",VLOOKUP(AB125,Produit!$B$2:$F$2000,3,0))</f>
        <v/>
      </c>
      <c r="AE125" s="87" t="str">
        <f t="shared" si="5"/>
        <v/>
      </c>
      <c r="AF125" s="87" t="str">
        <f t="shared" si="6"/>
        <v/>
      </c>
    </row>
    <row r="126" spans="1:32" ht="15.75" x14ac:dyDescent="0.25">
      <c r="A126" s="97"/>
      <c r="B126" s="97"/>
      <c r="C126" s="97"/>
      <c r="D126" s="90"/>
      <c r="E126" s="106"/>
      <c r="F126" s="90"/>
      <c r="G126" s="26"/>
      <c r="H126" s="26"/>
      <c r="I126" s="26"/>
      <c r="J126" s="26"/>
      <c r="K126" s="26"/>
      <c r="L126" s="90"/>
      <c r="M126" s="90"/>
      <c r="N126" s="26"/>
      <c r="O126" s="26"/>
      <c r="P126" s="26"/>
      <c r="R126" s="26"/>
      <c r="S126" s="26"/>
      <c r="T126" s="26"/>
      <c r="U126" s="26"/>
      <c r="V126" s="26"/>
      <c r="W126" s="26"/>
      <c r="X126" s="26"/>
      <c r="Y126" s="26"/>
      <c r="Z126" s="26"/>
      <c r="AD126" s="87" t="str">
        <f>IF(AB126="","",VLOOKUP(AB126,Produit!$B$2:$F$2000,3,0))</f>
        <v/>
      </c>
      <c r="AE126" s="87" t="str">
        <f t="shared" si="5"/>
        <v/>
      </c>
      <c r="AF126" s="87" t="str">
        <f t="shared" si="6"/>
        <v/>
      </c>
    </row>
    <row r="127" spans="1:32" ht="15.75" x14ac:dyDescent="0.25">
      <c r="A127" s="97"/>
      <c r="B127" s="97"/>
      <c r="C127" s="97"/>
      <c r="D127" s="90"/>
      <c r="E127" s="106"/>
      <c r="F127" s="90"/>
      <c r="G127" s="26"/>
      <c r="H127" s="26"/>
      <c r="I127" s="26"/>
      <c r="J127" s="26"/>
      <c r="K127" s="26"/>
      <c r="L127" s="90"/>
      <c r="M127" s="90"/>
      <c r="N127" s="26"/>
      <c r="O127" s="26"/>
      <c r="P127" s="26"/>
      <c r="R127" s="26"/>
      <c r="S127" s="26"/>
      <c r="T127" s="26"/>
      <c r="U127" s="26"/>
      <c r="V127" s="26"/>
      <c r="W127" s="26"/>
      <c r="X127" s="26"/>
      <c r="Y127" s="26"/>
      <c r="Z127" s="26"/>
      <c r="AD127" s="87" t="str">
        <f>IF(AB127="","",VLOOKUP(AB127,Produit!$B$2:$F$2000,3,0))</f>
        <v/>
      </c>
      <c r="AE127" s="87" t="str">
        <f t="shared" si="5"/>
        <v/>
      </c>
      <c r="AF127" s="87" t="str">
        <f t="shared" si="6"/>
        <v/>
      </c>
    </row>
    <row r="128" spans="1:32" ht="15.75" x14ac:dyDescent="0.25">
      <c r="A128" s="97"/>
      <c r="B128" s="97"/>
      <c r="C128" s="97"/>
      <c r="D128" s="90"/>
      <c r="E128" s="106"/>
      <c r="F128" s="90"/>
      <c r="G128" s="26"/>
      <c r="H128" s="26"/>
      <c r="I128" s="26"/>
      <c r="J128" s="26"/>
      <c r="K128" s="26"/>
      <c r="L128" s="90"/>
      <c r="M128" s="90"/>
      <c r="N128" s="26"/>
      <c r="O128" s="26"/>
      <c r="P128" s="26"/>
      <c r="R128" s="26"/>
      <c r="S128" s="26"/>
      <c r="T128" s="26"/>
      <c r="U128" s="26"/>
      <c r="V128" s="26"/>
      <c r="W128" s="26"/>
      <c r="X128" s="26"/>
      <c r="Y128" s="26"/>
      <c r="Z128" s="26"/>
      <c r="AD128" s="87" t="str">
        <f>IF(AB128="","",VLOOKUP(AB128,Produit!$B$2:$F$2000,3,0))</f>
        <v/>
      </c>
      <c r="AE128" s="87" t="str">
        <f t="shared" si="5"/>
        <v/>
      </c>
      <c r="AF128" s="87" t="str">
        <f t="shared" si="6"/>
        <v/>
      </c>
    </row>
    <row r="129" spans="1:32" ht="15.75" x14ac:dyDescent="0.25">
      <c r="A129" s="97"/>
      <c r="B129" s="97"/>
      <c r="C129" s="97"/>
      <c r="D129" s="90"/>
      <c r="E129" s="106"/>
      <c r="F129" s="90"/>
      <c r="G129" s="26"/>
      <c r="H129" s="26"/>
      <c r="I129" s="26"/>
      <c r="J129" s="26"/>
      <c r="K129" s="26"/>
      <c r="L129" s="90"/>
      <c r="M129" s="90"/>
      <c r="N129" s="26"/>
      <c r="O129" s="26"/>
      <c r="P129" s="26"/>
      <c r="R129" s="26"/>
      <c r="S129" s="26"/>
      <c r="T129" s="26"/>
      <c r="U129" s="26"/>
      <c r="V129" s="26"/>
      <c r="W129" s="26"/>
      <c r="X129" s="26"/>
      <c r="Y129" s="26"/>
      <c r="Z129" s="26"/>
      <c r="AD129" s="87" t="str">
        <f>IF(AB129="","",VLOOKUP(AB129,Produit!$B$2:$F$2000,3,0))</f>
        <v/>
      </c>
      <c r="AE129" s="87" t="str">
        <f t="shared" si="5"/>
        <v/>
      </c>
      <c r="AF129" s="87" t="str">
        <f t="shared" si="6"/>
        <v/>
      </c>
    </row>
    <row r="130" spans="1:32" ht="15.75" x14ac:dyDescent="0.25">
      <c r="A130" s="97"/>
      <c r="B130" s="97"/>
      <c r="C130" s="97"/>
      <c r="D130" s="90"/>
      <c r="E130" s="106"/>
      <c r="F130" s="90"/>
      <c r="G130" s="26"/>
      <c r="H130" s="26"/>
      <c r="I130" s="26"/>
      <c r="J130" s="26"/>
      <c r="K130" s="26"/>
      <c r="L130" s="90"/>
      <c r="M130" s="90"/>
      <c r="N130" s="26"/>
      <c r="O130" s="26"/>
      <c r="P130" s="26"/>
      <c r="R130" s="26"/>
      <c r="S130" s="26"/>
      <c r="T130" s="26"/>
      <c r="U130" s="26"/>
      <c r="V130" s="26"/>
      <c r="W130" s="26"/>
      <c r="X130" s="26"/>
      <c r="Y130" s="26"/>
      <c r="Z130" s="26"/>
      <c r="AD130" s="87" t="str">
        <f>IF(AB130="","",VLOOKUP(AB130,Produit!$B$2:$F$2000,3,0))</f>
        <v/>
      </c>
      <c r="AE130" s="87" t="str">
        <f t="shared" si="5"/>
        <v/>
      </c>
      <c r="AF130" s="87" t="str">
        <f t="shared" si="6"/>
        <v/>
      </c>
    </row>
    <row r="131" spans="1:32" ht="15.75" x14ac:dyDescent="0.25">
      <c r="A131" s="97"/>
      <c r="B131" s="97"/>
      <c r="C131" s="97"/>
      <c r="D131" s="90"/>
      <c r="E131" s="106"/>
      <c r="F131" s="90"/>
      <c r="G131" s="26"/>
      <c r="H131" s="26"/>
      <c r="I131" s="26"/>
      <c r="J131" s="26"/>
      <c r="K131" s="26"/>
      <c r="L131" s="90"/>
      <c r="M131" s="90"/>
      <c r="N131" s="26"/>
      <c r="O131" s="26"/>
      <c r="P131" s="26"/>
      <c r="R131" s="26"/>
      <c r="S131" s="26"/>
      <c r="T131" s="26"/>
      <c r="U131" s="26"/>
      <c r="V131" s="26"/>
      <c r="W131" s="26"/>
      <c r="X131" s="26"/>
      <c r="Y131" s="26"/>
      <c r="Z131" s="26"/>
      <c r="AD131" s="87" t="str">
        <f>IF(AB131="","",VLOOKUP(AB131,Produit!$B$2:$F$2000,3,0))</f>
        <v/>
      </c>
      <c r="AE131" s="87" t="str">
        <f t="shared" ref="AE131:AE194" si="7">IF(AB131="","",AC131*AD131)</f>
        <v/>
      </c>
      <c r="AF131" s="87" t="str">
        <f t="shared" ref="AF131:AF194" si="8">AE131</f>
        <v/>
      </c>
    </row>
    <row r="132" spans="1:32" ht="15.75" x14ac:dyDescent="0.25">
      <c r="A132" s="97"/>
      <c r="B132" s="97"/>
      <c r="C132" s="97"/>
      <c r="D132" s="90"/>
      <c r="E132" s="106"/>
      <c r="F132" s="90"/>
      <c r="G132" s="26"/>
      <c r="H132" s="26"/>
      <c r="I132" s="26"/>
      <c r="J132" s="26"/>
      <c r="K132" s="26"/>
      <c r="L132" s="90"/>
      <c r="M132" s="90"/>
      <c r="N132" s="26"/>
      <c r="O132" s="26"/>
      <c r="P132" s="26"/>
      <c r="R132" s="26"/>
      <c r="S132" s="26"/>
      <c r="T132" s="26"/>
      <c r="U132" s="26"/>
      <c r="V132" s="26"/>
      <c r="W132" s="26"/>
      <c r="X132" s="26"/>
      <c r="Y132" s="26"/>
      <c r="Z132" s="26"/>
      <c r="AD132" s="87" t="str">
        <f>IF(AB132="","",VLOOKUP(AB132,Produit!$B$2:$F$2000,3,0))</f>
        <v/>
      </c>
      <c r="AE132" s="87" t="str">
        <f t="shared" si="7"/>
        <v/>
      </c>
      <c r="AF132" s="87" t="str">
        <f t="shared" si="8"/>
        <v/>
      </c>
    </row>
    <row r="133" spans="1:32" ht="15.75" x14ac:dyDescent="0.25">
      <c r="A133" s="97"/>
      <c r="B133" s="97"/>
      <c r="C133" s="97"/>
      <c r="D133" s="90"/>
      <c r="E133" s="106"/>
      <c r="F133" s="90"/>
      <c r="G133" s="26"/>
      <c r="H133" s="26"/>
      <c r="I133" s="26"/>
      <c r="J133" s="26"/>
      <c r="K133" s="26"/>
      <c r="L133" s="90"/>
      <c r="M133" s="90"/>
      <c r="N133" s="26"/>
      <c r="O133" s="26"/>
      <c r="P133" s="26"/>
      <c r="R133" s="26"/>
      <c r="S133" s="26"/>
      <c r="T133" s="26"/>
      <c r="U133" s="26"/>
      <c r="V133" s="26"/>
      <c r="W133" s="26"/>
      <c r="X133" s="26"/>
      <c r="Y133" s="26"/>
      <c r="Z133" s="26"/>
      <c r="AD133" s="87" t="str">
        <f>IF(AB133="","",VLOOKUP(AB133,Produit!$B$2:$F$2000,3,0))</f>
        <v/>
      </c>
      <c r="AE133" s="87" t="str">
        <f t="shared" si="7"/>
        <v/>
      </c>
      <c r="AF133" s="87" t="str">
        <f t="shared" si="8"/>
        <v/>
      </c>
    </row>
    <row r="134" spans="1:32" ht="15.75" x14ac:dyDescent="0.25">
      <c r="A134" s="97"/>
      <c r="B134" s="97"/>
      <c r="C134" s="97"/>
      <c r="D134" s="90"/>
      <c r="E134" s="106"/>
      <c r="F134" s="90"/>
      <c r="G134" s="26"/>
      <c r="H134" s="26"/>
      <c r="I134" s="26"/>
      <c r="J134" s="26"/>
      <c r="K134" s="26"/>
      <c r="L134" s="90"/>
      <c r="M134" s="90"/>
      <c r="N134" s="26"/>
      <c r="O134" s="26"/>
      <c r="P134" s="26"/>
      <c r="R134" s="26"/>
      <c r="S134" s="26"/>
      <c r="T134" s="26"/>
      <c r="U134" s="26"/>
      <c r="V134" s="26"/>
      <c r="W134" s="26"/>
      <c r="X134" s="26"/>
      <c r="Y134" s="26"/>
      <c r="Z134" s="26"/>
      <c r="AD134" s="87" t="str">
        <f>IF(AB134="","",VLOOKUP(AB134,Produit!$B$2:$F$2000,3,0))</f>
        <v/>
      </c>
      <c r="AE134" s="87" t="str">
        <f t="shared" si="7"/>
        <v/>
      </c>
      <c r="AF134" s="87" t="str">
        <f t="shared" si="8"/>
        <v/>
      </c>
    </row>
    <row r="135" spans="1:32" ht="15.75" x14ac:dyDescent="0.25">
      <c r="A135" s="97"/>
      <c r="B135" s="97"/>
      <c r="C135" s="97"/>
      <c r="D135" s="90"/>
      <c r="E135" s="106"/>
      <c r="F135" s="90"/>
      <c r="G135" s="26"/>
      <c r="H135" s="26"/>
      <c r="I135" s="26"/>
      <c r="J135" s="26"/>
      <c r="K135" s="26"/>
      <c r="L135" s="90"/>
      <c r="M135" s="90"/>
      <c r="N135" s="26"/>
      <c r="O135" s="26"/>
      <c r="P135" s="26"/>
      <c r="R135" s="26"/>
      <c r="S135" s="26"/>
      <c r="T135" s="26"/>
      <c r="U135" s="26"/>
      <c r="V135" s="26"/>
      <c r="W135" s="26"/>
      <c r="X135" s="26"/>
      <c r="Y135" s="26"/>
      <c r="Z135" s="26"/>
      <c r="AD135" s="87" t="str">
        <f>IF(AB135="","",VLOOKUP(AB135,Produit!$B$2:$F$2000,3,0))</f>
        <v/>
      </c>
      <c r="AE135" s="87" t="str">
        <f t="shared" si="7"/>
        <v/>
      </c>
      <c r="AF135" s="87" t="str">
        <f t="shared" si="8"/>
        <v/>
      </c>
    </row>
    <row r="136" spans="1:32" ht="15.75" x14ac:dyDescent="0.25">
      <c r="A136" s="97"/>
      <c r="B136" s="97"/>
      <c r="C136" s="97"/>
      <c r="D136" s="90"/>
      <c r="E136" s="106"/>
      <c r="F136" s="90"/>
      <c r="G136" s="26"/>
      <c r="H136" s="26"/>
      <c r="I136" s="26"/>
      <c r="J136" s="26"/>
      <c r="K136" s="26"/>
      <c r="L136" s="90"/>
      <c r="M136" s="90"/>
      <c r="N136" s="26"/>
      <c r="O136" s="26"/>
      <c r="P136" s="26"/>
      <c r="R136" s="26"/>
      <c r="S136" s="26"/>
      <c r="T136" s="26"/>
      <c r="U136" s="26"/>
      <c r="V136" s="26"/>
      <c r="W136" s="26"/>
      <c r="X136" s="26"/>
      <c r="Y136" s="26"/>
      <c r="Z136" s="26"/>
      <c r="AD136" s="87" t="str">
        <f>IF(AB136="","",VLOOKUP(AB136,Produit!$B$2:$F$2000,3,0))</f>
        <v/>
      </c>
      <c r="AE136" s="87" t="str">
        <f t="shared" si="7"/>
        <v/>
      </c>
      <c r="AF136" s="87" t="str">
        <f t="shared" si="8"/>
        <v/>
      </c>
    </row>
    <row r="137" spans="1:32" ht="15.75" x14ac:dyDescent="0.25">
      <c r="A137" s="97"/>
      <c r="B137" s="97"/>
      <c r="C137" s="97"/>
      <c r="D137" s="90"/>
      <c r="E137" s="106"/>
      <c r="F137" s="90"/>
      <c r="G137" s="26"/>
      <c r="H137" s="26"/>
      <c r="I137" s="26"/>
      <c r="J137" s="26"/>
      <c r="K137" s="26"/>
      <c r="L137" s="90"/>
      <c r="M137" s="90"/>
      <c r="N137" s="26"/>
      <c r="O137" s="26"/>
      <c r="P137" s="26"/>
      <c r="R137" s="26"/>
      <c r="S137" s="26"/>
      <c r="T137" s="26"/>
      <c r="U137" s="26"/>
      <c r="V137" s="26"/>
      <c r="W137" s="26"/>
      <c r="X137" s="26"/>
      <c r="Y137" s="26"/>
      <c r="Z137" s="26"/>
      <c r="AD137" s="87" t="str">
        <f>IF(AB137="","",VLOOKUP(AB137,Produit!$B$2:$F$2000,3,0))</f>
        <v/>
      </c>
      <c r="AE137" s="87" t="str">
        <f t="shared" si="7"/>
        <v/>
      </c>
      <c r="AF137" s="87" t="str">
        <f t="shared" si="8"/>
        <v/>
      </c>
    </row>
    <row r="138" spans="1:32" ht="15.75" x14ac:dyDescent="0.25">
      <c r="A138" s="97"/>
      <c r="B138" s="97"/>
      <c r="C138" s="97"/>
      <c r="D138" s="90"/>
      <c r="E138" s="106"/>
      <c r="F138" s="90"/>
      <c r="G138" s="26"/>
      <c r="H138" s="26"/>
      <c r="I138" s="26"/>
      <c r="J138" s="26"/>
      <c r="K138" s="26"/>
      <c r="L138" s="90"/>
      <c r="M138" s="90"/>
      <c r="N138" s="26"/>
      <c r="O138" s="26"/>
      <c r="P138" s="26"/>
      <c r="R138" s="26"/>
      <c r="S138" s="26"/>
      <c r="T138" s="26"/>
      <c r="U138" s="26"/>
      <c r="V138" s="26"/>
      <c r="W138" s="26"/>
      <c r="X138" s="26"/>
      <c r="Y138" s="26"/>
      <c r="Z138" s="26"/>
      <c r="AD138" s="87" t="str">
        <f>IF(AB138="","",VLOOKUP(AB138,Produit!$B$2:$F$2000,3,0))</f>
        <v/>
      </c>
      <c r="AE138" s="87" t="str">
        <f t="shared" si="7"/>
        <v/>
      </c>
      <c r="AF138" s="87" t="str">
        <f t="shared" si="8"/>
        <v/>
      </c>
    </row>
    <row r="139" spans="1:32" ht="15.75" x14ac:dyDescent="0.25">
      <c r="A139" s="97"/>
      <c r="B139" s="97"/>
      <c r="C139" s="97"/>
      <c r="D139" s="90"/>
      <c r="E139" s="106"/>
      <c r="F139" s="90"/>
      <c r="G139" s="26"/>
      <c r="H139" s="26"/>
      <c r="I139" s="26"/>
      <c r="J139" s="26"/>
      <c r="K139" s="26"/>
      <c r="L139" s="90"/>
      <c r="M139" s="90"/>
      <c r="N139" s="26"/>
      <c r="O139" s="26"/>
      <c r="P139" s="26"/>
      <c r="R139" s="26"/>
      <c r="S139" s="26"/>
      <c r="T139" s="26"/>
      <c r="U139" s="26"/>
      <c r="V139" s="26"/>
      <c r="W139" s="26"/>
      <c r="X139" s="26"/>
      <c r="Y139" s="26"/>
      <c r="Z139" s="26"/>
      <c r="AD139" s="87" t="str">
        <f>IF(AB139="","",VLOOKUP(AB139,Produit!$B$2:$F$2000,3,0))</f>
        <v/>
      </c>
      <c r="AE139" s="87" t="str">
        <f t="shared" si="7"/>
        <v/>
      </c>
      <c r="AF139" s="87" t="str">
        <f t="shared" si="8"/>
        <v/>
      </c>
    </row>
    <row r="140" spans="1:32" ht="15.75" x14ac:dyDescent="0.25">
      <c r="A140" s="97"/>
      <c r="B140" s="97"/>
      <c r="C140" s="97"/>
      <c r="D140" s="90"/>
      <c r="E140" s="106"/>
      <c r="F140" s="90"/>
      <c r="G140" s="26"/>
      <c r="H140" s="26"/>
      <c r="I140" s="26"/>
      <c r="J140" s="26"/>
      <c r="K140" s="26"/>
      <c r="L140" s="90"/>
      <c r="M140" s="90"/>
      <c r="N140" s="26"/>
      <c r="O140" s="26"/>
      <c r="P140" s="26"/>
      <c r="R140" s="26"/>
      <c r="S140" s="26"/>
      <c r="T140" s="26"/>
      <c r="U140" s="26"/>
      <c r="V140" s="26"/>
      <c r="W140" s="26"/>
      <c r="X140" s="26"/>
      <c r="Y140" s="26"/>
      <c r="Z140" s="26"/>
      <c r="AD140" s="87" t="str">
        <f>IF(AB140="","",VLOOKUP(AB140,Produit!$B$2:$F$2000,3,0))</f>
        <v/>
      </c>
      <c r="AE140" s="87" t="str">
        <f t="shared" si="7"/>
        <v/>
      </c>
      <c r="AF140" s="87" t="str">
        <f t="shared" si="8"/>
        <v/>
      </c>
    </row>
    <row r="141" spans="1:32" ht="15.75" x14ac:dyDescent="0.25">
      <c r="A141" s="97"/>
      <c r="B141" s="97"/>
      <c r="C141" s="97"/>
      <c r="D141" s="90"/>
      <c r="E141" s="106"/>
      <c r="F141" s="90"/>
      <c r="G141" s="26"/>
      <c r="H141" s="26"/>
      <c r="I141" s="26"/>
      <c r="J141" s="26"/>
      <c r="K141" s="26"/>
      <c r="L141" s="90"/>
      <c r="M141" s="90"/>
      <c r="N141" s="26"/>
      <c r="O141" s="26"/>
      <c r="P141" s="26"/>
      <c r="R141" s="26"/>
      <c r="S141" s="26"/>
      <c r="T141" s="26"/>
      <c r="U141" s="26"/>
      <c r="V141" s="26"/>
      <c r="W141" s="26"/>
      <c r="X141" s="26"/>
      <c r="Y141" s="26"/>
      <c r="Z141" s="26"/>
      <c r="AD141" s="87" t="str">
        <f>IF(AB141="","",VLOOKUP(AB141,Produit!$B$2:$F$2000,3,0))</f>
        <v/>
      </c>
      <c r="AE141" s="87" t="str">
        <f t="shared" si="7"/>
        <v/>
      </c>
      <c r="AF141" s="87" t="str">
        <f t="shared" si="8"/>
        <v/>
      </c>
    </row>
    <row r="142" spans="1:32" ht="15.75" x14ac:dyDescent="0.25">
      <c r="A142" s="97"/>
      <c r="B142" s="97"/>
      <c r="C142" s="97"/>
      <c r="D142" s="90"/>
      <c r="E142" s="106"/>
      <c r="F142" s="90"/>
      <c r="G142" s="26"/>
      <c r="H142" s="26"/>
      <c r="I142" s="26"/>
      <c r="J142" s="26"/>
      <c r="K142" s="26"/>
      <c r="L142" s="90"/>
      <c r="M142" s="90"/>
      <c r="N142" s="26"/>
      <c r="O142" s="26"/>
      <c r="P142" s="26"/>
      <c r="R142" s="26"/>
      <c r="S142" s="26"/>
      <c r="T142" s="26"/>
      <c r="U142" s="26"/>
      <c r="V142" s="26"/>
      <c r="W142" s="26"/>
      <c r="X142" s="26"/>
      <c r="Y142" s="26"/>
      <c r="Z142" s="26"/>
      <c r="AD142" s="87" t="str">
        <f>IF(AB142="","",VLOOKUP(AB142,Produit!$B$2:$F$2000,3,0))</f>
        <v/>
      </c>
      <c r="AE142" s="87" t="str">
        <f t="shared" si="7"/>
        <v/>
      </c>
      <c r="AF142" s="87" t="str">
        <f t="shared" si="8"/>
        <v/>
      </c>
    </row>
    <row r="143" spans="1:32" ht="15.75" x14ac:dyDescent="0.25">
      <c r="A143" s="97"/>
      <c r="B143" s="97"/>
      <c r="C143" s="97"/>
      <c r="D143" s="90"/>
      <c r="E143" s="106"/>
      <c r="F143" s="90"/>
      <c r="G143" s="26"/>
      <c r="H143" s="26"/>
      <c r="I143" s="26"/>
      <c r="J143" s="26"/>
      <c r="K143" s="26"/>
      <c r="L143" s="90"/>
      <c r="M143" s="90"/>
      <c r="N143" s="26"/>
      <c r="O143" s="26"/>
      <c r="P143" s="26"/>
      <c r="R143" s="26"/>
      <c r="S143" s="26"/>
      <c r="T143" s="26"/>
      <c r="U143" s="26"/>
      <c r="V143" s="26"/>
      <c r="W143" s="26"/>
      <c r="X143" s="26"/>
      <c r="Y143" s="26"/>
      <c r="Z143" s="26"/>
      <c r="AD143" s="87" t="str">
        <f>IF(AB143="","",VLOOKUP(AB143,Produit!$B$2:$F$2000,3,0))</f>
        <v/>
      </c>
      <c r="AE143" s="87" t="str">
        <f t="shared" si="7"/>
        <v/>
      </c>
      <c r="AF143" s="87" t="str">
        <f t="shared" si="8"/>
        <v/>
      </c>
    </row>
    <row r="144" spans="1:32" ht="15.75" x14ac:dyDescent="0.25">
      <c r="A144" s="97"/>
      <c r="B144" s="97"/>
      <c r="C144" s="97"/>
      <c r="D144" s="90"/>
      <c r="E144" s="106"/>
      <c r="F144" s="90"/>
      <c r="G144" s="26"/>
      <c r="H144" s="26"/>
      <c r="I144" s="26"/>
      <c r="J144" s="26"/>
      <c r="K144" s="26"/>
      <c r="L144" s="90"/>
      <c r="M144" s="90"/>
      <c r="N144" s="26"/>
      <c r="O144" s="26"/>
      <c r="P144" s="26"/>
      <c r="R144" s="26"/>
      <c r="S144" s="26"/>
      <c r="T144" s="26"/>
      <c r="U144" s="26"/>
      <c r="V144" s="26"/>
      <c r="W144" s="26"/>
      <c r="X144" s="26"/>
      <c r="Y144" s="26"/>
      <c r="Z144" s="26"/>
      <c r="AD144" s="87" t="str">
        <f>IF(AB144="","",VLOOKUP(AB144,Produit!$B$2:$F$2000,3,0))</f>
        <v/>
      </c>
      <c r="AE144" s="87" t="str">
        <f t="shared" si="7"/>
        <v/>
      </c>
      <c r="AF144" s="87" t="str">
        <f t="shared" si="8"/>
        <v/>
      </c>
    </row>
    <row r="145" spans="1:32" ht="15.75" x14ac:dyDescent="0.25">
      <c r="A145" s="97"/>
      <c r="B145" s="97"/>
      <c r="C145" s="97"/>
      <c r="D145" s="90"/>
      <c r="E145" s="106"/>
      <c r="F145" s="90"/>
      <c r="G145" s="26"/>
      <c r="H145" s="26"/>
      <c r="I145" s="26"/>
      <c r="J145" s="26"/>
      <c r="K145" s="26"/>
      <c r="L145" s="90"/>
      <c r="M145" s="90"/>
      <c r="N145" s="26"/>
      <c r="O145" s="26"/>
      <c r="P145" s="26"/>
      <c r="R145" s="26"/>
      <c r="S145" s="26"/>
      <c r="T145" s="26"/>
      <c r="U145" s="26"/>
      <c r="V145" s="26"/>
      <c r="W145" s="26"/>
      <c r="X145" s="26"/>
      <c r="Y145" s="26"/>
      <c r="Z145" s="26"/>
      <c r="AD145" s="87" t="str">
        <f>IF(AB145="","",VLOOKUP(AB145,Produit!$B$2:$F$2000,3,0))</f>
        <v/>
      </c>
      <c r="AE145" s="87" t="str">
        <f t="shared" si="7"/>
        <v/>
      </c>
      <c r="AF145" s="87" t="str">
        <f t="shared" si="8"/>
        <v/>
      </c>
    </row>
    <row r="146" spans="1:32" ht="15.75" x14ac:dyDescent="0.25">
      <c r="A146" s="97"/>
      <c r="B146" s="97"/>
      <c r="C146" s="97"/>
      <c r="D146" s="90"/>
      <c r="E146" s="106"/>
      <c r="F146" s="90"/>
      <c r="G146" s="26"/>
      <c r="H146" s="26"/>
      <c r="I146" s="26"/>
      <c r="J146" s="26"/>
      <c r="K146" s="26"/>
      <c r="L146" s="90"/>
      <c r="M146" s="90"/>
      <c r="N146" s="26"/>
      <c r="O146" s="26"/>
      <c r="P146" s="26"/>
      <c r="R146" s="26"/>
      <c r="S146" s="26"/>
      <c r="T146" s="26"/>
      <c r="U146" s="26"/>
      <c r="V146" s="26"/>
      <c r="W146" s="26"/>
      <c r="X146" s="26"/>
      <c r="Y146" s="26"/>
      <c r="Z146" s="26"/>
      <c r="AD146" s="87" t="str">
        <f>IF(AB146="","",VLOOKUP(AB146,Produit!$B$2:$F$2000,3,0))</f>
        <v/>
      </c>
      <c r="AE146" s="87" t="str">
        <f t="shared" si="7"/>
        <v/>
      </c>
      <c r="AF146" s="87" t="str">
        <f t="shared" si="8"/>
        <v/>
      </c>
    </row>
    <row r="147" spans="1:32" ht="15.75" x14ac:dyDescent="0.25">
      <c r="A147" s="97"/>
      <c r="B147" s="97"/>
      <c r="C147" s="97"/>
      <c r="D147" s="90"/>
      <c r="E147" s="106"/>
      <c r="F147" s="90"/>
      <c r="G147" s="26"/>
      <c r="H147" s="26"/>
      <c r="I147" s="26"/>
      <c r="J147" s="26"/>
      <c r="K147" s="26"/>
      <c r="L147" s="90"/>
      <c r="M147" s="90"/>
      <c r="N147" s="26"/>
      <c r="O147" s="26"/>
      <c r="P147" s="26"/>
      <c r="R147" s="26"/>
      <c r="S147" s="26"/>
      <c r="T147" s="26"/>
      <c r="U147" s="26"/>
      <c r="V147" s="26"/>
      <c r="W147" s="26"/>
      <c r="X147" s="26"/>
      <c r="Y147" s="26"/>
      <c r="Z147" s="26"/>
      <c r="AD147" s="87" t="str">
        <f>IF(AB147="","",VLOOKUP(AB147,Produit!$B$2:$F$2000,3,0))</f>
        <v/>
      </c>
      <c r="AE147" s="87" t="str">
        <f t="shared" si="7"/>
        <v/>
      </c>
      <c r="AF147" s="87" t="str">
        <f t="shared" si="8"/>
        <v/>
      </c>
    </row>
    <row r="148" spans="1:32" ht="15.75" x14ac:dyDescent="0.25">
      <c r="A148" s="97"/>
      <c r="B148" s="97"/>
      <c r="C148" s="97"/>
      <c r="D148" s="90"/>
      <c r="E148" s="106"/>
      <c r="F148" s="90"/>
      <c r="G148" s="26"/>
      <c r="H148" s="26"/>
      <c r="I148" s="26"/>
      <c r="J148" s="26"/>
      <c r="K148" s="26"/>
      <c r="L148" s="90"/>
      <c r="M148" s="90"/>
      <c r="N148" s="26"/>
      <c r="O148" s="26"/>
      <c r="P148" s="26"/>
      <c r="R148" s="26"/>
      <c r="S148" s="26"/>
      <c r="T148" s="26"/>
      <c r="U148" s="26"/>
      <c r="V148" s="26"/>
      <c r="W148" s="26"/>
      <c r="X148" s="26"/>
      <c r="Y148" s="26"/>
      <c r="Z148" s="26"/>
      <c r="AD148" s="87" t="str">
        <f>IF(AB148="","",VLOOKUP(AB148,Produit!$B$2:$F$2000,3,0))</f>
        <v/>
      </c>
      <c r="AE148" s="87" t="str">
        <f t="shared" si="7"/>
        <v/>
      </c>
      <c r="AF148" s="87" t="str">
        <f t="shared" si="8"/>
        <v/>
      </c>
    </row>
    <row r="149" spans="1:32" ht="15.75" x14ac:dyDescent="0.25">
      <c r="A149" s="97"/>
      <c r="B149" s="97"/>
      <c r="C149" s="97"/>
      <c r="D149" s="90"/>
      <c r="E149" s="106"/>
      <c r="F149" s="90"/>
      <c r="G149" s="26"/>
      <c r="H149" s="26"/>
      <c r="I149" s="26"/>
      <c r="J149" s="26"/>
      <c r="K149" s="26"/>
      <c r="L149" s="90"/>
      <c r="M149" s="90"/>
      <c r="N149" s="26"/>
      <c r="O149" s="26"/>
      <c r="P149" s="26"/>
      <c r="R149" s="26"/>
      <c r="S149" s="26"/>
      <c r="T149" s="26"/>
      <c r="U149" s="26"/>
      <c r="V149" s="26"/>
      <c r="W149" s="26"/>
      <c r="X149" s="26"/>
      <c r="Y149" s="26"/>
      <c r="Z149" s="26"/>
      <c r="AD149" s="87" t="str">
        <f>IF(AB149="","",VLOOKUP(AB149,Produit!$B$2:$F$2000,3,0))</f>
        <v/>
      </c>
      <c r="AE149" s="87" t="str">
        <f t="shared" si="7"/>
        <v/>
      </c>
      <c r="AF149" s="87" t="str">
        <f t="shared" si="8"/>
        <v/>
      </c>
    </row>
    <row r="150" spans="1:32" ht="15.75" x14ac:dyDescent="0.25">
      <c r="A150" s="97"/>
      <c r="B150" s="97"/>
      <c r="C150" s="97"/>
      <c r="D150" s="90"/>
      <c r="E150" s="106"/>
      <c r="F150" s="90"/>
      <c r="G150" s="26"/>
      <c r="H150" s="26"/>
      <c r="I150" s="26"/>
      <c r="J150" s="26"/>
      <c r="K150" s="26"/>
      <c r="L150" s="90"/>
      <c r="M150" s="90"/>
      <c r="N150" s="26"/>
      <c r="O150" s="26"/>
      <c r="P150" s="26"/>
      <c r="R150" s="26"/>
      <c r="S150" s="26"/>
      <c r="T150" s="26"/>
      <c r="U150" s="26"/>
      <c r="V150" s="26"/>
      <c r="W150" s="26"/>
      <c r="X150" s="26"/>
      <c r="Y150" s="26"/>
      <c r="Z150" s="26"/>
      <c r="AD150" s="87" t="str">
        <f>IF(AB150="","",VLOOKUP(AB150,Produit!$B$2:$F$2000,3,0))</f>
        <v/>
      </c>
      <c r="AE150" s="87" t="str">
        <f t="shared" si="7"/>
        <v/>
      </c>
      <c r="AF150" s="87" t="str">
        <f t="shared" si="8"/>
        <v/>
      </c>
    </row>
    <row r="151" spans="1:32" ht="15.75" x14ac:dyDescent="0.25">
      <c r="A151" s="97"/>
      <c r="B151" s="97"/>
      <c r="C151" s="97"/>
      <c r="D151" s="90"/>
      <c r="E151" s="106"/>
      <c r="F151" s="90"/>
      <c r="G151" s="26"/>
      <c r="H151" s="26"/>
      <c r="I151" s="26"/>
      <c r="J151" s="26"/>
      <c r="K151" s="26"/>
      <c r="L151" s="90"/>
      <c r="M151" s="90"/>
      <c r="N151" s="26"/>
      <c r="O151" s="26"/>
      <c r="P151" s="26"/>
      <c r="R151" s="26"/>
      <c r="S151" s="26"/>
      <c r="T151" s="26"/>
      <c r="U151" s="26"/>
      <c r="V151" s="26"/>
      <c r="W151" s="26"/>
      <c r="X151" s="26"/>
      <c r="Y151" s="26"/>
      <c r="Z151" s="26"/>
      <c r="AD151" s="87" t="str">
        <f>IF(AB151="","",VLOOKUP(AB151,Produit!$B$2:$F$2000,3,0))</f>
        <v/>
      </c>
      <c r="AE151" s="87" t="str">
        <f t="shared" si="7"/>
        <v/>
      </c>
      <c r="AF151" s="87" t="str">
        <f t="shared" si="8"/>
        <v/>
      </c>
    </row>
    <row r="152" spans="1:32" ht="15.75" x14ac:dyDescent="0.25">
      <c r="A152" s="97"/>
      <c r="B152" s="97"/>
      <c r="C152" s="97"/>
      <c r="D152" s="90"/>
      <c r="E152" s="106"/>
      <c r="F152" s="90"/>
      <c r="G152" s="26"/>
      <c r="H152" s="26"/>
      <c r="I152" s="26"/>
      <c r="J152" s="26"/>
      <c r="K152" s="26"/>
      <c r="L152" s="90"/>
      <c r="M152" s="90"/>
      <c r="N152" s="26"/>
      <c r="O152" s="26"/>
      <c r="P152" s="26"/>
      <c r="R152" s="26"/>
      <c r="S152" s="26"/>
      <c r="T152" s="26"/>
      <c r="U152" s="26"/>
      <c r="V152" s="26"/>
      <c r="W152" s="26"/>
      <c r="X152" s="26"/>
      <c r="Y152" s="26"/>
      <c r="Z152" s="26"/>
      <c r="AD152" s="87" t="str">
        <f>IF(AB152="","",VLOOKUP(AB152,Produit!$B$2:$F$2000,3,0))</f>
        <v/>
      </c>
      <c r="AE152" s="87" t="str">
        <f t="shared" si="7"/>
        <v/>
      </c>
      <c r="AF152" s="87" t="str">
        <f t="shared" si="8"/>
        <v/>
      </c>
    </row>
    <row r="153" spans="1:32" ht="15.75" x14ac:dyDescent="0.25">
      <c r="A153" s="97"/>
      <c r="B153" s="97"/>
      <c r="C153" s="97"/>
      <c r="D153" s="90"/>
      <c r="E153" s="106"/>
      <c r="F153" s="90"/>
      <c r="G153" s="26"/>
      <c r="H153" s="26"/>
      <c r="I153" s="26"/>
      <c r="J153" s="26"/>
      <c r="K153" s="26"/>
      <c r="L153" s="90"/>
      <c r="M153" s="90"/>
      <c r="N153" s="26"/>
      <c r="O153" s="26"/>
      <c r="P153" s="26"/>
      <c r="R153" s="26"/>
      <c r="S153" s="26"/>
      <c r="T153" s="26"/>
      <c r="U153" s="26"/>
      <c r="V153" s="26"/>
      <c r="W153" s="26"/>
      <c r="X153" s="26"/>
      <c r="Y153" s="26"/>
      <c r="Z153" s="26"/>
      <c r="AD153" s="87" t="str">
        <f>IF(AB153="","",VLOOKUP(AB153,Produit!$B$2:$F$2000,3,0))</f>
        <v/>
      </c>
      <c r="AE153" s="87" t="str">
        <f t="shared" si="7"/>
        <v/>
      </c>
      <c r="AF153" s="87" t="str">
        <f t="shared" si="8"/>
        <v/>
      </c>
    </row>
    <row r="154" spans="1:32" ht="15.75" x14ac:dyDescent="0.25">
      <c r="A154" s="97"/>
      <c r="B154" s="97"/>
      <c r="C154" s="97"/>
      <c r="D154" s="90"/>
      <c r="E154" s="106"/>
      <c r="F154" s="90"/>
      <c r="G154" s="26"/>
      <c r="H154" s="26"/>
      <c r="I154" s="26"/>
      <c r="J154" s="26"/>
      <c r="K154" s="26"/>
      <c r="L154" s="90"/>
      <c r="M154" s="90"/>
      <c r="N154" s="26"/>
      <c r="O154" s="26"/>
      <c r="P154" s="26"/>
      <c r="R154" s="26"/>
      <c r="S154" s="26"/>
      <c r="T154" s="26"/>
      <c r="U154" s="26"/>
      <c r="V154" s="26"/>
      <c r="W154" s="26"/>
      <c r="X154" s="26"/>
      <c r="Y154" s="26"/>
      <c r="Z154" s="26"/>
      <c r="AD154" s="87" t="str">
        <f>IF(AB154="","",VLOOKUP(AB154,Produit!$B$2:$F$2000,3,0))</f>
        <v/>
      </c>
      <c r="AE154" s="87" t="str">
        <f t="shared" si="7"/>
        <v/>
      </c>
      <c r="AF154" s="87" t="str">
        <f t="shared" si="8"/>
        <v/>
      </c>
    </row>
    <row r="155" spans="1:32" ht="15.75" x14ac:dyDescent="0.25">
      <c r="A155" s="97"/>
      <c r="B155" s="97"/>
      <c r="C155" s="97"/>
      <c r="D155" s="90"/>
      <c r="E155" s="106"/>
      <c r="F155" s="90"/>
      <c r="G155" s="26"/>
      <c r="H155" s="26"/>
      <c r="I155" s="26"/>
      <c r="J155" s="26"/>
      <c r="K155" s="26"/>
      <c r="L155" s="90"/>
      <c r="M155" s="90"/>
      <c r="N155" s="26"/>
      <c r="O155" s="26"/>
      <c r="P155" s="26"/>
      <c r="R155" s="26"/>
      <c r="S155" s="26"/>
      <c r="T155" s="26"/>
      <c r="U155" s="26"/>
      <c r="V155" s="26"/>
      <c r="W155" s="26"/>
      <c r="X155" s="26"/>
      <c r="Y155" s="26"/>
      <c r="Z155" s="26"/>
      <c r="AD155" s="87" t="str">
        <f>IF(AB155="","",VLOOKUP(AB155,Produit!$B$2:$F$2000,3,0))</f>
        <v/>
      </c>
      <c r="AE155" s="87" t="str">
        <f t="shared" si="7"/>
        <v/>
      </c>
      <c r="AF155" s="87" t="str">
        <f t="shared" si="8"/>
        <v/>
      </c>
    </row>
    <row r="156" spans="1:32" ht="15.75" x14ac:dyDescent="0.25">
      <c r="A156" s="97"/>
      <c r="B156" s="97"/>
      <c r="C156" s="97"/>
      <c r="D156" s="90"/>
      <c r="E156" s="106"/>
      <c r="F156" s="90"/>
      <c r="G156" s="26"/>
      <c r="H156" s="26"/>
      <c r="I156" s="26"/>
      <c r="J156" s="26"/>
      <c r="K156" s="26"/>
      <c r="L156" s="90"/>
      <c r="M156" s="90"/>
      <c r="N156" s="26"/>
      <c r="O156" s="26"/>
      <c r="P156" s="26"/>
      <c r="R156" s="26"/>
      <c r="S156" s="26"/>
      <c r="T156" s="26"/>
      <c r="U156" s="26"/>
      <c r="V156" s="26"/>
      <c r="W156" s="26"/>
      <c r="X156" s="26"/>
      <c r="Y156" s="26"/>
      <c r="Z156" s="26"/>
      <c r="AD156" s="87" t="str">
        <f>IF(AB156="","",VLOOKUP(AB156,Produit!$B$2:$F$2000,3,0))</f>
        <v/>
      </c>
      <c r="AE156" s="87" t="str">
        <f t="shared" si="7"/>
        <v/>
      </c>
      <c r="AF156" s="87" t="str">
        <f t="shared" si="8"/>
        <v/>
      </c>
    </row>
    <row r="157" spans="1:32" ht="15.75" x14ac:dyDescent="0.25">
      <c r="A157" s="97"/>
      <c r="B157" s="97"/>
      <c r="C157" s="97"/>
      <c r="D157" s="90"/>
      <c r="E157" s="106"/>
      <c r="F157" s="90"/>
      <c r="G157" s="26"/>
      <c r="H157" s="26"/>
      <c r="I157" s="26"/>
      <c r="J157" s="26"/>
      <c r="K157" s="26"/>
      <c r="L157" s="90"/>
      <c r="M157" s="90"/>
      <c r="N157" s="26"/>
      <c r="O157" s="26"/>
      <c r="P157" s="26"/>
      <c r="R157" s="26"/>
      <c r="S157" s="26"/>
      <c r="T157" s="26"/>
      <c r="U157" s="26"/>
      <c r="V157" s="26"/>
      <c r="W157" s="26"/>
      <c r="X157" s="26"/>
      <c r="Y157" s="26"/>
      <c r="Z157" s="26"/>
      <c r="AD157" s="87" t="str">
        <f>IF(AB157="","",VLOOKUP(AB157,Produit!$B$2:$F$2000,3,0))</f>
        <v/>
      </c>
      <c r="AE157" s="87" t="str">
        <f t="shared" si="7"/>
        <v/>
      </c>
      <c r="AF157" s="87" t="str">
        <f t="shared" si="8"/>
        <v/>
      </c>
    </row>
    <row r="158" spans="1:32" ht="15.75" x14ac:dyDescent="0.25">
      <c r="A158" s="97"/>
      <c r="B158" s="97"/>
      <c r="C158" s="97"/>
      <c r="D158" s="90"/>
      <c r="E158" s="106"/>
      <c r="F158" s="90"/>
      <c r="G158" s="26"/>
      <c r="H158" s="26"/>
      <c r="I158" s="26"/>
      <c r="J158" s="26"/>
      <c r="K158" s="26"/>
      <c r="L158" s="90"/>
      <c r="M158" s="90"/>
      <c r="N158" s="26"/>
      <c r="O158" s="26"/>
      <c r="P158" s="26"/>
      <c r="R158" s="26"/>
      <c r="S158" s="26"/>
      <c r="T158" s="26"/>
      <c r="U158" s="26"/>
      <c r="V158" s="26"/>
      <c r="W158" s="26"/>
      <c r="X158" s="26"/>
      <c r="Y158" s="26"/>
      <c r="Z158" s="26"/>
      <c r="AD158" s="87" t="str">
        <f>IF(AB158="","",VLOOKUP(AB158,Produit!$B$2:$F$2000,3,0))</f>
        <v/>
      </c>
      <c r="AE158" s="87" t="str">
        <f t="shared" si="7"/>
        <v/>
      </c>
      <c r="AF158" s="87" t="str">
        <f t="shared" si="8"/>
        <v/>
      </c>
    </row>
    <row r="159" spans="1:32" ht="15.75" x14ac:dyDescent="0.25">
      <c r="A159" s="97"/>
      <c r="B159" s="97"/>
      <c r="C159" s="97"/>
      <c r="D159" s="90"/>
      <c r="E159" s="106"/>
      <c r="F159" s="90"/>
      <c r="G159" s="26"/>
      <c r="H159" s="26"/>
      <c r="I159" s="26"/>
      <c r="J159" s="26"/>
      <c r="K159" s="26"/>
      <c r="L159" s="90"/>
      <c r="M159" s="90"/>
      <c r="N159" s="26"/>
      <c r="O159" s="26"/>
      <c r="P159" s="26"/>
      <c r="R159" s="26"/>
      <c r="S159" s="26"/>
      <c r="T159" s="26"/>
      <c r="U159" s="26"/>
      <c r="V159" s="26"/>
      <c r="W159" s="26"/>
      <c r="X159" s="26"/>
      <c r="Y159" s="26"/>
      <c r="Z159" s="26"/>
      <c r="AD159" s="87" t="str">
        <f>IF(AB159="","",VLOOKUP(AB159,Produit!$B$2:$F$2000,3,0))</f>
        <v/>
      </c>
      <c r="AE159" s="87" t="str">
        <f t="shared" si="7"/>
        <v/>
      </c>
      <c r="AF159" s="87" t="str">
        <f t="shared" si="8"/>
        <v/>
      </c>
    </row>
    <row r="160" spans="1:32" ht="15.75" x14ac:dyDescent="0.25">
      <c r="A160" s="97"/>
      <c r="B160" s="97"/>
      <c r="C160" s="97"/>
      <c r="D160" s="90"/>
      <c r="E160" s="106"/>
      <c r="F160" s="90"/>
      <c r="G160" s="26"/>
      <c r="H160" s="26"/>
      <c r="I160" s="26"/>
      <c r="J160" s="26"/>
      <c r="K160" s="26"/>
      <c r="L160" s="90"/>
      <c r="M160" s="90"/>
      <c r="N160" s="26"/>
      <c r="O160" s="26"/>
      <c r="P160" s="26"/>
      <c r="R160" s="26"/>
      <c r="S160" s="26"/>
      <c r="T160" s="26"/>
      <c r="U160" s="26"/>
      <c r="V160" s="26"/>
      <c r="W160" s="26"/>
      <c r="X160" s="26"/>
      <c r="Y160" s="26"/>
      <c r="Z160" s="26"/>
      <c r="AD160" s="87" t="str">
        <f>IF(AB160="","",VLOOKUP(AB160,Produit!$B$2:$F$2000,3,0))</f>
        <v/>
      </c>
      <c r="AE160" s="87" t="str">
        <f t="shared" si="7"/>
        <v/>
      </c>
      <c r="AF160" s="87" t="str">
        <f t="shared" si="8"/>
        <v/>
      </c>
    </row>
    <row r="161" spans="1:32" ht="15.75" x14ac:dyDescent="0.25">
      <c r="A161" s="97"/>
      <c r="B161" s="97"/>
      <c r="C161" s="97"/>
      <c r="D161" s="90"/>
      <c r="E161" s="106"/>
      <c r="F161" s="90"/>
      <c r="G161" s="26"/>
      <c r="H161" s="26"/>
      <c r="I161" s="26"/>
      <c r="J161" s="26"/>
      <c r="K161" s="26"/>
      <c r="L161" s="90"/>
      <c r="M161" s="90"/>
      <c r="N161" s="26"/>
      <c r="O161" s="26"/>
      <c r="P161" s="26"/>
      <c r="R161" s="26"/>
      <c r="S161" s="26"/>
      <c r="T161" s="26"/>
      <c r="U161" s="26"/>
      <c r="V161" s="26"/>
      <c r="W161" s="26"/>
      <c r="X161" s="26"/>
      <c r="Y161" s="26"/>
      <c r="Z161" s="26"/>
      <c r="AD161" s="87" t="str">
        <f>IF(AB161="","",VLOOKUP(AB161,Produit!$B$2:$F$2000,3,0))</f>
        <v/>
      </c>
      <c r="AE161" s="87" t="str">
        <f t="shared" si="7"/>
        <v/>
      </c>
      <c r="AF161" s="87" t="str">
        <f t="shared" si="8"/>
        <v/>
      </c>
    </row>
    <row r="162" spans="1:32" ht="15.75" x14ac:dyDescent="0.25">
      <c r="A162" s="97"/>
      <c r="B162" s="97"/>
      <c r="C162" s="97"/>
      <c r="D162" s="90"/>
      <c r="E162" s="106"/>
      <c r="F162" s="90"/>
      <c r="G162" s="26"/>
      <c r="H162" s="26"/>
      <c r="I162" s="26"/>
      <c r="J162" s="26"/>
      <c r="K162" s="26"/>
      <c r="L162" s="90"/>
      <c r="M162" s="90"/>
      <c r="N162" s="26"/>
      <c r="O162" s="26"/>
      <c r="P162" s="26"/>
      <c r="R162" s="26"/>
      <c r="S162" s="26"/>
      <c r="T162" s="26"/>
      <c r="U162" s="26"/>
      <c r="V162" s="26"/>
      <c r="W162" s="26"/>
      <c r="X162" s="26"/>
      <c r="Y162" s="26"/>
      <c r="Z162" s="26"/>
      <c r="AD162" s="87" t="str">
        <f>IF(AB162="","",VLOOKUP(AB162,Produit!$B$2:$F$2000,3,0))</f>
        <v/>
      </c>
      <c r="AE162" s="87" t="str">
        <f t="shared" si="7"/>
        <v/>
      </c>
      <c r="AF162" s="87" t="str">
        <f t="shared" si="8"/>
        <v/>
      </c>
    </row>
    <row r="163" spans="1:32" ht="15.75" x14ac:dyDescent="0.25">
      <c r="A163" s="97"/>
      <c r="B163" s="97"/>
      <c r="C163" s="97"/>
      <c r="D163" s="90"/>
      <c r="E163" s="106"/>
      <c r="F163" s="90"/>
      <c r="G163" s="26"/>
      <c r="H163" s="26"/>
      <c r="I163" s="26"/>
      <c r="J163" s="26"/>
      <c r="K163" s="26"/>
      <c r="L163" s="90"/>
      <c r="M163" s="90"/>
      <c r="N163" s="26"/>
      <c r="O163" s="26"/>
      <c r="P163" s="26"/>
      <c r="R163" s="26"/>
      <c r="S163" s="26"/>
      <c r="T163" s="26"/>
      <c r="U163" s="26"/>
      <c r="V163" s="26"/>
      <c r="W163" s="26"/>
      <c r="X163" s="26"/>
      <c r="Y163" s="26"/>
      <c r="Z163" s="26"/>
      <c r="AD163" s="87" t="str">
        <f>IF(AB163="","",VLOOKUP(AB163,Produit!$B$2:$F$2000,3,0))</f>
        <v/>
      </c>
      <c r="AE163" s="87" t="str">
        <f t="shared" si="7"/>
        <v/>
      </c>
      <c r="AF163" s="87" t="str">
        <f t="shared" si="8"/>
        <v/>
      </c>
    </row>
    <row r="164" spans="1:32" ht="15.75" x14ac:dyDescent="0.25">
      <c r="A164" s="97"/>
      <c r="B164" s="97"/>
      <c r="C164" s="97"/>
      <c r="D164" s="90"/>
      <c r="E164" s="106"/>
      <c r="F164" s="90"/>
      <c r="G164" s="26"/>
      <c r="H164" s="26"/>
      <c r="I164" s="26"/>
      <c r="J164" s="26"/>
      <c r="K164" s="26"/>
      <c r="L164" s="90"/>
      <c r="M164" s="90"/>
      <c r="N164" s="26"/>
      <c r="O164" s="26"/>
      <c r="P164" s="26"/>
      <c r="R164" s="26"/>
      <c r="S164" s="26"/>
      <c r="T164" s="26"/>
      <c r="U164" s="26"/>
      <c r="V164" s="26"/>
      <c r="W164" s="26"/>
      <c r="X164" s="26"/>
      <c r="Y164" s="26"/>
      <c r="Z164" s="26"/>
      <c r="AD164" s="87" t="str">
        <f>IF(AB164="","",VLOOKUP(AB164,Produit!$B$2:$F$2000,3,0))</f>
        <v/>
      </c>
      <c r="AE164" s="87" t="str">
        <f t="shared" si="7"/>
        <v/>
      </c>
      <c r="AF164" s="87" t="str">
        <f t="shared" si="8"/>
        <v/>
      </c>
    </row>
    <row r="165" spans="1:32" ht="15.75" x14ac:dyDescent="0.25">
      <c r="A165" s="97"/>
      <c r="B165" s="97"/>
      <c r="C165" s="97"/>
      <c r="D165" s="90"/>
      <c r="E165" s="106"/>
      <c r="F165" s="90"/>
      <c r="G165" s="26"/>
      <c r="H165" s="26"/>
      <c r="I165" s="26"/>
      <c r="J165" s="26"/>
      <c r="K165" s="26"/>
      <c r="L165" s="90"/>
      <c r="M165" s="90"/>
      <c r="N165" s="26"/>
      <c r="O165" s="26"/>
      <c r="P165" s="26"/>
      <c r="R165" s="26"/>
      <c r="S165" s="26"/>
      <c r="T165" s="26"/>
      <c r="U165" s="26"/>
      <c r="V165" s="26"/>
      <c r="W165" s="26"/>
      <c r="X165" s="26"/>
      <c r="Y165" s="26"/>
      <c r="Z165" s="26"/>
      <c r="AD165" s="87" t="str">
        <f>IF(AB165="","",VLOOKUP(AB165,Produit!$B$2:$F$2000,3,0))</f>
        <v/>
      </c>
      <c r="AE165" s="87" t="str">
        <f t="shared" si="7"/>
        <v/>
      </c>
      <c r="AF165" s="87" t="str">
        <f t="shared" si="8"/>
        <v/>
      </c>
    </row>
    <row r="166" spans="1:32" ht="15.75" x14ac:dyDescent="0.25">
      <c r="A166" s="97"/>
      <c r="B166" s="97"/>
      <c r="C166" s="97"/>
      <c r="D166" s="90"/>
      <c r="E166" s="106"/>
      <c r="F166" s="90"/>
      <c r="G166" s="26"/>
      <c r="H166" s="26"/>
      <c r="I166" s="26"/>
      <c r="J166" s="26"/>
      <c r="K166" s="26"/>
      <c r="L166" s="90"/>
      <c r="M166" s="90"/>
      <c r="N166" s="26"/>
      <c r="O166" s="26"/>
      <c r="P166" s="26"/>
      <c r="R166" s="26"/>
      <c r="S166" s="26"/>
      <c r="T166" s="26"/>
      <c r="U166" s="26"/>
      <c r="V166" s="26"/>
      <c r="W166" s="26"/>
      <c r="X166" s="26"/>
      <c r="Y166" s="26"/>
      <c r="Z166" s="26"/>
      <c r="AD166" s="87" t="str">
        <f>IF(AB166="","",VLOOKUP(AB166,Produit!$B$2:$F$2000,3,0))</f>
        <v/>
      </c>
      <c r="AE166" s="87" t="str">
        <f t="shared" si="7"/>
        <v/>
      </c>
      <c r="AF166" s="87" t="str">
        <f t="shared" si="8"/>
        <v/>
      </c>
    </row>
    <row r="167" spans="1:32" ht="15.75" x14ac:dyDescent="0.25">
      <c r="A167" s="97"/>
      <c r="B167" s="97"/>
      <c r="C167" s="97"/>
      <c r="D167" s="90"/>
      <c r="E167" s="106"/>
      <c r="F167" s="90"/>
      <c r="G167" s="26"/>
      <c r="H167" s="26"/>
      <c r="I167" s="26"/>
      <c r="J167" s="26"/>
      <c r="K167" s="26"/>
      <c r="L167" s="90"/>
      <c r="M167" s="90"/>
      <c r="N167" s="26"/>
      <c r="O167" s="26"/>
      <c r="P167" s="26"/>
      <c r="R167" s="26"/>
      <c r="S167" s="26"/>
      <c r="T167" s="26"/>
      <c r="U167" s="26"/>
      <c r="V167" s="26"/>
      <c r="W167" s="26"/>
      <c r="X167" s="26"/>
      <c r="Y167" s="26"/>
      <c r="Z167" s="26"/>
      <c r="AD167" s="87" t="str">
        <f>IF(AB167="","",VLOOKUP(AB167,Produit!$B$2:$F$2000,3,0))</f>
        <v/>
      </c>
      <c r="AE167" s="87" t="str">
        <f t="shared" si="7"/>
        <v/>
      </c>
      <c r="AF167" s="87" t="str">
        <f t="shared" si="8"/>
        <v/>
      </c>
    </row>
    <row r="168" spans="1:32" ht="15.75" x14ac:dyDescent="0.25">
      <c r="A168" s="97"/>
      <c r="B168" s="97"/>
      <c r="C168" s="97"/>
      <c r="D168" s="90"/>
      <c r="E168" s="106"/>
      <c r="F168" s="90"/>
      <c r="G168" s="26"/>
      <c r="H168" s="26"/>
      <c r="I168" s="26"/>
      <c r="J168" s="26"/>
      <c r="K168" s="26"/>
      <c r="L168" s="90"/>
      <c r="M168" s="90"/>
      <c r="N168" s="26"/>
      <c r="O168" s="26"/>
      <c r="P168" s="26"/>
      <c r="R168" s="26"/>
      <c r="S168" s="26"/>
      <c r="T168" s="26"/>
      <c r="U168" s="26"/>
      <c r="V168" s="26"/>
      <c r="W168" s="26"/>
      <c r="X168" s="26"/>
      <c r="Y168" s="26"/>
      <c r="Z168" s="26"/>
      <c r="AD168" s="87" t="str">
        <f>IF(AB168="","",VLOOKUP(AB168,Produit!$B$2:$F$2000,3,0))</f>
        <v/>
      </c>
      <c r="AE168" s="87" t="str">
        <f t="shared" si="7"/>
        <v/>
      </c>
      <c r="AF168" s="87" t="str">
        <f t="shared" si="8"/>
        <v/>
      </c>
    </row>
    <row r="169" spans="1:32" ht="15.75" x14ac:dyDescent="0.25">
      <c r="A169" s="97"/>
      <c r="B169" s="97"/>
      <c r="C169" s="97"/>
      <c r="D169" s="90"/>
      <c r="E169" s="106"/>
      <c r="F169" s="90"/>
      <c r="G169" s="26"/>
      <c r="H169" s="26"/>
      <c r="I169" s="26"/>
      <c r="J169" s="26"/>
      <c r="K169" s="26"/>
      <c r="L169" s="90"/>
      <c r="M169" s="90"/>
      <c r="N169" s="26"/>
      <c r="O169" s="26"/>
      <c r="P169" s="26"/>
      <c r="R169" s="26"/>
      <c r="S169" s="26"/>
      <c r="T169" s="26"/>
      <c r="U169" s="26"/>
      <c r="V169" s="26"/>
      <c r="W169" s="26"/>
      <c r="X169" s="26"/>
      <c r="Y169" s="26"/>
      <c r="Z169" s="26"/>
      <c r="AD169" s="87" t="str">
        <f>IF(AB169="","",VLOOKUP(AB169,Produit!$B$2:$F$2000,3,0))</f>
        <v/>
      </c>
      <c r="AE169" s="87" t="str">
        <f t="shared" si="7"/>
        <v/>
      </c>
      <c r="AF169" s="87" t="str">
        <f t="shared" si="8"/>
        <v/>
      </c>
    </row>
    <row r="170" spans="1:32" ht="15.75" x14ac:dyDescent="0.25">
      <c r="A170" s="97"/>
      <c r="B170" s="97"/>
      <c r="C170" s="97"/>
      <c r="D170" s="90"/>
      <c r="E170" s="106"/>
      <c r="F170" s="90"/>
      <c r="G170" s="26"/>
      <c r="H170" s="26"/>
      <c r="I170" s="26"/>
      <c r="J170" s="26"/>
      <c r="K170" s="26"/>
      <c r="L170" s="90"/>
      <c r="M170" s="90"/>
      <c r="N170" s="26"/>
      <c r="O170" s="26"/>
      <c r="P170" s="26"/>
      <c r="R170" s="26"/>
      <c r="S170" s="26"/>
      <c r="T170" s="26"/>
      <c r="U170" s="26"/>
      <c r="V170" s="26"/>
      <c r="W170" s="26"/>
      <c r="X170" s="26"/>
      <c r="Y170" s="26"/>
      <c r="Z170" s="26"/>
      <c r="AD170" s="87" t="str">
        <f>IF(AB170="","",VLOOKUP(AB170,Produit!$B$2:$F$2000,3,0))</f>
        <v/>
      </c>
      <c r="AE170" s="87" t="str">
        <f t="shared" si="7"/>
        <v/>
      </c>
      <c r="AF170" s="87" t="str">
        <f t="shared" si="8"/>
        <v/>
      </c>
    </row>
    <row r="171" spans="1:32" ht="15.75" x14ac:dyDescent="0.25">
      <c r="A171" s="97"/>
      <c r="B171" s="97"/>
      <c r="C171" s="97"/>
      <c r="D171" s="90"/>
      <c r="E171" s="106"/>
      <c r="F171" s="90"/>
      <c r="G171" s="26"/>
      <c r="H171" s="26"/>
      <c r="I171" s="26"/>
      <c r="J171" s="26"/>
      <c r="K171" s="26"/>
      <c r="L171" s="90"/>
      <c r="M171" s="90"/>
      <c r="N171" s="26"/>
      <c r="O171" s="26"/>
      <c r="P171" s="26"/>
      <c r="R171" s="26"/>
      <c r="S171" s="26"/>
      <c r="T171" s="26"/>
      <c r="U171" s="26"/>
      <c r="V171" s="26"/>
      <c r="W171" s="26"/>
      <c r="X171" s="26"/>
      <c r="Y171" s="26"/>
      <c r="Z171" s="26"/>
      <c r="AD171" s="87" t="str">
        <f>IF(AB171="","",VLOOKUP(AB171,Produit!$B$2:$F$2000,3,0))</f>
        <v/>
      </c>
      <c r="AE171" s="87" t="str">
        <f t="shared" si="7"/>
        <v/>
      </c>
      <c r="AF171" s="87" t="str">
        <f t="shared" si="8"/>
        <v/>
      </c>
    </row>
    <row r="172" spans="1:32" ht="15.75" x14ac:dyDescent="0.25">
      <c r="A172" s="97"/>
      <c r="B172" s="97"/>
      <c r="C172" s="97"/>
      <c r="D172" s="90"/>
      <c r="E172" s="106"/>
      <c r="F172" s="90"/>
      <c r="G172" s="26"/>
      <c r="H172" s="26"/>
      <c r="I172" s="26"/>
      <c r="J172" s="26"/>
      <c r="K172" s="26"/>
      <c r="L172" s="90"/>
      <c r="M172" s="90"/>
      <c r="N172" s="26"/>
      <c r="O172" s="26"/>
      <c r="P172" s="26"/>
      <c r="R172" s="26"/>
      <c r="S172" s="26"/>
      <c r="T172" s="26"/>
      <c r="U172" s="26"/>
      <c r="V172" s="26"/>
      <c r="W172" s="26"/>
      <c r="X172" s="26"/>
      <c r="Y172" s="26"/>
      <c r="Z172" s="26"/>
      <c r="AD172" s="87" t="str">
        <f>IF(AB172="","",VLOOKUP(AB172,Produit!$B$2:$F$2000,3,0))</f>
        <v/>
      </c>
      <c r="AE172" s="87" t="str">
        <f t="shared" si="7"/>
        <v/>
      </c>
      <c r="AF172" s="87" t="str">
        <f t="shared" si="8"/>
        <v/>
      </c>
    </row>
    <row r="173" spans="1:32" ht="15.75" x14ac:dyDescent="0.25">
      <c r="A173" s="97"/>
      <c r="B173" s="97"/>
      <c r="C173" s="97"/>
      <c r="D173" s="90"/>
      <c r="E173" s="106"/>
      <c r="F173" s="90"/>
      <c r="G173" s="26"/>
      <c r="H173" s="26"/>
      <c r="I173" s="26"/>
      <c r="J173" s="26"/>
      <c r="K173" s="26"/>
      <c r="L173" s="90"/>
      <c r="M173" s="90"/>
      <c r="N173" s="26"/>
      <c r="O173" s="26"/>
      <c r="P173" s="26"/>
      <c r="R173" s="26"/>
      <c r="S173" s="26"/>
      <c r="T173" s="26"/>
      <c r="U173" s="26"/>
      <c r="V173" s="26"/>
      <c r="W173" s="26"/>
      <c r="X173" s="26"/>
      <c r="Y173" s="26"/>
      <c r="Z173" s="26"/>
      <c r="AD173" s="87" t="str">
        <f>IF(AB173="","",VLOOKUP(AB173,Produit!$B$2:$F$2000,3,0))</f>
        <v/>
      </c>
      <c r="AE173" s="87" t="str">
        <f t="shared" si="7"/>
        <v/>
      </c>
      <c r="AF173" s="87" t="str">
        <f t="shared" si="8"/>
        <v/>
      </c>
    </row>
    <row r="174" spans="1:32" ht="15.75" x14ac:dyDescent="0.25">
      <c r="A174" s="97"/>
      <c r="B174" s="97"/>
      <c r="C174" s="97"/>
      <c r="D174" s="90"/>
      <c r="E174" s="106"/>
      <c r="F174" s="90"/>
      <c r="G174" s="26"/>
      <c r="H174" s="26"/>
      <c r="I174" s="26"/>
      <c r="J174" s="26"/>
      <c r="K174" s="26"/>
      <c r="L174" s="90"/>
      <c r="M174" s="90"/>
      <c r="N174" s="26"/>
      <c r="O174" s="26"/>
      <c r="P174" s="26"/>
      <c r="R174" s="26"/>
      <c r="S174" s="26"/>
      <c r="T174" s="26"/>
      <c r="U174" s="26"/>
      <c r="V174" s="26"/>
      <c r="W174" s="26"/>
      <c r="X174" s="26"/>
      <c r="Y174" s="26"/>
      <c r="Z174" s="26"/>
      <c r="AD174" s="87" t="str">
        <f>IF(AB174="","",VLOOKUP(AB174,Produit!$B$2:$F$2000,3,0))</f>
        <v/>
      </c>
      <c r="AE174" s="87" t="str">
        <f t="shared" si="7"/>
        <v/>
      </c>
      <c r="AF174" s="87" t="str">
        <f t="shared" si="8"/>
        <v/>
      </c>
    </row>
    <row r="175" spans="1:32" ht="15.75" x14ac:dyDescent="0.25">
      <c r="A175" s="97"/>
      <c r="B175" s="97"/>
      <c r="C175" s="97"/>
      <c r="D175" s="90"/>
      <c r="E175" s="106"/>
      <c r="F175" s="90"/>
      <c r="G175" s="26"/>
      <c r="H175" s="26"/>
      <c r="I175" s="26"/>
      <c r="J175" s="26"/>
      <c r="K175" s="26"/>
      <c r="L175" s="90"/>
      <c r="M175" s="90"/>
      <c r="N175" s="26"/>
      <c r="O175" s="26"/>
      <c r="P175" s="26"/>
      <c r="R175" s="26"/>
      <c r="S175" s="26"/>
      <c r="T175" s="26"/>
      <c r="U175" s="26"/>
      <c r="V175" s="26"/>
      <c r="W175" s="26"/>
      <c r="X175" s="26"/>
      <c r="Y175" s="26"/>
      <c r="Z175" s="26"/>
      <c r="AD175" s="87" t="str">
        <f>IF(AB175="","",VLOOKUP(AB175,Produit!$B$2:$F$2000,3,0))</f>
        <v/>
      </c>
      <c r="AE175" s="87" t="str">
        <f t="shared" si="7"/>
        <v/>
      </c>
      <c r="AF175" s="87" t="str">
        <f t="shared" si="8"/>
        <v/>
      </c>
    </row>
    <row r="176" spans="1:32" ht="15.75" x14ac:dyDescent="0.25">
      <c r="A176" s="97"/>
      <c r="B176" s="97"/>
      <c r="C176" s="97"/>
      <c r="D176" s="90"/>
      <c r="E176" s="106"/>
      <c r="F176" s="90"/>
      <c r="G176" s="26"/>
      <c r="H176" s="26"/>
      <c r="I176" s="26"/>
      <c r="J176" s="26"/>
      <c r="K176" s="26"/>
      <c r="L176" s="90"/>
      <c r="M176" s="90"/>
      <c r="N176" s="26"/>
      <c r="O176" s="26"/>
      <c r="P176" s="26"/>
      <c r="R176" s="26"/>
      <c r="S176" s="26"/>
      <c r="T176" s="26"/>
      <c r="U176" s="26"/>
      <c r="V176" s="26"/>
      <c r="W176" s="26"/>
      <c r="X176" s="26"/>
      <c r="Y176" s="26"/>
      <c r="Z176" s="26"/>
      <c r="AD176" s="87" t="str">
        <f>IF(AB176="","",VLOOKUP(AB176,Produit!$B$2:$F$2000,3,0))</f>
        <v/>
      </c>
      <c r="AE176" s="87" t="str">
        <f t="shared" si="7"/>
        <v/>
      </c>
      <c r="AF176" s="87" t="str">
        <f t="shared" si="8"/>
        <v/>
      </c>
    </row>
    <row r="177" spans="1:32" ht="15.75" x14ac:dyDescent="0.25">
      <c r="A177" s="97"/>
      <c r="B177" s="97"/>
      <c r="C177" s="97"/>
      <c r="D177" s="90"/>
      <c r="E177" s="106"/>
      <c r="F177" s="90"/>
      <c r="G177" s="26"/>
      <c r="H177" s="26"/>
      <c r="I177" s="26"/>
      <c r="J177" s="26"/>
      <c r="K177" s="26"/>
      <c r="L177" s="90"/>
      <c r="M177" s="90"/>
      <c r="N177" s="26"/>
      <c r="O177" s="26"/>
      <c r="P177" s="26"/>
      <c r="R177" s="26"/>
      <c r="S177" s="26"/>
      <c r="T177" s="26"/>
      <c r="U177" s="26"/>
      <c r="V177" s="26"/>
      <c r="W177" s="26"/>
      <c r="X177" s="26"/>
      <c r="Y177" s="26"/>
      <c r="Z177" s="26"/>
      <c r="AD177" s="87" t="str">
        <f>IF(AB177="","",VLOOKUP(AB177,Produit!$B$2:$F$2000,3,0))</f>
        <v/>
      </c>
      <c r="AE177" s="87" t="str">
        <f t="shared" si="7"/>
        <v/>
      </c>
      <c r="AF177" s="87" t="str">
        <f t="shared" si="8"/>
        <v/>
      </c>
    </row>
    <row r="178" spans="1:32" ht="15.75" x14ac:dyDescent="0.25">
      <c r="A178" s="97"/>
      <c r="B178" s="97"/>
      <c r="C178" s="97"/>
      <c r="D178" s="90"/>
      <c r="E178" s="106"/>
      <c r="F178" s="90"/>
      <c r="G178" s="26"/>
      <c r="H178" s="26"/>
      <c r="I178" s="26"/>
      <c r="J178" s="26"/>
      <c r="K178" s="26"/>
      <c r="L178" s="90"/>
      <c r="M178" s="90"/>
      <c r="N178" s="26"/>
      <c r="O178" s="26"/>
      <c r="P178" s="26"/>
      <c r="R178" s="26"/>
      <c r="S178" s="26"/>
      <c r="T178" s="26"/>
      <c r="U178" s="26"/>
      <c r="V178" s="26"/>
      <c r="W178" s="26"/>
      <c r="X178" s="26"/>
      <c r="Y178" s="26"/>
      <c r="Z178" s="26"/>
      <c r="AD178" s="87" t="str">
        <f>IF(AB178="","",VLOOKUP(AB178,Produit!$B$2:$F$2000,3,0))</f>
        <v/>
      </c>
      <c r="AE178" s="87" t="str">
        <f t="shared" si="7"/>
        <v/>
      </c>
      <c r="AF178" s="87" t="str">
        <f t="shared" si="8"/>
        <v/>
      </c>
    </row>
    <row r="179" spans="1:32" ht="15.75" x14ac:dyDescent="0.25">
      <c r="A179" s="97"/>
      <c r="B179" s="97"/>
      <c r="C179" s="97"/>
      <c r="D179" s="90"/>
      <c r="E179" s="106"/>
      <c r="F179" s="90"/>
      <c r="G179" s="26"/>
      <c r="H179" s="26"/>
      <c r="I179" s="26"/>
      <c r="J179" s="26"/>
      <c r="K179" s="26"/>
      <c r="L179" s="90"/>
      <c r="M179" s="90"/>
      <c r="N179" s="26"/>
      <c r="O179" s="26"/>
      <c r="P179" s="26"/>
      <c r="R179" s="26"/>
      <c r="S179" s="26"/>
      <c r="T179" s="26"/>
      <c r="U179" s="26"/>
      <c r="V179" s="26"/>
      <c r="W179" s="26"/>
      <c r="X179" s="26"/>
      <c r="Y179" s="26"/>
      <c r="Z179" s="26"/>
      <c r="AD179" s="87" t="str">
        <f>IF(AB179="","",VLOOKUP(AB179,Produit!$B$2:$F$2000,3,0))</f>
        <v/>
      </c>
      <c r="AE179" s="87" t="str">
        <f t="shared" si="7"/>
        <v/>
      </c>
      <c r="AF179" s="87" t="str">
        <f t="shared" si="8"/>
        <v/>
      </c>
    </row>
    <row r="180" spans="1:32" ht="15.75" x14ac:dyDescent="0.25">
      <c r="A180" s="97"/>
      <c r="B180" s="97"/>
      <c r="C180" s="97"/>
      <c r="D180" s="90"/>
      <c r="E180" s="106"/>
      <c r="F180" s="90"/>
      <c r="G180" s="26"/>
      <c r="H180" s="26"/>
      <c r="I180" s="26"/>
      <c r="J180" s="26"/>
      <c r="K180" s="26"/>
      <c r="L180" s="90"/>
      <c r="M180" s="90"/>
      <c r="N180" s="26"/>
      <c r="O180" s="26"/>
      <c r="P180" s="26"/>
      <c r="R180" s="26"/>
      <c r="S180" s="26"/>
      <c r="T180" s="26"/>
      <c r="U180" s="26"/>
      <c r="V180" s="26"/>
      <c r="W180" s="26"/>
      <c r="X180" s="26"/>
      <c r="Y180" s="26"/>
      <c r="Z180" s="26"/>
      <c r="AD180" s="87" t="str">
        <f>IF(AB180="","",VLOOKUP(AB180,Produit!$B$2:$F$2000,3,0))</f>
        <v/>
      </c>
      <c r="AE180" s="87" t="str">
        <f t="shared" si="7"/>
        <v/>
      </c>
      <c r="AF180" s="87" t="str">
        <f t="shared" si="8"/>
        <v/>
      </c>
    </row>
    <row r="181" spans="1:32" ht="15.75" x14ac:dyDescent="0.25">
      <c r="A181" s="97"/>
      <c r="B181" s="97"/>
      <c r="C181" s="97"/>
      <c r="D181" s="90"/>
      <c r="E181" s="106"/>
      <c r="F181" s="90"/>
      <c r="G181" s="26"/>
      <c r="H181" s="26"/>
      <c r="I181" s="26"/>
      <c r="J181" s="26"/>
      <c r="K181" s="26"/>
      <c r="L181" s="90"/>
      <c r="M181" s="90"/>
      <c r="N181" s="26"/>
      <c r="O181" s="26"/>
      <c r="P181" s="26"/>
      <c r="R181" s="26"/>
      <c r="S181" s="26"/>
      <c r="T181" s="26"/>
      <c r="U181" s="26"/>
      <c r="V181" s="26"/>
      <c r="W181" s="26"/>
      <c r="X181" s="26"/>
      <c r="Y181" s="26"/>
      <c r="Z181" s="26"/>
      <c r="AD181" s="87" t="str">
        <f>IF(AB181="","",VLOOKUP(AB181,Produit!$B$2:$F$2000,3,0))</f>
        <v/>
      </c>
      <c r="AE181" s="87" t="str">
        <f t="shared" si="7"/>
        <v/>
      </c>
      <c r="AF181" s="87" t="str">
        <f t="shared" si="8"/>
        <v/>
      </c>
    </row>
    <row r="182" spans="1:32" ht="15.75" x14ac:dyDescent="0.25">
      <c r="A182" s="97"/>
      <c r="B182" s="97"/>
      <c r="C182" s="97"/>
      <c r="D182" s="90"/>
      <c r="E182" s="106"/>
      <c r="F182" s="90"/>
      <c r="G182" s="26"/>
      <c r="H182" s="26"/>
      <c r="I182" s="26"/>
      <c r="J182" s="26"/>
      <c r="K182" s="26"/>
      <c r="L182" s="90"/>
      <c r="M182" s="90"/>
      <c r="N182" s="26"/>
      <c r="O182" s="26"/>
      <c r="P182" s="26"/>
      <c r="R182" s="26"/>
      <c r="S182" s="26"/>
      <c r="T182" s="26"/>
      <c r="U182" s="26"/>
      <c r="V182" s="26"/>
      <c r="W182" s="26"/>
      <c r="X182" s="26"/>
      <c r="Y182" s="26"/>
      <c r="Z182" s="26"/>
      <c r="AD182" s="87" t="str">
        <f>IF(AB182="","",VLOOKUP(AB182,Produit!$B$2:$F$2000,3,0))</f>
        <v/>
      </c>
      <c r="AE182" s="87" t="str">
        <f t="shared" si="7"/>
        <v/>
      </c>
      <c r="AF182" s="87" t="str">
        <f t="shared" si="8"/>
        <v/>
      </c>
    </row>
    <row r="183" spans="1:32" ht="15.75" x14ac:dyDescent="0.25">
      <c r="A183" s="97"/>
      <c r="B183" s="97"/>
      <c r="C183" s="97"/>
      <c r="D183" s="90"/>
      <c r="E183" s="106"/>
      <c r="F183" s="90"/>
      <c r="G183" s="26"/>
      <c r="H183" s="26"/>
      <c r="I183" s="26"/>
      <c r="J183" s="26"/>
      <c r="K183" s="26"/>
      <c r="L183" s="90"/>
      <c r="M183" s="90"/>
      <c r="N183" s="26"/>
      <c r="O183" s="26"/>
      <c r="P183" s="26"/>
      <c r="R183" s="26"/>
      <c r="S183" s="26"/>
      <c r="T183" s="26"/>
      <c r="U183" s="26"/>
      <c r="V183" s="26"/>
      <c r="W183" s="26"/>
      <c r="X183" s="26"/>
      <c r="Y183" s="26"/>
      <c r="Z183" s="26"/>
      <c r="AD183" s="87" t="str">
        <f>IF(AB183="","",VLOOKUP(AB183,Produit!$B$2:$F$2000,3,0))</f>
        <v/>
      </c>
      <c r="AE183" s="87" t="str">
        <f t="shared" si="7"/>
        <v/>
      </c>
      <c r="AF183" s="87" t="str">
        <f t="shared" si="8"/>
        <v/>
      </c>
    </row>
    <row r="184" spans="1:32" ht="15.75" x14ac:dyDescent="0.25">
      <c r="A184" s="97"/>
      <c r="B184" s="97"/>
      <c r="C184" s="97"/>
      <c r="D184" s="90"/>
      <c r="E184" s="106"/>
      <c r="F184" s="90"/>
      <c r="G184" s="26"/>
      <c r="H184" s="26"/>
      <c r="I184" s="26"/>
      <c r="J184" s="26"/>
      <c r="K184" s="26"/>
      <c r="L184" s="90"/>
      <c r="M184" s="90"/>
      <c r="N184" s="26"/>
      <c r="O184" s="26"/>
      <c r="P184" s="26"/>
      <c r="R184" s="26"/>
      <c r="S184" s="26"/>
      <c r="T184" s="26"/>
      <c r="U184" s="26"/>
      <c r="V184" s="26"/>
      <c r="W184" s="26"/>
      <c r="X184" s="26"/>
      <c r="Y184" s="26"/>
      <c r="Z184" s="26"/>
      <c r="AD184" s="87" t="str">
        <f>IF(AB184="","",VLOOKUP(AB184,Produit!$B$2:$F$2000,3,0))</f>
        <v/>
      </c>
      <c r="AE184" s="87" t="str">
        <f t="shared" si="7"/>
        <v/>
      </c>
      <c r="AF184" s="87" t="str">
        <f t="shared" si="8"/>
        <v/>
      </c>
    </row>
    <row r="185" spans="1:32" ht="15.75" x14ac:dyDescent="0.25">
      <c r="A185" s="97"/>
      <c r="B185" s="97"/>
      <c r="C185" s="97"/>
      <c r="D185" s="90"/>
      <c r="E185" s="106"/>
      <c r="F185" s="90"/>
      <c r="G185" s="26"/>
      <c r="H185" s="26"/>
      <c r="I185" s="26"/>
      <c r="J185" s="26"/>
      <c r="K185" s="26"/>
      <c r="L185" s="90"/>
      <c r="M185" s="90"/>
      <c r="N185" s="26"/>
      <c r="O185" s="26"/>
      <c r="P185" s="26"/>
      <c r="R185" s="26"/>
      <c r="S185" s="26"/>
      <c r="T185" s="26"/>
      <c r="U185" s="26"/>
      <c r="V185" s="26"/>
      <c r="W185" s="26"/>
      <c r="X185" s="26"/>
      <c r="Y185" s="26"/>
      <c r="Z185" s="26"/>
      <c r="AD185" s="87" t="str">
        <f>IF(AB185="","",VLOOKUP(AB185,Produit!$B$2:$F$2000,3,0))</f>
        <v/>
      </c>
      <c r="AE185" s="87" t="str">
        <f t="shared" si="7"/>
        <v/>
      </c>
      <c r="AF185" s="87" t="str">
        <f t="shared" si="8"/>
        <v/>
      </c>
    </row>
    <row r="186" spans="1:32" ht="15.75" x14ac:dyDescent="0.25">
      <c r="A186" s="97"/>
      <c r="B186" s="97"/>
      <c r="C186" s="97"/>
      <c r="D186" s="90"/>
      <c r="E186" s="106"/>
      <c r="F186" s="90"/>
      <c r="G186" s="26"/>
      <c r="H186" s="26"/>
      <c r="I186" s="26"/>
      <c r="J186" s="26"/>
      <c r="K186" s="26"/>
      <c r="L186" s="90"/>
      <c r="M186" s="90"/>
      <c r="N186" s="26"/>
      <c r="O186" s="26"/>
      <c r="P186" s="26"/>
      <c r="R186" s="26"/>
      <c r="S186" s="26"/>
      <c r="T186" s="26"/>
      <c r="U186" s="26"/>
      <c r="V186" s="26"/>
      <c r="W186" s="26"/>
      <c r="X186" s="26"/>
      <c r="Y186" s="26"/>
      <c r="Z186" s="26"/>
      <c r="AD186" s="87" t="str">
        <f>IF(AB186="","",VLOOKUP(AB186,Produit!$B$2:$F$2000,3,0))</f>
        <v/>
      </c>
      <c r="AE186" s="87" t="str">
        <f t="shared" si="7"/>
        <v/>
      </c>
      <c r="AF186" s="87" t="str">
        <f t="shared" si="8"/>
        <v/>
      </c>
    </row>
    <row r="187" spans="1:32" ht="15.75" x14ac:dyDescent="0.25">
      <c r="A187" s="97"/>
      <c r="B187" s="97"/>
      <c r="C187" s="97"/>
      <c r="D187" s="90"/>
      <c r="E187" s="106"/>
      <c r="F187" s="90"/>
      <c r="G187" s="26"/>
      <c r="H187" s="26"/>
      <c r="I187" s="26"/>
      <c r="J187" s="26"/>
      <c r="K187" s="26"/>
      <c r="L187" s="90"/>
      <c r="M187" s="90"/>
      <c r="N187" s="26"/>
      <c r="O187" s="26"/>
      <c r="P187" s="26"/>
      <c r="R187" s="26"/>
      <c r="S187" s="26"/>
      <c r="T187" s="26"/>
      <c r="U187" s="26"/>
      <c r="V187" s="26"/>
      <c r="W187" s="26"/>
      <c r="X187" s="26"/>
      <c r="Y187" s="26"/>
      <c r="Z187" s="26"/>
      <c r="AD187" s="87" t="str">
        <f>IF(AB187="","",VLOOKUP(AB187,Produit!$B$2:$F$2000,3,0))</f>
        <v/>
      </c>
      <c r="AE187" s="87" t="str">
        <f t="shared" si="7"/>
        <v/>
      </c>
      <c r="AF187" s="87" t="str">
        <f t="shared" si="8"/>
        <v/>
      </c>
    </row>
    <row r="188" spans="1:32" ht="15.75" x14ac:dyDescent="0.25">
      <c r="A188" s="97"/>
      <c r="B188" s="97"/>
      <c r="C188" s="97"/>
      <c r="D188" s="90"/>
      <c r="E188" s="106"/>
      <c r="F188" s="90"/>
      <c r="G188" s="26"/>
      <c r="H188" s="26"/>
      <c r="I188" s="26"/>
      <c r="J188" s="26"/>
      <c r="K188" s="26"/>
      <c r="L188" s="90"/>
      <c r="M188" s="90"/>
      <c r="N188" s="26"/>
      <c r="O188" s="26"/>
      <c r="P188" s="26"/>
      <c r="R188" s="26"/>
      <c r="S188" s="26"/>
      <c r="T188" s="26"/>
      <c r="U188" s="26"/>
      <c r="V188" s="26"/>
      <c r="W188" s="26"/>
      <c r="X188" s="26"/>
      <c r="Y188" s="26"/>
      <c r="Z188" s="26"/>
      <c r="AD188" s="87" t="str">
        <f>IF(AB188="","",VLOOKUP(AB188,Produit!$B$2:$F$2000,3,0))</f>
        <v/>
      </c>
      <c r="AE188" s="87" t="str">
        <f t="shared" si="7"/>
        <v/>
      </c>
      <c r="AF188" s="87" t="str">
        <f t="shared" si="8"/>
        <v/>
      </c>
    </row>
    <row r="189" spans="1:32" ht="15.75" x14ac:dyDescent="0.25">
      <c r="A189" s="97"/>
      <c r="B189" s="97"/>
      <c r="C189" s="97"/>
      <c r="D189" s="90"/>
      <c r="E189" s="106"/>
      <c r="F189" s="90"/>
      <c r="G189" s="26"/>
      <c r="H189" s="26"/>
      <c r="I189" s="26"/>
      <c r="J189" s="26"/>
      <c r="K189" s="26"/>
      <c r="L189" s="90"/>
      <c r="M189" s="90"/>
      <c r="N189" s="26"/>
      <c r="O189" s="26"/>
      <c r="P189" s="26"/>
      <c r="R189" s="26"/>
      <c r="S189" s="26"/>
      <c r="T189" s="26"/>
      <c r="U189" s="26"/>
      <c r="V189" s="26"/>
      <c r="W189" s="26"/>
      <c r="X189" s="26"/>
      <c r="Y189" s="26"/>
      <c r="Z189" s="26"/>
      <c r="AD189" s="87" t="str">
        <f>IF(AB189="","",VLOOKUP(AB189,Produit!$B$2:$F$2000,3,0))</f>
        <v/>
      </c>
      <c r="AE189" s="87" t="str">
        <f t="shared" si="7"/>
        <v/>
      </c>
      <c r="AF189" s="87" t="str">
        <f t="shared" si="8"/>
        <v/>
      </c>
    </row>
    <row r="190" spans="1:32" ht="15.75" x14ac:dyDescent="0.25">
      <c r="A190" s="97"/>
      <c r="B190" s="97"/>
      <c r="C190" s="97"/>
      <c r="D190" s="90"/>
      <c r="E190" s="106"/>
      <c r="F190" s="90"/>
      <c r="G190" s="26"/>
      <c r="H190" s="26"/>
      <c r="I190" s="26"/>
      <c r="J190" s="26"/>
      <c r="K190" s="26"/>
      <c r="L190" s="90"/>
      <c r="M190" s="90"/>
      <c r="N190" s="26"/>
      <c r="O190" s="26"/>
      <c r="P190" s="26"/>
      <c r="R190" s="26"/>
      <c r="S190" s="26"/>
      <c r="T190" s="26"/>
      <c r="U190" s="26"/>
      <c r="V190" s="26"/>
      <c r="W190" s="26"/>
      <c r="X190" s="26"/>
      <c r="Y190" s="26"/>
      <c r="Z190" s="26"/>
      <c r="AD190" s="87" t="str">
        <f>IF(AB190="","",VLOOKUP(AB190,Produit!$B$2:$F$2000,3,0))</f>
        <v/>
      </c>
      <c r="AE190" s="87" t="str">
        <f t="shared" si="7"/>
        <v/>
      </c>
      <c r="AF190" s="87" t="str">
        <f t="shared" si="8"/>
        <v/>
      </c>
    </row>
    <row r="191" spans="1:32" ht="15.75" x14ac:dyDescent="0.25">
      <c r="A191" s="97"/>
      <c r="B191" s="97"/>
      <c r="C191" s="97"/>
      <c r="D191" s="90"/>
      <c r="E191" s="106"/>
      <c r="F191" s="90"/>
      <c r="G191" s="26"/>
      <c r="H191" s="26"/>
      <c r="I191" s="26"/>
      <c r="J191" s="26"/>
      <c r="K191" s="26"/>
      <c r="L191" s="90"/>
      <c r="M191" s="90"/>
      <c r="N191" s="26"/>
      <c r="O191" s="26"/>
      <c r="P191" s="26"/>
      <c r="R191" s="26"/>
      <c r="S191" s="26"/>
      <c r="T191" s="26"/>
      <c r="U191" s="26"/>
      <c r="V191" s="26"/>
      <c r="W191" s="26"/>
      <c r="X191" s="26"/>
      <c r="Y191" s="26"/>
      <c r="Z191" s="26"/>
      <c r="AD191" s="87" t="str">
        <f>IF(AB191="","",VLOOKUP(AB191,Produit!$B$2:$F$2000,3,0))</f>
        <v/>
      </c>
      <c r="AE191" s="87" t="str">
        <f t="shared" si="7"/>
        <v/>
      </c>
      <c r="AF191" s="87" t="str">
        <f t="shared" si="8"/>
        <v/>
      </c>
    </row>
    <row r="192" spans="1:32" ht="15.75" x14ac:dyDescent="0.25">
      <c r="A192" s="97"/>
      <c r="B192" s="97"/>
      <c r="C192" s="97"/>
      <c r="D192" s="90"/>
      <c r="E192" s="106"/>
      <c r="F192" s="90"/>
      <c r="G192" s="26"/>
      <c r="H192" s="26"/>
      <c r="I192" s="26"/>
      <c r="J192" s="26"/>
      <c r="K192" s="26"/>
      <c r="L192" s="90"/>
      <c r="M192" s="90"/>
      <c r="N192" s="26"/>
      <c r="O192" s="26"/>
      <c r="P192" s="26"/>
      <c r="R192" s="26"/>
      <c r="S192" s="26"/>
      <c r="T192" s="26"/>
      <c r="U192" s="26"/>
      <c r="V192" s="26"/>
      <c r="W192" s="26"/>
      <c r="X192" s="26"/>
      <c r="Y192" s="26"/>
      <c r="Z192" s="26"/>
      <c r="AD192" s="87" t="str">
        <f>IF(AB192="","",VLOOKUP(AB192,Produit!$B$2:$F$2000,3,0))</f>
        <v/>
      </c>
      <c r="AE192" s="87" t="str">
        <f t="shared" si="7"/>
        <v/>
      </c>
      <c r="AF192" s="87" t="str">
        <f t="shared" si="8"/>
        <v/>
      </c>
    </row>
    <row r="193" spans="1:32" ht="15.75" x14ac:dyDescent="0.25">
      <c r="A193" s="97"/>
      <c r="B193" s="97"/>
      <c r="C193" s="97"/>
      <c r="D193" s="90"/>
      <c r="E193" s="106"/>
      <c r="F193" s="90"/>
      <c r="G193" s="26"/>
      <c r="H193" s="26"/>
      <c r="I193" s="26"/>
      <c r="J193" s="26"/>
      <c r="K193" s="26"/>
      <c r="L193" s="90"/>
      <c r="M193" s="90"/>
      <c r="N193" s="26"/>
      <c r="O193" s="26"/>
      <c r="P193" s="26"/>
      <c r="R193" s="26"/>
      <c r="S193" s="26"/>
      <c r="T193" s="26"/>
      <c r="U193" s="26"/>
      <c r="V193" s="26"/>
      <c r="W193" s="26"/>
      <c r="X193" s="26"/>
      <c r="Y193" s="26"/>
      <c r="Z193" s="26"/>
      <c r="AD193" s="87" t="str">
        <f>IF(AB193="","",VLOOKUP(AB193,Produit!$B$2:$F$2000,3,0))</f>
        <v/>
      </c>
      <c r="AE193" s="87" t="str">
        <f t="shared" si="7"/>
        <v/>
      </c>
      <c r="AF193" s="87" t="str">
        <f t="shared" si="8"/>
        <v/>
      </c>
    </row>
    <row r="194" spans="1:32" ht="15.75" x14ac:dyDescent="0.25">
      <c r="A194" s="97"/>
      <c r="B194" s="97"/>
      <c r="C194" s="97"/>
      <c r="D194" s="90"/>
      <c r="E194" s="106"/>
      <c r="F194" s="90"/>
      <c r="G194" s="26"/>
      <c r="H194" s="26"/>
      <c r="I194" s="26"/>
      <c r="J194" s="26"/>
      <c r="K194" s="26"/>
      <c r="L194" s="90"/>
      <c r="M194" s="90"/>
      <c r="N194" s="26"/>
      <c r="O194" s="26"/>
      <c r="P194" s="26"/>
      <c r="R194" s="26"/>
      <c r="S194" s="26"/>
      <c r="T194" s="26"/>
      <c r="U194" s="26"/>
      <c r="V194" s="26"/>
      <c r="W194" s="26"/>
      <c r="X194" s="26"/>
      <c r="Y194" s="26"/>
      <c r="Z194" s="26"/>
      <c r="AD194" s="87" t="str">
        <f>IF(AB194="","",VLOOKUP(AB194,Produit!$B$2:$F$2000,3,0))</f>
        <v/>
      </c>
      <c r="AE194" s="87" t="str">
        <f t="shared" si="7"/>
        <v/>
      </c>
      <c r="AF194" s="87" t="str">
        <f t="shared" si="8"/>
        <v/>
      </c>
    </row>
    <row r="195" spans="1:32" ht="15.75" x14ac:dyDescent="0.25">
      <c r="A195" s="97"/>
      <c r="B195" s="97"/>
      <c r="C195" s="97"/>
      <c r="D195" s="90"/>
      <c r="E195" s="106"/>
      <c r="F195" s="90"/>
      <c r="G195" s="26"/>
      <c r="H195" s="26"/>
      <c r="I195" s="26"/>
      <c r="J195" s="26"/>
      <c r="K195" s="26"/>
      <c r="L195" s="90"/>
      <c r="M195" s="90"/>
      <c r="N195" s="26"/>
      <c r="O195" s="26"/>
      <c r="P195" s="26"/>
      <c r="R195" s="26"/>
      <c r="S195" s="26"/>
      <c r="T195" s="26"/>
      <c r="U195" s="26"/>
      <c r="V195" s="26"/>
      <c r="W195" s="26"/>
      <c r="X195" s="26"/>
      <c r="Y195" s="26"/>
      <c r="Z195" s="26"/>
      <c r="AD195" s="87" t="str">
        <f>IF(AB195="","",VLOOKUP(AB195,Produit!$B$2:$F$2000,3,0))</f>
        <v/>
      </c>
      <c r="AE195" s="87" t="str">
        <f t="shared" ref="AE195:AE258" si="9">IF(AB195="","",AC195*AD195)</f>
        <v/>
      </c>
      <c r="AF195" s="87" t="str">
        <f t="shared" ref="AF195:AF258" si="10">AE195</f>
        <v/>
      </c>
    </row>
    <row r="196" spans="1:32" ht="15.75" x14ac:dyDescent="0.25">
      <c r="A196" s="97"/>
      <c r="B196" s="97"/>
      <c r="C196" s="97"/>
      <c r="D196" s="90"/>
      <c r="E196" s="106"/>
      <c r="F196" s="90"/>
      <c r="G196" s="26"/>
      <c r="H196" s="26"/>
      <c r="I196" s="26"/>
      <c r="J196" s="26"/>
      <c r="K196" s="26"/>
      <c r="L196" s="90"/>
      <c r="M196" s="90"/>
      <c r="N196" s="26"/>
      <c r="O196" s="26"/>
      <c r="P196" s="26"/>
      <c r="R196" s="26"/>
      <c r="S196" s="26"/>
      <c r="T196" s="26"/>
      <c r="U196" s="26"/>
      <c r="V196" s="26"/>
      <c r="W196" s="26"/>
      <c r="X196" s="26"/>
      <c r="Y196" s="26"/>
      <c r="Z196" s="26"/>
      <c r="AD196" s="87" t="str">
        <f>IF(AB196="","",VLOOKUP(AB196,Produit!$B$2:$F$2000,3,0))</f>
        <v/>
      </c>
      <c r="AE196" s="87" t="str">
        <f t="shared" si="9"/>
        <v/>
      </c>
      <c r="AF196" s="87" t="str">
        <f t="shared" si="10"/>
        <v/>
      </c>
    </row>
    <row r="197" spans="1:32" ht="15.75" x14ac:dyDescent="0.25">
      <c r="A197" s="97"/>
      <c r="B197" s="97"/>
      <c r="C197" s="97"/>
      <c r="D197" s="90"/>
      <c r="E197" s="106"/>
      <c r="F197" s="90"/>
      <c r="G197" s="26"/>
      <c r="H197" s="26"/>
      <c r="I197" s="26"/>
      <c r="J197" s="26"/>
      <c r="K197" s="26"/>
      <c r="L197" s="90"/>
      <c r="M197" s="90"/>
      <c r="N197" s="26"/>
      <c r="O197" s="26"/>
      <c r="P197" s="26"/>
      <c r="R197" s="26"/>
      <c r="S197" s="26"/>
      <c r="T197" s="26"/>
      <c r="U197" s="26"/>
      <c r="V197" s="26"/>
      <c r="W197" s="26"/>
      <c r="X197" s="26"/>
      <c r="Y197" s="26"/>
      <c r="Z197" s="26"/>
      <c r="AD197" s="87" t="str">
        <f>IF(AB197="","",VLOOKUP(AB197,Produit!$B$2:$F$2000,3,0))</f>
        <v/>
      </c>
      <c r="AE197" s="87" t="str">
        <f t="shared" si="9"/>
        <v/>
      </c>
      <c r="AF197" s="87" t="str">
        <f t="shared" si="10"/>
        <v/>
      </c>
    </row>
    <row r="198" spans="1:32" ht="15.75" x14ac:dyDescent="0.25">
      <c r="A198" s="97"/>
      <c r="B198" s="97"/>
      <c r="C198" s="97"/>
      <c r="D198" s="90"/>
      <c r="E198" s="106"/>
      <c r="F198" s="90"/>
      <c r="G198" s="26"/>
      <c r="H198" s="26"/>
      <c r="I198" s="26"/>
      <c r="J198" s="26"/>
      <c r="K198" s="26"/>
      <c r="L198" s="90"/>
      <c r="M198" s="90"/>
      <c r="N198" s="26"/>
      <c r="O198" s="26"/>
      <c r="P198" s="26"/>
      <c r="R198" s="26"/>
      <c r="S198" s="26"/>
      <c r="T198" s="26"/>
      <c r="U198" s="26"/>
      <c r="V198" s="26"/>
      <c r="W198" s="26"/>
      <c r="X198" s="26"/>
      <c r="Y198" s="26"/>
      <c r="Z198" s="26"/>
      <c r="AD198" s="87" t="str">
        <f>IF(AB198="","",VLOOKUP(AB198,Produit!$B$2:$F$2000,3,0))</f>
        <v/>
      </c>
      <c r="AE198" s="87" t="str">
        <f t="shared" si="9"/>
        <v/>
      </c>
      <c r="AF198" s="87" t="str">
        <f t="shared" si="10"/>
        <v/>
      </c>
    </row>
    <row r="199" spans="1:32" ht="15.75" x14ac:dyDescent="0.25">
      <c r="A199" s="97"/>
      <c r="B199" s="97"/>
      <c r="C199" s="97"/>
      <c r="D199" s="90"/>
      <c r="E199" s="106"/>
      <c r="F199" s="90"/>
      <c r="G199" s="26"/>
      <c r="H199" s="26"/>
      <c r="I199" s="26"/>
      <c r="J199" s="26"/>
      <c r="K199" s="26"/>
      <c r="L199" s="90"/>
      <c r="M199" s="90"/>
      <c r="N199" s="26"/>
      <c r="O199" s="26"/>
      <c r="P199" s="26"/>
      <c r="R199" s="26"/>
      <c r="S199" s="26"/>
      <c r="T199" s="26"/>
      <c r="U199" s="26"/>
      <c r="V199" s="26"/>
      <c r="W199" s="26"/>
      <c r="X199" s="26"/>
      <c r="Y199" s="26"/>
      <c r="Z199" s="26"/>
      <c r="AD199" s="87" t="str">
        <f>IF(AB199="","",VLOOKUP(AB199,Produit!$B$2:$F$2000,3,0))</f>
        <v/>
      </c>
      <c r="AE199" s="87" t="str">
        <f t="shared" si="9"/>
        <v/>
      </c>
      <c r="AF199" s="87" t="str">
        <f t="shared" si="10"/>
        <v/>
      </c>
    </row>
    <row r="200" spans="1:32" ht="15.75" x14ac:dyDescent="0.25">
      <c r="A200" s="97"/>
      <c r="B200" s="97"/>
      <c r="C200" s="97"/>
      <c r="D200" s="90"/>
      <c r="E200" s="106"/>
      <c r="F200" s="90"/>
      <c r="G200" s="26"/>
      <c r="H200" s="26"/>
      <c r="I200" s="26"/>
      <c r="J200" s="26"/>
      <c r="K200" s="26"/>
      <c r="L200" s="90"/>
      <c r="M200" s="90"/>
      <c r="N200" s="26"/>
      <c r="O200" s="26"/>
      <c r="P200" s="26"/>
      <c r="R200" s="26"/>
      <c r="S200" s="26"/>
      <c r="T200" s="26"/>
      <c r="U200" s="26"/>
      <c r="V200" s="26"/>
      <c r="W200" s="26"/>
      <c r="X200" s="26"/>
      <c r="Y200" s="26"/>
      <c r="Z200" s="26"/>
      <c r="AD200" s="87" t="str">
        <f>IF(AB200="","",VLOOKUP(AB200,Produit!$B$2:$F$2000,3,0))</f>
        <v/>
      </c>
      <c r="AE200" s="87" t="str">
        <f t="shared" si="9"/>
        <v/>
      </c>
      <c r="AF200" s="87" t="str">
        <f t="shared" si="10"/>
        <v/>
      </c>
    </row>
    <row r="201" spans="1:32" ht="15.75" x14ac:dyDescent="0.25">
      <c r="A201" s="97"/>
      <c r="B201" s="97"/>
      <c r="C201" s="97"/>
      <c r="D201" s="90"/>
      <c r="E201" s="106"/>
      <c r="F201" s="90"/>
      <c r="G201" s="26"/>
      <c r="H201" s="26"/>
      <c r="I201" s="26"/>
      <c r="J201" s="26"/>
      <c r="K201" s="26"/>
      <c r="L201" s="90"/>
      <c r="M201" s="90"/>
      <c r="N201" s="26"/>
      <c r="O201" s="26"/>
      <c r="P201" s="26"/>
      <c r="R201" s="26"/>
      <c r="S201" s="26"/>
      <c r="T201" s="26"/>
      <c r="U201" s="26"/>
      <c r="V201" s="26"/>
      <c r="W201" s="26"/>
      <c r="X201" s="26"/>
      <c r="Y201" s="26"/>
      <c r="Z201" s="26"/>
      <c r="AD201" s="87" t="str">
        <f>IF(AB201="","",VLOOKUP(AB201,Produit!$B$2:$F$2000,3,0))</f>
        <v/>
      </c>
      <c r="AE201" s="87" t="str">
        <f t="shared" si="9"/>
        <v/>
      </c>
      <c r="AF201" s="87" t="str">
        <f t="shared" si="10"/>
        <v/>
      </c>
    </row>
    <row r="202" spans="1:32" ht="15.75" x14ac:dyDescent="0.25">
      <c r="A202" s="97"/>
      <c r="B202" s="97"/>
      <c r="C202" s="97"/>
      <c r="D202" s="90"/>
      <c r="E202" s="106"/>
      <c r="F202" s="90"/>
      <c r="G202" s="26"/>
      <c r="H202" s="26"/>
      <c r="I202" s="26"/>
      <c r="J202" s="26"/>
      <c r="K202" s="26"/>
      <c r="L202" s="90"/>
      <c r="M202" s="90"/>
      <c r="N202" s="26"/>
      <c r="O202" s="26"/>
      <c r="P202" s="26"/>
      <c r="R202" s="26"/>
      <c r="S202" s="26"/>
      <c r="T202" s="26"/>
      <c r="U202" s="26"/>
      <c r="V202" s="26"/>
      <c r="W202" s="26"/>
      <c r="X202" s="26"/>
      <c r="Y202" s="26"/>
      <c r="Z202" s="26"/>
      <c r="AD202" s="87" t="str">
        <f>IF(AB202="","",VLOOKUP(AB202,Produit!$B$2:$F$2000,3,0))</f>
        <v/>
      </c>
      <c r="AE202" s="87" t="str">
        <f t="shared" si="9"/>
        <v/>
      </c>
      <c r="AF202" s="87" t="str">
        <f t="shared" si="10"/>
        <v/>
      </c>
    </row>
    <row r="203" spans="1:32" ht="15.75" x14ac:dyDescent="0.25">
      <c r="A203" s="97"/>
      <c r="B203" s="97"/>
      <c r="C203" s="97"/>
      <c r="D203" s="90"/>
      <c r="E203" s="106"/>
      <c r="F203" s="90"/>
      <c r="G203" s="26"/>
      <c r="H203" s="26"/>
      <c r="I203" s="26"/>
      <c r="J203" s="26"/>
      <c r="K203" s="26"/>
      <c r="L203" s="90"/>
      <c r="M203" s="90"/>
      <c r="N203" s="26"/>
      <c r="O203" s="26"/>
      <c r="P203" s="26"/>
      <c r="R203" s="26"/>
      <c r="S203" s="26"/>
      <c r="T203" s="26"/>
      <c r="U203" s="26"/>
      <c r="V203" s="26"/>
      <c r="W203" s="26"/>
      <c r="X203" s="26"/>
      <c r="Y203" s="26"/>
      <c r="Z203" s="26"/>
      <c r="AD203" s="87" t="str">
        <f>IF(AB203="","",VLOOKUP(AB203,Produit!$B$2:$F$2000,3,0))</f>
        <v/>
      </c>
      <c r="AE203" s="87" t="str">
        <f t="shared" si="9"/>
        <v/>
      </c>
      <c r="AF203" s="87" t="str">
        <f t="shared" si="10"/>
        <v/>
      </c>
    </row>
    <row r="204" spans="1:32" ht="15.75" x14ac:dyDescent="0.25">
      <c r="A204" s="97"/>
      <c r="B204" s="97"/>
      <c r="C204" s="97"/>
      <c r="D204" s="90"/>
      <c r="E204" s="106"/>
      <c r="F204" s="90"/>
      <c r="G204" s="26"/>
      <c r="H204" s="26"/>
      <c r="I204" s="26"/>
      <c r="J204" s="26"/>
      <c r="K204" s="26"/>
      <c r="L204" s="90"/>
      <c r="M204" s="90"/>
      <c r="N204" s="26"/>
      <c r="O204" s="26"/>
      <c r="P204" s="26"/>
      <c r="R204" s="26"/>
      <c r="S204" s="26"/>
      <c r="T204" s="26"/>
      <c r="U204" s="26"/>
      <c r="V204" s="26"/>
      <c r="W204" s="26"/>
      <c r="X204" s="26"/>
      <c r="Y204" s="26"/>
      <c r="Z204" s="26"/>
      <c r="AD204" s="87" t="str">
        <f>IF(AB204="","",VLOOKUP(AB204,Produit!$B$2:$F$2000,3,0))</f>
        <v/>
      </c>
      <c r="AE204" s="87" t="str">
        <f t="shared" si="9"/>
        <v/>
      </c>
      <c r="AF204" s="87" t="str">
        <f t="shared" si="10"/>
        <v/>
      </c>
    </row>
    <row r="205" spans="1:32" ht="15.75" x14ac:dyDescent="0.25">
      <c r="A205" s="97"/>
      <c r="B205" s="97"/>
      <c r="C205" s="97"/>
      <c r="D205" s="90"/>
      <c r="E205" s="106"/>
      <c r="F205" s="90"/>
      <c r="G205" s="26"/>
      <c r="H205" s="26"/>
      <c r="I205" s="26"/>
      <c r="J205" s="26"/>
      <c r="K205" s="26"/>
      <c r="L205" s="90"/>
      <c r="M205" s="90"/>
      <c r="N205" s="26"/>
      <c r="O205" s="26"/>
      <c r="P205" s="26"/>
      <c r="R205" s="26"/>
      <c r="S205" s="26"/>
      <c r="T205" s="26"/>
      <c r="U205" s="26"/>
      <c r="V205" s="26"/>
      <c r="W205" s="26"/>
      <c r="X205" s="26"/>
      <c r="Y205" s="26"/>
      <c r="Z205" s="26"/>
      <c r="AD205" s="87" t="str">
        <f>IF(AB205="","",VLOOKUP(AB205,Produit!$B$2:$F$2000,3,0))</f>
        <v/>
      </c>
      <c r="AE205" s="87" t="str">
        <f t="shared" si="9"/>
        <v/>
      </c>
      <c r="AF205" s="87" t="str">
        <f t="shared" si="10"/>
        <v/>
      </c>
    </row>
    <row r="206" spans="1:32" ht="15.75" x14ac:dyDescent="0.25">
      <c r="A206" s="97"/>
      <c r="B206" s="97"/>
      <c r="C206" s="97"/>
      <c r="D206" s="90"/>
      <c r="E206" s="106"/>
      <c r="F206" s="90"/>
      <c r="G206" s="26"/>
      <c r="H206" s="26"/>
      <c r="I206" s="26"/>
      <c r="J206" s="26"/>
      <c r="K206" s="26"/>
      <c r="L206" s="90"/>
      <c r="M206" s="90"/>
      <c r="N206" s="26"/>
      <c r="O206" s="26"/>
      <c r="P206" s="26"/>
      <c r="R206" s="26"/>
      <c r="S206" s="26"/>
      <c r="T206" s="26"/>
      <c r="U206" s="26"/>
      <c r="V206" s="26"/>
      <c r="W206" s="26"/>
      <c r="X206" s="26"/>
      <c r="Y206" s="26"/>
      <c r="Z206" s="26"/>
      <c r="AD206" s="87" t="str">
        <f>IF(AB206="","",VLOOKUP(AB206,Produit!$B$2:$F$2000,3,0))</f>
        <v/>
      </c>
      <c r="AE206" s="87" t="str">
        <f t="shared" si="9"/>
        <v/>
      </c>
      <c r="AF206" s="87" t="str">
        <f t="shared" si="10"/>
        <v/>
      </c>
    </row>
    <row r="207" spans="1:32" ht="15.75" x14ac:dyDescent="0.25">
      <c r="A207" s="97"/>
      <c r="B207" s="97"/>
      <c r="C207" s="97"/>
      <c r="D207" s="90"/>
      <c r="E207" s="106"/>
      <c r="F207" s="90"/>
      <c r="G207" s="26"/>
      <c r="H207" s="26"/>
      <c r="I207" s="26"/>
      <c r="J207" s="26"/>
      <c r="K207" s="26"/>
      <c r="L207" s="90"/>
      <c r="M207" s="90"/>
      <c r="N207" s="26"/>
      <c r="O207" s="26"/>
      <c r="P207" s="26"/>
      <c r="R207" s="26"/>
      <c r="S207" s="26"/>
      <c r="T207" s="26"/>
      <c r="U207" s="26"/>
      <c r="V207" s="26"/>
      <c r="W207" s="26"/>
      <c r="X207" s="26"/>
      <c r="Y207" s="26"/>
      <c r="Z207" s="26"/>
      <c r="AD207" s="87" t="str">
        <f>IF(AB207="","",VLOOKUP(AB207,Produit!$B$2:$F$2000,3,0))</f>
        <v/>
      </c>
      <c r="AE207" s="87" t="str">
        <f t="shared" si="9"/>
        <v/>
      </c>
      <c r="AF207" s="87" t="str">
        <f t="shared" si="10"/>
        <v/>
      </c>
    </row>
    <row r="208" spans="1:32" ht="15.75" x14ac:dyDescent="0.25">
      <c r="A208" s="97"/>
      <c r="B208" s="97"/>
      <c r="C208" s="97"/>
      <c r="D208" s="90"/>
      <c r="E208" s="106"/>
      <c r="F208" s="90"/>
      <c r="G208" s="26"/>
      <c r="H208" s="26"/>
      <c r="I208" s="26"/>
      <c r="J208" s="26"/>
      <c r="K208" s="26"/>
      <c r="L208" s="90"/>
      <c r="M208" s="90"/>
      <c r="N208" s="26"/>
      <c r="O208" s="26"/>
      <c r="P208" s="26"/>
      <c r="R208" s="26"/>
      <c r="S208" s="26"/>
      <c r="T208" s="26"/>
      <c r="U208" s="26"/>
      <c r="V208" s="26"/>
      <c r="W208" s="26"/>
      <c r="X208" s="26"/>
      <c r="Y208" s="26"/>
      <c r="Z208" s="26"/>
      <c r="AD208" s="87" t="str">
        <f>IF(AB208="","",VLOOKUP(AB208,Produit!$B$2:$F$2000,3,0))</f>
        <v/>
      </c>
      <c r="AE208" s="87" t="str">
        <f t="shared" si="9"/>
        <v/>
      </c>
      <c r="AF208" s="87" t="str">
        <f t="shared" si="10"/>
        <v/>
      </c>
    </row>
    <row r="209" spans="1:32" ht="15.75" x14ac:dyDescent="0.25">
      <c r="A209" s="97"/>
      <c r="B209" s="97"/>
      <c r="C209" s="97"/>
      <c r="D209" s="90"/>
      <c r="E209" s="106"/>
      <c r="F209" s="90"/>
      <c r="G209" s="26"/>
      <c r="H209" s="26"/>
      <c r="I209" s="26"/>
      <c r="J209" s="26"/>
      <c r="K209" s="26"/>
      <c r="L209" s="90"/>
      <c r="M209" s="90"/>
      <c r="N209" s="26"/>
      <c r="O209" s="26"/>
      <c r="P209" s="26"/>
      <c r="R209" s="26"/>
      <c r="S209" s="26"/>
      <c r="T209" s="26"/>
      <c r="U209" s="26"/>
      <c r="V209" s="26"/>
      <c r="W209" s="26"/>
      <c r="X209" s="26"/>
      <c r="Y209" s="26"/>
      <c r="Z209" s="26"/>
      <c r="AD209" s="87" t="str">
        <f>IF(AB209="","",VLOOKUP(AB209,Produit!$B$2:$F$2000,3,0))</f>
        <v/>
      </c>
      <c r="AE209" s="87" t="str">
        <f t="shared" si="9"/>
        <v/>
      </c>
      <c r="AF209" s="87" t="str">
        <f t="shared" si="10"/>
        <v/>
      </c>
    </row>
    <row r="210" spans="1:32" ht="15.75" x14ac:dyDescent="0.25">
      <c r="A210" s="97"/>
      <c r="B210" s="97"/>
      <c r="C210" s="97"/>
      <c r="D210" s="90"/>
      <c r="E210" s="106"/>
      <c r="F210" s="90"/>
      <c r="G210" s="26"/>
      <c r="H210" s="26"/>
      <c r="I210" s="26"/>
      <c r="J210" s="26"/>
      <c r="K210" s="26"/>
      <c r="L210" s="90"/>
      <c r="M210" s="90"/>
      <c r="N210" s="26"/>
      <c r="O210" s="26"/>
      <c r="P210" s="26"/>
      <c r="R210" s="26"/>
      <c r="S210" s="26"/>
      <c r="T210" s="26"/>
      <c r="U210" s="26"/>
      <c r="V210" s="26"/>
      <c r="W210" s="26"/>
      <c r="X210" s="26"/>
      <c r="Y210" s="26"/>
      <c r="Z210" s="26"/>
      <c r="AD210" s="87" t="str">
        <f>IF(AB210="","",VLOOKUP(AB210,Produit!$B$2:$F$2000,3,0))</f>
        <v/>
      </c>
      <c r="AE210" s="87" t="str">
        <f t="shared" si="9"/>
        <v/>
      </c>
      <c r="AF210" s="87" t="str">
        <f t="shared" si="10"/>
        <v/>
      </c>
    </row>
    <row r="211" spans="1:32" ht="15.75" x14ac:dyDescent="0.25">
      <c r="A211" s="97"/>
      <c r="B211" s="97"/>
      <c r="C211" s="97"/>
      <c r="D211" s="90"/>
      <c r="E211" s="106"/>
      <c r="F211" s="90"/>
      <c r="G211" s="26"/>
      <c r="H211" s="26"/>
      <c r="I211" s="26"/>
      <c r="J211" s="26"/>
      <c r="K211" s="26"/>
      <c r="L211" s="90"/>
      <c r="M211" s="90"/>
      <c r="N211" s="26"/>
      <c r="O211" s="26"/>
      <c r="P211" s="26"/>
      <c r="R211" s="26"/>
      <c r="S211" s="26"/>
      <c r="T211" s="26"/>
      <c r="U211" s="26"/>
      <c r="V211" s="26"/>
      <c r="W211" s="26"/>
      <c r="X211" s="26"/>
      <c r="Y211" s="26"/>
      <c r="Z211" s="26"/>
      <c r="AD211" s="87" t="str">
        <f>IF(AB211="","",VLOOKUP(AB211,Produit!$B$2:$F$2000,3,0))</f>
        <v/>
      </c>
      <c r="AE211" s="87" t="str">
        <f t="shared" si="9"/>
        <v/>
      </c>
      <c r="AF211" s="87" t="str">
        <f t="shared" si="10"/>
        <v/>
      </c>
    </row>
    <row r="212" spans="1:32" ht="15.75" x14ac:dyDescent="0.25">
      <c r="A212" s="97"/>
      <c r="B212" s="97"/>
      <c r="C212" s="97"/>
      <c r="D212" s="90"/>
      <c r="E212" s="106"/>
      <c r="F212" s="90"/>
      <c r="G212" s="26"/>
      <c r="H212" s="26"/>
      <c r="I212" s="26"/>
      <c r="J212" s="26"/>
      <c r="K212" s="26"/>
      <c r="L212" s="90"/>
      <c r="M212" s="90"/>
      <c r="N212" s="26"/>
      <c r="O212" s="26"/>
      <c r="P212" s="26"/>
      <c r="R212" s="26"/>
      <c r="S212" s="26"/>
      <c r="T212" s="26"/>
      <c r="U212" s="26"/>
      <c r="V212" s="26"/>
      <c r="W212" s="26"/>
      <c r="X212" s="26"/>
      <c r="Y212" s="26"/>
      <c r="Z212" s="26"/>
      <c r="AD212" s="87" t="str">
        <f>IF(AB212="","",VLOOKUP(AB212,Produit!$B$2:$F$2000,3,0))</f>
        <v/>
      </c>
      <c r="AE212" s="87" t="str">
        <f t="shared" si="9"/>
        <v/>
      </c>
      <c r="AF212" s="87" t="str">
        <f t="shared" si="10"/>
        <v/>
      </c>
    </row>
    <row r="213" spans="1:32" ht="15.75" x14ac:dyDescent="0.25">
      <c r="A213" s="97"/>
      <c r="B213" s="97"/>
      <c r="C213" s="97"/>
      <c r="D213" s="90"/>
      <c r="E213" s="106"/>
      <c r="F213" s="90"/>
      <c r="G213" s="26"/>
      <c r="H213" s="26"/>
      <c r="I213" s="26"/>
      <c r="J213" s="26"/>
      <c r="K213" s="26"/>
      <c r="L213" s="90"/>
      <c r="M213" s="90"/>
      <c r="N213" s="26"/>
      <c r="O213" s="26"/>
      <c r="P213" s="26"/>
      <c r="R213" s="26"/>
      <c r="S213" s="26"/>
      <c r="T213" s="26"/>
      <c r="U213" s="26"/>
      <c r="V213" s="26"/>
      <c r="W213" s="26"/>
      <c r="X213" s="26"/>
      <c r="Y213" s="26"/>
      <c r="Z213" s="26"/>
      <c r="AD213" s="87" t="str">
        <f>IF(AB213="","",VLOOKUP(AB213,Produit!$B$2:$F$2000,3,0))</f>
        <v/>
      </c>
      <c r="AE213" s="87" t="str">
        <f t="shared" si="9"/>
        <v/>
      </c>
      <c r="AF213" s="87" t="str">
        <f t="shared" si="10"/>
        <v/>
      </c>
    </row>
    <row r="214" spans="1:32" ht="15.75" x14ac:dyDescent="0.25">
      <c r="A214" s="97"/>
      <c r="B214" s="97"/>
      <c r="C214" s="97"/>
      <c r="D214" s="90"/>
      <c r="E214" s="106"/>
      <c r="F214" s="90"/>
      <c r="G214" s="26"/>
      <c r="H214" s="26"/>
      <c r="I214" s="26"/>
      <c r="J214" s="26"/>
      <c r="K214" s="26"/>
      <c r="L214" s="90"/>
      <c r="M214" s="90"/>
      <c r="N214" s="26"/>
      <c r="O214" s="26"/>
      <c r="P214" s="26"/>
      <c r="R214" s="26"/>
      <c r="S214" s="26"/>
      <c r="T214" s="26"/>
      <c r="U214" s="26"/>
      <c r="V214" s="26"/>
      <c r="W214" s="26"/>
      <c r="X214" s="26"/>
      <c r="Y214" s="26"/>
      <c r="Z214" s="26"/>
      <c r="AD214" s="87" t="str">
        <f>IF(AB214="","",VLOOKUP(AB214,Produit!$B$2:$F$2000,3,0))</f>
        <v/>
      </c>
      <c r="AE214" s="87" t="str">
        <f t="shared" si="9"/>
        <v/>
      </c>
      <c r="AF214" s="87" t="str">
        <f t="shared" si="10"/>
        <v/>
      </c>
    </row>
    <row r="215" spans="1:32" ht="15.75" x14ac:dyDescent="0.25">
      <c r="A215" s="97"/>
      <c r="B215" s="97"/>
      <c r="C215" s="97"/>
      <c r="D215" s="90"/>
      <c r="E215" s="106"/>
      <c r="F215" s="90"/>
      <c r="G215" s="26"/>
      <c r="H215" s="26"/>
      <c r="I215" s="26"/>
      <c r="J215" s="26"/>
      <c r="K215" s="26"/>
      <c r="L215" s="90"/>
      <c r="M215" s="90"/>
      <c r="N215" s="26"/>
      <c r="O215" s="26"/>
      <c r="P215" s="26"/>
      <c r="R215" s="26"/>
      <c r="S215" s="26"/>
      <c r="T215" s="26"/>
      <c r="U215" s="26"/>
      <c r="V215" s="26"/>
      <c r="W215" s="26"/>
      <c r="X215" s="26"/>
      <c r="Y215" s="26"/>
      <c r="Z215" s="26"/>
      <c r="AD215" s="87" t="str">
        <f>IF(AB215="","",VLOOKUP(AB215,Produit!$B$2:$F$2000,3,0))</f>
        <v/>
      </c>
      <c r="AE215" s="87" t="str">
        <f t="shared" si="9"/>
        <v/>
      </c>
      <c r="AF215" s="87" t="str">
        <f t="shared" si="10"/>
        <v/>
      </c>
    </row>
    <row r="216" spans="1:32" ht="15.75" x14ac:dyDescent="0.25">
      <c r="A216" s="97"/>
      <c r="B216" s="97"/>
      <c r="C216" s="97"/>
      <c r="D216" s="90"/>
      <c r="E216" s="106"/>
      <c r="F216" s="90"/>
      <c r="G216" s="26"/>
      <c r="H216" s="26"/>
      <c r="I216" s="26"/>
      <c r="J216" s="26"/>
      <c r="K216" s="26"/>
      <c r="L216" s="90"/>
      <c r="M216" s="90"/>
      <c r="N216" s="26"/>
      <c r="O216" s="26"/>
      <c r="P216" s="26"/>
      <c r="R216" s="26"/>
      <c r="S216" s="26"/>
      <c r="T216" s="26"/>
      <c r="U216" s="26"/>
      <c r="V216" s="26"/>
      <c r="W216" s="26"/>
      <c r="X216" s="26"/>
      <c r="Y216" s="26"/>
      <c r="Z216" s="26"/>
      <c r="AD216" s="87" t="str">
        <f>IF(AB216="","",VLOOKUP(AB216,Produit!$B$2:$F$2000,3,0))</f>
        <v/>
      </c>
      <c r="AE216" s="87" t="str">
        <f t="shared" si="9"/>
        <v/>
      </c>
      <c r="AF216" s="87" t="str">
        <f t="shared" si="10"/>
        <v/>
      </c>
    </row>
    <row r="217" spans="1:32" ht="15.75" x14ac:dyDescent="0.25">
      <c r="A217" s="97"/>
      <c r="B217" s="97"/>
      <c r="C217" s="97"/>
      <c r="D217" s="90"/>
      <c r="E217" s="106"/>
      <c r="F217" s="90"/>
      <c r="G217" s="26"/>
      <c r="H217" s="26"/>
      <c r="I217" s="26"/>
      <c r="J217" s="26"/>
      <c r="K217" s="26"/>
      <c r="L217" s="90"/>
      <c r="M217" s="90"/>
      <c r="N217" s="26"/>
      <c r="O217" s="26"/>
      <c r="P217" s="26"/>
      <c r="R217" s="26"/>
      <c r="S217" s="26"/>
      <c r="T217" s="26"/>
      <c r="U217" s="26"/>
      <c r="V217" s="26"/>
      <c r="W217" s="26"/>
      <c r="X217" s="26"/>
      <c r="Y217" s="26"/>
      <c r="Z217" s="26"/>
      <c r="AD217" s="87" t="str">
        <f>IF(AB217="","",VLOOKUP(AB217,Produit!$B$2:$F$2000,3,0))</f>
        <v/>
      </c>
      <c r="AE217" s="87" t="str">
        <f t="shared" si="9"/>
        <v/>
      </c>
      <c r="AF217" s="87" t="str">
        <f t="shared" si="10"/>
        <v/>
      </c>
    </row>
    <row r="218" spans="1:32" ht="15.75" x14ac:dyDescent="0.25">
      <c r="A218" s="97"/>
      <c r="B218" s="97"/>
      <c r="C218" s="97"/>
      <c r="D218" s="90"/>
      <c r="E218" s="106"/>
      <c r="F218" s="90"/>
      <c r="G218" s="26"/>
      <c r="H218" s="26"/>
      <c r="I218" s="26"/>
      <c r="J218" s="26"/>
      <c r="K218" s="26"/>
      <c r="L218" s="90"/>
      <c r="M218" s="90"/>
      <c r="N218" s="26"/>
      <c r="O218" s="26"/>
      <c r="P218" s="26"/>
      <c r="R218" s="26"/>
      <c r="S218" s="26"/>
      <c r="T218" s="26"/>
      <c r="U218" s="26"/>
      <c r="V218" s="26"/>
      <c r="W218" s="26"/>
      <c r="X218" s="26"/>
      <c r="Y218" s="26"/>
      <c r="Z218" s="26"/>
      <c r="AD218" s="87" t="str">
        <f>IF(AB218="","",VLOOKUP(AB218,Produit!$B$2:$F$2000,3,0))</f>
        <v/>
      </c>
      <c r="AE218" s="87" t="str">
        <f t="shared" si="9"/>
        <v/>
      </c>
      <c r="AF218" s="87" t="str">
        <f t="shared" si="10"/>
        <v/>
      </c>
    </row>
    <row r="219" spans="1:32" ht="15.75" x14ac:dyDescent="0.25">
      <c r="E219" s="106"/>
      <c r="R219" s="26"/>
      <c r="S219" s="26"/>
      <c r="T219" s="26"/>
      <c r="U219" s="26"/>
      <c r="V219" s="26"/>
      <c r="W219" s="26"/>
      <c r="X219" s="26"/>
      <c r="Y219" s="26"/>
      <c r="Z219" s="26"/>
      <c r="AD219" s="87" t="str">
        <f>IF(AB219="","",VLOOKUP(AB219,Produit!$B$2:$F$2000,3,0))</f>
        <v/>
      </c>
      <c r="AE219" s="87" t="str">
        <f t="shared" si="9"/>
        <v/>
      </c>
      <c r="AF219" s="87" t="str">
        <f t="shared" si="10"/>
        <v/>
      </c>
    </row>
    <row r="220" spans="1:32" ht="15.75" x14ac:dyDescent="0.25">
      <c r="E220" s="106"/>
      <c r="R220" s="26"/>
      <c r="S220" s="26"/>
      <c r="T220" s="26"/>
      <c r="U220" s="26"/>
      <c r="V220" s="26"/>
      <c r="W220" s="26"/>
      <c r="X220" s="26"/>
      <c r="Y220" s="26"/>
      <c r="Z220" s="26"/>
      <c r="AD220" s="87" t="str">
        <f>IF(AB220="","",VLOOKUP(AB220,Produit!$B$2:$F$2000,3,0))</f>
        <v/>
      </c>
      <c r="AE220" s="87" t="str">
        <f t="shared" si="9"/>
        <v/>
      </c>
      <c r="AF220" s="87" t="str">
        <f t="shared" si="10"/>
        <v/>
      </c>
    </row>
    <row r="221" spans="1:32" ht="15.75" x14ac:dyDescent="0.25">
      <c r="E221" s="106"/>
      <c r="R221" s="26"/>
      <c r="S221" s="26"/>
      <c r="T221" s="26"/>
      <c r="U221" s="26"/>
      <c r="V221" s="26"/>
      <c r="W221" s="26"/>
      <c r="X221" s="26"/>
      <c r="Y221" s="26"/>
      <c r="Z221" s="26"/>
      <c r="AE221" s="87" t="str">
        <f t="shared" si="9"/>
        <v/>
      </c>
      <c r="AF221" s="87" t="str">
        <f t="shared" si="10"/>
        <v/>
      </c>
    </row>
    <row r="222" spans="1:32" ht="15.75" x14ac:dyDescent="0.25">
      <c r="E222" s="106"/>
      <c r="R222" s="26"/>
      <c r="S222" s="26"/>
      <c r="T222" s="26"/>
      <c r="U222" s="26"/>
      <c r="V222" s="26"/>
      <c r="W222" s="26"/>
      <c r="X222" s="26"/>
      <c r="Y222" s="26"/>
      <c r="Z222" s="26"/>
      <c r="AE222" s="87" t="str">
        <f t="shared" si="9"/>
        <v/>
      </c>
      <c r="AF222" s="87" t="str">
        <f t="shared" si="10"/>
        <v/>
      </c>
    </row>
    <row r="223" spans="1:32" ht="15.75" x14ac:dyDescent="0.25">
      <c r="E223" s="106"/>
      <c r="R223" s="26"/>
      <c r="S223" s="26"/>
      <c r="T223" s="26"/>
      <c r="U223" s="26"/>
      <c r="V223" s="26"/>
      <c r="W223" s="26"/>
      <c r="X223" s="26"/>
      <c r="Y223" s="26"/>
      <c r="Z223" s="26"/>
      <c r="AE223" s="87" t="str">
        <f t="shared" si="9"/>
        <v/>
      </c>
      <c r="AF223" s="87" t="str">
        <f t="shared" si="10"/>
        <v/>
      </c>
    </row>
    <row r="224" spans="1:32" ht="15.75" x14ac:dyDescent="0.25">
      <c r="E224" s="106"/>
      <c r="R224" s="26"/>
      <c r="S224" s="26"/>
      <c r="T224" s="26"/>
      <c r="U224" s="26"/>
      <c r="V224" s="26"/>
      <c r="W224" s="26"/>
      <c r="X224" s="26"/>
      <c r="Y224" s="26"/>
      <c r="Z224" s="26"/>
      <c r="AE224" s="87" t="str">
        <f t="shared" si="9"/>
        <v/>
      </c>
      <c r="AF224" s="87" t="str">
        <f t="shared" si="10"/>
        <v/>
      </c>
    </row>
    <row r="225" spans="5:32" ht="15.75" x14ac:dyDescent="0.25">
      <c r="E225" s="106"/>
      <c r="R225" s="26"/>
      <c r="S225" s="26"/>
      <c r="T225" s="26"/>
      <c r="U225" s="26"/>
      <c r="V225" s="26"/>
      <c r="W225" s="26"/>
      <c r="X225" s="26"/>
      <c r="Y225" s="26"/>
      <c r="Z225" s="26"/>
      <c r="AE225" s="87" t="str">
        <f t="shared" si="9"/>
        <v/>
      </c>
      <c r="AF225" s="87" t="str">
        <f t="shared" si="10"/>
        <v/>
      </c>
    </row>
    <row r="226" spans="5:32" ht="15.75" x14ac:dyDescent="0.25">
      <c r="E226" s="106"/>
      <c r="R226" s="26"/>
      <c r="S226" s="26"/>
      <c r="T226" s="26"/>
      <c r="U226" s="26"/>
      <c r="V226" s="26"/>
      <c r="W226" s="26"/>
      <c r="X226" s="26"/>
      <c r="Y226" s="26"/>
      <c r="Z226" s="26"/>
      <c r="AE226" s="87" t="str">
        <f t="shared" si="9"/>
        <v/>
      </c>
      <c r="AF226" s="87" t="str">
        <f t="shared" si="10"/>
        <v/>
      </c>
    </row>
    <row r="227" spans="5:32" ht="15.75" x14ac:dyDescent="0.25">
      <c r="E227" s="106"/>
      <c r="R227" s="26"/>
      <c r="S227" s="26"/>
      <c r="T227" s="26"/>
      <c r="U227" s="26"/>
      <c r="V227" s="26"/>
      <c r="W227" s="26"/>
      <c r="X227" s="26"/>
      <c r="Y227" s="26"/>
      <c r="Z227" s="26"/>
      <c r="AE227" s="87" t="str">
        <f t="shared" si="9"/>
        <v/>
      </c>
      <c r="AF227" s="87" t="str">
        <f t="shared" si="10"/>
        <v/>
      </c>
    </row>
    <row r="228" spans="5:32" ht="15.75" x14ac:dyDescent="0.25">
      <c r="E228" s="106"/>
      <c r="R228" s="26"/>
      <c r="S228" s="26"/>
      <c r="T228" s="26"/>
      <c r="U228" s="26"/>
      <c r="V228" s="26"/>
      <c r="W228" s="26"/>
      <c r="X228" s="26"/>
      <c r="Y228" s="26"/>
      <c r="Z228" s="26"/>
      <c r="AE228" s="87" t="str">
        <f t="shared" si="9"/>
        <v/>
      </c>
      <c r="AF228" s="87" t="str">
        <f t="shared" si="10"/>
        <v/>
      </c>
    </row>
    <row r="229" spans="5:32" ht="15.75" x14ac:dyDescent="0.25">
      <c r="E229" s="106"/>
      <c r="R229" s="26"/>
      <c r="S229" s="26"/>
      <c r="T229" s="26"/>
      <c r="U229" s="26"/>
      <c r="V229" s="26"/>
      <c r="W229" s="26"/>
      <c r="X229" s="26"/>
      <c r="Y229" s="26"/>
      <c r="Z229" s="26"/>
      <c r="AE229" s="87" t="str">
        <f t="shared" si="9"/>
        <v/>
      </c>
      <c r="AF229" s="87" t="str">
        <f t="shared" si="10"/>
        <v/>
      </c>
    </row>
    <row r="230" spans="5:32" ht="15.75" x14ac:dyDescent="0.25">
      <c r="E230" s="106"/>
      <c r="R230" s="26"/>
      <c r="S230" s="26"/>
      <c r="T230" s="26"/>
      <c r="U230" s="26"/>
      <c r="V230" s="26"/>
      <c r="W230" s="26"/>
      <c r="X230" s="26"/>
      <c r="Y230" s="26"/>
      <c r="Z230" s="26"/>
      <c r="AE230" s="87" t="str">
        <f t="shared" si="9"/>
        <v/>
      </c>
      <c r="AF230" s="87" t="str">
        <f t="shared" si="10"/>
        <v/>
      </c>
    </row>
    <row r="231" spans="5:32" ht="15.75" x14ac:dyDescent="0.25">
      <c r="E231" s="106"/>
      <c r="R231" s="26"/>
      <c r="S231" s="26"/>
      <c r="T231" s="26"/>
      <c r="U231" s="26"/>
      <c r="V231" s="26"/>
      <c r="W231" s="26"/>
      <c r="X231" s="26"/>
      <c r="Y231" s="26"/>
      <c r="Z231" s="26"/>
      <c r="AE231" s="87" t="str">
        <f t="shared" si="9"/>
        <v/>
      </c>
      <c r="AF231" s="87" t="str">
        <f t="shared" si="10"/>
        <v/>
      </c>
    </row>
    <row r="232" spans="5:32" ht="15.75" x14ac:dyDescent="0.25">
      <c r="E232" s="106"/>
      <c r="R232" s="26"/>
      <c r="S232" s="26"/>
      <c r="T232" s="26"/>
      <c r="U232" s="26"/>
      <c r="V232" s="26"/>
      <c r="W232" s="26"/>
      <c r="X232" s="26"/>
      <c r="Y232" s="26"/>
      <c r="Z232" s="26"/>
      <c r="AE232" s="87" t="str">
        <f t="shared" si="9"/>
        <v/>
      </c>
      <c r="AF232" s="87" t="str">
        <f t="shared" si="10"/>
        <v/>
      </c>
    </row>
    <row r="233" spans="5:32" ht="15.75" x14ac:dyDescent="0.25">
      <c r="E233" s="106"/>
      <c r="R233" s="26"/>
      <c r="S233" s="26"/>
      <c r="T233" s="26"/>
      <c r="U233" s="26"/>
      <c r="V233" s="26"/>
      <c r="W233" s="26"/>
      <c r="X233" s="26"/>
      <c r="Y233" s="26"/>
      <c r="Z233" s="26"/>
      <c r="AE233" s="87" t="str">
        <f t="shared" si="9"/>
        <v/>
      </c>
      <c r="AF233" s="87" t="str">
        <f t="shared" si="10"/>
        <v/>
      </c>
    </row>
    <row r="234" spans="5:32" ht="15.75" x14ac:dyDescent="0.25">
      <c r="E234" s="106"/>
      <c r="R234" s="26"/>
      <c r="S234" s="26"/>
      <c r="T234" s="26"/>
      <c r="U234" s="26"/>
      <c r="V234" s="26"/>
      <c r="W234" s="26"/>
      <c r="X234" s="26"/>
      <c r="Y234" s="26"/>
      <c r="Z234" s="26"/>
      <c r="AE234" s="87" t="str">
        <f t="shared" si="9"/>
        <v/>
      </c>
      <c r="AF234" s="87" t="str">
        <f t="shared" si="10"/>
        <v/>
      </c>
    </row>
    <row r="235" spans="5:32" ht="15.75" x14ac:dyDescent="0.25">
      <c r="E235" s="106"/>
      <c r="R235" s="26"/>
      <c r="S235" s="26"/>
      <c r="T235" s="26"/>
      <c r="U235" s="26"/>
      <c r="V235" s="26"/>
      <c r="W235" s="26"/>
      <c r="X235" s="26"/>
      <c r="Y235" s="26"/>
      <c r="Z235" s="26"/>
      <c r="AE235" s="87" t="str">
        <f t="shared" si="9"/>
        <v/>
      </c>
      <c r="AF235" s="87" t="str">
        <f t="shared" si="10"/>
        <v/>
      </c>
    </row>
    <row r="236" spans="5:32" ht="15.75" x14ac:dyDescent="0.25">
      <c r="E236" s="106"/>
      <c r="R236" s="26"/>
      <c r="S236" s="26"/>
      <c r="T236" s="26"/>
      <c r="U236" s="26"/>
      <c r="V236" s="26"/>
      <c r="W236" s="26"/>
      <c r="X236" s="26"/>
      <c r="Y236" s="26"/>
      <c r="Z236" s="26"/>
      <c r="AE236" s="87" t="str">
        <f t="shared" si="9"/>
        <v/>
      </c>
      <c r="AF236" s="87" t="str">
        <f t="shared" si="10"/>
        <v/>
      </c>
    </row>
    <row r="237" spans="5:32" ht="15.75" x14ac:dyDescent="0.25">
      <c r="E237" s="106"/>
      <c r="R237" s="26"/>
      <c r="S237" s="26"/>
      <c r="T237" s="26"/>
      <c r="U237" s="26"/>
      <c r="V237" s="26"/>
      <c r="W237" s="26"/>
      <c r="X237" s="26"/>
      <c r="Y237" s="26"/>
      <c r="Z237" s="26"/>
      <c r="AE237" s="87" t="str">
        <f t="shared" si="9"/>
        <v/>
      </c>
      <c r="AF237" s="87" t="str">
        <f t="shared" si="10"/>
        <v/>
      </c>
    </row>
    <row r="238" spans="5:32" ht="15.75" x14ac:dyDescent="0.25">
      <c r="E238" s="106"/>
      <c r="R238" s="26"/>
      <c r="S238" s="26"/>
      <c r="T238" s="26"/>
      <c r="U238" s="26"/>
      <c r="V238" s="26"/>
      <c r="W238" s="26"/>
      <c r="X238" s="26"/>
      <c r="Y238" s="26"/>
      <c r="Z238" s="26"/>
      <c r="AE238" s="87" t="str">
        <f t="shared" si="9"/>
        <v/>
      </c>
      <c r="AF238" s="87" t="str">
        <f t="shared" si="10"/>
        <v/>
      </c>
    </row>
    <row r="239" spans="5:32" ht="15.75" x14ac:dyDescent="0.25">
      <c r="E239" s="106"/>
      <c r="R239" s="26"/>
      <c r="S239" s="26"/>
      <c r="T239" s="26"/>
      <c r="U239" s="26"/>
      <c r="V239" s="26"/>
      <c r="W239" s="26"/>
      <c r="X239" s="26"/>
      <c r="Y239" s="26"/>
      <c r="Z239" s="26"/>
      <c r="AE239" s="87" t="str">
        <f t="shared" si="9"/>
        <v/>
      </c>
      <c r="AF239" s="87" t="str">
        <f t="shared" si="10"/>
        <v/>
      </c>
    </row>
    <row r="240" spans="5:32" ht="15.75" x14ac:dyDescent="0.25">
      <c r="E240" s="106"/>
      <c r="R240" s="26"/>
      <c r="S240" s="26"/>
      <c r="T240" s="26"/>
      <c r="U240" s="26"/>
      <c r="V240" s="26"/>
      <c r="W240" s="26"/>
      <c r="X240" s="26"/>
      <c r="Y240" s="26"/>
      <c r="Z240" s="26"/>
      <c r="AE240" s="87" t="str">
        <f t="shared" si="9"/>
        <v/>
      </c>
      <c r="AF240" s="87" t="str">
        <f t="shared" si="10"/>
        <v/>
      </c>
    </row>
    <row r="241" spans="5:32" ht="15.75" x14ac:dyDescent="0.25">
      <c r="E241" s="106"/>
      <c r="R241" s="26"/>
      <c r="S241" s="26"/>
      <c r="T241" s="26"/>
      <c r="U241" s="26"/>
      <c r="V241" s="26"/>
      <c r="W241" s="26"/>
      <c r="X241" s="26"/>
      <c r="Y241" s="26"/>
      <c r="Z241" s="26"/>
      <c r="AE241" s="87" t="str">
        <f t="shared" si="9"/>
        <v/>
      </c>
      <c r="AF241" s="87" t="str">
        <f t="shared" si="10"/>
        <v/>
      </c>
    </row>
    <row r="242" spans="5:32" ht="15.75" x14ac:dyDescent="0.25">
      <c r="E242" s="106"/>
      <c r="R242" s="26"/>
      <c r="S242" s="26"/>
      <c r="T242" s="26"/>
      <c r="U242" s="26"/>
      <c r="V242" s="26"/>
      <c r="W242" s="26"/>
      <c r="X242" s="26"/>
      <c r="Y242" s="26"/>
      <c r="Z242" s="26"/>
      <c r="AE242" s="87" t="str">
        <f t="shared" si="9"/>
        <v/>
      </c>
      <c r="AF242" s="87" t="str">
        <f t="shared" si="10"/>
        <v/>
      </c>
    </row>
    <row r="243" spans="5:32" ht="15.75" x14ac:dyDescent="0.25">
      <c r="E243" s="106"/>
      <c r="R243" s="26"/>
      <c r="S243" s="26"/>
      <c r="T243" s="26"/>
      <c r="U243" s="26"/>
      <c r="V243" s="26"/>
      <c r="W243" s="26"/>
      <c r="X243" s="26"/>
      <c r="Y243" s="26"/>
      <c r="Z243" s="26"/>
      <c r="AE243" s="87" t="str">
        <f t="shared" si="9"/>
        <v/>
      </c>
      <c r="AF243" s="87" t="str">
        <f t="shared" si="10"/>
        <v/>
      </c>
    </row>
    <row r="244" spans="5:32" ht="15.75" x14ac:dyDescent="0.25">
      <c r="E244" s="106"/>
      <c r="R244" s="26"/>
      <c r="S244" s="26"/>
      <c r="T244" s="26"/>
      <c r="U244" s="26"/>
      <c r="V244" s="26"/>
      <c r="W244" s="26"/>
      <c r="X244" s="26"/>
      <c r="Y244" s="26"/>
      <c r="Z244" s="26"/>
      <c r="AE244" s="87" t="str">
        <f t="shared" si="9"/>
        <v/>
      </c>
      <c r="AF244" s="87" t="str">
        <f t="shared" si="10"/>
        <v/>
      </c>
    </row>
    <row r="245" spans="5:32" ht="15.75" x14ac:dyDescent="0.25">
      <c r="E245" s="106"/>
      <c r="R245" s="26"/>
      <c r="S245" s="26"/>
      <c r="T245" s="26"/>
      <c r="U245" s="26"/>
      <c r="V245" s="26"/>
      <c r="W245" s="26"/>
      <c r="X245" s="26"/>
      <c r="Y245" s="26"/>
      <c r="Z245" s="26"/>
      <c r="AE245" s="87" t="str">
        <f t="shared" si="9"/>
        <v/>
      </c>
      <c r="AF245" s="87" t="str">
        <f t="shared" si="10"/>
        <v/>
      </c>
    </row>
    <row r="246" spans="5:32" ht="15.75" x14ac:dyDescent="0.25">
      <c r="E246" s="106"/>
      <c r="R246" s="26"/>
      <c r="S246" s="26"/>
      <c r="T246" s="26"/>
      <c r="U246" s="26"/>
      <c r="V246" s="26"/>
      <c r="W246" s="26"/>
      <c r="X246" s="26"/>
      <c r="Y246" s="26"/>
      <c r="Z246" s="26"/>
      <c r="AE246" s="87" t="str">
        <f t="shared" si="9"/>
        <v/>
      </c>
      <c r="AF246" s="87" t="str">
        <f t="shared" si="10"/>
        <v/>
      </c>
    </row>
    <row r="247" spans="5:32" ht="15.75" x14ac:dyDescent="0.25">
      <c r="E247" s="106"/>
      <c r="R247" s="26"/>
      <c r="S247" s="26"/>
      <c r="T247" s="26"/>
      <c r="U247" s="26"/>
      <c r="V247" s="26"/>
      <c r="W247" s="26"/>
      <c r="X247" s="26"/>
      <c r="Y247" s="26"/>
      <c r="Z247" s="26"/>
      <c r="AE247" s="87" t="str">
        <f t="shared" si="9"/>
        <v/>
      </c>
      <c r="AF247" s="87" t="str">
        <f t="shared" si="10"/>
        <v/>
      </c>
    </row>
    <row r="248" spans="5:32" ht="15.75" x14ac:dyDescent="0.25">
      <c r="E248" s="106"/>
      <c r="R248" s="26"/>
      <c r="S248" s="26"/>
      <c r="T248" s="26"/>
      <c r="U248" s="26"/>
      <c r="V248" s="26"/>
      <c r="W248" s="26"/>
      <c r="X248" s="26"/>
      <c r="Y248" s="26"/>
      <c r="Z248" s="26"/>
      <c r="AE248" s="87" t="str">
        <f t="shared" si="9"/>
        <v/>
      </c>
      <c r="AF248" s="87" t="str">
        <f t="shared" si="10"/>
        <v/>
      </c>
    </row>
    <row r="249" spans="5:32" ht="15.75" x14ac:dyDescent="0.25">
      <c r="E249" s="106"/>
      <c r="R249" s="26"/>
      <c r="S249" s="26"/>
      <c r="T249" s="26"/>
      <c r="U249" s="26"/>
      <c r="V249" s="26"/>
      <c r="W249" s="26"/>
      <c r="X249" s="26"/>
      <c r="Y249" s="26"/>
      <c r="Z249" s="26"/>
      <c r="AE249" s="87" t="str">
        <f t="shared" si="9"/>
        <v/>
      </c>
      <c r="AF249" s="87" t="str">
        <f t="shared" si="10"/>
        <v/>
      </c>
    </row>
    <row r="250" spans="5:32" ht="15.75" x14ac:dyDescent="0.25">
      <c r="E250" s="106"/>
      <c r="R250" s="26"/>
      <c r="S250" s="26"/>
      <c r="T250" s="26"/>
      <c r="U250" s="26"/>
      <c r="V250" s="26"/>
      <c r="W250" s="26"/>
      <c r="X250" s="26"/>
      <c r="Y250" s="26"/>
      <c r="Z250" s="26"/>
      <c r="AE250" s="87" t="str">
        <f t="shared" si="9"/>
        <v/>
      </c>
      <c r="AF250" s="87" t="str">
        <f t="shared" si="10"/>
        <v/>
      </c>
    </row>
    <row r="251" spans="5:32" ht="15.75" x14ac:dyDescent="0.25">
      <c r="E251" s="106"/>
      <c r="R251" s="26"/>
      <c r="S251" s="26"/>
      <c r="T251" s="26"/>
      <c r="U251" s="26"/>
      <c r="V251" s="26"/>
      <c r="W251" s="26"/>
      <c r="X251" s="26"/>
      <c r="Y251" s="26"/>
      <c r="Z251" s="26"/>
      <c r="AE251" s="87" t="str">
        <f t="shared" si="9"/>
        <v/>
      </c>
      <c r="AF251" s="87" t="str">
        <f t="shared" si="10"/>
        <v/>
      </c>
    </row>
    <row r="252" spans="5:32" ht="15.75" x14ac:dyDescent="0.25">
      <c r="E252" s="106"/>
      <c r="R252" s="26"/>
      <c r="S252" s="26"/>
      <c r="T252" s="26"/>
      <c r="U252" s="26"/>
      <c r="V252" s="26"/>
      <c r="W252" s="26"/>
      <c r="X252" s="26"/>
      <c r="Y252" s="26"/>
      <c r="Z252" s="26"/>
      <c r="AE252" s="87" t="str">
        <f t="shared" si="9"/>
        <v/>
      </c>
      <c r="AF252" s="87" t="str">
        <f t="shared" si="10"/>
        <v/>
      </c>
    </row>
    <row r="253" spans="5:32" ht="15.75" x14ac:dyDescent="0.25">
      <c r="E253" s="106"/>
      <c r="R253" s="26"/>
      <c r="S253" s="26"/>
      <c r="T253" s="26"/>
      <c r="U253" s="26"/>
      <c r="V253" s="26"/>
      <c r="W253" s="26"/>
      <c r="X253" s="26"/>
      <c r="Y253" s="26"/>
      <c r="Z253" s="26"/>
      <c r="AE253" s="87" t="str">
        <f t="shared" si="9"/>
        <v/>
      </c>
      <c r="AF253" s="87" t="str">
        <f t="shared" si="10"/>
        <v/>
      </c>
    </row>
    <row r="254" spans="5:32" ht="15.75" x14ac:dyDescent="0.25">
      <c r="E254" s="106"/>
      <c r="R254" s="26"/>
      <c r="S254" s="26"/>
      <c r="T254" s="26"/>
      <c r="U254" s="26"/>
      <c r="V254" s="26"/>
      <c r="W254" s="26"/>
      <c r="X254" s="26"/>
      <c r="Y254" s="26"/>
      <c r="Z254" s="26"/>
      <c r="AE254" s="87" t="str">
        <f t="shared" si="9"/>
        <v/>
      </c>
      <c r="AF254" s="87" t="str">
        <f t="shared" si="10"/>
        <v/>
      </c>
    </row>
    <row r="255" spans="5:32" ht="15.75" x14ac:dyDescent="0.25">
      <c r="E255" s="106"/>
      <c r="R255" s="26"/>
      <c r="S255" s="26"/>
      <c r="T255" s="26"/>
      <c r="U255" s="26"/>
      <c r="V255" s="26"/>
      <c r="W255" s="26"/>
      <c r="X255" s="26"/>
      <c r="Y255" s="26"/>
      <c r="Z255" s="26"/>
      <c r="AE255" s="87" t="str">
        <f t="shared" si="9"/>
        <v/>
      </c>
      <c r="AF255" s="87" t="str">
        <f t="shared" si="10"/>
        <v/>
      </c>
    </row>
    <row r="256" spans="5:32" ht="15.75" x14ac:dyDescent="0.25">
      <c r="E256" s="106"/>
      <c r="R256" s="26"/>
      <c r="S256" s="26"/>
      <c r="T256" s="26"/>
      <c r="U256" s="26"/>
      <c r="V256" s="26"/>
      <c r="W256" s="26"/>
      <c r="X256" s="26"/>
      <c r="Y256" s="26"/>
      <c r="Z256" s="26"/>
      <c r="AE256" s="87" t="str">
        <f t="shared" si="9"/>
        <v/>
      </c>
      <c r="AF256" s="87" t="str">
        <f t="shared" si="10"/>
        <v/>
      </c>
    </row>
    <row r="257" spans="5:32" ht="15.75" x14ac:dyDescent="0.25">
      <c r="E257" s="106"/>
      <c r="R257" s="26"/>
      <c r="S257" s="26"/>
      <c r="T257" s="26"/>
      <c r="U257" s="26"/>
      <c r="V257" s="26"/>
      <c r="W257" s="26"/>
      <c r="X257" s="26"/>
      <c r="Y257" s="26"/>
      <c r="Z257" s="26"/>
      <c r="AE257" s="87" t="str">
        <f t="shared" si="9"/>
        <v/>
      </c>
      <c r="AF257" s="87" t="str">
        <f t="shared" si="10"/>
        <v/>
      </c>
    </row>
    <row r="258" spans="5:32" ht="15.75" x14ac:dyDescent="0.25">
      <c r="E258" s="106"/>
      <c r="R258" s="26"/>
      <c r="S258" s="26"/>
      <c r="T258" s="26"/>
      <c r="U258" s="26"/>
      <c r="V258" s="26"/>
      <c r="W258" s="26"/>
      <c r="X258" s="26"/>
      <c r="Y258" s="26"/>
      <c r="Z258" s="26"/>
      <c r="AE258" s="87" t="str">
        <f t="shared" si="9"/>
        <v/>
      </c>
      <c r="AF258" s="87" t="str">
        <f t="shared" si="10"/>
        <v/>
      </c>
    </row>
    <row r="259" spans="5:32" ht="15.75" x14ac:dyDescent="0.25">
      <c r="E259" s="106"/>
      <c r="R259" s="26"/>
      <c r="S259" s="26"/>
      <c r="T259" s="26"/>
      <c r="U259" s="26"/>
      <c r="V259" s="26"/>
      <c r="W259" s="26"/>
      <c r="X259" s="26"/>
      <c r="Y259" s="26"/>
      <c r="Z259" s="26"/>
      <c r="AE259" s="87" t="str">
        <f t="shared" ref="AE259:AE322" si="11">IF(AB259="","",AC259*AD259)</f>
        <v/>
      </c>
      <c r="AF259" s="87" t="str">
        <f t="shared" ref="AF259:AF322" si="12">AE259</f>
        <v/>
      </c>
    </row>
    <row r="260" spans="5:32" ht="15.75" x14ac:dyDescent="0.25">
      <c r="E260" s="106"/>
      <c r="R260" s="26"/>
      <c r="S260" s="26"/>
      <c r="T260" s="26"/>
      <c r="U260" s="26"/>
      <c r="V260" s="26"/>
      <c r="W260" s="26"/>
      <c r="X260" s="26"/>
      <c r="Y260" s="26"/>
      <c r="Z260" s="26"/>
      <c r="AE260" s="87" t="str">
        <f t="shared" si="11"/>
        <v/>
      </c>
      <c r="AF260" s="87" t="str">
        <f t="shared" si="12"/>
        <v/>
      </c>
    </row>
    <row r="261" spans="5:32" ht="15.75" x14ac:dyDescent="0.25">
      <c r="E261" s="106"/>
      <c r="R261" s="26"/>
      <c r="S261" s="26"/>
      <c r="T261" s="26"/>
      <c r="U261" s="26"/>
      <c r="V261" s="26"/>
      <c r="W261" s="26"/>
      <c r="X261" s="26"/>
      <c r="Y261" s="26"/>
      <c r="Z261" s="26"/>
      <c r="AE261" s="87" t="str">
        <f t="shared" si="11"/>
        <v/>
      </c>
      <c r="AF261" s="87" t="str">
        <f t="shared" si="12"/>
        <v/>
      </c>
    </row>
    <row r="262" spans="5:32" ht="15.75" x14ac:dyDescent="0.25">
      <c r="E262" s="106"/>
      <c r="R262" s="26"/>
      <c r="S262" s="26"/>
      <c r="T262" s="26"/>
      <c r="U262" s="26"/>
      <c r="V262" s="26"/>
      <c r="W262" s="26"/>
      <c r="X262" s="26"/>
      <c r="Y262" s="26"/>
      <c r="Z262" s="26"/>
      <c r="AE262" s="87" t="str">
        <f t="shared" si="11"/>
        <v/>
      </c>
      <c r="AF262" s="87" t="str">
        <f t="shared" si="12"/>
        <v/>
      </c>
    </row>
    <row r="263" spans="5:32" ht="15.75" x14ac:dyDescent="0.25">
      <c r="E263" s="106"/>
      <c r="R263" s="26"/>
      <c r="S263" s="26"/>
      <c r="T263" s="26"/>
      <c r="U263" s="26"/>
      <c r="V263" s="26"/>
      <c r="W263" s="26"/>
      <c r="X263" s="26"/>
      <c r="Y263" s="26"/>
      <c r="Z263" s="26"/>
      <c r="AE263" s="87" t="str">
        <f t="shared" si="11"/>
        <v/>
      </c>
      <c r="AF263" s="87" t="str">
        <f t="shared" si="12"/>
        <v/>
      </c>
    </row>
    <row r="264" spans="5:32" ht="15.75" x14ac:dyDescent="0.25">
      <c r="E264" s="106"/>
      <c r="R264" s="26"/>
      <c r="S264" s="26"/>
      <c r="T264" s="26"/>
      <c r="U264" s="26"/>
      <c r="V264" s="26"/>
      <c r="W264" s="26"/>
      <c r="X264" s="26"/>
      <c r="Y264" s="26"/>
      <c r="Z264" s="26"/>
      <c r="AE264" s="87" t="str">
        <f t="shared" si="11"/>
        <v/>
      </c>
      <c r="AF264" s="87" t="str">
        <f t="shared" si="12"/>
        <v/>
      </c>
    </row>
    <row r="265" spans="5:32" ht="15.75" x14ac:dyDescent="0.25">
      <c r="E265" s="106"/>
      <c r="R265" s="26"/>
      <c r="S265" s="26"/>
      <c r="T265" s="26"/>
      <c r="U265" s="26"/>
      <c r="V265" s="26"/>
      <c r="W265" s="26"/>
      <c r="X265" s="26"/>
      <c r="Y265" s="26"/>
      <c r="Z265" s="26"/>
      <c r="AE265" s="87" t="str">
        <f t="shared" si="11"/>
        <v/>
      </c>
      <c r="AF265" s="87" t="str">
        <f t="shared" si="12"/>
        <v/>
      </c>
    </row>
    <row r="266" spans="5:32" ht="15.75" x14ac:dyDescent="0.25">
      <c r="E266" s="106"/>
      <c r="R266" s="26"/>
      <c r="S266" s="26"/>
      <c r="T266" s="26"/>
      <c r="U266" s="26"/>
      <c r="V266" s="26"/>
      <c r="W266" s="26"/>
      <c r="X266" s="26"/>
      <c r="Y266" s="26"/>
      <c r="Z266" s="26"/>
      <c r="AE266" s="87" t="str">
        <f t="shared" si="11"/>
        <v/>
      </c>
      <c r="AF266" s="87" t="str">
        <f t="shared" si="12"/>
        <v/>
      </c>
    </row>
    <row r="267" spans="5:32" ht="15.75" x14ac:dyDescent="0.25">
      <c r="E267" s="106"/>
      <c r="R267" s="26"/>
      <c r="S267" s="26"/>
      <c r="T267" s="26"/>
      <c r="U267" s="26"/>
      <c r="V267" s="26"/>
      <c r="W267" s="26"/>
      <c r="X267" s="26"/>
      <c r="Y267" s="26"/>
      <c r="Z267" s="26"/>
      <c r="AE267" s="87" t="str">
        <f t="shared" si="11"/>
        <v/>
      </c>
      <c r="AF267" s="87" t="str">
        <f t="shared" si="12"/>
        <v/>
      </c>
    </row>
    <row r="268" spans="5:32" ht="15.75" x14ac:dyDescent="0.25">
      <c r="E268" s="106"/>
      <c r="R268" s="26"/>
      <c r="S268" s="26"/>
      <c r="T268" s="26"/>
      <c r="U268" s="26"/>
      <c r="V268" s="26"/>
      <c r="W268" s="26"/>
      <c r="X268" s="26"/>
      <c r="Y268" s="26"/>
      <c r="Z268" s="26"/>
      <c r="AE268" s="87" t="str">
        <f t="shared" si="11"/>
        <v/>
      </c>
      <c r="AF268" s="87" t="str">
        <f t="shared" si="12"/>
        <v/>
      </c>
    </row>
    <row r="269" spans="5:32" ht="15.75" x14ac:dyDescent="0.25">
      <c r="E269" s="106"/>
      <c r="R269" s="26"/>
      <c r="S269" s="26"/>
      <c r="T269" s="26"/>
      <c r="U269" s="26"/>
      <c r="V269" s="26"/>
      <c r="W269" s="26"/>
      <c r="X269" s="26"/>
      <c r="Y269" s="26"/>
      <c r="Z269" s="26"/>
      <c r="AE269" s="87" t="str">
        <f t="shared" si="11"/>
        <v/>
      </c>
      <c r="AF269" s="87" t="str">
        <f t="shared" si="12"/>
        <v/>
      </c>
    </row>
    <row r="270" spans="5:32" ht="15.75" x14ac:dyDescent="0.25">
      <c r="E270" s="106"/>
      <c r="R270" s="26"/>
      <c r="S270" s="26"/>
      <c r="T270" s="26"/>
      <c r="U270" s="26"/>
      <c r="V270" s="26"/>
      <c r="W270" s="26"/>
      <c r="X270" s="26"/>
      <c r="Y270" s="26"/>
      <c r="Z270" s="26"/>
      <c r="AE270" s="87" t="str">
        <f t="shared" si="11"/>
        <v/>
      </c>
      <c r="AF270" s="87" t="str">
        <f t="shared" si="12"/>
        <v/>
      </c>
    </row>
    <row r="271" spans="5:32" ht="15.75" x14ac:dyDescent="0.25">
      <c r="E271" s="106"/>
      <c r="R271" s="26"/>
      <c r="S271" s="26"/>
      <c r="T271" s="26"/>
      <c r="U271" s="26"/>
      <c r="V271" s="26"/>
      <c r="W271" s="26"/>
      <c r="X271" s="26"/>
      <c r="Y271" s="26"/>
      <c r="Z271" s="26"/>
      <c r="AE271" s="87" t="str">
        <f t="shared" si="11"/>
        <v/>
      </c>
      <c r="AF271" s="87" t="str">
        <f t="shared" si="12"/>
        <v/>
      </c>
    </row>
    <row r="272" spans="5:32" ht="15.75" x14ac:dyDescent="0.25">
      <c r="E272" s="106"/>
      <c r="R272" s="26"/>
      <c r="S272" s="26"/>
      <c r="T272" s="26"/>
      <c r="U272" s="26"/>
      <c r="V272" s="26"/>
      <c r="W272" s="26"/>
      <c r="X272" s="26"/>
      <c r="Y272" s="26"/>
      <c r="Z272" s="26"/>
      <c r="AE272" s="87" t="str">
        <f t="shared" si="11"/>
        <v/>
      </c>
      <c r="AF272" s="87" t="str">
        <f t="shared" si="12"/>
        <v/>
      </c>
    </row>
    <row r="273" spans="5:32" ht="15.75" x14ac:dyDescent="0.25">
      <c r="E273" s="106"/>
      <c r="R273" s="26"/>
      <c r="S273" s="26"/>
      <c r="T273" s="26"/>
      <c r="U273" s="26"/>
      <c r="V273" s="26"/>
      <c r="W273" s="26"/>
      <c r="X273" s="26"/>
      <c r="Y273" s="26"/>
      <c r="Z273" s="26"/>
      <c r="AE273" s="87" t="str">
        <f t="shared" si="11"/>
        <v/>
      </c>
      <c r="AF273" s="87" t="str">
        <f t="shared" si="12"/>
        <v/>
      </c>
    </row>
    <row r="274" spans="5:32" ht="15.75" x14ac:dyDescent="0.25">
      <c r="E274" s="106"/>
      <c r="R274" s="26"/>
      <c r="S274" s="26"/>
      <c r="T274" s="26"/>
      <c r="U274" s="26"/>
      <c r="V274" s="26"/>
      <c r="W274" s="26"/>
      <c r="X274" s="26"/>
      <c r="Y274" s="26"/>
      <c r="Z274" s="26"/>
      <c r="AE274" s="87" t="str">
        <f t="shared" si="11"/>
        <v/>
      </c>
      <c r="AF274" s="87" t="str">
        <f t="shared" si="12"/>
        <v/>
      </c>
    </row>
    <row r="275" spans="5:32" ht="15.75" x14ac:dyDescent="0.25">
      <c r="E275" s="106"/>
      <c r="R275" s="26"/>
      <c r="S275" s="26"/>
      <c r="T275" s="26"/>
      <c r="U275" s="26"/>
      <c r="V275" s="26"/>
      <c r="W275" s="26"/>
      <c r="X275" s="26"/>
      <c r="Y275" s="26"/>
      <c r="Z275" s="26"/>
      <c r="AE275" s="87" t="str">
        <f t="shared" si="11"/>
        <v/>
      </c>
      <c r="AF275" s="87" t="str">
        <f t="shared" si="12"/>
        <v/>
      </c>
    </row>
    <row r="276" spans="5:32" ht="15.75" x14ac:dyDescent="0.25">
      <c r="E276" s="106"/>
      <c r="R276" s="26"/>
      <c r="S276" s="26"/>
      <c r="T276" s="26"/>
      <c r="U276" s="26"/>
      <c r="V276" s="26"/>
      <c r="W276" s="26"/>
      <c r="X276" s="26"/>
      <c r="Y276" s="26"/>
      <c r="Z276" s="26"/>
      <c r="AE276" s="87" t="str">
        <f t="shared" si="11"/>
        <v/>
      </c>
      <c r="AF276" s="87" t="str">
        <f t="shared" si="12"/>
        <v/>
      </c>
    </row>
    <row r="277" spans="5:32" ht="15.75" x14ac:dyDescent="0.25">
      <c r="E277" s="106"/>
      <c r="R277" s="26"/>
      <c r="S277" s="26"/>
      <c r="T277" s="26"/>
      <c r="U277" s="26"/>
      <c r="V277" s="26"/>
      <c r="W277" s="26"/>
      <c r="X277" s="26"/>
      <c r="Y277" s="26"/>
      <c r="Z277" s="26"/>
      <c r="AE277" s="87" t="str">
        <f t="shared" si="11"/>
        <v/>
      </c>
      <c r="AF277" s="87" t="str">
        <f t="shared" si="12"/>
        <v/>
      </c>
    </row>
    <row r="278" spans="5:32" ht="15.75" x14ac:dyDescent="0.25">
      <c r="E278" s="106"/>
      <c r="R278" s="26"/>
      <c r="S278" s="26"/>
      <c r="T278" s="26"/>
      <c r="U278" s="26"/>
      <c r="V278" s="26"/>
      <c r="W278" s="26"/>
      <c r="X278" s="26"/>
      <c r="Y278" s="26"/>
      <c r="Z278" s="26"/>
      <c r="AE278" s="87" t="str">
        <f t="shared" si="11"/>
        <v/>
      </c>
      <c r="AF278" s="87" t="str">
        <f t="shared" si="12"/>
        <v/>
      </c>
    </row>
    <row r="279" spans="5:32" ht="15.75" x14ac:dyDescent="0.25">
      <c r="E279" s="106"/>
      <c r="R279" s="26"/>
      <c r="S279" s="26"/>
      <c r="T279" s="26"/>
      <c r="U279" s="26"/>
      <c r="V279" s="26"/>
      <c r="W279" s="26"/>
      <c r="X279" s="26"/>
      <c r="Y279" s="26"/>
      <c r="Z279" s="26"/>
      <c r="AE279" s="87" t="str">
        <f t="shared" si="11"/>
        <v/>
      </c>
      <c r="AF279" s="87" t="str">
        <f t="shared" si="12"/>
        <v/>
      </c>
    </row>
    <row r="280" spans="5:32" ht="15.75" x14ac:dyDescent="0.25">
      <c r="E280" s="106"/>
      <c r="R280" s="26"/>
      <c r="S280" s="26"/>
      <c r="T280" s="26"/>
      <c r="U280" s="26"/>
      <c r="V280" s="26"/>
      <c r="W280" s="26"/>
      <c r="X280" s="26"/>
      <c r="Y280" s="26"/>
      <c r="Z280" s="26"/>
      <c r="AE280" s="87" t="str">
        <f t="shared" si="11"/>
        <v/>
      </c>
      <c r="AF280" s="87" t="str">
        <f t="shared" si="12"/>
        <v/>
      </c>
    </row>
    <row r="281" spans="5:32" ht="15.75" x14ac:dyDescent="0.25">
      <c r="E281" s="106"/>
      <c r="R281" s="26"/>
      <c r="S281" s="26"/>
      <c r="T281" s="26"/>
      <c r="U281" s="26"/>
      <c r="V281" s="26"/>
      <c r="W281" s="26"/>
      <c r="X281" s="26"/>
      <c r="Y281" s="26"/>
      <c r="Z281" s="26"/>
      <c r="AE281" s="87" t="str">
        <f t="shared" si="11"/>
        <v/>
      </c>
      <c r="AF281" s="87" t="str">
        <f t="shared" si="12"/>
        <v/>
      </c>
    </row>
    <row r="282" spans="5:32" ht="15.75" x14ac:dyDescent="0.25">
      <c r="E282" s="106"/>
      <c r="R282" s="26"/>
      <c r="S282" s="26"/>
      <c r="T282" s="26"/>
      <c r="U282" s="26"/>
      <c r="V282" s="26"/>
      <c r="W282" s="26"/>
      <c r="X282" s="26"/>
      <c r="Y282" s="26"/>
      <c r="Z282" s="26"/>
      <c r="AE282" s="87" t="str">
        <f t="shared" si="11"/>
        <v/>
      </c>
      <c r="AF282" s="87" t="str">
        <f t="shared" si="12"/>
        <v/>
      </c>
    </row>
    <row r="283" spans="5:32" ht="15.75" x14ac:dyDescent="0.25">
      <c r="E283" s="106"/>
      <c r="R283" s="26"/>
      <c r="S283" s="26"/>
      <c r="T283" s="26"/>
      <c r="U283" s="26"/>
      <c r="V283" s="26"/>
      <c r="W283" s="26"/>
      <c r="X283" s="26"/>
      <c r="Y283" s="26"/>
      <c r="Z283" s="26"/>
      <c r="AE283" s="87" t="str">
        <f t="shared" si="11"/>
        <v/>
      </c>
      <c r="AF283" s="87" t="str">
        <f t="shared" si="12"/>
        <v/>
      </c>
    </row>
    <row r="284" spans="5:32" ht="15.75" x14ac:dyDescent="0.25">
      <c r="E284" s="106"/>
      <c r="R284" s="26"/>
      <c r="S284" s="26"/>
      <c r="T284" s="26"/>
      <c r="U284" s="26"/>
      <c r="V284" s="26"/>
      <c r="W284" s="26"/>
      <c r="X284" s="26"/>
      <c r="Y284" s="26"/>
      <c r="Z284" s="26"/>
      <c r="AE284" s="87" t="str">
        <f t="shared" si="11"/>
        <v/>
      </c>
      <c r="AF284" s="87" t="str">
        <f t="shared" si="12"/>
        <v/>
      </c>
    </row>
    <row r="285" spans="5:32" ht="15.75" x14ac:dyDescent="0.25">
      <c r="E285" s="106"/>
      <c r="R285" s="26"/>
      <c r="S285" s="26"/>
      <c r="T285" s="26"/>
      <c r="U285" s="26"/>
      <c r="V285" s="26"/>
      <c r="W285" s="26"/>
      <c r="X285" s="26"/>
      <c r="Y285" s="26"/>
      <c r="Z285" s="26"/>
      <c r="AE285" s="87" t="str">
        <f t="shared" si="11"/>
        <v/>
      </c>
      <c r="AF285" s="87" t="str">
        <f t="shared" si="12"/>
        <v/>
      </c>
    </row>
    <row r="286" spans="5:32" ht="15.75" x14ac:dyDescent="0.25">
      <c r="E286" s="106"/>
      <c r="R286" s="26"/>
      <c r="S286" s="26"/>
      <c r="T286" s="26"/>
      <c r="U286" s="26"/>
      <c r="V286" s="26"/>
      <c r="W286" s="26"/>
      <c r="X286" s="26"/>
      <c r="Y286" s="26"/>
      <c r="Z286" s="26"/>
      <c r="AE286" s="87" t="str">
        <f t="shared" si="11"/>
        <v/>
      </c>
      <c r="AF286" s="87" t="str">
        <f t="shared" si="12"/>
        <v/>
      </c>
    </row>
    <row r="287" spans="5:32" ht="15.75" x14ac:dyDescent="0.25">
      <c r="E287" s="106"/>
      <c r="R287" s="26"/>
      <c r="S287" s="26"/>
      <c r="T287" s="26"/>
      <c r="U287" s="26"/>
      <c r="V287" s="26"/>
      <c r="W287" s="26"/>
      <c r="X287" s="26"/>
      <c r="Y287" s="26"/>
      <c r="Z287" s="26"/>
      <c r="AE287" s="87" t="str">
        <f t="shared" si="11"/>
        <v/>
      </c>
      <c r="AF287" s="87" t="str">
        <f t="shared" si="12"/>
        <v/>
      </c>
    </row>
    <row r="288" spans="5:32" ht="15.75" x14ac:dyDescent="0.25">
      <c r="E288" s="106"/>
      <c r="R288" s="26"/>
      <c r="S288" s="26"/>
      <c r="T288" s="26"/>
      <c r="U288" s="26"/>
      <c r="V288" s="26"/>
      <c r="W288" s="26"/>
      <c r="X288" s="26"/>
      <c r="Y288" s="26"/>
      <c r="Z288" s="26"/>
      <c r="AE288" s="87" t="str">
        <f t="shared" si="11"/>
        <v/>
      </c>
      <c r="AF288" s="87" t="str">
        <f t="shared" si="12"/>
        <v/>
      </c>
    </row>
    <row r="289" spans="5:32" ht="15.75" x14ac:dyDescent="0.25">
      <c r="E289" s="106"/>
      <c r="R289" s="26"/>
      <c r="S289" s="26"/>
      <c r="T289" s="26"/>
      <c r="U289" s="26"/>
      <c r="V289" s="26"/>
      <c r="W289" s="26"/>
      <c r="X289" s="26"/>
      <c r="Y289" s="26"/>
      <c r="Z289" s="26"/>
      <c r="AE289" s="87" t="str">
        <f t="shared" si="11"/>
        <v/>
      </c>
      <c r="AF289" s="87" t="str">
        <f t="shared" si="12"/>
        <v/>
      </c>
    </row>
    <row r="290" spans="5:32" ht="15.75" x14ac:dyDescent="0.25">
      <c r="E290" s="106"/>
      <c r="R290" s="26"/>
      <c r="S290" s="26"/>
      <c r="T290" s="26"/>
      <c r="U290" s="26"/>
      <c r="V290" s="26"/>
      <c r="W290" s="26"/>
      <c r="X290" s="26"/>
      <c r="Y290" s="26"/>
      <c r="Z290" s="26"/>
      <c r="AE290" s="87" t="str">
        <f t="shared" si="11"/>
        <v/>
      </c>
      <c r="AF290" s="87" t="str">
        <f t="shared" si="12"/>
        <v/>
      </c>
    </row>
    <row r="291" spans="5:32" ht="15.75" x14ac:dyDescent="0.25">
      <c r="E291" s="106"/>
      <c r="R291" s="26"/>
      <c r="S291" s="26"/>
      <c r="T291" s="26"/>
      <c r="U291" s="26"/>
      <c r="V291" s="26"/>
      <c r="W291" s="26"/>
      <c r="X291" s="26"/>
      <c r="Y291" s="26"/>
      <c r="Z291" s="26"/>
      <c r="AE291" s="87" t="str">
        <f t="shared" si="11"/>
        <v/>
      </c>
      <c r="AF291" s="87" t="str">
        <f t="shared" si="12"/>
        <v/>
      </c>
    </row>
    <row r="292" spans="5:32" ht="15.75" x14ac:dyDescent="0.25">
      <c r="E292" s="106"/>
      <c r="R292" s="26"/>
      <c r="S292" s="26"/>
      <c r="T292" s="26"/>
      <c r="U292" s="26"/>
      <c r="V292" s="26"/>
      <c r="W292" s="26"/>
      <c r="X292" s="26"/>
      <c r="Y292" s="26"/>
      <c r="Z292" s="26"/>
      <c r="AE292" s="87" t="str">
        <f t="shared" si="11"/>
        <v/>
      </c>
      <c r="AF292" s="87" t="str">
        <f t="shared" si="12"/>
        <v/>
      </c>
    </row>
    <row r="293" spans="5:32" ht="15.75" x14ac:dyDescent="0.25">
      <c r="E293" s="106"/>
      <c r="R293" s="26"/>
      <c r="S293" s="26"/>
      <c r="T293" s="26"/>
      <c r="U293" s="26"/>
      <c r="V293" s="26"/>
      <c r="W293" s="26"/>
      <c r="X293" s="26"/>
      <c r="Y293" s="26"/>
      <c r="Z293" s="26"/>
      <c r="AE293" s="87" t="str">
        <f t="shared" si="11"/>
        <v/>
      </c>
      <c r="AF293" s="87" t="str">
        <f t="shared" si="12"/>
        <v/>
      </c>
    </row>
    <row r="294" spans="5:32" ht="15.75" x14ac:dyDescent="0.25">
      <c r="E294" s="106"/>
      <c r="R294" s="26"/>
      <c r="S294" s="26"/>
      <c r="T294" s="26"/>
      <c r="U294" s="26"/>
      <c r="V294" s="26"/>
      <c r="W294" s="26"/>
      <c r="X294" s="26"/>
      <c r="Y294" s="26"/>
      <c r="Z294" s="26"/>
      <c r="AE294" s="87" t="str">
        <f t="shared" si="11"/>
        <v/>
      </c>
      <c r="AF294" s="87" t="str">
        <f t="shared" si="12"/>
        <v/>
      </c>
    </row>
    <row r="295" spans="5:32" ht="15.75" x14ac:dyDescent="0.25">
      <c r="E295" s="106"/>
      <c r="R295" s="26"/>
      <c r="S295" s="26"/>
      <c r="T295" s="26"/>
      <c r="U295" s="26"/>
      <c r="V295" s="26"/>
      <c r="W295" s="26"/>
      <c r="X295" s="26"/>
      <c r="Y295" s="26"/>
      <c r="Z295" s="26"/>
      <c r="AE295" s="87" t="str">
        <f t="shared" si="11"/>
        <v/>
      </c>
      <c r="AF295" s="87" t="str">
        <f t="shared" si="12"/>
        <v/>
      </c>
    </row>
    <row r="296" spans="5:32" ht="15.75" x14ac:dyDescent="0.25">
      <c r="E296" s="106"/>
      <c r="R296" s="26"/>
      <c r="S296" s="26"/>
      <c r="T296" s="26"/>
      <c r="U296" s="26"/>
      <c r="V296" s="26"/>
      <c r="W296" s="26"/>
      <c r="X296" s="26"/>
      <c r="Y296" s="26"/>
      <c r="Z296" s="26"/>
      <c r="AE296" s="87" t="str">
        <f t="shared" si="11"/>
        <v/>
      </c>
      <c r="AF296" s="87" t="str">
        <f t="shared" si="12"/>
        <v/>
      </c>
    </row>
    <row r="297" spans="5:32" ht="15.75" x14ac:dyDescent="0.25">
      <c r="E297" s="106"/>
      <c r="R297" s="26"/>
      <c r="S297" s="26"/>
      <c r="T297" s="26"/>
      <c r="U297" s="26"/>
      <c r="V297" s="26"/>
      <c r="W297" s="26"/>
      <c r="X297" s="26"/>
      <c r="Y297" s="26"/>
      <c r="Z297" s="26"/>
      <c r="AE297" s="87" t="str">
        <f t="shared" si="11"/>
        <v/>
      </c>
      <c r="AF297" s="87" t="str">
        <f t="shared" si="12"/>
        <v/>
      </c>
    </row>
    <row r="298" spans="5:32" ht="15.75" x14ac:dyDescent="0.25">
      <c r="E298" s="106"/>
      <c r="R298" s="26"/>
      <c r="S298" s="26"/>
      <c r="T298" s="26"/>
      <c r="U298" s="26"/>
      <c r="V298" s="26"/>
      <c r="W298" s="26"/>
      <c r="X298" s="26"/>
      <c r="Y298" s="26"/>
      <c r="Z298" s="26"/>
      <c r="AE298" s="87" t="str">
        <f t="shared" si="11"/>
        <v/>
      </c>
      <c r="AF298" s="87" t="str">
        <f t="shared" si="12"/>
        <v/>
      </c>
    </row>
    <row r="299" spans="5:32" ht="15.75" x14ac:dyDescent="0.25">
      <c r="E299" s="106"/>
      <c r="R299" s="26"/>
      <c r="S299" s="26"/>
      <c r="T299" s="26"/>
      <c r="U299" s="26"/>
      <c r="V299" s="26"/>
      <c r="W299" s="26"/>
      <c r="X299" s="26"/>
      <c r="Y299" s="26"/>
      <c r="Z299" s="26"/>
      <c r="AE299" s="87" t="str">
        <f t="shared" si="11"/>
        <v/>
      </c>
      <c r="AF299" s="87" t="str">
        <f t="shared" si="12"/>
        <v/>
      </c>
    </row>
    <row r="300" spans="5:32" ht="15.75" x14ac:dyDescent="0.25">
      <c r="E300" s="106"/>
      <c r="R300" s="26"/>
      <c r="S300" s="26"/>
      <c r="T300" s="26"/>
      <c r="U300" s="26"/>
      <c r="V300" s="26"/>
      <c r="W300" s="26"/>
      <c r="X300" s="26"/>
      <c r="Y300" s="26"/>
      <c r="Z300" s="26"/>
      <c r="AE300" s="87" t="str">
        <f t="shared" si="11"/>
        <v/>
      </c>
      <c r="AF300" s="87" t="str">
        <f t="shared" si="12"/>
        <v/>
      </c>
    </row>
    <row r="301" spans="5:32" ht="15.75" x14ac:dyDescent="0.25">
      <c r="E301" s="106"/>
      <c r="R301" s="26"/>
      <c r="S301" s="26"/>
      <c r="T301" s="26"/>
      <c r="U301" s="26"/>
      <c r="V301" s="26"/>
      <c r="W301" s="26"/>
      <c r="X301" s="26"/>
      <c r="Y301" s="26"/>
      <c r="Z301" s="26"/>
      <c r="AE301" s="87" t="str">
        <f t="shared" si="11"/>
        <v/>
      </c>
      <c r="AF301" s="87" t="str">
        <f t="shared" si="12"/>
        <v/>
      </c>
    </row>
    <row r="302" spans="5:32" ht="15.75" x14ac:dyDescent="0.25">
      <c r="E302" s="106"/>
      <c r="R302" s="26"/>
      <c r="S302" s="26"/>
      <c r="T302" s="26"/>
      <c r="U302" s="26"/>
      <c r="V302" s="26"/>
      <c r="W302" s="26"/>
      <c r="X302" s="26"/>
      <c r="Y302" s="26"/>
      <c r="Z302" s="26"/>
      <c r="AE302" s="87" t="str">
        <f t="shared" si="11"/>
        <v/>
      </c>
      <c r="AF302" s="87" t="str">
        <f t="shared" si="12"/>
        <v/>
      </c>
    </row>
    <row r="303" spans="5:32" ht="15.75" x14ac:dyDescent="0.25">
      <c r="E303" s="106"/>
      <c r="R303" s="26"/>
      <c r="S303" s="26"/>
      <c r="T303" s="26"/>
      <c r="U303" s="26"/>
      <c r="V303" s="26"/>
      <c r="W303" s="26"/>
      <c r="X303" s="26"/>
      <c r="Y303" s="26"/>
      <c r="Z303" s="26"/>
      <c r="AE303" s="87" t="str">
        <f t="shared" si="11"/>
        <v/>
      </c>
      <c r="AF303" s="87" t="str">
        <f t="shared" si="12"/>
        <v/>
      </c>
    </row>
    <row r="304" spans="5:32" ht="15.75" x14ac:dyDescent="0.25">
      <c r="E304" s="106"/>
      <c r="R304" s="26"/>
      <c r="S304" s="26"/>
      <c r="T304" s="26"/>
      <c r="U304" s="26"/>
      <c r="V304" s="26"/>
      <c r="W304" s="26"/>
      <c r="X304" s="26"/>
      <c r="Y304" s="26"/>
      <c r="Z304" s="26"/>
      <c r="AE304" s="87" t="str">
        <f t="shared" si="11"/>
        <v/>
      </c>
      <c r="AF304" s="87" t="str">
        <f t="shared" si="12"/>
        <v/>
      </c>
    </row>
    <row r="305" spans="5:32" ht="15.75" x14ac:dyDescent="0.25">
      <c r="E305" s="106"/>
      <c r="R305" s="26"/>
      <c r="S305" s="26"/>
      <c r="T305" s="26"/>
      <c r="U305" s="26"/>
      <c r="V305" s="26"/>
      <c r="W305" s="26"/>
      <c r="X305" s="26"/>
      <c r="Y305" s="26"/>
      <c r="Z305" s="26"/>
      <c r="AE305" s="87" t="str">
        <f t="shared" si="11"/>
        <v/>
      </c>
      <c r="AF305" s="87" t="str">
        <f t="shared" si="12"/>
        <v/>
      </c>
    </row>
    <row r="306" spans="5:32" ht="15.75" x14ac:dyDescent="0.25">
      <c r="E306" s="106"/>
      <c r="R306" s="26"/>
      <c r="S306" s="26"/>
      <c r="T306" s="26"/>
      <c r="U306" s="26"/>
      <c r="V306" s="26"/>
      <c r="W306" s="26"/>
      <c r="X306" s="26"/>
      <c r="Y306" s="26"/>
      <c r="Z306" s="26"/>
      <c r="AE306" s="87" t="str">
        <f t="shared" si="11"/>
        <v/>
      </c>
      <c r="AF306" s="87" t="str">
        <f t="shared" si="12"/>
        <v/>
      </c>
    </row>
    <row r="307" spans="5:32" ht="15.75" x14ac:dyDescent="0.25">
      <c r="E307" s="106"/>
      <c r="R307" s="26"/>
      <c r="S307" s="26"/>
      <c r="T307" s="26"/>
      <c r="U307" s="26"/>
      <c r="V307" s="26"/>
      <c r="W307" s="26"/>
      <c r="X307" s="26"/>
      <c r="Y307" s="26"/>
      <c r="Z307" s="26"/>
      <c r="AE307" s="87" t="str">
        <f t="shared" si="11"/>
        <v/>
      </c>
      <c r="AF307" s="87" t="str">
        <f t="shared" si="12"/>
        <v/>
      </c>
    </row>
    <row r="308" spans="5:32" ht="15.75" x14ac:dyDescent="0.25">
      <c r="E308" s="106"/>
      <c r="R308" s="26"/>
      <c r="S308" s="26"/>
      <c r="T308" s="26"/>
      <c r="U308" s="26"/>
      <c r="V308" s="26"/>
      <c r="W308" s="26"/>
      <c r="X308" s="26"/>
      <c r="Y308" s="26"/>
      <c r="Z308" s="26"/>
      <c r="AE308" s="87" t="str">
        <f t="shared" si="11"/>
        <v/>
      </c>
      <c r="AF308" s="87" t="str">
        <f t="shared" si="12"/>
        <v/>
      </c>
    </row>
    <row r="309" spans="5:32" ht="15.75" x14ac:dyDescent="0.25">
      <c r="E309" s="106"/>
      <c r="R309" s="26"/>
      <c r="S309" s="26"/>
      <c r="T309" s="26"/>
      <c r="U309" s="26"/>
      <c r="V309" s="26"/>
      <c r="W309" s="26"/>
      <c r="X309" s="26"/>
      <c r="Y309" s="26"/>
      <c r="Z309" s="26"/>
      <c r="AE309" s="87" t="str">
        <f t="shared" si="11"/>
        <v/>
      </c>
      <c r="AF309" s="87" t="str">
        <f t="shared" si="12"/>
        <v/>
      </c>
    </row>
    <row r="310" spans="5:32" ht="15.75" x14ac:dyDescent="0.25">
      <c r="E310" s="106"/>
      <c r="R310" s="26"/>
      <c r="S310" s="26"/>
      <c r="T310" s="26"/>
      <c r="U310" s="26"/>
      <c r="V310" s="26"/>
      <c r="W310" s="26"/>
      <c r="X310" s="26"/>
      <c r="Y310" s="26"/>
      <c r="Z310" s="26"/>
      <c r="AE310" s="87" t="str">
        <f t="shared" si="11"/>
        <v/>
      </c>
      <c r="AF310" s="87" t="str">
        <f t="shared" si="12"/>
        <v/>
      </c>
    </row>
    <row r="311" spans="5:32" ht="15.75" x14ac:dyDescent="0.25">
      <c r="E311" s="106"/>
      <c r="R311" s="26"/>
      <c r="S311" s="26"/>
      <c r="T311" s="26"/>
      <c r="U311" s="26"/>
      <c r="V311" s="26"/>
      <c r="W311" s="26"/>
      <c r="X311" s="26"/>
      <c r="Y311" s="26"/>
      <c r="Z311" s="26"/>
      <c r="AE311" s="87" t="str">
        <f t="shared" si="11"/>
        <v/>
      </c>
      <c r="AF311" s="87" t="str">
        <f t="shared" si="12"/>
        <v/>
      </c>
    </row>
    <row r="312" spans="5:32" ht="15.75" x14ac:dyDescent="0.25">
      <c r="E312" s="106"/>
      <c r="R312" s="26"/>
      <c r="S312" s="26"/>
      <c r="T312" s="26"/>
      <c r="U312" s="26"/>
      <c r="V312" s="26"/>
      <c r="W312" s="26"/>
      <c r="X312" s="26"/>
      <c r="Y312" s="26"/>
      <c r="Z312" s="26"/>
      <c r="AE312" s="87" t="str">
        <f t="shared" si="11"/>
        <v/>
      </c>
      <c r="AF312" s="87" t="str">
        <f t="shared" si="12"/>
        <v/>
      </c>
    </row>
    <row r="313" spans="5:32" ht="15.75" x14ac:dyDescent="0.25">
      <c r="E313" s="106"/>
      <c r="R313" s="26"/>
      <c r="S313" s="26"/>
      <c r="T313" s="26"/>
      <c r="U313" s="26"/>
      <c r="V313" s="26"/>
      <c r="W313" s="26"/>
      <c r="X313" s="26"/>
      <c r="Y313" s="26"/>
      <c r="Z313" s="26"/>
      <c r="AE313" s="87" t="str">
        <f t="shared" si="11"/>
        <v/>
      </c>
      <c r="AF313" s="87" t="str">
        <f t="shared" si="12"/>
        <v/>
      </c>
    </row>
    <row r="314" spans="5:32" ht="15.75" x14ac:dyDescent="0.25">
      <c r="E314" s="106"/>
      <c r="R314" s="26"/>
      <c r="S314" s="26"/>
      <c r="T314" s="26"/>
      <c r="U314" s="26"/>
      <c r="V314" s="26"/>
      <c r="W314" s="26"/>
      <c r="X314" s="26"/>
      <c r="Y314" s="26"/>
      <c r="Z314" s="26"/>
      <c r="AE314" s="87" t="str">
        <f t="shared" si="11"/>
        <v/>
      </c>
      <c r="AF314" s="87" t="str">
        <f t="shared" si="12"/>
        <v/>
      </c>
    </row>
    <row r="315" spans="5:32" ht="15.75" x14ac:dyDescent="0.25">
      <c r="E315" s="106"/>
      <c r="R315" s="26"/>
      <c r="S315" s="26"/>
      <c r="T315" s="26"/>
      <c r="U315" s="26"/>
      <c r="V315" s="26"/>
      <c r="W315" s="26"/>
      <c r="X315" s="26"/>
      <c r="Y315" s="26"/>
      <c r="Z315" s="26"/>
      <c r="AE315" s="87" t="str">
        <f t="shared" si="11"/>
        <v/>
      </c>
      <c r="AF315" s="87" t="str">
        <f t="shared" si="12"/>
        <v/>
      </c>
    </row>
    <row r="316" spans="5:32" ht="15.75" x14ac:dyDescent="0.25">
      <c r="E316" s="106"/>
      <c r="R316" s="26"/>
      <c r="S316" s="26"/>
      <c r="T316" s="26"/>
      <c r="U316" s="26"/>
      <c r="V316" s="26"/>
      <c r="W316" s="26"/>
      <c r="X316" s="26"/>
      <c r="Y316" s="26"/>
      <c r="Z316" s="26"/>
      <c r="AE316" s="87" t="str">
        <f t="shared" si="11"/>
        <v/>
      </c>
      <c r="AF316" s="87" t="str">
        <f t="shared" si="12"/>
        <v/>
      </c>
    </row>
    <row r="317" spans="5:32" ht="15.75" x14ac:dyDescent="0.25">
      <c r="E317" s="106"/>
      <c r="R317" s="26"/>
      <c r="S317" s="26"/>
      <c r="T317" s="26"/>
      <c r="U317" s="26"/>
      <c r="V317" s="26"/>
      <c r="W317" s="26"/>
      <c r="X317" s="26"/>
      <c r="Y317" s="26"/>
      <c r="Z317" s="26"/>
      <c r="AE317" s="87" t="str">
        <f t="shared" si="11"/>
        <v/>
      </c>
      <c r="AF317" s="87" t="str">
        <f t="shared" si="12"/>
        <v/>
      </c>
    </row>
    <row r="318" spans="5:32" ht="15.75" x14ac:dyDescent="0.25">
      <c r="E318" s="106"/>
      <c r="R318" s="26"/>
      <c r="S318" s="26"/>
      <c r="T318" s="26"/>
      <c r="U318" s="26"/>
      <c r="V318" s="26"/>
      <c r="W318" s="26"/>
      <c r="X318" s="26"/>
      <c r="Y318" s="26"/>
      <c r="Z318" s="26"/>
      <c r="AE318" s="87" t="str">
        <f t="shared" si="11"/>
        <v/>
      </c>
      <c r="AF318" s="87" t="str">
        <f t="shared" si="12"/>
        <v/>
      </c>
    </row>
    <row r="319" spans="5:32" ht="15.75" x14ac:dyDescent="0.25">
      <c r="E319" s="106"/>
      <c r="R319" s="26"/>
      <c r="S319" s="26"/>
      <c r="T319" s="26"/>
      <c r="U319" s="26"/>
      <c r="V319" s="26"/>
      <c r="W319" s="26"/>
      <c r="X319" s="26"/>
      <c r="Y319" s="26"/>
      <c r="Z319" s="26"/>
      <c r="AE319" s="87" t="str">
        <f t="shared" si="11"/>
        <v/>
      </c>
      <c r="AF319" s="87" t="str">
        <f t="shared" si="12"/>
        <v/>
      </c>
    </row>
    <row r="320" spans="5:32" ht="15.75" x14ac:dyDescent="0.25">
      <c r="E320" s="106"/>
      <c r="R320" s="26"/>
      <c r="S320" s="26"/>
      <c r="T320" s="26"/>
      <c r="U320" s="26"/>
      <c r="V320" s="26"/>
      <c r="W320" s="26"/>
      <c r="X320" s="26"/>
      <c r="Y320" s="26"/>
      <c r="Z320" s="26"/>
      <c r="AE320" s="87" t="str">
        <f t="shared" si="11"/>
        <v/>
      </c>
      <c r="AF320" s="87" t="str">
        <f t="shared" si="12"/>
        <v/>
      </c>
    </row>
    <row r="321" spans="5:32" ht="15.75" x14ac:dyDescent="0.25">
      <c r="E321" s="106"/>
      <c r="R321" s="26"/>
      <c r="S321" s="26"/>
      <c r="T321" s="26"/>
      <c r="U321" s="26"/>
      <c r="V321" s="26"/>
      <c r="W321" s="26"/>
      <c r="X321" s="26"/>
      <c r="Y321" s="26"/>
      <c r="Z321" s="26"/>
      <c r="AE321" s="87" t="str">
        <f t="shared" si="11"/>
        <v/>
      </c>
      <c r="AF321" s="87" t="str">
        <f t="shared" si="12"/>
        <v/>
      </c>
    </row>
    <row r="322" spans="5:32" ht="15.75" x14ac:dyDescent="0.25">
      <c r="E322" s="106"/>
      <c r="R322" s="26"/>
      <c r="S322" s="26"/>
      <c r="T322" s="26"/>
      <c r="U322" s="26"/>
      <c r="V322" s="26"/>
      <c r="W322" s="26"/>
      <c r="X322" s="26"/>
      <c r="Y322" s="26"/>
      <c r="Z322" s="26"/>
      <c r="AE322" s="87" t="str">
        <f t="shared" si="11"/>
        <v/>
      </c>
      <c r="AF322" s="87" t="str">
        <f t="shared" si="12"/>
        <v/>
      </c>
    </row>
    <row r="323" spans="5:32" ht="15.75" x14ac:dyDescent="0.25">
      <c r="E323" s="106"/>
      <c r="R323" s="26"/>
      <c r="S323" s="26"/>
      <c r="T323" s="26"/>
      <c r="U323" s="26"/>
      <c r="V323" s="26"/>
      <c r="W323" s="26"/>
      <c r="X323" s="26"/>
      <c r="Y323" s="26"/>
      <c r="Z323" s="26"/>
      <c r="AE323" s="87" t="str">
        <f t="shared" ref="AE323:AE386" si="13">IF(AB323="","",AC323*AD323)</f>
        <v/>
      </c>
      <c r="AF323" s="87" t="str">
        <f t="shared" ref="AF323:AF341" si="14">AE323</f>
        <v/>
      </c>
    </row>
    <row r="324" spans="5:32" ht="15.75" x14ac:dyDescent="0.25">
      <c r="E324" s="106"/>
      <c r="R324" s="26"/>
      <c r="S324" s="26"/>
      <c r="T324" s="26"/>
      <c r="U324" s="26"/>
      <c r="V324" s="26"/>
      <c r="W324" s="26"/>
      <c r="X324" s="26"/>
      <c r="Y324" s="26"/>
      <c r="Z324" s="26"/>
      <c r="AE324" s="87" t="str">
        <f t="shared" si="13"/>
        <v/>
      </c>
      <c r="AF324" s="87" t="str">
        <f t="shared" si="14"/>
        <v/>
      </c>
    </row>
    <row r="325" spans="5:32" ht="15.75" x14ac:dyDescent="0.25">
      <c r="E325" s="106"/>
      <c r="R325" s="26"/>
      <c r="S325" s="26"/>
      <c r="T325" s="26"/>
      <c r="U325" s="26"/>
      <c r="V325" s="26"/>
      <c r="W325" s="26"/>
      <c r="X325" s="26"/>
      <c r="Y325" s="26"/>
      <c r="Z325" s="26"/>
      <c r="AE325" s="87" t="str">
        <f t="shared" si="13"/>
        <v/>
      </c>
      <c r="AF325" s="87" t="str">
        <f t="shared" si="14"/>
        <v/>
      </c>
    </row>
    <row r="326" spans="5:32" ht="15.75" x14ac:dyDescent="0.25">
      <c r="E326" s="106"/>
      <c r="R326" s="26"/>
      <c r="S326" s="26"/>
      <c r="T326" s="26"/>
      <c r="U326" s="26"/>
      <c r="V326" s="26"/>
      <c r="W326" s="26"/>
      <c r="X326" s="26"/>
      <c r="Y326" s="26"/>
      <c r="Z326" s="26"/>
      <c r="AE326" s="87" t="str">
        <f t="shared" si="13"/>
        <v/>
      </c>
      <c r="AF326" s="87" t="str">
        <f t="shared" si="14"/>
        <v/>
      </c>
    </row>
    <row r="327" spans="5:32" ht="15.75" x14ac:dyDescent="0.25">
      <c r="E327" s="106"/>
      <c r="R327" s="26"/>
      <c r="S327" s="26"/>
      <c r="T327" s="26"/>
      <c r="U327" s="26"/>
      <c r="V327" s="26"/>
      <c r="W327" s="26"/>
      <c r="X327" s="26"/>
      <c r="Y327" s="26"/>
      <c r="Z327" s="26"/>
      <c r="AE327" s="87" t="str">
        <f t="shared" si="13"/>
        <v/>
      </c>
      <c r="AF327" s="87" t="str">
        <f t="shared" si="14"/>
        <v/>
      </c>
    </row>
    <row r="328" spans="5:32" ht="15.75" x14ac:dyDescent="0.25">
      <c r="E328" s="106"/>
      <c r="R328" s="26"/>
      <c r="S328" s="26"/>
      <c r="T328" s="26"/>
      <c r="U328" s="26"/>
      <c r="V328" s="26"/>
      <c r="W328" s="26"/>
      <c r="X328" s="26"/>
      <c r="Y328" s="26"/>
      <c r="Z328" s="26"/>
      <c r="AE328" s="87" t="str">
        <f t="shared" si="13"/>
        <v/>
      </c>
      <c r="AF328" s="87" t="str">
        <f t="shared" si="14"/>
        <v/>
      </c>
    </row>
    <row r="329" spans="5:32" ht="15.75" x14ac:dyDescent="0.25">
      <c r="E329" s="106"/>
      <c r="R329" s="26"/>
      <c r="S329" s="26"/>
      <c r="T329" s="26"/>
      <c r="U329" s="26"/>
      <c r="V329" s="26"/>
      <c r="W329" s="26"/>
      <c r="X329" s="26"/>
      <c r="Y329" s="26"/>
      <c r="Z329" s="26"/>
      <c r="AE329" s="87" t="str">
        <f t="shared" si="13"/>
        <v/>
      </c>
      <c r="AF329" s="87" t="str">
        <f t="shared" si="14"/>
        <v/>
      </c>
    </row>
    <row r="330" spans="5:32" ht="15.75" x14ac:dyDescent="0.25">
      <c r="E330" s="106"/>
      <c r="R330" s="26"/>
      <c r="S330" s="26"/>
      <c r="T330" s="26"/>
      <c r="U330" s="26"/>
      <c r="V330" s="26"/>
      <c r="W330" s="26"/>
      <c r="X330" s="26"/>
      <c r="Y330" s="26"/>
      <c r="Z330" s="26"/>
      <c r="AE330" s="87" t="str">
        <f t="shared" si="13"/>
        <v/>
      </c>
      <c r="AF330" s="87" t="str">
        <f t="shared" si="14"/>
        <v/>
      </c>
    </row>
    <row r="331" spans="5:32" ht="15.75" x14ac:dyDescent="0.25">
      <c r="E331" s="106"/>
      <c r="R331" s="26"/>
      <c r="S331" s="26"/>
      <c r="T331" s="26"/>
      <c r="U331" s="26"/>
      <c r="V331" s="26"/>
      <c r="W331" s="26"/>
      <c r="X331" s="26"/>
      <c r="Y331" s="26"/>
      <c r="Z331" s="26"/>
      <c r="AE331" s="87" t="str">
        <f t="shared" si="13"/>
        <v/>
      </c>
      <c r="AF331" s="87" t="str">
        <f t="shared" si="14"/>
        <v/>
      </c>
    </row>
    <row r="332" spans="5:32" ht="15.75" x14ac:dyDescent="0.25">
      <c r="E332" s="106"/>
      <c r="R332" s="26"/>
      <c r="S332" s="26"/>
      <c r="T332" s="26"/>
      <c r="U332" s="26"/>
      <c r="V332" s="26"/>
      <c r="W332" s="26"/>
      <c r="X332" s="26"/>
      <c r="Y332" s="26"/>
      <c r="Z332" s="26"/>
      <c r="AE332" s="87" t="str">
        <f t="shared" si="13"/>
        <v/>
      </c>
      <c r="AF332" s="87" t="str">
        <f t="shared" si="14"/>
        <v/>
      </c>
    </row>
    <row r="333" spans="5:32" ht="15.75" x14ac:dyDescent="0.25">
      <c r="E333" s="106"/>
      <c r="R333" s="26"/>
      <c r="S333" s="26"/>
      <c r="T333" s="26"/>
      <c r="U333" s="26"/>
      <c r="V333" s="26"/>
      <c r="W333" s="26"/>
      <c r="X333" s="26"/>
      <c r="Y333" s="26"/>
      <c r="Z333" s="26"/>
      <c r="AE333" s="87" t="str">
        <f t="shared" si="13"/>
        <v/>
      </c>
      <c r="AF333" s="87" t="str">
        <f t="shared" si="14"/>
        <v/>
      </c>
    </row>
    <row r="334" spans="5:32" ht="15.75" x14ac:dyDescent="0.25">
      <c r="E334" s="106"/>
      <c r="R334" s="26"/>
      <c r="S334" s="26"/>
      <c r="T334" s="26"/>
      <c r="U334" s="26"/>
      <c r="V334" s="26"/>
      <c r="W334" s="26"/>
      <c r="X334" s="26"/>
      <c r="Y334" s="26"/>
      <c r="Z334" s="26"/>
      <c r="AE334" s="87" t="str">
        <f t="shared" si="13"/>
        <v/>
      </c>
      <c r="AF334" s="87" t="str">
        <f t="shared" si="14"/>
        <v/>
      </c>
    </row>
    <row r="335" spans="5:32" ht="15.75" x14ac:dyDescent="0.25">
      <c r="E335" s="106"/>
      <c r="R335" s="26"/>
      <c r="S335" s="26"/>
      <c r="T335" s="26"/>
      <c r="U335" s="26"/>
      <c r="V335" s="26"/>
      <c r="W335" s="26"/>
      <c r="X335" s="26"/>
      <c r="Y335" s="26"/>
      <c r="Z335" s="26"/>
      <c r="AE335" s="87" t="str">
        <f t="shared" si="13"/>
        <v/>
      </c>
      <c r="AF335" s="87" t="str">
        <f t="shared" si="14"/>
        <v/>
      </c>
    </row>
    <row r="336" spans="5:32" ht="15.75" x14ac:dyDescent="0.25">
      <c r="E336" s="106"/>
      <c r="R336" s="26"/>
      <c r="S336" s="26"/>
      <c r="T336" s="26"/>
      <c r="U336" s="26"/>
      <c r="V336" s="26"/>
      <c r="W336" s="26"/>
      <c r="X336" s="26"/>
      <c r="Y336" s="26"/>
      <c r="Z336" s="26"/>
      <c r="AE336" s="87" t="str">
        <f t="shared" si="13"/>
        <v/>
      </c>
      <c r="AF336" s="87" t="str">
        <f t="shared" si="14"/>
        <v/>
      </c>
    </row>
    <row r="337" spans="5:32" ht="15.75" x14ac:dyDescent="0.25">
      <c r="E337" s="106"/>
      <c r="R337" s="26"/>
      <c r="S337" s="26"/>
      <c r="T337" s="26"/>
      <c r="U337" s="26"/>
      <c r="V337" s="26"/>
      <c r="W337" s="26"/>
      <c r="X337" s="26"/>
      <c r="Y337" s="26"/>
      <c r="Z337" s="26"/>
      <c r="AE337" s="87" t="str">
        <f t="shared" si="13"/>
        <v/>
      </c>
      <c r="AF337" s="87" t="str">
        <f t="shared" si="14"/>
        <v/>
      </c>
    </row>
    <row r="338" spans="5:32" ht="15.75" x14ac:dyDescent="0.25">
      <c r="E338" s="106"/>
      <c r="R338" s="26"/>
      <c r="S338" s="26"/>
      <c r="T338" s="26"/>
      <c r="U338" s="26"/>
      <c r="V338" s="26"/>
      <c r="W338" s="26"/>
      <c r="X338" s="26"/>
      <c r="Y338" s="26"/>
      <c r="Z338" s="26"/>
      <c r="AE338" s="87" t="str">
        <f t="shared" si="13"/>
        <v/>
      </c>
      <c r="AF338" s="87" t="str">
        <f t="shared" si="14"/>
        <v/>
      </c>
    </row>
    <row r="339" spans="5:32" ht="15.75" x14ac:dyDescent="0.25">
      <c r="E339" s="106"/>
      <c r="R339" s="26"/>
      <c r="S339" s="26"/>
      <c r="T339" s="26"/>
      <c r="U339" s="26"/>
      <c r="V339" s="26"/>
      <c r="W339" s="26"/>
      <c r="X339" s="26"/>
      <c r="Y339" s="26"/>
      <c r="Z339" s="26"/>
      <c r="AE339" s="87" t="str">
        <f t="shared" si="13"/>
        <v/>
      </c>
      <c r="AF339" s="87" t="str">
        <f t="shared" si="14"/>
        <v/>
      </c>
    </row>
    <row r="340" spans="5:32" ht="15.75" x14ac:dyDescent="0.25">
      <c r="E340" s="106"/>
      <c r="R340" s="26"/>
      <c r="S340" s="26"/>
      <c r="T340" s="26"/>
      <c r="U340" s="26"/>
      <c r="V340" s="26"/>
      <c r="W340" s="26"/>
      <c r="X340" s="26"/>
      <c r="Y340" s="26"/>
      <c r="Z340" s="26"/>
      <c r="AE340" s="87" t="str">
        <f t="shared" si="13"/>
        <v/>
      </c>
      <c r="AF340" s="87" t="str">
        <f t="shared" si="14"/>
        <v/>
      </c>
    </row>
    <row r="341" spans="5:32" ht="15.75" x14ac:dyDescent="0.25">
      <c r="E341" s="106"/>
      <c r="R341" s="26"/>
      <c r="S341" s="26"/>
      <c r="T341" s="26"/>
      <c r="U341" s="26"/>
      <c r="V341" s="26"/>
      <c r="W341" s="26"/>
      <c r="X341" s="26"/>
      <c r="Y341" s="26"/>
      <c r="Z341" s="26"/>
      <c r="AE341" s="87" t="str">
        <f t="shared" si="13"/>
        <v/>
      </c>
      <c r="AF341" s="87" t="str">
        <f t="shared" si="14"/>
        <v/>
      </c>
    </row>
    <row r="342" spans="5:32" ht="15.75" x14ac:dyDescent="0.25">
      <c r="E342" s="106"/>
      <c r="R342" s="26"/>
      <c r="S342" s="26"/>
      <c r="T342" s="26"/>
      <c r="U342" s="26"/>
      <c r="V342" s="26"/>
      <c r="W342" s="26"/>
      <c r="X342" s="26"/>
      <c r="Y342" s="26"/>
      <c r="Z342" s="26"/>
      <c r="AE342" s="87" t="str">
        <f t="shared" si="13"/>
        <v/>
      </c>
    </row>
    <row r="343" spans="5:32" ht="15.75" x14ac:dyDescent="0.25">
      <c r="E343" s="106"/>
      <c r="R343" s="26"/>
      <c r="S343" s="26"/>
      <c r="T343" s="26"/>
      <c r="U343" s="26"/>
      <c r="V343" s="26"/>
      <c r="W343" s="26"/>
      <c r="X343" s="26"/>
      <c r="Y343" s="26"/>
      <c r="Z343" s="26"/>
      <c r="AE343" s="87" t="str">
        <f t="shared" si="13"/>
        <v/>
      </c>
    </row>
    <row r="344" spans="5:32" ht="15.75" x14ac:dyDescent="0.25">
      <c r="E344" s="106"/>
      <c r="R344" s="26"/>
      <c r="S344" s="26"/>
      <c r="T344" s="26"/>
      <c r="U344" s="26"/>
      <c r="V344" s="26"/>
      <c r="W344" s="26"/>
      <c r="X344" s="26"/>
      <c r="Y344" s="26"/>
      <c r="Z344" s="26"/>
      <c r="AE344" s="87" t="str">
        <f t="shared" si="13"/>
        <v/>
      </c>
    </row>
    <row r="345" spans="5:32" ht="15.75" x14ac:dyDescent="0.25">
      <c r="E345" s="106"/>
      <c r="R345" s="26"/>
      <c r="S345" s="26"/>
      <c r="T345" s="26"/>
      <c r="U345" s="26"/>
      <c r="V345" s="26"/>
      <c r="W345" s="26"/>
      <c r="X345" s="26"/>
      <c r="Y345" s="26"/>
      <c r="Z345" s="26"/>
      <c r="AE345" s="87" t="str">
        <f t="shared" si="13"/>
        <v/>
      </c>
    </row>
    <row r="346" spans="5:32" ht="15.75" x14ac:dyDescent="0.25">
      <c r="E346" s="106"/>
      <c r="R346" s="26"/>
      <c r="S346" s="26"/>
      <c r="T346" s="26"/>
      <c r="U346" s="26"/>
      <c r="V346" s="26"/>
      <c r="W346" s="26"/>
      <c r="X346" s="26"/>
      <c r="Y346" s="26"/>
      <c r="Z346" s="26"/>
      <c r="AE346" s="87" t="str">
        <f t="shared" si="13"/>
        <v/>
      </c>
    </row>
    <row r="347" spans="5:32" ht="15.75" x14ac:dyDescent="0.25">
      <c r="E347" s="106"/>
      <c r="R347" s="26"/>
      <c r="S347" s="26"/>
      <c r="T347" s="26"/>
      <c r="U347" s="26"/>
      <c r="V347" s="26"/>
      <c r="W347" s="26"/>
      <c r="X347" s="26"/>
      <c r="Y347" s="26"/>
      <c r="Z347" s="26"/>
      <c r="AE347" s="87" t="str">
        <f t="shared" si="13"/>
        <v/>
      </c>
    </row>
    <row r="348" spans="5:32" ht="15.75" x14ac:dyDescent="0.25">
      <c r="E348" s="106"/>
      <c r="R348" s="26"/>
      <c r="S348" s="26"/>
      <c r="T348" s="26"/>
      <c r="U348" s="26"/>
      <c r="V348" s="26"/>
      <c r="W348" s="26"/>
      <c r="X348" s="26"/>
      <c r="Y348" s="26"/>
      <c r="Z348" s="26"/>
      <c r="AE348" s="87" t="str">
        <f t="shared" si="13"/>
        <v/>
      </c>
    </row>
    <row r="349" spans="5:32" ht="15.75" x14ac:dyDescent="0.25">
      <c r="E349" s="106"/>
      <c r="R349" s="26"/>
      <c r="S349" s="26"/>
      <c r="T349" s="26"/>
      <c r="U349" s="26"/>
      <c r="V349" s="26"/>
      <c r="W349" s="26"/>
      <c r="X349" s="26"/>
      <c r="Y349" s="26"/>
      <c r="Z349" s="26"/>
      <c r="AE349" s="87" t="str">
        <f t="shared" si="13"/>
        <v/>
      </c>
    </row>
    <row r="350" spans="5:32" ht="15.75" x14ac:dyDescent="0.25">
      <c r="E350" s="106"/>
      <c r="R350" s="26"/>
      <c r="S350" s="26"/>
      <c r="T350" s="26"/>
      <c r="U350" s="26"/>
      <c r="V350" s="26"/>
      <c r="W350" s="26"/>
      <c r="X350" s="26"/>
      <c r="Y350" s="26"/>
      <c r="Z350" s="26"/>
      <c r="AE350" s="87" t="str">
        <f t="shared" si="13"/>
        <v/>
      </c>
    </row>
    <row r="351" spans="5:32" ht="15.75" x14ac:dyDescent="0.25">
      <c r="E351" s="106"/>
      <c r="R351" s="26"/>
      <c r="S351" s="26"/>
      <c r="T351" s="26"/>
      <c r="U351" s="26"/>
      <c r="V351" s="26"/>
      <c r="W351" s="26"/>
      <c r="X351" s="26"/>
      <c r="Y351" s="26"/>
      <c r="Z351" s="26"/>
      <c r="AE351" s="87" t="str">
        <f t="shared" si="13"/>
        <v/>
      </c>
    </row>
    <row r="352" spans="5:32" ht="15.75" x14ac:dyDescent="0.25">
      <c r="E352" s="106"/>
      <c r="R352" s="26"/>
      <c r="S352" s="26"/>
      <c r="T352" s="26"/>
      <c r="U352" s="26"/>
      <c r="V352" s="26"/>
      <c r="W352" s="26"/>
      <c r="X352" s="26"/>
      <c r="Y352" s="26"/>
      <c r="Z352" s="26"/>
      <c r="AE352" s="87" t="str">
        <f t="shared" si="13"/>
        <v/>
      </c>
    </row>
    <row r="353" spans="5:31" ht="15.75" x14ac:dyDescent="0.25">
      <c r="E353" s="106"/>
      <c r="R353" s="26"/>
      <c r="S353" s="26"/>
      <c r="T353" s="26"/>
      <c r="U353" s="26"/>
      <c r="V353" s="26"/>
      <c r="W353" s="26"/>
      <c r="X353" s="26"/>
      <c r="Y353" s="26"/>
      <c r="Z353" s="26"/>
      <c r="AE353" s="87" t="str">
        <f t="shared" si="13"/>
        <v/>
      </c>
    </row>
    <row r="354" spans="5:31" ht="15.75" x14ac:dyDescent="0.25">
      <c r="E354" s="106"/>
      <c r="R354" s="26"/>
      <c r="S354" s="26"/>
      <c r="T354" s="26"/>
      <c r="U354" s="26"/>
      <c r="V354" s="26"/>
      <c r="W354" s="26"/>
      <c r="X354" s="26"/>
      <c r="Y354" s="26"/>
      <c r="Z354" s="26"/>
      <c r="AE354" s="87" t="str">
        <f t="shared" si="13"/>
        <v/>
      </c>
    </row>
    <row r="355" spans="5:31" ht="15.75" x14ac:dyDescent="0.25">
      <c r="E355" s="106"/>
      <c r="R355" s="26"/>
      <c r="S355" s="26"/>
      <c r="T355" s="26"/>
      <c r="U355" s="26"/>
      <c r="V355" s="26"/>
      <c r="W355" s="26"/>
      <c r="X355" s="26"/>
      <c r="Y355" s="26"/>
      <c r="Z355" s="26"/>
      <c r="AE355" s="87" t="str">
        <f t="shared" si="13"/>
        <v/>
      </c>
    </row>
    <row r="356" spans="5:31" ht="15.75" x14ac:dyDescent="0.25">
      <c r="E356" s="106"/>
      <c r="R356" s="26"/>
      <c r="S356" s="26"/>
      <c r="T356" s="26"/>
      <c r="U356" s="26"/>
      <c r="V356" s="26"/>
      <c r="W356" s="26"/>
      <c r="X356" s="26"/>
      <c r="Y356" s="26"/>
      <c r="Z356" s="26"/>
      <c r="AE356" s="87" t="str">
        <f t="shared" si="13"/>
        <v/>
      </c>
    </row>
    <row r="357" spans="5:31" ht="15.75" x14ac:dyDescent="0.25">
      <c r="E357" s="106"/>
      <c r="R357" s="26"/>
      <c r="S357" s="26"/>
      <c r="T357" s="26"/>
      <c r="U357" s="26"/>
      <c r="V357" s="26"/>
      <c r="W357" s="26"/>
      <c r="X357" s="26"/>
      <c r="Y357" s="26"/>
      <c r="Z357" s="26"/>
      <c r="AE357" s="87" t="str">
        <f t="shared" si="13"/>
        <v/>
      </c>
    </row>
    <row r="358" spans="5:31" ht="15.75" x14ac:dyDescent="0.25">
      <c r="E358" s="106"/>
      <c r="R358" s="26"/>
      <c r="S358" s="26"/>
      <c r="T358" s="26"/>
      <c r="U358" s="26"/>
      <c r="V358" s="26"/>
      <c r="W358" s="26"/>
      <c r="X358" s="26"/>
      <c r="Y358" s="26"/>
      <c r="Z358" s="26"/>
      <c r="AE358" s="87" t="str">
        <f t="shared" si="13"/>
        <v/>
      </c>
    </row>
    <row r="359" spans="5:31" ht="15.75" x14ac:dyDescent="0.25">
      <c r="E359" s="106"/>
      <c r="R359" s="26"/>
      <c r="S359" s="26"/>
      <c r="T359" s="26"/>
      <c r="U359" s="26"/>
      <c r="V359" s="26"/>
      <c r="W359" s="26"/>
      <c r="X359" s="26"/>
      <c r="Y359" s="26"/>
      <c r="Z359" s="26"/>
      <c r="AE359" s="87" t="str">
        <f t="shared" si="13"/>
        <v/>
      </c>
    </row>
    <row r="360" spans="5:31" ht="15.75" x14ac:dyDescent="0.25">
      <c r="E360" s="106"/>
      <c r="R360" s="26"/>
      <c r="S360" s="26"/>
      <c r="T360" s="26"/>
      <c r="U360" s="26"/>
      <c r="V360" s="26"/>
      <c r="W360" s="26"/>
      <c r="X360" s="26"/>
      <c r="Y360" s="26"/>
      <c r="Z360" s="26"/>
      <c r="AE360" s="87" t="str">
        <f t="shared" si="13"/>
        <v/>
      </c>
    </row>
    <row r="361" spans="5:31" ht="15.75" x14ac:dyDescent="0.25">
      <c r="E361" s="106"/>
      <c r="R361" s="26"/>
      <c r="S361" s="26"/>
      <c r="T361" s="26"/>
      <c r="U361" s="26"/>
      <c r="V361" s="26"/>
      <c r="W361" s="26"/>
      <c r="X361" s="26"/>
      <c r="Y361" s="26"/>
      <c r="Z361" s="26"/>
      <c r="AE361" s="87" t="str">
        <f t="shared" si="13"/>
        <v/>
      </c>
    </row>
    <row r="362" spans="5:31" ht="15.75" x14ac:dyDescent="0.25">
      <c r="E362" s="106"/>
      <c r="R362" s="26"/>
      <c r="S362" s="26"/>
      <c r="T362" s="26"/>
      <c r="U362" s="26"/>
      <c r="V362" s="26"/>
      <c r="W362" s="26"/>
      <c r="X362" s="26"/>
      <c r="Y362" s="26"/>
      <c r="Z362" s="26"/>
      <c r="AE362" s="87" t="str">
        <f t="shared" si="13"/>
        <v/>
      </c>
    </row>
    <row r="363" spans="5:31" ht="15.75" x14ac:dyDescent="0.25">
      <c r="E363" s="106"/>
      <c r="R363" s="26"/>
      <c r="S363" s="26"/>
      <c r="T363" s="26"/>
      <c r="U363" s="26"/>
      <c r="V363" s="26"/>
      <c r="W363" s="26"/>
      <c r="X363" s="26"/>
      <c r="Y363" s="26"/>
      <c r="Z363" s="26"/>
      <c r="AE363" s="87" t="str">
        <f t="shared" si="13"/>
        <v/>
      </c>
    </row>
    <row r="364" spans="5:31" ht="15.75" x14ac:dyDescent="0.25">
      <c r="E364" s="106"/>
      <c r="R364" s="26"/>
      <c r="S364" s="26"/>
      <c r="T364" s="26"/>
      <c r="U364" s="26"/>
      <c r="V364" s="26"/>
      <c r="W364" s="26"/>
      <c r="X364" s="26"/>
      <c r="Y364" s="26"/>
      <c r="Z364" s="26"/>
      <c r="AE364" s="87" t="str">
        <f t="shared" si="13"/>
        <v/>
      </c>
    </row>
    <row r="365" spans="5:31" ht="15.75" x14ac:dyDescent="0.25">
      <c r="E365" s="106"/>
      <c r="R365" s="26"/>
      <c r="S365" s="26"/>
      <c r="T365" s="26"/>
      <c r="U365" s="26"/>
      <c r="V365" s="26"/>
      <c r="W365" s="26"/>
      <c r="X365" s="26"/>
      <c r="Y365" s="26"/>
      <c r="Z365" s="26"/>
      <c r="AE365" s="87" t="str">
        <f t="shared" si="13"/>
        <v/>
      </c>
    </row>
    <row r="366" spans="5:31" ht="15.75" x14ac:dyDescent="0.25">
      <c r="E366" s="106"/>
      <c r="R366" s="26"/>
      <c r="S366" s="26"/>
      <c r="T366" s="26"/>
      <c r="U366" s="26"/>
      <c r="V366" s="26"/>
      <c r="W366" s="26"/>
      <c r="X366" s="26"/>
      <c r="Y366" s="26"/>
      <c r="Z366" s="26"/>
      <c r="AE366" s="87" t="str">
        <f t="shared" si="13"/>
        <v/>
      </c>
    </row>
    <row r="367" spans="5:31" ht="15.75" x14ac:dyDescent="0.25">
      <c r="E367" s="106"/>
      <c r="R367" s="26"/>
      <c r="S367" s="26"/>
      <c r="T367" s="26"/>
      <c r="U367" s="26"/>
      <c r="V367" s="26"/>
      <c r="W367" s="26"/>
      <c r="X367" s="26"/>
      <c r="Y367" s="26"/>
      <c r="Z367" s="26"/>
      <c r="AE367" s="87" t="str">
        <f t="shared" si="13"/>
        <v/>
      </c>
    </row>
    <row r="368" spans="5:31" ht="15.75" x14ac:dyDescent="0.25">
      <c r="E368" s="106"/>
      <c r="R368" s="26"/>
      <c r="S368" s="26"/>
      <c r="T368" s="26"/>
      <c r="U368" s="26"/>
      <c r="V368" s="26"/>
      <c r="W368" s="26"/>
      <c r="X368" s="26"/>
      <c r="Y368" s="26"/>
      <c r="Z368" s="26"/>
      <c r="AE368" s="87" t="str">
        <f t="shared" si="13"/>
        <v/>
      </c>
    </row>
    <row r="369" spans="5:31" ht="15.75" x14ac:dyDescent="0.25">
      <c r="E369" s="106"/>
      <c r="R369" s="26"/>
      <c r="S369" s="26"/>
      <c r="T369" s="26"/>
      <c r="U369" s="26"/>
      <c r="V369" s="26"/>
      <c r="W369" s="26"/>
      <c r="X369" s="26"/>
      <c r="Y369" s="26"/>
      <c r="Z369" s="26"/>
      <c r="AE369" s="87" t="str">
        <f t="shared" si="13"/>
        <v/>
      </c>
    </row>
    <row r="370" spans="5:31" ht="15.75" x14ac:dyDescent="0.25">
      <c r="E370" s="106"/>
      <c r="R370" s="26"/>
      <c r="S370" s="26"/>
      <c r="T370" s="26"/>
      <c r="U370" s="26"/>
      <c r="V370" s="26"/>
      <c r="W370" s="26"/>
      <c r="X370" s="26"/>
      <c r="Y370" s="26"/>
      <c r="Z370" s="26"/>
      <c r="AE370" s="87" t="str">
        <f t="shared" si="13"/>
        <v/>
      </c>
    </row>
    <row r="371" spans="5:31" ht="15.75" x14ac:dyDescent="0.25">
      <c r="E371" s="106"/>
      <c r="R371" s="26"/>
      <c r="S371" s="26"/>
      <c r="T371" s="26"/>
      <c r="U371" s="26"/>
      <c r="V371" s="26"/>
      <c r="W371" s="26"/>
      <c r="X371" s="26"/>
      <c r="Y371" s="26"/>
      <c r="Z371" s="26"/>
      <c r="AE371" s="87" t="str">
        <f t="shared" si="13"/>
        <v/>
      </c>
    </row>
    <row r="372" spans="5:31" ht="15.75" x14ac:dyDescent="0.25">
      <c r="E372" s="106"/>
      <c r="R372" s="26"/>
      <c r="S372" s="26"/>
      <c r="T372" s="26"/>
      <c r="U372" s="26"/>
      <c r="V372" s="26"/>
      <c r="W372" s="26"/>
      <c r="X372" s="26"/>
      <c r="Y372" s="26"/>
      <c r="Z372" s="26"/>
      <c r="AE372" s="87" t="str">
        <f t="shared" si="13"/>
        <v/>
      </c>
    </row>
    <row r="373" spans="5:31" ht="15.75" x14ac:dyDescent="0.25">
      <c r="E373" s="106"/>
      <c r="R373" s="26"/>
      <c r="S373" s="26"/>
      <c r="T373" s="26"/>
      <c r="U373" s="26"/>
      <c r="V373" s="26"/>
      <c r="W373" s="26"/>
      <c r="X373" s="26"/>
      <c r="Y373" s="26"/>
      <c r="Z373" s="26"/>
      <c r="AE373" s="87" t="str">
        <f t="shared" si="13"/>
        <v/>
      </c>
    </row>
    <row r="374" spans="5:31" ht="15.75" x14ac:dyDescent="0.25">
      <c r="E374" s="106"/>
      <c r="R374" s="26"/>
      <c r="S374" s="26"/>
      <c r="T374" s="26"/>
      <c r="U374" s="26"/>
      <c r="V374" s="26"/>
      <c r="W374" s="26"/>
      <c r="X374" s="26"/>
      <c r="Y374" s="26"/>
      <c r="Z374" s="26"/>
      <c r="AE374" s="87" t="str">
        <f t="shared" si="13"/>
        <v/>
      </c>
    </row>
    <row r="375" spans="5:31" ht="15.75" x14ac:dyDescent="0.25">
      <c r="E375" s="106"/>
      <c r="R375" s="26"/>
      <c r="S375" s="26"/>
      <c r="T375" s="26"/>
      <c r="U375" s="26"/>
      <c r="V375" s="26"/>
      <c r="W375" s="26"/>
      <c r="X375" s="26"/>
      <c r="Y375" s="26"/>
      <c r="Z375" s="26"/>
      <c r="AE375" s="87" t="str">
        <f t="shared" si="13"/>
        <v/>
      </c>
    </row>
    <row r="376" spans="5:31" ht="15.75" x14ac:dyDescent="0.25">
      <c r="E376" s="106"/>
      <c r="R376" s="26"/>
      <c r="S376" s="26"/>
      <c r="T376" s="26"/>
      <c r="U376" s="26"/>
      <c r="V376" s="26"/>
      <c r="W376" s="26"/>
      <c r="X376" s="26"/>
      <c r="Y376" s="26"/>
      <c r="Z376" s="26"/>
      <c r="AE376" s="87" t="str">
        <f t="shared" si="13"/>
        <v/>
      </c>
    </row>
    <row r="377" spans="5:31" ht="15.75" x14ac:dyDescent="0.25">
      <c r="E377" s="106"/>
      <c r="R377" s="26"/>
      <c r="S377" s="26"/>
      <c r="T377" s="26"/>
      <c r="U377" s="26"/>
      <c r="V377" s="26"/>
      <c r="W377" s="26"/>
      <c r="X377" s="26"/>
      <c r="Y377" s="26"/>
      <c r="Z377" s="26"/>
      <c r="AE377" s="87" t="str">
        <f t="shared" si="13"/>
        <v/>
      </c>
    </row>
    <row r="378" spans="5:31" ht="15.75" x14ac:dyDescent="0.25">
      <c r="E378" s="106"/>
      <c r="R378" s="26"/>
      <c r="S378" s="26"/>
      <c r="T378" s="26"/>
      <c r="U378" s="26"/>
      <c r="V378" s="26"/>
      <c r="W378" s="26"/>
      <c r="X378" s="26"/>
      <c r="Y378" s="26"/>
      <c r="Z378" s="26"/>
      <c r="AE378" s="87" t="str">
        <f t="shared" si="13"/>
        <v/>
      </c>
    </row>
    <row r="379" spans="5:31" ht="15.75" x14ac:dyDescent="0.25">
      <c r="E379" s="106"/>
      <c r="R379" s="26"/>
      <c r="S379" s="26"/>
      <c r="T379" s="26"/>
      <c r="U379" s="26"/>
      <c r="V379" s="26"/>
      <c r="W379" s="26"/>
      <c r="X379" s="26"/>
      <c r="Y379" s="26"/>
      <c r="Z379" s="26"/>
      <c r="AE379" s="87" t="str">
        <f t="shared" si="13"/>
        <v/>
      </c>
    </row>
    <row r="380" spans="5:31" ht="15.75" x14ac:dyDescent="0.25">
      <c r="E380" s="106"/>
      <c r="R380" s="26"/>
      <c r="S380" s="26"/>
      <c r="T380" s="26"/>
      <c r="U380" s="26"/>
      <c r="V380" s="26"/>
      <c r="W380" s="26"/>
      <c r="X380" s="26"/>
      <c r="Y380" s="26"/>
      <c r="Z380" s="26"/>
      <c r="AE380" s="87" t="str">
        <f t="shared" si="13"/>
        <v/>
      </c>
    </row>
    <row r="381" spans="5:31" ht="15.75" x14ac:dyDescent="0.25">
      <c r="E381" s="107"/>
      <c r="R381" s="26"/>
      <c r="S381" s="26"/>
      <c r="T381" s="26"/>
      <c r="U381" s="26"/>
      <c r="V381" s="26"/>
      <c r="W381" s="26"/>
      <c r="X381" s="26"/>
      <c r="Y381" s="26"/>
      <c r="Z381" s="26"/>
      <c r="AE381" s="87" t="str">
        <f t="shared" si="13"/>
        <v/>
      </c>
    </row>
    <row r="382" spans="5:31" ht="15.75" x14ac:dyDescent="0.25">
      <c r="E382" s="107"/>
      <c r="R382" s="26"/>
      <c r="S382" s="26"/>
      <c r="T382" s="26"/>
      <c r="U382" s="26"/>
      <c r="V382" s="26"/>
      <c r="W382" s="26"/>
      <c r="X382" s="26"/>
      <c r="Y382" s="26"/>
      <c r="Z382" s="26"/>
      <c r="AE382" s="87" t="str">
        <f t="shared" si="13"/>
        <v/>
      </c>
    </row>
    <row r="383" spans="5:31" ht="15.75" x14ac:dyDescent="0.25">
      <c r="E383" s="107"/>
      <c r="R383" s="26"/>
      <c r="S383" s="26"/>
      <c r="T383" s="26"/>
      <c r="U383" s="26"/>
      <c r="V383" s="26"/>
      <c r="W383" s="26"/>
      <c r="X383" s="26"/>
      <c r="Y383" s="26"/>
      <c r="Z383" s="26"/>
      <c r="AE383" s="87" t="str">
        <f t="shared" si="13"/>
        <v/>
      </c>
    </row>
    <row r="384" spans="5:31" ht="15.75" x14ac:dyDescent="0.25">
      <c r="E384" s="107"/>
      <c r="R384" s="26"/>
      <c r="S384" s="26"/>
      <c r="T384" s="26"/>
      <c r="U384" s="26"/>
      <c r="V384" s="26"/>
      <c r="W384" s="26"/>
      <c r="X384" s="26"/>
      <c r="Y384" s="26"/>
      <c r="Z384" s="26"/>
      <c r="AE384" s="87" t="str">
        <f t="shared" si="13"/>
        <v/>
      </c>
    </row>
    <row r="385" spans="5:31" ht="15.75" x14ac:dyDescent="0.25">
      <c r="E385" s="107"/>
      <c r="R385" s="26"/>
      <c r="S385" s="26"/>
      <c r="T385" s="26"/>
      <c r="U385" s="26"/>
      <c r="V385" s="26"/>
      <c r="W385" s="26"/>
      <c r="X385" s="26"/>
      <c r="Y385" s="26"/>
      <c r="Z385" s="26"/>
      <c r="AE385" s="87" t="str">
        <f t="shared" si="13"/>
        <v/>
      </c>
    </row>
    <row r="386" spans="5:31" ht="15.75" x14ac:dyDescent="0.25">
      <c r="E386" s="107"/>
      <c r="R386" s="26"/>
      <c r="S386" s="26"/>
      <c r="T386" s="26"/>
      <c r="U386" s="26"/>
      <c r="V386" s="26"/>
      <c r="W386" s="26"/>
      <c r="X386" s="26"/>
      <c r="Y386" s="26"/>
      <c r="Z386" s="26"/>
      <c r="AE386" s="87" t="str">
        <f t="shared" si="13"/>
        <v/>
      </c>
    </row>
    <row r="387" spans="5:31" ht="15.75" x14ac:dyDescent="0.25">
      <c r="E387" s="107"/>
      <c r="R387" s="26"/>
      <c r="S387" s="26"/>
      <c r="T387" s="26"/>
      <c r="U387" s="26"/>
      <c r="V387" s="26"/>
      <c r="W387" s="26"/>
      <c r="X387" s="26"/>
      <c r="Y387" s="26"/>
      <c r="Z387" s="26"/>
      <c r="AE387" s="87" t="str">
        <f t="shared" ref="AE387:AE450" si="15">IF(AB387="","",AC387*AD387)</f>
        <v/>
      </c>
    </row>
    <row r="388" spans="5:31" ht="15.75" x14ac:dyDescent="0.25">
      <c r="E388" s="107"/>
      <c r="R388" s="26"/>
      <c r="S388" s="26"/>
      <c r="T388" s="26"/>
      <c r="U388" s="26"/>
      <c r="V388" s="26"/>
      <c r="W388" s="26"/>
      <c r="X388" s="26"/>
      <c r="Y388" s="26"/>
      <c r="Z388" s="26"/>
      <c r="AE388" s="87" t="str">
        <f t="shared" si="15"/>
        <v/>
      </c>
    </row>
    <row r="389" spans="5:31" ht="15.75" x14ac:dyDescent="0.25">
      <c r="E389" s="107"/>
      <c r="R389" s="26"/>
      <c r="S389" s="26"/>
      <c r="T389" s="26"/>
      <c r="U389" s="26"/>
      <c r="V389" s="26"/>
      <c r="W389" s="26"/>
      <c r="X389" s="26"/>
      <c r="Y389" s="26"/>
      <c r="Z389" s="26"/>
      <c r="AE389" s="87" t="str">
        <f t="shared" si="15"/>
        <v/>
      </c>
    </row>
    <row r="390" spans="5:31" ht="15.75" x14ac:dyDescent="0.25">
      <c r="E390" s="107"/>
      <c r="R390" s="26"/>
      <c r="S390" s="26"/>
      <c r="T390" s="26"/>
      <c r="U390" s="26"/>
      <c r="V390" s="26"/>
      <c r="W390" s="26"/>
      <c r="X390" s="26"/>
      <c r="Y390" s="26"/>
      <c r="Z390" s="26"/>
      <c r="AE390" s="87" t="str">
        <f t="shared" si="15"/>
        <v/>
      </c>
    </row>
    <row r="391" spans="5:31" ht="15.75" x14ac:dyDescent="0.25">
      <c r="E391" s="107"/>
      <c r="R391" s="26"/>
      <c r="S391" s="26"/>
      <c r="T391" s="26"/>
      <c r="U391" s="26"/>
      <c r="V391" s="26"/>
      <c r="W391" s="26"/>
      <c r="X391" s="26"/>
      <c r="Y391" s="26"/>
      <c r="Z391" s="26"/>
      <c r="AE391" s="87" t="str">
        <f t="shared" si="15"/>
        <v/>
      </c>
    </row>
    <row r="392" spans="5:31" ht="15.75" x14ac:dyDescent="0.25">
      <c r="E392" s="107"/>
      <c r="R392" s="26"/>
      <c r="S392" s="26"/>
      <c r="T392" s="26"/>
      <c r="U392" s="26"/>
      <c r="V392" s="26"/>
      <c r="W392" s="26"/>
      <c r="X392" s="26"/>
      <c r="Y392" s="26"/>
      <c r="Z392" s="26"/>
      <c r="AE392" s="87" t="str">
        <f t="shared" si="15"/>
        <v/>
      </c>
    </row>
    <row r="393" spans="5:31" ht="15.75" x14ac:dyDescent="0.25">
      <c r="E393" s="107"/>
      <c r="R393" s="26"/>
      <c r="S393" s="26"/>
      <c r="T393" s="26"/>
      <c r="U393" s="26"/>
      <c r="V393" s="26"/>
      <c r="W393" s="26"/>
      <c r="X393" s="26"/>
      <c r="Y393" s="26"/>
      <c r="Z393" s="26"/>
      <c r="AE393" s="87" t="str">
        <f t="shared" si="15"/>
        <v/>
      </c>
    </row>
    <row r="394" spans="5:31" ht="15.75" x14ac:dyDescent="0.25">
      <c r="E394" s="107"/>
      <c r="R394" s="26"/>
      <c r="S394" s="26"/>
      <c r="T394" s="26"/>
      <c r="U394" s="26"/>
      <c r="V394" s="26"/>
      <c r="W394" s="26"/>
      <c r="X394" s="26"/>
      <c r="Y394" s="26"/>
      <c r="Z394" s="26"/>
      <c r="AE394" s="87" t="str">
        <f t="shared" si="15"/>
        <v/>
      </c>
    </row>
    <row r="395" spans="5:31" ht="15.75" x14ac:dyDescent="0.25">
      <c r="E395" s="107"/>
      <c r="R395" s="26"/>
      <c r="S395" s="26"/>
      <c r="T395" s="26"/>
      <c r="U395" s="26"/>
      <c r="V395" s="26"/>
      <c r="W395" s="26"/>
      <c r="X395" s="26"/>
      <c r="Y395" s="26"/>
      <c r="Z395" s="26"/>
      <c r="AE395" s="87" t="str">
        <f t="shared" si="15"/>
        <v/>
      </c>
    </row>
    <row r="396" spans="5:31" ht="15.75" x14ac:dyDescent="0.25">
      <c r="E396" s="107"/>
      <c r="AE396" s="87" t="str">
        <f t="shared" si="15"/>
        <v/>
      </c>
    </row>
    <row r="397" spans="5:31" ht="15.75" x14ac:dyDescent="0.25">
      <c r="E397" s="107"/>
      <c r="AE397" s="87" t="str">
        <f t="shared" si="15"/>
        <v/>
      </c>
    </row>
    <row r="398" spans="5:31" ht="15.75" x14ac:dyDescent="0.25">
      <c r="E398" s="107"/>
      <c r="AE398" s="87" t="str">
        <f t="shared" si="15"/>
        <v/>
      </c>
    </row>
    <row r="399" spans="5:31" ht="15.75" x14ac:dyDescent="0.25">
      <c r="E399" s="107"/>
      <c r="AE399" s="87" t="str">
        <f t="shared" si="15"/>
        <v/>
      </c>
    </row>
    <row r="400" spans="5:31" ht="15.75" x14ac:dyDescent="0.25">
      <c r="E400" s="107"/>
      <c r="AE400" s="87" t="str">
        <f t="shared" si="15"/>
        <v/>
      </c>
    </row>
    <row r="401" spans="5:31" ht="15.75" x14ac:dyDescent="0.25">
      <c r="E401" s="107"/>
      <c r="AE401" s="87" t="str">
        <f t="shared" si="15"/>
        <v/>
      </c>
    </row>
    <row r="402" spans="5:31" ht="15.75" x14ac:dyDescent="0.25">
      <c r="E402" s="107"/>
      <c r="AE402" s="87" t="str">
        <f t="shared" si="15"/>
        <v/>
      </c>
    </row>
    <row r="403" spans="5:31" ht="15.75" x14ac:dyDescent="0.25">
      <c r="E403" s="107"/>
      <c r="AE403" s="87" t="str">
        <f t="shared" si="15"/>
        <v/>
      </c>
    </row>
    <row r="404" spans="5:31" ht="15.75" x14ac:dyDescent="0.25">
      <c r="E404" s="107"/>
      <c r="AE404" s="87" t="str">
        <f t="shared" si="15"/>
        <v/>
      </c>
    </row>
    <row r="405" spans="5:31" ht="15.75" x14ac:dyDescent="0.25">
      <c r="E405" s="107"/>
      <c r="AE405" s="87" t="str">
        <f t="shared" si="15"/>
        <v/>
      </c>
    </row>
    <row r="406" spans="5:31" ht="15.75" x14ac:dyDescent="0.25">
      <c r="E406" s="107"/>
      <c r="AE406" s="87" t="str">
        <f t="shared" si="15"/>
        <v/>
      </c>
    </row>
    <row r="407" spans="5:31" ht="15.75" x14ac:dyDescent="0.25">
      <c r="E407" s="107"/>
      <c r="AE407" s="87" t="str">
        <f t="shared" si="15"/>
        <v/>
      </c>
    </row>
    <row r="408" spans="5:31" ht="15.75" x14ac:dyDescent="0.25">
      <c r="E408" s="107"/>
      <c r="AE408" s="87" t="str">
        <f t="shared" si="15"/>
        <v/>
      </c>
    </row>
    <row r="409" spans="5:31" ht="15.75" x14ac:dyDescent="0.25">
      <c r="E409" s="107"/>
      <c r="AE409" s="87" t="str">
        <f t="shared" si="15"/>
        <v/>
      </c>
    </row>
    <row r="410" spans="5:31" ht="15.75" x14ac:dyDescent="0.25">
      <c r="E410" s="107"/>
      <c r="AE410" s="87" t="str">
        <f t="shared" si="15"/>
        <v/>
      </c>
    </row>
    <row r="411" spans="5:31" ht="15.75" x14ac:dyDescent="0.25">
      <c r="E411" s="107"/>
      <c r="AE411" s="87" t="str">
        <f t="shared" si="15"/>
        <v/>
      </c>
    </row>
    <row r="412" spans="5:31" ht="15.75" x14ac:dyDescent="0.25">
      <c r="E412" s="107"/>
      <c r="AE412" s="87" t="str">
        <f t="shared" si="15"/>
        <v/>
      </c>
    </row>
    <row r="413" spans="5:31" ht="15.75" x14ac:dyDescent="0.25">
      <c r="E413" s="107"/>
      <c r="AE413" s="87" t="str">
        <f t="shared" si="15"/>
        <v/>
      </c>
    </row>
    <row r="414" spans="5:31" ht="15.75" x14ac:dyDescent="0.25">
      <c r="E414" s="107"/>
      <c r="AE414" s="87" t="str">
        <f t="shared" si="15"/>
        <v/>
      </c>
    </row>
    <row r="415" spans="5:31" ht="15.75" x14ac:dyDescent="0.25">
      <c r="E415" s="107"/>
      <c r="AE415" s="87" t="str">
        <f t="shared" si="15"/>
        <v/>
      </c>
    </row>
    <row r="416" spans="5:31" ht="15.75" x14ac:dyDescent="0.25">
      <c r="E416" s="107"/>
      <c r="AE416" s="87" t="str">
        <f t="shared" si="15"/>
        <v/>
      </c>
    </row>
    <row r="417" spans="5:31" ht="15.75" x14ac:dyDescent="0.25">
      <c r="E417" s="107"/>
      <c r="AE417" s="87" t="str">
        <f t="shared" si="15"/>
        <v/>
      </c>
    </row>
    <row r="418" spans="5:31" ht="15.75" x14ac:dyDescent="0.25">
      <c r="E418" s="107"/>
      <c r="AE418" s="87" t="str">
        <f t="shared" si="15"/>
        <v/>
      </c>
    </row>
    <row r="419" spans="5:31" ht="15.75" x14ac:dyDescent="0.25">
      <c r="E419" s="107"/>
      <c r="AE419" s="87" t="str">
        <f t="shared" si="15"/>
        <v/>
      </c>
    </row>
    <row r="420" spans="5:31" ht="15.75" x14ac:dyDescent="0.25">
      <c r="E420" s="107"/>
      <c r="AE420" s="87" t="str">
        <f t="shared" si="15"/>
        <v/>
      </c>
    </row>
    <row r="421" spans="5:31" ht="15.75" x14ac:dyDescent="0.25">
      <c r="E421" s="107"/>
      <c r="AE421" s="87" t="str">
        <f t="shared" si="15"/>
        <v/>
      </c>
    </row>
    <row r="422" spans="5:31" ht="15.75" x14ac:dyDescent="0.25">
      <c r="E422" s="107"/>
      <c r="AE422" s="87" t="str">
        <f t="shared" si="15"/>
        <v/>
      </c>
    </row>
    <row r="423" spans="5:31" ht="15.75" x14ac:dyDescent="0.25">
      <c r="E423" s="107"/>
      <c r="AE423" s="87" t="str">
        <f t="shared" si="15"/>
        <v/>
      </c>
    </row>
    <row r="424" spans="5:31" ht="15.75" x14ac:dyDescent="0.25">
      <c r="E424" s="107"/>
      <c r="AE424" s="87" t="str">
        <f t="shared" si="15"/>
        <v/>
      </c>
    </row>
    <row r="425" spans="5:31" ht="15.75" x14ac:dyDescent="0.25">
      <c r="E425" s="107"/>
      <c r="AE425" s="87" t="str">
        <f t="shared" si="15"/>
        <v/>
      </c>
    </row>
    <row r="426" spans="5:31" ht="15.75" x14ac:dyDescent="0.25">
      <c r="E426" s="107"/>
      <c r="AE426" s="87" t="str">
        <f t="shared" si="15"/>
        <v/>
      </c>
    </row>
    <row r="427" spans="5:31" ht="15.75" x14ac:dyDescent="0.25">
      <c r="E427" s="107"/>
      <c r="AE427" s="87" t="str">
        <f t="shared" si="15"/>
        <v/>
      </c>
    </row>
    <row r="428" spans="5:31" ht="15.75" x14ac:dyDescent="0.25">
      <c r="E428" s="107"/>
      <c r="AE428" s="87" t="str">
        <f t="shared" si="15"/>
        <v/>
      </c>
    </row>
    <row r="429" spans="5:31" ht="15.75" x14ac:dyDescent="0.25">
      <c r="E429" s="107"/>
      <c r="AE429" s="87" t="str">
        <f t="shared" si="15"/>
        <v/>
      </c>
    </row>
    <row r="430" spans="5:31" ht="15.75" x14ac:dyDescent="0.25">
      <c r="E430" s="107"/>
      <c r="AE430" s="87" t="str">
        <f t="shared" si="15"/>
        <v/>
      </c>
    </row>
    <row r="431" spans="5:31" ht="15.75" x14ac:dyDescent="0.25">
      <c r="E431" s="107"/>
      <c r="AE431" s="87" t="str">
        <f t="shared" si="15"/>
        <v/>
      </c>
    </row>
    <row r="432" spans="5:31" ht="15.75" x14ac:dyDescent="0.25">
      <c r="E432" s="107"/>
      <c r="AE432" s="87" t="str">
        <f t="shared" si="15"/>
        <v/>
      </c>
    </row>
    <row r="433" spans="5:31" ht="15.75" x14ac:dyDescent="0.25">
      <c r="E433" s="107"/>
      <c r="AE433" s="87" t="str">
        <f t="shared" si="15"/>
        <v/>
      </c>
    </row>
    <row r="434" spans="5:31" ht="15.75" x14ac:dyDescent="0.25">
      <c r="E434" s="107"/>
      <c r="AE434" s="87" t="str">
        <f t="shared" si="15"/>
        <v/>
      </c>
    </row>
    <row r="435" spans="5:31" ht="15.75" x14ac:dyDescent="0.25">
      <c r="E435" s="107"/>
      <c r="AE435" s="87" t="str">
        <f t="shared" si="15"/>
        <v/>
      </c>
    </row>
    <row r="436" spans="5:31" ht="15.75" x14ac:dyDescent="0.25">
      <c r="E436" s="107"/>
      <c r="AE436" s="87" t="str">
        <f t="shared" si="15"/>
        <v/>
      </c>
    </row>
    <row r="437" spans="5:31" ht="15.75" x14ac:dyDescent="0.25">
      <c r="E437" s="107"/>
      <c r="AE437" s="87" t="str">
        <f t="shared" si="15"/>
        <v/>
      </c>
    </row>
    <row r="438" spans="5:31" ht="15.75" x14ac:dyDescent="0.25">
      <c r="E438" s="107"/>
      <c r="AE438" s="87" t="str">
        <f t="shared" si="15"/>
        <v/>
      </c>
    </row>
    <row r="439" spans="5:31" ht="15.75" x14ac:dyDescent="0.25">
      <c r="E439" s="107"/>
      <c r="AE439" s="87" t="str">
        <f t="shared" si="15"/>
        <v/>
      </c>
    </row>
    <row r="440" spans="5:31" ht="15.75" x14ac:dyDescent="0.25">
      <c r="E440" s="107"/>
      <c r="AE440" s="87" t="str">
        <f t="shared" si="15"/>
        <v/>
      </c>
    </row>
    <row r="441" spans="5:31" ht="15.75" x14ac:dyDescent="0.25">
      <c r="E441" s="107"/>
      <c r="AE441" s="87" t="str">
        <f t="shared" si="15"/>
        <v/>
      </c>
    </row>
    <row r="442" spans="5:31" ht="15.75" x14ac:dyDescent="0.25">
      <c r="E442" s="107"/>
      <c r="AE442" s="87" t="str">
        <f t="shared" si="15"/>
        <v/>
      </c>
    </row>
    <row r="443" spans="5:31" ht="15.75" x14ac:dyDescent="0.25">
      <c r="E443" s="107"/>
      <c r="AE443" s="87" t="str">
        <f t="shared" si="15"/>
        <v/>
      </c>
    </row>
    <row r="444" spans="5:31" ht="15.75" x14ac:dyDescent="0.25">
      <c r="E444" s="107"/>
      <c r="AE444" s="87" t="str">
        <f t="shared" si="15"/>
        <v/>
      </c>
    </row>
    <row r="445" spans="5:31" ht="15.75" x14ac:dyDescent="0.25">
      <c r="E445" s="107"/>
      <c r="AE445" s="87" t="str">
        <f t="shared" si="15"/>
        <v/>
      </c>
    </row>
    <row r="446" spans="5:31" ht="15.75" x14ac:dyDescent="0.25">
      <c r="E446" s="107"/>
      <c r="AE446" s="87" t="str">
        <f t="shared" si="15"/>
        <v/>
      </c>
    </row>
    <row r="447" spans="5:31" ht="15.75" x14ac:dyDescent="0.25">
      <c r="E447" s="107"/>
      <c r="AE447" s="87" t="str">
        <f t="shared" si="15"/>
        <v/>
      </c>
    </row>
    <row r="448" spans="5:31" ht="15.75" x14ac:dyDescent="0.25">
      <c r="E448" s="107"/>
      <c r="AE448" s="87" t="str">
        <f t="shared" si="15"/>
        <v/>
      </c>
    </row>
    <row r="449" spans="5:31" ht="15.75" x14ac:dyDescent="0.25">
      <c r="E449" s="107"/>
      <c r="AE449" s="87" t="str">
        <f t="shared" si="15"/>
        <v/>
      </c>
    </row>
    <row r="450" spans="5:31" ht="15.75" x14ac:dyDescent="0.25">
      <c r="E450" s="107"/>
      <c r="AE450" s="87" t="str">
        <f t="shared" si="15"/>
        <v/>
      </c>
    </row>
    <row r="451" spans="5:31" ht="15.75" x14ac:dyDescent="0.25">
      <c r="E451" s="107"/>
      <c r="AE451" s="87" t="str">
        <f t="shared" ref="AE451:AE514" si="16">IF(AB451="","",AC451*AD451)</f>
        <v/>
      </c>
    </row>
    <row r="452" spans="5:31" ht="15.75" x14ac:dyDescent="0.25">
      <c r="E452" s="107"/>
      <c r="AE452" s="87" t="str">
        <f t="shared" si="16"/>
        <v/>
      </c>
    </row>
    <row r="453" spans="5:31" ht="15.75" x14ac:dyDescent="0.25">
      <c r="E453" s="107"/>
      <c r="AE453" s="87" t="str">
        <f t="shared" si="16"/>
        <v/>
      </c>
    </row>
    <row r="454" spans="5:31" ht="15.75" x14ac:dyDescent="0.25">
      <c r="E454" s="107"/>
      <c r="AE454" s="87" t="str">
        <f t="shared" si="16"/>
        <v/>
      </c>
    </row>
    <row r="455" spans="5:31" ht="15.75" x14ac:dyDescent="0.25">
      <c r="E455" s="107"/>
      <c r="AE455" s="87" t="str">
        <f t="shared" si="16"/>
        <v/>
      </c>
    </row>
    <row r="456" spans="5:31" ht="15.75" x14ac:dyDescent="0.25">
      <c r="E456" s="107"/>
      <c r="AE456" s="87" t="str">
        <f t="shared" si="16"/>
        <v/>
      </c>
    </row>
    <row r="457" spans="5:31" ht="15.75" x14ac:dyDescent="0.25">
      <c r="E457" s="107"/>
      <c r="AE457" s="87" t="str">
        <f t="shared" si="16"/>
        <v/>
      </c>
    </row>
    <row r="458" spans="5:31" ht="15.75" x14ac:dyDescent="0.25">
      <c r="E458" s="107"/>
      <c r="AE458" s="87" t="str">
        <f t="shared" si="16"/>
        <v/>
      </c>
    </row>
    <row r="459" spans="5:31" ht="15.75" x14ac:dyDescent="0.25">
      <c r="E459" s="107"/>
      <c r="AE459" s="87" t="str">
        <f t="shared" si="16"/>
        <v/>
      </c>
    </row>
    <row r="460" spans="5:31" ht="15.75" x14ac:dyDescent="0.25">
      <c r="E460" s="107"/>
      <c r="AE460" s="87" t="str">
        <f t="shared" si="16"/>
        <v/>
      </c>
    </row>
    <row r="461" spans="5:31" ht="15.75" x14ac:dyDescent="0.25">
      <c r="E461" s="107"/>
      <c r="AE461" s="87" t="str">
        <f t="shared" si="16"/>
        <v/>
      </c>
    </row>
    <row r="462" spans="5:31" ht="15.75" x14ac:dyDescent="0.25">
      <c r="E462" s="107"/>
      <c r="AE462" s="87" t="str">
        <f t="shared" si="16"/>
        <v/>
      </c>
    </row>
    <row r="463" spans="5:31" ht="15.75" x14ac:dyDescent="0.25">
      <c r="E463" s="107"/>
      <c r="AE463" s="87" t="str">
        <f t="shared" si="16"/>
        <v/>
      </c>
    </row>
    <row r="464" spans="5:31" ht="15.75" x14ac:dyDescent="0.25">
      <c r="E464" s="107"/>
      <c r="AE464" s="87" t="str">
        <f t="shared" si="16"/>
        <v/>
      </c>
    </row>
    <row r="465" spans="5:31" ht="15.75" x14ac:dyDescent="0.25">
      <c r="E465" s="107"/>
      <c r="AE465" s="87" t="str">
        <f t="shared" si="16"/>
        <v/>
      </c>
    </row>
    <row r="466" spans="5:31" ht="15.75" x14ac:dyDescent="0.25">
      <c r="E466" s="107"/>
      <c r="AE466" s="87" t="str">
        <f t="shared" si="16"/>
        <v/>
      </c>
    </row>
    <row r="467" spans="5:31" ht="15.75" x14ac:dyDescent="0.25">
      <c r="E467" s="107"/>
      <c r="AE467" s="87" t="str">
        <f t="shared" si="16"/>
        <v/>
      </c>
    </row>
    <row r="468" spans="5:31" ht="15.75" x14ac:dyDescent="0.25">
      <c r="E468" s="107"/>
      <c r="AE468" s="87" t="str">
        <f t="shared" si="16"/>
        <v/>
      </c>
    </row>
    <row r="469" spans="5:31" ht="15.75" x14ac:dyDescent="0.25">
      <c r="E469" s="107"/>
      <c r="AE469" s="87" t="str">
        <f t="shared" si="16"/>
        <v/>
      </c>
    </row>
    <row r="470" spans="5:31" ht="15.75" x14ac:dyDescent="0.25">
      <c r="E470" s="107"/>
      <c r="AE470" s="87" t="str">
        <f t="shared" si="16"/>
        <v/>
      </c>
    </row>
    <row r="471" spans="5:31" ht="15.75" x14ac:dyDescent="0.25">
      <c r="E471" s="107"/>
      <c r="AE471" s="87" t="str">
        <f t="shared" si="16"/>
        <v/>
      </c>
    </row>
    <row r="472" spans="5:31" ht="15.75" x14ac:dyDescent="0.25">
      <c r="E472" s="107"/>
      <c r="AE472" s="87" t="str">
        <f t="shared" si="16"/>
        <v/>
      </c>
    </row>
    <row r="473" spans="5:31" ht="15.75" x14ac:dyDescent="0.25">
      <c r="E473" s="107"/>
      <c r="AE473" s="87" t="str">
        <f t="shared" si="16"/>
        <v/>
      </c>
    </row>
    <row r="474" spans="5:31" ht="15.75" x14ac:dyDescent="0.25">
      <c r="E474" s="107"/>
      <c r="AE474" s="87" t="str">
        <f t="shared" si="16"/>
        <v/>
      </c>
    </row>
    <row r="475" spans="5:31" ht="15.75" x14ac:dyDescent="0.25">
      <c r="E475" s="107"/>
      <c r="AE475" s="87" t="str">
        <f t="shared" si="16"/>
        <v/>
      </c>
    </row>
    <row r="476" spans="5:31" ht="15.75" x14ac:dyDescent="0.25">
      <c r="E476" s="107"/>
      <c r="AE476" s="87" t="str">
        <f t="shared" si="16"/>
        <v/>
      </c>
    </row>
    <row r="477" spans="5:31" ht="15.75" x14ac:dyDescent="0.25">
      <c r="E477" s="107"/>
      <c r="AE477" s="87" t="str">
        <f t="shared" si="16"/>
        <v/>
      </c>
    </row>
    <row r="478" spans="5:31" ht="15.75" x14ac:dyDescent="0.25">
      <c r="E478" s="107"/>
      <c r="AE478" s="87" t="str">
        <f t="shared" si="16"/>
        <v/>
      </c>
    </row>
    <row r="479" spans="5:31" ht="15.75" x14ac:dyDescent="0.25">
      <c r="E479" s="107"/>
      <c r="AE479" s="87" t="str">
        <f t="shared" si="16"/>
        <v/>
      </c>
    </row>
    <row r="480" spans="5:31" ht="15.75" x14ac:dyDescent="0.25">
      <c r="E480" s="107"/>
      <c r="AE480" s="87" t="str">
        <f t="shared" si="16"/>
        <v/>
      </c>
    </row>
    <row r="481" spans="5:31" ht="15.75" x14ac:dyDescent="0.25">
      <c r="E481" s="107"/>
      <c r="AE481" s="87" t="str">
        <f t="shared" si="16"/>
        <v/>
      </c>
    </row>
    <row r="482" spans="5:31" ht="15.75" x14ac:dyDescent="0.25">
      <c r="E482" s="107"/>
      <c r="AE482" s="87" t="str">
        <f t="shared" si="16"/>
        <v/>
      </c>
    </row>
    <row r="483" spans="5:31" ht="15.75" x14ac:dyDescent="0.25">
      <c r="E483" s="107"/>
      <c r="AE483" s="87" t="str">
        <f t="shared" si="16"/>
        <v/>
      </c>
    </row>
    <row r="484" spans="5:31" ht="15.75" x14ac:dyDescent="0.25">
      <c r="E484" s="107"/>
      <c r="AE484" s="87" t="str">
        <f t="shared" si="16"/>
        <v/>
      </c>
    </row>
    <row r="485" spans="5:31" ht="15.75" x14ac:dyDescent="0.25">
      <c r="E485" s="107"/>
      <c r="AE485" s="87" t="str">
        <f t="shared" si="16"/>
        <v/>
      </c>
    </row>
    <row r="486" spans="5:31" ht="15.75" x14ac:dyDescent="0.25">
      <c r="E486" s="107"/>
      <c r="AE486" s="87" t="str">
        <f t="shared" si="16"/>
        <v/>
      </c>
    </row>
    <row r="487" spans="5:31" ht="15.75" x14ac:dyDescent="0.25">
      <c r="E487" s="107"/>
      <c r="AE487" s="87" t="str">
        <f t="shared" si="16"/>
        <v/>
      </c>
    </row>
    <row r="488" spans="5:31" ht="15.75" x14ac:dyDescent="0.25">
      <c r="E488" s="107"/>
      <c r="AE488" s="87" t="str">
        <f t="shared" si="16"/>
        <v/>
      </c>
    </row>
    <row r="489" spans="5:31" ht="15.75" x14ac:dyDescent="0.25">
      <c r="E489" s="107"/>
      <c r="AE489" s="87" t="str">
        <f t="shared" si="16"/>
        <v/>
      </c>
    </row>
    <row r="490" spans="5:31" ht="15.75" x14ac:dyDescent="0.25">
      <c r="E490" s="107"/>
      <c r="AE490" s="87" t="str">
        <f t="shared" si="16"/>
        <v/>
      </c>
    </row>
    <row r="491" spans="5:31" ht="15.75" x14ac:dyDescent="0.25">
      <c r="E491" s="107"/>
      <c r="AE491" s="87" t="str">
        <f t="shared" si="16"/>
        <v/>
      </c>
    </row>
    <row r="492" spans="5:31" ht="15.75" x14ac:dyDescent="0.25">
      <c r="E492" s="107"/>
      <c r="AE492" s="87" t="str">
        <f t="shared" si="16"/>
        <v/>
      </c>
    </row>
    <row r="493" spans="5:31" ht="15.75" x14ac:dyDescent="0.25">
      <c r="E493" s="107"/>
      <c r="AE493" s="87" t="str">
        <f t="shared" si="16"/>
        <v/>
      </c>
    </row>
    <row r="494" spans="5:31" ht="15.75" x14ac:dyDescent="0.25">
      <c r="E494" s="107"/>
      <c r="AE494" s="87" t="str">
        <f t="shared" si="16"/>
        <v/>
      </c>
    </row>
    <row r="495" spans="5:31" ht="15.75" x14ac:dyDescent="0.25">
      <c r="E495" s="107"/>
      <c r="AE495" s="87" t="str">
        <f t="shared" si="16"/>
        <v/>
      </c>
    </row>
    <row r="496" spans="5:31" ht="15.75" x14ac:dyDescent="0.25">
      <c r="E496" s="107"/>
      <c r="AE496" s="87" t="str">
        <f t="shared" si="16"/>
        <v/>
      </c>
    </row>
    <row r="497" spans="5:31" ht="15.75" x14ac:dyDescent="0.25">
      <c r="E497" s="107"/>
      <c r="AE497" s="87" t="str">
        <f t="shared" si="16"/>
        <v/>
      </c>
    </row>
    <row r="498" spans="5:31" ht="15.75" x14ac:dyDescent="0.25">
      <c r="E498" s="107"/>
      <c r="AE498" s="87" t="str">
        <f t="shared" si="16"/>
        <v/>
      </c>
    </row>
    <row r="499" spans="5:31" ht="15.75" x14ac:dyDescent="0.25">
      <c r="E499" s="107"/>
      <c r="AE499" s="87" t="str">
        <f t="shared" si="16"/>
        <v/>
      </c>
    </row>
    <row r="500" spans="5:31" ht="15.75" x14ac:dyDescent="0.25">
      <c r="E500" s="107"/>
      <c r="AE500" s="87" t="str">
        <f t="shared" si="16"/>
        <v/>
      </c>
    </row>
    <row r="501" spans="5:31" ht="15.75" x14ac:dyDescent="0.25">
      <c r="E501" s="107"/>
      <c r="AE501" s="87" t="str">
        <f t="shared" si="16"/>
        <v/>
      </c>
    </row>
    <row r="502" spans="5:31" ht="15.75" x14ac:dyDescent="0.25">
      <c r="E502" s="107"/>
      <c r="AE502" s="87" t="str">
        <f t="shared" si="16"/>
        <v/>
      </c>
    </row>
    <row r="503" spans="5:31" ht="15.75" x14ac:dyDescent="0.25">
      <c r="E503" s="107"/>
      <c r="AE503" s="87" t="str">
        <f t="shared" si="16"/>
        <v/>
      </c>
    </row>
    <row r="504" spans="5:31" ht="15.75" x14ac:dyDescent="0.25">
      <c r="E504" s="107"/>
      <c r="AE504" s="87" t="str">
        <f t="shared" si="16"/>
        <v/>
      </c>
    </row>
    <row r="505" spans="5:31" ht="15.75" x14ac:dyDescent="0.25">
      <c r="E505" s="107"/>
      <c r="AE505" s="87" t="str">
        <f t="shared" si="16"/>
        <v/>
      </c>
    </row>
    <row r="506" spans="5:31" ht="15.75" x14ac:dyDescent="0.25">
      <c r="E506" s="107"/>
      <c r="AE506" s="87" t="str">
        <f t="shared" si="16"/>
        <v/>
      </c>
    </row>
    <row r="507" spans="5:31" ht="15.75" x14ac:dyDescent="0.25">
      <c r="E507" s="107"/>
      <c r="AE507" s="87" t="str">
        <f t="shared" si="16"/>
        <v/>
      </c>
    </row>
    <row r="508" spans="5:31" ht="15.75" x14ac:dyDescent="0.25">
      <c r="E508" s="107"/>
      <c r="AE508" s="87" t="str">
        <f t="shared" si="16"/>
        <v/>
      </c>
    </row>
    <row r="509" spans="5:31" ht="15.75" x14ac:dyDescent="0.25">
      <c r="E509" s="107"/>
      <c r="AE509" s="87" t="str">
        <f t="shared" si="16"/>
        <v/>
      </c>
    </row>
    <row r="510" spans="5:31" ht="15.75" x14ac:dyDescent="0.25">
      <c r="E510" s="107"/>
      <c r="AE510" s="87" t="str">
        <f t="shared" si="16"/>
        <v/>
      </c>
    </row>
    <row r="511" spans="5:31" ht="15.75" x14ac:dyDescent="0.25">
      <c r="E511" s="107"/>
      <c r="AE511" s="87" t="str">
        <f t="shared" si="16"/>
        <v/>
      </c>
    </row>
    <row r="512" spans="5:31" ht="15.75" x14ac:dyDescent="0.25">
      <c r="E512" s="107"/>
      <c r="AE512" s="87" t="str">
        <f t="shared" si="16"/>
        <v/>
      </c>
    </row>
    <row r="513" spans="5:31" ht="15.75" x14ac:dyDescent="0.25">
      <c r="E513" s="107"/>
      <c r="AE513" s="87" t="str">
        <f t="shared" si="16"/>
        <v/>
      </c>
    </row>
    <row r="514" spans="5:31" ht="15.75" x14ac:dyDescent="0.25">
      <c r="E514" s="107"/>
      <c r="AE514" s="87" t="str">
        <f t="shared" si="16"/>
        <v/>
      </c>
    </row>
    <row r="515" spans="5:31" ht="15.75" x14ac:dyDescent="0.25">
      <c r="E515" s="107"/>
      <c r="AE515" s="87" t="str">
        <f t="shared" ref="AE515:AE575" si="17">IF(AB515="","",AC515*AD515)</f>
        <v/>
      </c>
    </row>
    <row r="516" spans="5:31" ht="15.75" x14ac:dyDescent="0.25">
      <c r="E516" s="107"/>
      <c r="AE516" s="87" t="str">
        <f t="shared" si="17"/>
        <v/>
      </c>
    </row>
    <row r="517" spans="5:31" ht="15.75" x14ac:dyDescent="0.25">
      <c r="E517" s="107"/>
      <c r="AE517" s="87" t="str">
        <f t="shared" si="17"/>
        <v/>
      </c>
    </row>
    <row r="518" spans="5:31" ht="15.75" x14ac:dyDescent="0.25">
      <c r="E518" s="107"/>
      <c r="AE518" s="87" t="str">
        <f t="shared" si="17"/>
        <v/>
      </c>
    </row>
    <row r="519" spans="5:31" ht="15.75" x14ac:dyDescent="0.25">
      <c r="E519" s="107"/>
      <c r="AE519" s="87" t="str">
        <f t="shared" si="17"/>
        <v/>
      </c>
    </row>
    <row r="520" spans="5:31" ht="15.75" x14ac:dyDescent="0.25">
      <c r="E520" s="107"/>
      <c r="AE520" s="87" t="str">
        <f t="shared" si="17"/>
        <v/>
      </c>
    </row>
    <row r="521" spans="5:31" ht="15.75" x14ac:dyDescent="0.25">
      <c r="E521" s="107"/>
      <c r="AE521" s="87" t="str">
        <f t="shared" si="17"/>
        <v/>
      </c>
    </row>
    <row r="522" spans="5:31" ht="15.75" x14ac:dyDescent="0.25">
      <c r="E522" s="107"/>
      <c r="AE522" s="87" t="str">
        <f t="shared" si="17"/>
        <v/>
      </c>
    </row>
    <row r="523" spans="5:31" ht="15.75" x14ac:dyDescent="0.25">
      <c r="E523" s="107"/>
      <c r="AE523" s="87" t="str">
        <f t="shared" si="17"/>
        <v/>
      </c>
    </row>
    <row r="524" spans="5:31" ht="15.75" x14ac:dyDescent="0.25">
      <c r="E524" s="107"/>
      <c r="AE524" s="87" t="str">
        <f t="shared" si="17"/>
        <v/>
      </c>
    </row>
    <row r="525" spans="5:31" ht="15.75" x14ac:dyDescent="0.25">
      <c r="E525" s="107"/>
      <c r="AE525" s="87" t="str">
        <f t="shared" si="17"/>
        <v/>
      </c>
    </row>
    <row r="526" spans="5:31" ht="15.75" x14ac:dyDescent="0.25">
      <c r="E526" s="107"/>
      <c r="AE526" s="87" t="str">
        <f t="shared" si="17"/>
        <v/>
      </c>
    </row>
    <row r="527" spans="5:31" ht="15.75" x14ac:dyDescent="0.25">
      <c r="E527" s="107"/>
      <c r="AE527" s="87" t="str">
        <f t="shared" si="17"/>
        <v/>
      </c>
    </row>
    <row r="528" spans="5:31" ht="15.75" x14ac:dyDescent="0.25">
      <c r="E528" s="107"/>
      <c r="AE528" s="87" t="str">
        <f t="shared" si="17"/>
        <v/>
      </c>
    </row>
    <row r="529" spans="5:31" ht="15.75" x14ac:dyDescent="0.25">
      <c r="E529" s="107"/>
      <c r="AE529" s="87" t="str">
        <f t="shared" si="17"/>
        <v/>
      </c>
    </row>
    <row r="530" spans="5:31" ht="15.75" x14ac:dyDescent="0.25">
      <c r="E530" s="107"/>
      <c r="AE530" s="87" t="str">
        <f t="shared" si="17"/>
        <v/>
      </c>
    </row>
    <row r="531" spans="5:31" ht="15.75" x14ac:dyDescent="0.25">
      <c r="E531" s="107"/>
      <c r="AE531" s="87" t="str">
        <f t="shared" si="17"/>
        <v/>
      </c>
    </row>
    <row r="532" spans="5:31" ht="15.75" x14ac:dyDescent="0.25">
      <c r="E532" s="107"/>
      <c r="AE532" s="87" t="str">
        <f t="shared" si="17"/>
        <v/>
      </c>
    </row>
    <row r="533" spans="5:31" ht="15.75" x14ac:dyDescent="0.25">
      <c r="E533" s="107"/>
      <c r="AE533" s="87" t="str">
        <f t="shared" si="17"/>
        <v/>
      </c>
    </row>
    <row r="534" spans="5:31" ht="15.75" x14ac:dyDescent="0.25">
      <c r="E534" s="107"/>
      <c r="AE534" s="87" t="str">
        <f t="shared" si="17"/>
        <v/>
      </c>
    </row>
    <row r="535" spans="5:31" ht="15.75" x14ac:dyDescent="0.25">
      <c r="E535" s="107"/>
      <c r="AE535" s="87" t="str">
        <f t="shared" si="17"/>
        <v/>
      </c>
    </row>
    <row r="536" spans="5:31" ht="15.75" x14ac:dyDescent="0.25">
      <c r="E536" s="107"/>
      <c r="AE536" s="87" t="str">
        <f t="shared" si="17"/>
        <v/>
      </c>
    </row>
    <row r="537" spans="5:31" ht="15.75" x14ac:dyDescent="0.25">
      <c r="E537" s="107"/>
      <c r="AE537" s="87" t="str">
        <f t="shared" si="17"/>
        <v/>
      </c>
    </row>
    <row r="538" spans="5:31" ht="15.75" x14ac:dyDescent="0.25">
      <c r="E538" s="107"/>
      <c r="AE538" s="87" t="str">
        <f t="shared" si="17"/>
        <v/>
      </c>
    </row>
    <row r="539" spans="5:31" ht="15.75" x14ac:dyDescent="0.25">
      <c r="E539" s="107"/>
      <c r="AE539" s="87" t="str">
        <f t="shared" si="17"/>
        <v/>
      </c>
    </row>
    <row r="540" spans="5:31" ht="15.75" x14ac:dyDescent="0.25">
      <c r="E540" s="107"/>
      <c r="AE540" s="87" t="str">
        <f t="shared" si="17"/>
        <v/>
      </c>
    </row>
    <row r="541" spans="5:31" ht="15.75" x14ac:dyDescent="0.25">
      <c r="E541" s="107"/>
      <c r="AE541" s="87" t="str">
        <f t="shared" si="17"/>
        <v/>
      </c>
    </row>
    <row r="542" spans="5:31" ht="15.75" x14ac:dyDescent="0.25">
      <c r="E542" s="107"/>
      <c r="AE542" s="87" t="str">
        <f t="shared" si="17"/>
        <v/>
      </c>
    </row>
    <row r="543" spans="5:31" ht="15.75" x14ac:dyDescent="0.25">
      <c r="E543" s="107"/>
      <c r="AE543" s="87" t="str">
        <f t="shared" si="17"/>
        <v/>
      </c>
    </row>
    <row r="544" spans="5:31" ht="15.75" x14ac:dyDescent="0.25">
      <c r="E544" s="107"/>
      <c r="AE544" s="87" t="str">
        <f t="shared" si="17"/>
        <v/>
      </c>
    </row>
    <row r="545" spans="5:31" ht="15.75" x14ac:dyDescent="0.25">
      <c r="E545" s="107"/>
      <c r="AE545" s="87" t="str">
        <f t="shared" si="17"/>
        <v/>
      </c>
    </row>
    <row r="546" spans="5:31" ht="15.75" x14ac:dyDescent="0.25">
      <c r="E546" s="107"/>
      <c r="AE546" s="87" t="str">
        <f t="shared" si="17"/>
        <v/>
      </c>
    </row>
    <row r="547" spans="5:31" ht="15.75" x14ac:dyDescent="0.25">
      <c r="E547" s="107"/>
      <c r="AE547" s="87" t="str">
        <f t="shared" si="17"/>
        <v/>
      </c>
    </row>
    <row r="548" spans="5:31" ht="15.75" x14ac:dyDescent="0.25">
      <c r="E548" s="107"/>
      <c r="AE548" s="87" t="str">
        <f t="shared" si="17"/>
        <v/>
      </c>
    </row>
    <row r="549" spans="5:31" ht="15.75" x14ac:dyDescent="0.25">
      <c r="E549" s="107"/>
      <c r="AE549" s="87" t="str">
        <f t="shared" si="17"/>
        <v/>
      </c>
    </row>
    <row r="550" spans="5:31" ht="15.75" x14ac:dyDescent="0.25">
      <c r="E550" s="107"/>
      <c r="AE550" s="87" t="str">
        <f t="shared" si="17"/>
        <v/>
      </c>
    </row>
    <row r="551" spans="5:31" ht="15.75" x14ac:dyDescent="0.25">
      <c r="E551" s="107"/>
      <c r="AE551" s="87" t="str">
        <f t="shared" si="17"/>
        <v/>
      </c>
    </row>
    <row r="552" spans="5:31" ht="15.75" x14ac:dyDescent="0.25">
      <c r="E552" s="107"/>
      <c r="AE552" s="87" t="str">
        <f t="shared" si="17"/>
        <v/>
      </c>
    </row>
    <row r="553" spans="5:31" ht="15.75" x14ac:dyDescent="0.25">
      <c r="E553" s="107"/>
      <c r="AE553" s="87" t="str">
        <f t="shared" si="17"/>
        <v/>
      </c>
    </row>
    <row r="554" spans="5:31" ht="15.75" x14ac:dyDescent="0.25">
      <c r="E554" s="107"/>
      <c r="AE554" s="87" t="str">
        <f t="shared" si="17"/>
        <v/>
      </c>
    </row>
    <row r="555" spans="5:31" ht="15.75" x14ac:dyDescent="0.25">
      <c r="E555" s="107"/>
      <c r="AE555" s="87" t="str">
        <f t="shared" si="17"/>
        <v/>
      </c>
    </row>
    <row r="556" spans="5:31" x14ac:dyDescent="0.25">
      <c r="AE556" s="87" t="str">
        <f t="shared" si="17"/>
        <v/>
      </c>
    </row>
    <row r="557" spans="5:31" x14ac:dyDescent="0.25">
      <c r="AE557" s="87" t="str">
        <f t="shared" si="17"/>
        <v/>
      </c>
    </row>
    <row r="558" spans="5:31" x14ac:dyDescent="0.25">
      <c r="AE558" s="87" t="str">
        <f t="shared" si="17"/>
        <v/>
      </c>
    </row>
    <row r="559" spans="5:31" x14ac:dyDescent="0.25">
      <c r="AE559" s="87" t="str">
        <f t="shared" si="17"/>
        <v/>
      </c>
    </row>
    <row r="560" spans="5:31" x14ac:dyDescent="0.25">
      <c r="AE560" s="87" t="str">
        <f t="shared" si="17"/>
        <v/>
      </c>
    </row>
    <row r="561" spans="31:31" x14ac:dyDescent="0.25">
      <c r="AE561" s="87" t="str">
        <f t="shared" si="17"/>
        <v/>
      </c>
    </row>
    <row r="562" spans="31:31" x14ac:dyDescent="0.25">
      <c r="AE562" s="87" t="str">
        <f t="shared" si="17"/>
        <v/>
      </c>
    </row>
    <row r="563" spans="31:31" x14ac:dyDescent="0.25">
      <c r="AE563" s="87" t="str">
        <f t="shared" si="17"/>
        <v/>
      </c>
    </row>
    <row r="564" spans="31:31" x14ac:dyDescent="0.25">
      <c r="AE564" s="87" t="str">
        <f t="shared" si="17"/>
        <v/>
      </c>
    </row>
    <row r="565" spans="31:31" x14ac:dyDescent="0.25">
      <c r="AE565" s="87" t="str">
        <f t="shared" si="17"/>
        <v/>
      </c>
    </row>
    <row r="566" spans="31:31" x14ac:dyDescent="0.25">
      <c r="AE566" s="87" t="str">
        <f t="shared" si="17"/>
        <v/>
      </c>
    </row>
    <row r="567" spans="31:31" x14ac:dyDescent="0.25">
      <c r="AE567" s="87" t="str">
        <f t="shared" si="17"/>
        <v/>
      </c>
    </row>
    <row r="568" spans="31:31" x14ac:dyDescent="0.25">
      <c r="AE568" s="87" t="str">
        <f t="shared" si="17"/>
        <v/>
      </c>
    </row>
    <row r="569" spans="31:31" x14ac:dyDescent="0.25">
      <c r="AE569" s="87" t="str">
        <f t="shared" si="17"/>
        <v/>
      </c>
    </row>
    <row r="570" spans="31:31" x14ac:dyDescent="0.25">
      <c r="AE570" s="87" t="str">
        <f t="shared" si="17"/>
        <v/>
      </c>
    </row>
    <row r="571" spans="31:31" x14ac:dyDescent="0.25">
      <c r="AE571" s="87" t="str">
        <f t="shared" si="17"/>
        <v/>
      </c>
    </row>
    <row r="572" spans="31:31" x14ac:dyDescent="0.25">
      <c r="AE572" s="87" t="str">
        <f t="shared" si="17"/>
        <v/>
      </c>
    </row>
    <row r="573" spans="31:31" x14ac:dyDescent="0.25">
      <c r="AE573" s="87" t="str">
        <f t="shared" si="17"/>
        <v/>
      </c>
    </row>
    <row r="574" spans="31:31" x14ac:dyDescent="0.25">
      <c r="AE574" s="87" t="str">
        <f t="shared" si="17"/>
        <v/>
      </c>
    </row>
    <row r="575" spans="31:31" x14ac:dyDescent="0.25">
      <c r="AE575" s="87" t="str">
        <f t="shared" si="17"/>
        <v/>
      </c>
    </row>
  </sheetData>
  <sortState ref="AA2:AC575">
    <sortCondition ref="AA2"/>
    <sortCondition ref="AB2"/>
  </sortState>
  <mergeCells count="61">
    <mergeCell ref="N18:O18"/>
    <mergeCell ref="P18:Q18"/>
    <mergeCell ref="L12:Q12"/>
    <mergeCell ref="N13:O13"/>
    <mergeCell ref="N14:O14"/>
    <mergeCell ref="P13:Q13"/>
    <mergeCell ref="P14:Q14"/>
    <mergeCell ref="L14:M14"/>
    <mergeCell ref="L13:M13"/>
    <mergeCell ref="L18:M18"/>
    <mergeCell ref="L16:Q16"/>
    <mergeCell ref="L17:M17"/>
    <mergeCell ref="N17:O17"/>
    <mergeCell ref="P17:Q17"/>
    <mergeCell ref="N1:Q1"/>
    <mergeCell ref="O2:Q2"/>
    <mergeCell ref="O3:Q3"/>
    <mergeCell ref="O4:Q4"/>
    <mergeCell ref="E2:L4"/>
    <mergeCell ref="A9:A10"/>
    <mergeCell ref="B9:B10"/>
    <mergeCell ref="C9:C10"/>
    <mergeCell ref="D9:D10"/>
    <mergeCell ref="O5:Q5"/>
    <mergeCell ref="O6:Q6"/>
    <mergeCell ref="O7:Q7"/>
    <mergeCell ref="L8:Q8"/>
    <mergeCell ref="L10:N10"/>
    <mergeCell ref="O10:Q10"/>
    <mergeCell ref="B5:D5"/>
    <mergeCell ref="E9:E10"/>
    <mergeCell ref="F9:F10"/>
    <mergeCell ref="I9:I10"/>
    <mergeCell ref="L20:Q20"/>
    <mergeCell ref="N21:O21"/>
    <mergeCell ref="P21:Q21"/>
    <mergeCell ref="N22:O22"/>
    <mergeCell ref="P22:Q22"/>
    <mergeCell ref="L21:M21"/>
    <mergeCell ref="L22:M22"/>
    <mergeCell ref="L24:Q24"/>
    <mergeCell ref="L25:M25"/>
    <mergeCell ref="N25:O25"/>
    <mergeCell ref="P25:Q25"/>
    <mergeCell ref="L26:M26"/>
    <mergeCell ref="N26:O26"/>
    <mergeCell ref="P26:Q26"/>
    <mergeCell ref="L28:Q28"/>
    <mergeCell ref="L29:M29"/>
    <mergeCell ref="N29:O29"/>
    <mergeCell ref="P29:Q29"/>
    <mergeCell ref="L30:M30"/>
    <mergeCell ref="N30:O30"/>
    <mergeCell ref="P30:Q30"/>
    <mergeCell ref="L32:Q32"/>
    <mergeCell ref="L33:M33"/>
    <mergeCell ref="N33:O33"/>
    <mergeCell ref="P33:Q33"/>
    <mergeCell ref="L34:M34"/>
    <mergeCell ref="N34:O34"/>
    <mergeCell ref="P34:Q34"/>
  </mergeCells>
  <conditionalFormatting sqref="H12:H22 F12:F22">
    <cfRule type="cellIs" dxfId="25" priority="83" operator="equal">
      <formula>0</formula>
    </cfRule>
  </conditionalFormatting>
  <conditionalFormatting sqref="E11:E470">
    <cfRule type="containsBlanks" dxfId="24" priority="25">
      <formula>LEN(TRIM(E11))=0</formula>
    </cfRule>
  </conditionalFormatting>
  <conditionalFormatting sqref="I11:I50">
    <cfRule type="cellIs" dxfId="23" priority="22" operator="lessThan">
      <formula>1</formula>
    </cfRule>
    <cfRule type="cellIs" dxfId="22" priority="23" operator="greaterThanOrEqual">
      <formula>1</formula>
    </cfRule>
    <cfRule type="containsErrors" dxfId="21" priority="24">
      <formula>ISERROR(I11)</formula>
    </cfRule>
  </conditionalFormatting>
  <conditionalFormatting sqref="P14:Q14">
    <cfRule type="cellIs" dxfId="20" priority="19" operator="lessThan">
      <formula>1</formula>
    </cfRule>
    <cfRule type="cellIs" dxfId="19" priority="20" operator="greaterThanOrEqual">
      <formula>1</formula>
    </cfRule>
    <cfRule type="containsErrors" dxfId="18" priority="21">
      <formula>ISERROR(P14)</formula>
    </cfRule>
  </conditionalFormatting>
  <conditionalFormatting sqref="P18:Q18">
    <cfRule type="cellIs" dxfId="17" priority="16" operator="lessThan">
      <formula>1</formula>
    </cfRule>
    <cfRule type="cellIs" dxfId="16" priority="17" operator="greaterThanOrEqual">
      <formula>1</formula>
    </cfRule>
    <cfRule type="containsErrors" dxfId="15" priority="18">
      <formula>ISERROR(P18)</formula>
    </cfRule>
  </conditionalFormatting>
  <conditionalFormatting sqref="P22:Q22">
    <cfRule type="cellIs" dxfId="14" priority="13" operator="lessThan">
      <formula>1</formula>
    </cfRule>
    <cfRule type="cellIs" dxfId="13" priority="14" operator="greaterThanOrEqual">
      <formula>1</formula>
    </cfRule>
    <cfRule type="containsErrors" dxfId="12" priority="15">
      <formula>ISERROR(P22)</formula>
    </cfRule>
  </conditionalFormatting>
  <conditionalFormatting sqref="P26:Q26">
    <cfRule type="cellIs" dxfId="11" priority="10" operator="lessThan">
      <formula>1</formula>
    </cfRule>
    <cfRule type="cellIs" dxfId="10" priority="11" operator="greaterThanOrEqual">
      <formula>1</formula>
    </cfRule>
    <cfRule type="containsErrors" dxfId="9" priority="12">
      <formula>ISERROR(P26)</formula>
    </cfRule>
  </conditionalFormatting>
  <conditionalFormatting sqref="P30:Q30">
    <cfRule type="cellIs" dxfId="8" priority="7" operator="lessThan">
      <formula>1</formula>
    </cfRule>
    <cfRule type="cellIs" dxfId="7" priority="8" operator="greaterThanOrEqual">
      <formula>1</formula>
    </cfRule>
    <cfRule type="containsErrors" dxfId="6" priority="9">
      <formula>ISERROR(P30)</formula>
    </cfRule>
  </conditionalFormatting>
  <conditionalFormatting sqref="P34:Q34">
    <cfRule type="cellIs" dxfId="5" priority="4" operator="lessThan">
      <formula>1</formula>
    </cfRule>
    <cfRule type="cellIs" dxfId="4" priority="5" operator="greaterThanOrEqual">
      <formula>1</formula>
    </cfRule>
    <cfRule type="containsErrors" dxfId="3" priority="6">
      <formula>ISERROR(P34)</formula>
    </cfRule>
  </conditionalFormatting>
  <conditionalFormatting sqref="O10:Q10">
    <cfRule type="containsErrors" dxfId="2" priority="1">
      <formula>ISERROR(O10)</formula>
    </cfRule>
    <cfRule type="cellIs" dxfId="1" priority="2" operator="lessThan">
      <formula>1</formula>
    </cfRule>
    <cfRule type="cellIs" dxfId="0" priority="3" operator="greaterThanOrEqual">
      <formula>1</formula>
    </cfRule>
  </conditionalFormatting>
  <hyperlinks>
    <hyperlink ref="D1" r:id="rId1"/>
  </hyperlinks>
  <pageMargins left="0.7" right="0.7" top="0.75" bottom="0.75" header="0.3" footer="0.3"/>
  <pageSetup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2153" r:id="rId5" name="Button 105">
              <controlPr defaultSize="0" print="0" autoFill="0" autoPict="0" macro="[0]!Customer_Bouton1_Clic">
                <anchor moveWithCells="1" sizeWithCells="1">
                  <from>
                    <xdr:col>7</xdr:col>
                    <xdr:colOff>771525</xdr:colOff>
                    <xdr:row>4</xdr:row>
                    <xdr:rowOff>19050</xdr:rowOff>
                  </from>
                  <to>
                    <xdr:col>9</xdr:col>
                    <xdr:colOff>438150</xdr:colOff>
                    <xdr:row>6</xdr:row>
                    <xdr:rowOff>171450</xdr:rowOff>
                  </to>
                </anchor>
              </controlPr>
            </control>
          </mc:Choice>
        </mc:AlternateContent>
        <mc:AlternateContent xmlns:mc="http://schemas.openxmlformats.org/markup-compatibility/2006">
          <mc:Choice Requires="x14">
            <control shapeId="2154" r:id="rId6" name="Button 106">
              <controlPr defaultSize="0" print="0" autoFill="0" autoPict="0" macro="[0]!Bouton3_Clic">
                <anchor moveWithCells="1" sizeWithCells="1">
                  <from>
                    <xdr:col>6</xdr:col>
                    <xdr:colOff>19050</xdr:colOff>
                    <xdr:row>4</xdr:row>
                    <xdr:rowOff>47625</xdr:rowOff>
                  </from>
                  <to>
                    <xdr:col>7</xdr:col>
                    <xdr:colOff>628650</xdr:colOff>
                    <xdr:row>6</xdr:row>
                    <xdr:rowOff>152400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M3"/>
  <sheetViews>
    <sheetView workbookViewId="0"/>
  </sheetViews>
  <sheetFormatPr baseColWidth="10" defaultRowHeight="15" x14ac:dyDescent="0.25"/>
  <cols>
    <col min="1" max="1" width="14" customWidth="1"/>
    <col min="2" max="2" width="34.28515625" customWidth="1"/>
    <col min="3" max="3" width="26.140625" customWidth="1"/>
    <col min="4" max="4" width="17.42578125" customWidth="1"/>
    <col min="5" max="5" width="23.28515625" customWidth="1"/>
    <col min="6" max="6" width="37" customWidth="1"/>
    <col min="8" max="10" width="39.85546875" customWidth="1"/>
    <col min="11" max="11" width="16.7109375" customWidth="1"/>
    <col min="12" max="13" width="18.7109375" customWidth="1"/>
  </cols>
  <sheetData>
    <row r="1" spans="1:13" ht="75" customHeight="1" x14ac:dyDescent="0.25"/>
    <row r="2" spans="1:13" x14ac:dyDescent="0.25">
      <c r="A2" s="47" t="s">
        <v>117</v>
      </c>
      <c r="B2" s="47" t="s">
        <v>118</v>
      </c>
      <c r="C2" s="47" t="s">
        <v>119</v>
      </c>
      <c r="D2" s="47" t="s">
        <v>120</v>
      </c>
      <c r="E2" s="47" t="s">
        <v>121</v>
      </c>
      <c r="F2" s="47" t="s">
        <v>122</v>
      </c>
      <c r="G2" s="47" t="s">
        <v>123</v>
      </c>
      <c r="H2" s="47" t="s">
        <v>124</v>
      </c>
      <c r="I2" s="48" t="s">
        <v>126</v>
      </c>
      <c r="J2" s="48" t="s">
        <v>127</v>
      </c>
      <c r="K2" s="47" t="s">
        <v>125</v>
      </c>
      <c r="L2" s="47">
        <v>3</v>
      </c>
      <c r="M2" s="47" t="s">
        <v>143</v>
      </c>
    </row>
    <row r="3" spans="1:13" x14ac:dyDescent="0.25">
      <c r="A3" t="s">
        <v>116</v>
      </c>
      <c r="B3" t="s">
        <v>144</v>
      </c>
      <c r="C3" t="s">
        <v>145</v>
      </c>
      <c r="D3" t="s">
        <v>146</v>
      </c>
      <c r="E3" t="s">
        <v>116</v>
      </c>
      <c r="F3" t="s">
        <v>239</v>
      </c>
      <c r="G3" t="s">
        <v>147</v>
      </c>
      <c r="H3" t="s">
        <v>148</v>
      </c>
      <c r="I3" t="s">
        <v>149</v>
      </c>
      <c r="J3" t="s">
        <v>107</v>
      </c>
      <c r="K3" t="s">
        <v>150</v>
      </c>
      <c r="L3" t="s">
        <v>128</v>
      </c>
      <c r="M3" t="s">
        <v>151</v>
      </c>
    </row>
  </sheetData>
  <autoFilter ref="A2:M2"/>
  <sortState ref="A3:M1900">
    <sortCondition ref="C2"/>
    <sortCondition ref="D2"/>
  </sortState>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M1303"/>
  <sheetViews>
    <sheetView workbookViewId="0"/>
  </sheetViews>
  <sheetFormatPr baseColWidth="10" defaultRowHeight="15" x14ac:dyDescent="0.25"/>
  <cols>
    <col min="1" max="1" width="18.140625" customWidth="1"/>
    <col min="2" max="2" width="44.7109375" customWidth="1"/>
    <col min="3" max="3" width="11.85546875" customWidth="1"/>
    <col min="4" max="4" width="15.5703125" style="58" customWidth="1"/>
    <col min="5" max="5" width="22.85546875" style="50" customWidth="1"/>
    <col min="7" max="7" width="9.140625" customWidth="1"/>
    <col min="8" max="8" width="29.28515625" bestFit="1" customWidth="1"/>
    <col min="10" max="10" width="29.28515625" bestFit="1" customWidth="1"/>
    <col min="12" max="13" width="11.42578125" style="63"/>
  </cols>
  <sheetData>
    <row r="1" spans="1:13" ht="15.75" thickBot="1" x14ac:dyDescent="0.3">
      <c r="A1" s="49" t="s">
        <v>129</v>
      </c>
      <c r="B1" s="49" t="s">
        <v>130</v>
      </c>
      <c r="C1" s="49" t="s">
        <v>131</v>
      </c>
      <c r="D1" s="55" t="s">
        <v>132</v>
      </c>
      <c r="E1" s="53" t="s">
        <v>134</v>
      </c>
      <c r="F1" s="126"/>
      <c r="G1" s="127"/>
      <c r="H1" s="128"/>
      <c r="I1" s="129" t="s">
        <v>133</v>
      </c>
      <c r="J1" s="129" t="s">
        <v>130</v>
      </c>
      <c r="L1" s="62" t="s">
        <v>135</v>
      </c>
      <c r="M1" s="64" t="s">
        <v>136</v>
      </c>
    </row>
    <row r="2" spans="1:13" ht="15.75" thickBot="1" x14ac:dyDescent="0.3">
      <c r="A2" s="51">
        <v>1</v>
      </c>
      <c r="B2" s="52" t="s">
        <v>9</v>
      </c>
      <c r="C2" s="52" t="s">
        <v>3</v>
      </c>
      <c r="D2" s="56">
        <v>250</v>
      </c>
      <c r="E2" s="54" t="s">
        <v>237</v>
      </c>
      <c r="I2" s="19">
        <v>1</v>
      </c>
      <c r="J2" s="19" t="s">
        <v>0</v>
      </c>
      <c r="L2" s="63">
        <v>4</v>
      </c>
      <c r="M2" s="63" t="str">
        <f>IF($L$2=A2,B2,"")</f>
        <v/>
      </c>
    </row>
    <row r="3" spans="1:13" x14ac:dyDescent="0.25">
      <c r="A3">
        <v>1</v>
      </c>
      <c r="B3" s="33" t="s">
        <v>8</v>
      </c>
      <c r="C3" s="33" t="s">
        <v>3</v>
      </c>
      <c r="D3" s="57">
        <v>65</v>
      </c>
      <c r="E3" s="50" t="s">
        <v>238</v>
      </c>
      <c r="I3" s="19">
        <v>2</v>
      </c>
      <c r="J3" s="19" t="s">
        <v>25</v>
      </c>
      <c r="M3" s="63" t="str">
        <f t="shared" ref="M3:M66" si="0">IF($L$2=A3,B3,"")</f>
        <v/>
      </c>
    </row>
    <row r="4" spans="1:13" x14ac:dyDescent="0.25">
      <c r="A4">
        <v>1</v>
      </c>
      <c r="B4" s="33" t="s">
        <v>4</v>
      </c>
      <c r="C4" s="33" t="s">
        <v>5</v>
      </c>
      <c r="D4" s="57">
        <v>85</v>
      </c>
      <c r="I4" s="19">
        <v>3</v>
      </c>
      <c r="J4" s="19" t="s">
        <v>44</v>
      </c>
      <c r="M4" s="63" t="str">
        <f t="shared" si="0"/>
        <v/>
      </c>
    </row>
    <row r="5" spans="1:13" x14ac:dyDescent="0.25">
      <c r="A5">
        <v>1</v>
      </c>
      <c r="B5" s="33" t="s">
        <v>6</v>
      </c>
      <c r="C5" s="33" t="s">
        <v>5</v>
      </c>
      <c r="D5" s="57">
        <v>125</v>
      </c>
      <c r="E5" s="50" t="s">
        <v>240</v>
      </c>
      <c r="I5" s="19">
        <v>4</v>
      </c>
      <c r="J5" s="19" t="s">
        <v>71</v>
      </c>
      <c r="M5" s="63" t="str">
        <f t="shared" si="0"/>
        <v/>
      </c>
    </row>
    <row r="6" spans="1:13" x14ac:dyDescent="0.25">
      <c r="A6">
        <v>1</v>
      </c>
      <c r="B6" s="33" t="s">
        <v>12</v>
      </c>
      <c r="C6" s="33" t="s">
        <v>13</v>
      </c>
      <c r="D6" s="57">
        <v>7.5</v>
      </c>
      <c r="I6" s="19">
        <v>5</v>
      </c>
      <c r="J6" s="19" t="s">
        <v>95</v>
      </c>
      <c r="M6" s="63" t="str">
        <f t="shared" si="0"/>
        <v/>
      </c>
    </row>
    <row r="7" spans="1:13" x14ac:dyDescent="0.25">
      <c r="A7">
        <v>1</v>
      </c>
      <c r="B7" s="33" t="s">
        <v>17</v>
      </c>
      <c r="C7" s="33" t="s">
        <v>18</v>
      </c>
      <c r="D7" s="57">
        <v>0.08</v>
      </c>
      <c r="I7" s="19">
        <v>6</v>
      </c>
      <c r="J7" s="19" t="s">
        <v>142</v>
      </c>
      <c r="M7" s="63" t="str">
        <f t="shared" si="0"/>
        <v/>
      </c>
    </row>
    <row r="8" spans="1:13" x14ac:dyDescent="0.25">
      <c r="A8">
        <v>1</v>
      </c>
      <c r="B8" s="33" t="s">
        <v>20</v>
      </c>
      <c r="C8" s="33" t="s">
        <v>21</v>
      </c>
      <c r="D8" s="57">
        <v>0.15</v>
      </c>
      <c r="M8" s="63" t="str">
        <f t="shared" si="0"/>
        <v/>
      </c>
    </row>
    <row r="9" spans="1:13" x14ac:dyDescent="0.25">
      <c r="A9">
        <v>1</v>
      </c>
      <c r="B9" s="33" t="s">
        <v>23</v>
      </c>
      <c r="C9" s="33" t="s">
        <v>21</v>
      </c>
      <c r="D9" s="57">
        <v>0.2</v>
      </c>
      <c r="M9" s="63" t="str">
        <f t="shared" si="0"/>
        <v/>
      </c>
    </row>
    <row r="10" spans="1:13" x14ac:dyDescent="0.25">
      <c r="A10">
        <v>1</v>
      </c>
      <c r="B10" s="33" t="s">
        <v>24</v>
      </c>
      <c r="C10" s="33" t="s">
        <v>18</v>
      </c>
      <c r="D10" s="57">
        <v>0.35</v>
      </c>
      <c r="M10" s="63" t="str">
        <f t="shared" si="0"/>
        <v/>
      </c>
    </row>
    <row r="11" spans="1:13" x14ac:dyDescent="0.25">
      <c r="A11">
        <v>1</v>
      </c>
      <c r="B11" s="33" t="s">
        <v>2</v>
      </c>
      <c r="C11" s="33" t="s">
        <v>3</v>
      </c>
      <c r="D11" s="57">
        <v>125</v>
      </c>
      <c r="M11" s="63" t="str">
        <f t="shared" si="0"/>
        <v/>
      </c>
    </row>
    <row r="12" spans="1:13" x14ac:dyDescent="0.25">
      <c r="A12">
        <v>1</v>
      </c>
      <c r="B12" s="33" t="s">
        <v>7</v>
      </c>
      <c r="C12" s="33" t="s">
        <v>5</v>
      </c>
      <c r="D12" s="57">
        <v>85</v>
      </c>
      <c r="M12" s="63" t="str">
        <f t="shared" si="0"/>
        <v/>
      </c>
    </row>
    <row r="13" spans="1:13" x14ac:dyDescent="0.25">
      <c r="A13">
        <v>1</v>
      </c>
      <c r="B13" s="33" t="s">
        <v>16</v>
      </c>
      <c r="C13" s="33" t="s">
        <v>5</v>
      </c>
      <c r="D13" s="57">
        <v>95</v>
      </c>
      <c r="M13" s="63" t="str">
        <f t="shared" si="0"/>
        <v/>
      </c>
    </row>
    <row r="14" spans="1:13" x14ac:dyDescent="0.25">
      <c r="A14">
        <v>1</v>
      </c>
      <c r="B14" s="33" t="s">
        <v>14</v>
      </c>
      <c r="C14" s="33" t="s">
        <v>15</v>
      </c>
      <c r="D14" s="57">
        <v>12</v>
      </c>
      <c r="M14" s="63" t="str">
        <f t="shared" si="0"/>
        <v/>
      </c>
    </row>
    <row r="15" spans="1:13" x14ac:dyDescent="0.25">
      <c r="A15">
        <v>1</v>
      </c>
      <c r="B15" s="33" t="s">
        <v>10</v>
      </c>
      <c r="C15" s="33" t="s">
        <v>5</v>
      </c>
      <c r="D15" s="57">
        <v>100</v>
      </c>
      <c r="M15" s="63" t="str">
        <f t="shared" si="0"/>
        <v/>
      </c>
    </row>
    <row r="16" spans="1:13" x14ac:dyDescent="0.25">
      <c r="A16">
        <v>2</v>
      </c>
      <c r="B16" s="33" t="s">
        <v>39</v>
      </c>
      <c r="C16" s="33" t="s">
        <v>40</v>
      </c>
      <c r="D16" s="57">
        <v>0.26</v>
      </c>
      <c r="M16" s="63" t="str">
        <f t="shared" si="0"/>
        <v/>
      </c>
    </row>
    <row r="17" spans="1:13" x14ac:dyDescent="0.25">
      <c r="A17">
        <v>2</v>
      </c>
      <c r="B17" s="33" t="s">
        <v>41</v>
      </c>
      <c r="C17" s="33" t="s">
        <v>26</v>
      </c>
      <c r="D17" s="57">
        <v>7.5</v>
      </c>
      <c r="M17" s="63" t="str">
        <f t="shared" si="0"/>
        <v/>
      </c>
    </row>
    <row r="18" spans="1:13" x14ac:dyDescent="0.25">
      <c r="A18">
        <v>2</v>
      </c>
      <c r="B18" s="33" t="s">
        <v>29</v>
      </c>
      <c r="C18" s="33" t="s">
        <v>13</v>
      </c>
      <c r="D18" s="57">
        <v>0.25</v>
      </c>
      <c r="M18" s="63" t="str">
        <f t="shared" si="0"/>
        <v/>
      </c>
    </row>
    <row r="19" spans="1:13" x14ac:dyDescent="0.25">
      <c r="A19">
        <v>2</v>
      </c>
      <c r="B19" s="33" t="s">
        <v>31</v>
      </c>
      <c r="C19" s="33" t="s">
        <v>32</v>
      </c>
      <c r="D19" s="57">
        <v>0.25</v>
      </c>
      <c r="M19" s="63" t="str">
        <f t="shared" si="0"/>
        <v/>
      </c>
    </row>
    <row r="20" spans="1:13" x14ac:dyDescent="0.25">
      <c r="A20">
        <v>2</v>
      </c>
      <c r="B20" s="33" t="s">
        <v>35</v>
      </c>
      <c r="C20" s="33" t="s">
        <v>36</v>
      </c>
      <c r="D20" s="57">
        <v>0.15</v>
      </c>
      <c r="M20" s="63" t="str">
        <f t="shared" si="0"/>
        <v/>
      </c>
    </row>
    <row r="21" spans="1:13" x14ac:dyDescent="0.25">
      <c r="A21">
        <v>2</v>
      </c>
      <c r="B21" s="33" t="s">
        <v>37</v>
      </c>
      <c r="C21" s="33" t="s">
        <v>38</v>
      </c>
      <c r="D21" s="57">
        <v>150</v>
      </c>
      <c r="M21" s="63" t="str">
        <f t="shared" si="0"/>
        <v/>
      </c>
    </row>
    <row r="22" spans="1:13" x14ac:dyDescent="0.25">
      <c r="A22">
        <v>2</v>
      </c>
      <c r="B22" s="33" t="s">
        <v>69</v>
      </c>
      <c r="C22" s="33" t="s">
        <v>33</v>
      </c>
      <c r="D22" s="57">
        <v>0.02</v>
      </c>
      <c r="M22" s="63" t="str">
        <f t="shared" si="0"/>
        <v/>
      </c>
    </row>
    <row r="23" spans="1:13" x14ac:dyDescent="0.25">
      <c r="A23">
        <v>2</v>
      </c>
      <c r="B23" s="33" t="s">
        <v>70</v>
      </c>
      <c r="C23" s="33" t="s">
        <v>34</v>
      </c>
      <c r="D23" s="57">
        <v>0.05</v>
      </c>
      <c r="M23" s="63" t="str">
        <f t="shared" si="0"/>
        <v/>
      </c>
    </row>
    <row r="24" spans="1:13" x14ac:dyDescent="0.25">
      <c r="A24">
        <v>2</v>
      </c>
      <c r="B24" s="33" t="s">
        <v>68</v>
      </c>
      <c r="C24" s="33" t="s">
        <v>28</v>
      </c>
      <c r="D24" s="57">
        <v>1</v>
      </c>
      <c r="M24" s="63" t="str">
        <f t="shared" si="0"/>
        <v/>
      </c>
    </row>
    <row r="25" spans="1:13" x14ac:dyDescent="0.25">
      <c r="A25">
        <v>2</v>
      </c>
      <c r="B25" s="33" t="s">
        <v>66</v>
      </c>
      <c r="C25" s="33" t="s">
        <v>26</v>
      </c>
      <c r="D25" s="57">
        <v>2.25</v>
      </c>
      <c r="M25" s="63" t="str">
        <f t="shared" si="0"/>
        <v/>
      </c>
    </row>
    <row r="26" spans="1:13" x14ac:dyDescent="0.25">
      <c r="A26">
        <v>2</v>
      </c>
      <c r="B26" s="33" t="s">
        <v>67</v>
      </c>
      <c r="C26" s="33" t="s">
        <v>27</v>
      </c>
      <c r="D26" s="57">
        <v>1.75</v>
      </c>
      <c r="M26" s="63" t="str">
        <f t="shared" si="0"/>
        <v/>
      </c>
    </row>
    <row r="27" spans="1:13" x14ac:dyDescent="0.25">
      <c r="A27">
        <v>2</v>
      </c>
      <c r="B27" s="33" t="s">
        <v>42</v>
      </c>
      <c r="C27" s="33" t="s">
        <v>43</v>
      </c>
      <c r="D27" s="57">
        <v>15</v>
      </c>
      <c r="M27" s="63" t="str">
        <f t="shared" si="0"/>
        <v/>
      </c>
    </row>
    <row r="28" spans="1:13" x14ac:dyDescent="0.25">
      <c r="A28">
        <v>3</v>
      </c>
      <c r="B28" s="33" t="s">
        <v>57</v>
      </c>
      <c r="C28" s="33" t="s">
        <v>58</v>
      </c>
      <c r="D28" s="57">
        <v>30</v>
      </c>
      <c r="M28" s="63" t="str">
        <f t="shared" si="0"/>
        <v/>
      </c>
    </row>
    <row r="29" spans="1:13" x14ac:dyDescent="0.25">
      <c r="A29">
        <v>3</v>
      </c>
      <c r="B29" s="33" t="s">
        <v>56</v>
      </c>
      <c r="C29" s="33" t="s">
        <v>26</v>
      </c>
      <c r="D29" s="57">
        <v>3</v>
      </c>
      <c r="M29" s="63" t="str">
        <f t="shared" si="0"/>
        <v/>
      </c>
    </row>
    <row r="30" spans="1:13" x14ac:dyDescent="0.25">
      <c r="A30">
        <v>3</v>
      </c>
      <c r="B30" s="33" t="s">
        <v>55</v>
      </c>
      <c r="C30" s="33" t="s">
        <v>46</v>
      </c>
      <c r="D30" s="57">
        <v>35</v>
      </c>
      <c r="M30" s="63" t="str">
        <f t="shared" si="0"/>
        <v/>
      </c>
    </row>
    <row r="31" spans="1:13" x14ac:dyDescent="0.25">
      <c r="A31">
        <v>3</v>
      </c>
      <c r="B31" s="33" t="s">
        <v>53</v>
      </c>
      <c r="C31" s="33" t="s">
        <v>51</v>
      </c>
      <c r="D31" s="57">
        <v>300</v>
      </c>
      <c r="M31" s="63" t="str">
        <f t="shared" si="0"/>
        <v/>
      </c>
    </row>
    <row r="32" spans="1:13" x14ac:dyDescent="0.25">
      <c r="A32">
        <v>3</v>
      </c>
      <c r="B32" s="33" t="s">
        <v>52</v>
      </c>
      <c r="C32" s="33" t="s">
        <v>51</v>
      </c>
      <c r="D32" s="57">
        <v>375</v>
      </c>
      <c r="M32" s="63" t="str">
        <f t="shared" si="0"/>
        <v/>
      </c>
    </row>
    <row r="33" spans="1:13" x14ac:dyDescent="0.25">
      <c r="A33">
        <v>3</v>
      </c>
      <c r="B33" s="33" t="s">
        <v>50</v>
      </c>
      <c r="C33" s="33" t="s">
        <v>51</v>
      </c>
      <c r="D33" s="57">
        <v>425</v>
      </c>
      <c r="M33" s="63" t="str">
        <f t="shared" si="0"/>
        <v/>
      </c>
    </row>
    <row r="34" spans="1:13" x14ac:dyDescent="0.25">
      <c r="A34">
        <v>3</v>
      </c>
      <c r="B34" s="33" t="s">
        <v>47</v>
      </c>
      <c r="C34" s="33" t="s">
        <v>48</v>
      </c>
      <c r="D34" s="57">
        <v>3</v>
      </c>
      <c r="M34" s="63" t="str">
        <f t="shared" si="0"/>
        <v/>
      </c>
    </row>
    <row r="35" spans="1:13" x14ac:dyDescent="0.25">
      <c r="A35">
        <v>3</v>
      </c>
      <c r="B35" s="33" t="s">
        <v>45</v>
      </c>
      <c r="C35" s="33" t="s">
        <v>46</v>
      </c>
      <c r="D35" s="57">
        <v>5</v>
      </c>
      <c r="M35" s="63" t="str">
        <f t="shared" si="0"/>
        <v/>
      </c>
    </row>
    <row r="36" spans="1:13" x14ac:dyDescent="0.25">
      <c r="A36">
        <v>3</v>
      </c>
      <c r="B36" s="33" t="s">
        <v>62</v>
      </c>
      <c r="C36" s="33" t="s">
        <v>60</v>
      </c>
      <c r="D36" s="57">
        <v>35</v>
      </c>
      <c r="M36" s="63" t="str">
        <f t="shared" si="0"/>
        <v/>
      </c>
    </row>
    <row r="37" spans="1:13" x14ac:dyDescent="0.25">
      <c r="A37">
        <v>3</v>
      </c>
      <c r="B37" s="33" t="s">
        <v>61</v>
      </c>
      <c r="C37" s="33" t="s">
        <v>60</v>
      </c>
      <c r="D37" s="57">
        <v>50</v>
      </c>
      <c r="M37" s="63" t="str">
        <f t="shared" si="0"/>
        <v/>
      </c>
    </row>
    <row r="38" spans="1:13" x14ac:dyDescent="0.25">
      <c r="A38">
        <v>3</v>
      </c>
      <c r="B38" s="33" t="s">
        <v>59</v>
      </c>
      <c r="C38" s="33" t="s">
        <v>60</v>
      </c>
      <c r="D38" s="57">
        <v>14</v>
      </c>
      <c r="M38" s="63" t="str">
        <f t="shared" si="0"/>
        <v/>
      </c>
    </row>
    <row r="39" spans="1:13" x14ac:dyDescent="0.25">
      <c r="A39">
        <v>3</v>
      </c>
      <c r="B39" s="33" t="s">
        <v>54</v>
      </c>
      <c r="C39" s="33" t="s">
        <v>46</v>
      </c>
      <c r="D39" s="57">
        <v>9</v>
      </c>
      <c r="M39" s="63" t="str">
        <f t="shared" si="0"/>
        <v/>
      </c>
    </row>
    <row r="40" spans="1:13" x14ac:dyDescent="0.25">
      <c r="A40">
        <v>3</v>
      </c>
      <c r="B40" s="33" t="s">
        <v>49</v>
      </c>
      <c r="C40" s="33" t="s">
        <v>46</v>
      </c>
      <c r="D40" s="57">
        <v>3.25</v>
      </c>
      <c r="M40" s="63" t="str">
        <f t="shared" si="0"/>
        <v/>
      </c>
    </row>
    <row r="41" spans="1:13" x14ac:dyDescent="0.25">
      <c r="A41">
        <v>4</v>
      </c>
      <c r="B41" s="33" t="s">
        <v>83</v>
      </c>
      <c r="C41" s="33">
        <v>1000</v>
      </c>
      <c r="D41" s="57">
        <v>980</v>
      </c>
      <c r="M41" s="63" t="str">
        <f t="shared" si="0"/>
        <v>Boxe 1</v>
      </c>
    </row>
    <row r="42" spans="1:13" x14ac:dyDescent="0.25">
      <c r="A42">
        <v>4</v>
      </c>
      <c r="B42" s="33" t="s">
        <v>82</v>
      </c>
      <c r="C42" s="33">
        <v>1000</v>
      </c>
      <c r="D42" s="57">
        <v>500</v>
      </c>
      <c r="M42" s="63" t="str">
        <f t="shared" si="0"/>
        <v>Boxe 10 A</v>
      </c>
    </row>
    <row r="43" spans="1:13" x14ac:dyDescent="0.25">
      <c r="A43">
        <v>4</v>
      </c>
      <c r="B43" s="33" t="s">
        <v>84</v>
      </c>
      <c r="C43" s="33">
        <v>1000</v>
      </c>
      <c r="D43" s="57">
        <v>1420</v>
      </c>
      <c r="M43" s="63" t="str">
        <f t="shared" si="0"/>
        <v>Boxe 2</v>
      </c>
    </row>
    <row r="44" spans="1:13" x14ac:dyDescent="0.25">
      <c r="A44">
        <v>4</v>
      </c>
      <c r="B44" s="33" t="s">
        <v>85</v>
      </c>
      <c r="C44" s="33">
        <v>1000</v>
      </c>
      <c r="D44" s="57">
        <v>2750</v>
      </c>
      <c r="M44" s="63" t="str">
        <f t="shared" si="0"/>
        <v>Boxe 4</v>
      </c>
    </row>
    <row r="45" spans="1:13" x14ac:dyDescent="0.25">
      <c r="A45">
        <v>4</v>
      </c>
      <c r="B45" s="33" t="s">
        <v>86</v>
      </c>
      <c r="C45" s="33">
        <v>1000</v>
      </c>
      <c r="D45" s="57">
        <v>1830</v>
      </c>
      <c r="M45" s="63" t="str">
        <f t="shared" si="0"/>
        <v>Boxe V3</v>
      </c>
    </row>
    <row r="46" spans="1:13" x14ac:dyDescent="0.25">
      <c r="A46">
        <v>4</v>
      </c>
      <c r="B46" s="33" t="s">
        <v>78</v>
      </c>
      <c r="C46" s="33">
        <v>100</v>
      </c>
      <c r="D46" s="57">
        <v>42</v>
      </c>
      <c r="M46" s="63" t="str">
        <f t="shared" si="0"/>
        <v>Envelope 10 ½ X 14 ¼</v>
      </c>
    </row>
    <row r="47" spans="1:13" x14ac:dyDescent="0.25">
      <c r="A47">
        <v>4</v>
      </c>
      <c r="B47" s="33" t="s">
        <v>79</v>
      </c>
      <c r="C47" s="33">
        <v>100</v>
      </c>
      <c r="D47" s="57">
        <v>47</v>
      </c>
      <c r="M47" s="63" t="str">
        <f t="shared" si="0"/>
        <v>Envelope 11 ½ X 15 ½</v>
      </c>
    </row>
    <row r="48" spans="1:13" x14ac:dyDescent="0.25">
      <c r="A48">
        <v>4</v>
      </c>
      <c r="B48" s="33" t="s">
        <v>80</v>
      </c>
      <c r="C48" s="33">
        <v>50</v>
      </c>
      <c r="D48" s="57">
        <v>34.5</v>
      </c>
      <c r="M48" s="63" t="str">
        <f t="shared" si="0"/>
        <v>Envelope 13 ½ X 18 ¾</v>
      </c>
    </row>
    <row r="49" spans="1:13" x14ac:dyDescent="0.25">
      <c r="A49">
        <v>4</v>
      </c>
      <c r="B49" s="33" t="s">
        <v>81</v>
      </c>
      <c r="C49" s="33">
        <v>50</v>
      </c>
      <c r="D49" s="57">
        <v>43</v>
      </c>
      <c r="M49" s="63" t="str">
        <f t="shared" si="0"/>
        <v>Envelope 15 ½ X 19 ¾</v>
      </c>
    </row>
    <row r="50" spans="1:13" x14ac:dyDescent="0.25">
      <c r="A50">
        <v>4</v>
      </c>
      <c r="B50" s="33" t="s">
        <v>72</v>
      </c>
      <c r="C50" s="33">
        <v>500</v>
      </c>
      <c r="D50" s="57">
        <v>80</v>
      </c>
      <c r="H50" s="15"/>
      <c r="I50" s="15"/>
      <c r="J50" s="15"/>
      <c r="M50" s="63" t="str">
        <f t="shared" si="0"/>
        <v>Envelope 5 x 7 ¾</v>
      </c>
    </row>
    <row r="51" spans="1:13" x14ac:dyDescent="0.25">
      <c r="A51">
        <v>4</v>
      </c>
      <c r="B51" s="33" t="s">
        <v>73</v>
      </c>
      <c r="C51" s="33">
        <v>250</v>
      </c>
      <c r="D51" s="57">
        <v>42.5</v>
      </c>
      <c r="H51" s="15"/>
      <c r="I51" s="15"/>
      <c r="J51" s="15"/>
      <c r="M51" s="63" t="str">
        <f t="shared" si="0"/>
        <v xml:space="preserve">Envelope 6 x 9 ½ </v>
      </c>
    </row>
    <row r="52" spans="1:13" x14ac:dyDescent="0.25">
      <c r="A52">
        <v>4</v>
      </c>
      <c r="B52" s="33" t="s">
        <v>74</v>
      </c>
      <c r="C52" s="33">
        <v>250</v>
      </c>
      <c r="D52" s="57">
        <v>45</v>
      </c>
      <c r="H52" s="15"/>
      <c r="I52" s="15"/>
      <c r="J52" s="15"/>
      <c r="M52" s="63" t="str">
        <f t="shared" si="0"/>
        <v xml:space="preserve">Envelope 7 x 9 ½ </v>
      </c>
    </row>
    <row r="53" spans="1:13" x14ac:dyDescent="0.25">
      <c r="A53">
        <v>4</v>
      </c>
      <c r="B53" s="19" t="s">
        <v>75</v>
      </c>
      <c r="C53" s="19">
        <v>100</v>
      </c>
      <c r="D53" s="131">
        <v>26</v>
      </c>
      <c r="E53" s="50">
        <v>834</v>
      </c>
      <c r="H53" s="15"/>
      <c r="I53" s="15"/>
      <c r="J53" s="15"/>
      <c r="M53" s="63" t="str">
        <f t="shared" si="0"/>
        <v>Envelope 8 ¼ x 11 ¾</v>
      </c>
    </row>
    <row r="54" spans="1:13" x14ac:dyDescent="0.25">
      <c r="A54">
        <v>4</v>
      </c>
      <c r="B54" s="33" t="s">
        <v>76</v>
      </c>
      <c r="C54" s="33">
        <v>100</v>
      </c>
      <c r="D54" s="130">
        <v>29</v>
      </c>
      <c r="H54" s="132"/>
      <c r="I54" s="132"/>
      <c r="J54" s="133"/>
      <c r="M54" s="63" t="str">
        <f t="shared" si="0"/>
        <v>Envelope 9 ½ X 11 ¾</v>
      </c>
    </row>
    <row r="55" spans="1:13" x14ac:dyDescent="0.25">
      <c r="A55">
        <v>4</v>
      </c>
      <c r="B55" s="33" t="s">
        <v>77</v>
      </c>
      <c r="C55" s="33">
        <v>100</v>
      </c>
      <c r="D55" s="130">
        <v>36</v>
      </c>
      <c r="H55" s="15"/>
      <c r="I55" s="15"/>
      <c r="J55" s="15"/>
      <c r="M55" s="63" t="str">
        <f t="shared" si="0"/>
        <v>Envelope 9 ½ X 14 ¼</v>
      </c>
    </row>
    <row r="56" spans="1:13" x14ac:dyDescent="0.25">
      <c r="A56">
        <v>4</v>
      </c>
      <c r="B56" s="33" t="s">
        <v>87</v>
      </c>
      <c r="C56" s="33">
        <v>1000</v>
      </c>
      <c r="D56" s="130">
        <v>25</v>
      </c>
      <c r="H56" s="15"/>
      <c r="I56" s="15"/>
      <c r="J56" s="15"/>
      <c r="M56" s="63" t="str">
        <f t="shared" si="0"/>
        <v>Plastic bag</v>
      </c>
    </row>
    <row r="57" spans="1:13" x14ac:dyDescent="0.25">
      <c r="B57" s="33"/>
      <c r="C57" s="33"/>
      <c r="D57" s="130"/>
      <c r="M57" s="63" t="str">
        <f t="shared" si="0"/>
        <v/>
      </c>
    </row>
    <row r="58" spans="1:13" x14ac:dyDescent="0.25">
      <c r="B58" s="19"/>
      <c r="C58" s="19"/>
      <c r="D58" s="131"/>
      <c r="M58" s="63" t="str">
        <f t="shared" si="0"/>
        <v/>
      </c>
    </row>
    <row r="59" spans="1:13" x14ac:dyDescent="0.25">
      <c r="B59" s="19"/>
      <c r="C59" s="19"/>
      <c r="D59" s="131"/>
      <c r="M59" s="63" t="str">
        <f t="shared" si="0"/>
        <v/>
      </c>
    </row>
    <row r="60" spans="1:13" x14ac:dyDescent="0.25">
      <c r="B60" s="19"/>
      <c r="C60" s="19"/>
      <c r="D60" s="131"/>
      <c r="M60" s="63" t="str">
        <f t="shared" si="0"/>
        <v/>
      </c>
    </row>
    <row r="61" spans="1:13" x14ac:dyDescent="0.25">
      <c r="B61" s="19"/>
      <c r="C61" s="19"/>
      <c r="D61" s="131"/>
      <c r="M61" s="63" t="str">
        <f t="shared" si="0"/>
        <v/>
      </c>
    </row>
    <row r="62" spans="1:13" x14ac:dyDescent="0.25">
      <c r="B62" s="19"/>
      <c r="C62" s="19"/>
      <c r="D62" s="131"/>
      <c r="M62" s="63" t="str">
        <f t="shared" si="0"/>
        <v/>
      </c>
    </row>
    <row r="63" spans="1:13" x14ac:dyDescent="0.25">
      <c r="B63" s="19"/>
      <c r="C63" s="19"/>
      <c r="D63" s="131"/>
      <c r="M63" s="63" t="str">
        <f t="shared" si="0"/>
        <v/>
      </c>
    </row>
    <row r="64" spans="1:13" x14ac:dyDescent="0.25">
      <c r="B64" s="19"/>
      <c r="C64" s="19"/>
      <c r="D64" s="131"/>
      <c r="M64" s="63" t="str">
        <f t="shared" si="0"/>
        <v/>
      </c>
    </row>
    <row r="65" spans="2:13" x14ac:dyDescent="0.25">
      <c r="B65" s="19"/>
      <c r="C65" s="19"/>
      <c r="D65" s="131"/>
      <c r="M65" s="63" t="str">
        <f t="shared" si="0"/>
        <v/>
      </c>
    </row>
    <row r="66" spans="2:13" x14ac:dyDescent="0.25">
      <c r="B66" s="19"/>
      <c r="C66" s="19"/>
      <c r="D66" s="131"/>
      <c r="M66" s="63" t="str">
        <f t="shared" si="0"/>
        <v/>
      </c>
    </row>
    <row r="67" spans="2:13" x14ac:dyDescent="0.25">
      <c r="B67" s="19"/>
      <c r="C67" s="19"/>
      <c r="D67" s="131"/>
      <c r="M67" s="63" t="str">
        <f t="shared" ref="M67:M130" si="1">IF($L$2=A67,B67,"")</f>
        <v/>
      </c>
    </row>
    <row r="68" spans="2:13" x14ac:dyDescent="0.25">
      <c r="B68" s="19"/>
      <c r="C68" s="19"/>
      <c r="D68" s="131"/>
      <c r="M68" s="63" t="str">
        <f t="shared" si="1"/>
        <v/>
      </c>
    </row>
    <row r="69" spans="2:13" x14ac:dyDescent="0.25">
      <c r="B69" s="19"/>
      <c r="C69" s="19"/>
      <c r="D69" s="131"/>
      <c r="M69" s="63" t="str">
        <f t="shared" si="1"/>
        <v/>
      </c>
    </row>
    <row r="70" spans="2:13" x14ac:dyDescent="0.25">
      <c r="B70" s="19"/>
      <c r="C70" s="19"/>
      <c r="D70" s="131"/>
      <c r="M70" s="63" t="str">
        <f t="shared" si="1"/>
        <v/>
      </c>
    </row>
    <row r="71" spans="2:13" x14ac:dyDescent="0.25">
      <c r="B71" s="19"/>
      <c r="C71" s="19"/>
      <c r="D71" s="131"/>
      <c r="M71" s="63" t="str">
        <f t="shared" si="1"/>
        <v/>
      </c>
    </row>
    <row r="72" spans="2:13" x14ac:dyDescent="0.25">
      <c r="B72" s="19"/>
      <c r="C72" s="19"/>
      <c r="D72" s="131"/>
      <c r="M72" s="63" t="str">
        <f t="shared" si="1"/>
        <v/>
      </c>
    </row>
    <row r="73" spans="2:13" x14ac:dyDescent="0.25">
      <c r="B73" s="19"/>
      <c r="C73" s="19"/>
      <c r="D73" s="131"/>
      <c r="M73" s="63" t="str">
        <f t="shared" si="1"/>
        <v/>
      </c>
    </row>
    <row r="74" spans="2:13" x14ac:dyDescent="0.25">
      <c r="B74" s="19"/>
      <c r="C74" s="19"/>
      <c r="D74" s="131"/>
      <c r="M74" s="63" t="str">
        <f t="shared" si="1"/>
        <v/>
      </c>
    </row>
    <row r="75" spans="2:13" x14ac:dyDescent="0.25">
      <c r="B75" s="19"/>
      <c r="C75" s="19"/>
      <c r="D75" s="131"/>
      <c r="M75" s="63" t="str">
        <f t="shared" si="1"/>
        <v/>
      </c>
    </row>
    <row r="76" spans="2:13" x14ac:dyDescent="0.25">
      <c r="B76" s="19"/>
      <c r="C76" s="19"/>
      <c r="D76" s="131"/>
      <c r="M76" s="63" t="str">
        <f t="shared" si="1"/>
        <v/>
      </c>
    </row>
    <row r="77" spans="2:13" x14ac:dyDescent="0.25">
      <c r="B77" s="19"/>
      <c r="C77" s="19"/>
      <c r="D77" s="131"/>
      <c r="M77" s="63" t="str">
        <f t="shared" si="1"/>
        <v/>
      </c>
    </row>
    <row r="78" spans="2:13" x14ac:dyDescent="0.25">
      <c r="B78" s="19"/>
      <c r="C78" s="19"/>
      <c r="D78" s="131"/>
      <c r="M78" s="63" t="str">
        <f t="shared" si="1"/>
        <v/>
      </c>
    </row>
    <row r="79" spans="2:13" x14ac:dyDescent="0.25">
      <c r="B79" s="19"/>
      <c r="C79" s="19"/>
      <c r="D79" s="131"/>
      <c r="M79" s="63" t="str">
        <f t="shared" si="1"/>
        <v/>
      </c>
    </row>
    <row r="80" spans="2:13" x14ac:dyDescent="0.25">
      <c r="B80" s="19"/>
      <c r="C80" s="19"/>
      <c r="D80" s="131"/>
      <c r="M80" s="63" t="str">
        <f t="shared" si="1"/>
        <v/>
      </c>
    </row>
    <row r="81" spans="2:13" x14ac:dyDescent="0.25">
      <c r="B81" s="19"/>
      <c r="C81" s="19"/>
      <c r="D81" s="131"/>
      <c r="M81" s="63" t="str">
        <f t="shared" si="1"/>
        <v/>
      </c>
    </row>
    <row r="82" spans="2:13" x14ac:dyDescent="0.25">
      <c r="B82" s="19"/>
      <c r="C82" s="19"/>
      <c r="D82" s="131"/>
      <c r="M82" s="63" t="str">
        <f t="shared" si="1"/>
        <v/>
      </c>
    </row>
    <row r="83" spans="2:13" x14ac:dyDescent="0.25">
      <c r="B83" s="19"/>
      <c r="C83" s="19"/>
      <c r="D83" s="131"/>
      <c r="M83" s="63" t="str">
        <f t="shared" si="1"/>
        <v/>
      </c>
    </row>
    <row r="84" spans="2:13" x14ac:dyDescent="0.25">
      <c r="B84" s="19"/>
      <c r="C84" s="19"/>
      <c r="D84" s="131"/>
      <c r="M84" s="63" t="str">
        <f t="shared" si="1"/>
        <v/>
      </c>
    </row>
    <row r="85" spans="2:13" x14ac:dyDescent="0.25">
      <c r="B85" s="19"/>
      <c r="C85" s="19"/>
      <c r="D85" s="131"/>
      <c r="M85" s="63" t="str">
        <f t="shared" si="1"/>
        <v/>
      </c>
    </row>
    <row r="86" spans="2:13" x14ac:dyDescent="0.25">
      <c r="B86" s="19"/>
      <c r="C86" s="19"/>
      <c r="D86" s="131"/>
      <c r="M86" s="63" t="str">
        <f t="shared" si="1"/>
        <v/>
      </c>
    </row>
    <row r="87" spans="2:13" x14ac:dyDescent="0.25">
      <c r="B87" s="19"/>
      <c r="C87" s="19"/>
      <c r="D87" s="131"/>
      <c r="M87" s="63" t="str">
        <f t="shared" si="1"/>
        <v/>
      </c>
    </row>
    <row r="88" spans="2:13" x14ac:dyDescent="0.25">
      <c r="B88" s="19"/>
      <c r="C88" s="19"/>
      <c r="D88" s="131"/>
      <c r="M88" s="63" t="str">
        <f t="shared" si="1"/>
        <v/>
      </c>
    </row>
    <row r="89" spans="2:13" x14ac:dyDescent="0.25">
      <c r="B89" s="19"/>
      <c r="C89" s="19"/>
      <c r="D89" s="131"/>
      <c r="M89" s="63" t="str">
        <f t="shared" si="1"/>
        <v/>
      </c>
    </row>
    <row r="90" spans="2:13" x14ac:dyDescent="0.25">
      <c r="B90" s="19"/>
      <c r="C90" s="19"/>
      <c r="D90" s="131"/>
      <c r="M90" s="63" t="str">
        <f t="shared" si="1"/>
        <v/>
      </c>
    </row>
    <row r="91" spans="2:13" x14ac:dyDescent="0.25">
      <c r="B91" s="19"/>
      <c r="C91" s="19"/>
      <c r="D91" s="131"/>
      <c r="M91" s="63" t="str">
        <f t="shared" si="1"/>
        <v/>
      </c>
    </row>
    <row r="92" spans="2:13" x14ac:dyDescent="0.25">
      <c r="B92" s="19"/>
      <c r="C92" s="19"/>
      <c r="D92" s="131"/>
      <c r="M92" s="63" t="str">
        <f t="shared" si="1"/>
        <v/>
      </c>
    </row>
    <row r="93" spans="2:13" x14ac:dyDescent="0.25">
      <c r="B93" s="19"/>
      <c r="C93" s="19"/>
      <c r="D93" s="131"/>
      <c r="M93" s="63" t="str">
        <f t="shared" si="1"/>
        <v/>
      </c>
    </row>
    <row r="94" spans="2:13" x14ac:dyDescent="0.25">
      <c r="B94" s="19"/>
      <c r="C94" s="19"/>
      <c r="D94" s="131"/>
      <c r="M94" s="63" t="str">
        <f t="shared" si="1"/>
        <v/>
      </c>
    </row>
    <row r="95" spans="2:13" x14ac:dyDescent="0.25">
      <c r="B95" s="19"/>
      <c r="C95" s="19"/>
      <c r="D95" s="131"/>
      <c r="M95" s="63" t="str">
        <f t="shared" si="1"/>
        <v/>
      </c>
    </row>
    <row r="96" spans="2:13" x14ac:dyDescent="0.25">
      <c r="B96" s="19"/>
      <c r="C96" s="19"/>
      <c r="D96" s="131"/>
      <c r="M96" s="63" t="str">
        <f t="shared" si="1"/>
        <v/>
      </c>
    </row>
    <row r="97" spans="2:13" x14ac:dyDescent="0.25">
      <c r="B97" s="19"/>
      <c r="C97" s="19"/>
      <c r="D97" s="131"/>
      <c r="M97" s="63" t="str">
        <f t="shared" si="1"/>
        <v/>
      </c>
    </row>
    <row r="98" spans="2:13" x14ac:dyDescent="0.25">
      <c r="B98" s="19"/>
      <c r="C98" s="19"/>
      <c r="D98" s="131"/>
      <c r="M98" s="63" t="str">
        <f t="shared" si="1"/>
        <v/>
      </c>
    </row>
    <row r="99" spans="2:13" x14ac:dyDescent="0.25">
      <c r="B99" s="19"/>
      <c r="C99" s="19"/>
      <c r="D99" s="131"/>
      <c r="M99" s="63" t="str">
        <f t="shared" si="1"/>
        <v/>
      </c>
    </row>
    <row r="100" spans="2:13" x14ac:dyDescent="0.25">
      <c r="B100" s="19"/>
      <c r="C100" s="19"/>
      <c r="D100" s="131"/>
      <c r="M100" s="63" t="str">
        <f t="shared" si="1"/>
        <v/>
      </c>
    </row>
    <row r="101" spans="2:13" x14ac:dyDescent="0.25">
      <c r="B101" s="19"/>
      <c r="C101" s="19"/>
      <c r="D101" s="131"/>
      <c r="M101" s="63" t="str">
        <f t="shared" si="1"/>
        <v/>
      </c>
    </row>
    <row r="102" spans="2:13" x14ac:dyDescent="0.25">
      <c r="B102" s="19"/>
      <c r="C102" s="19"/>
      <c r="D102" s="131"/>
      <c r="M102" s="63" t="str">
        <f t="shared" si="1"/>
        <v/>
      </c>
    </row>
    <row r="103" spans="2:13" x14ac:dyDescent="0.25">
      <c r="B103" s="19"/>
      <c r="C103" s="19"/>
      <c r="D103" s="131"/>
      <c r="M103" s="63" t="str">
        <f t="shared" si="1"/>
        <v/>
      </c>
    </row>
    <row r="104" spans="2:13" x14ac:dyDescent="0.25">
      <c r="B104" s="19"/>
      <c r="C104" s="19"/>
      <c r="D104" s="131"/>
      <c r="M104" s="63" t="str">
        <f t="shared" si="1"/>
        <v/>
      </c>
    </row>
    <row r="105" spans="2:13" x14ac:dyDescent="0.25">
      <c r="B105" s="19"/>
      <c r="C105" s="19"/>
      <c r="D105" s="131"/>
      <c r="M105" s="63" t="str">
        <f t="shared" si="1"/>
        <v/>
      </c>
    </row>
    <row r="106" spans="2:13" x14ac:dyDescent="0.25">
      <c r="B106" s="19"/>
      <c r="C106" s="19"/>
      <c r="D106" s="131"/>
      <c r="M106" s="63" t="str">
        <f t="shared" si="1"/>
        <v/>
      </c>
    </row>
    <row r="107" spans="2:13" x14ac:dyDescent="0.25">
      <c r="B107" s="19"/>
      <c r="C107" s="19"/>
      <c r="D107" s="131"/>
      <c r="M107" s="63" t="str">
        <f t="shared" si="1"/>
        <v/>
      </c>
    </row>
    <row r="108" spans="2:13" x14ac:dyDescent="0.25">
      <c r="B108" s="19"/>
      <c r="C108" s="19"/>
      <c r="D108" s="131"/>
      <c r="M108" s="63" t="str">
        <f t="shared" si="1"/>
        <v/>
      </c>
    </row>
    <row r="109" spans="2:13" x14ac:dyDescent="0.25">
      <c r="B109" s="19"/>
      <c r="C109" s="19"/>
      <c r="D109" s="131"/>
      <c r="M109" s="63" t="str">
        <f t="shared" si="1"/>
        <v/>
      </c>
    </row>
    <row r="110" spans="2:13" x14ac:dyDescent="0.25">
      <c r="B110" s="19"/>
      <c r="C110" s="19"/>
      <c r="D110" s="131"/>
      <c r="M110" s="63" t="str">
        <f t="shared" si="1"/>
        <v/>
      </c>
    </row>
    <row r="111" spans="2:13" x14ac:dyDescent="0.25">
      <c r="B111" s="19"/>
      <c r="C111" s="19"/>
      <c r="D111" s="131"/>
      <c r="M111" s="63" t="str">
        <f t="shared" si="1"/>
        <v/>
      </c>
    </row>
    <row r="112" spans="2:13" x14ac:dyDescent="0.25">
      <c r="B112" s="19"/>
      <c r="C112" s="19"/>
      <c r="D112" s="131"/>
      <c r="M112" s="63" t="str">
        <f t="shared" si="1"/>
        <v/>
      </c>
    </row>
    <row r="113" spans="2:13" x14ac:dyDescent="0.25">
      <c r="B113" s="19"/>
      <c r="C113" s="19"/>
      <c r="D113" s="131"/>
      <c r="M113" s="63" t="str">
        <f t="shared" si="1"/>
        <v/>
      </c>
    </row>
    <row r="114" spans="2:13" x14ac:dyDescent="0.25">
      <c r="B114" s="19"/>
      <c r="C114" s="19"/>
      <c r="D114" s="131"/>
      <c r="M114" s="63" t="str">
        <f t="shared" si="1"/>
        <v/>
      </c>
    </row>
    <row r="115" spans="2:13" x14ac:dyDescent="0.25">
      <c r="B115" s="19"/>
      <c r="C115" s="19"/>
      <c r="D115" s="131"/>
      <c r="M115" s="63" t="str">
        <f t="shared" si="1"/>
        <v/>
      </c>
    </row>
    <row r="116" spans="2:13" x14ac:dyDescent="0.25">
      <c r="B116" s="19"/>
      <c r="C116" s="19"/>
      <c r="D116" s="131"/>
      <c r="M116" s="63" t="str">
        <f t="shared" si="1"/>
        <v/>
      </c>
    </row>
    <row r="117" spans="2:13" x14ac:dyDescent="0.25">
      <c r="B117" s="19"/>
      <c r="C117" s="19"/>
      <c r="D117" s="131"/>
      <c r="M117" s="63" t="str">
        <f t="shared" si="1"/>
        <v/>
      </c>
    </row>
    <row r="118" spans="2:13" x14ac:dyDescent="0.25">
      <c r="B118" s="19"/>
      <c r="C118" s="19"/>
      <c r="D118" s="131"/>
      <c r="M118" s="63" t="str">
        <f t="shared" si="1"/>
        <v/>
      </c>
    </row>
    <row r="119" spans="2:13" x14ac:dyDescent="0.25">
      <c r="B119" s="19"/>
      <c r="C119" s="19"/>
      <c r="D119" s="131"/>
      <c r="M119" s="63" t="str">
        <f t="shared" si="1"/>
        <v/>
      </c>
    </row>
    <row r="120" spans="2:13" x14ac:dyDescent="0.25">
      <c r="B120" s="19"/>
      <c r="C120" s="19"/>
      <c r="D120" s="131"/>
      <c r="M120" s="63" t="str">
        <f t="shared" si="1"/>
        <v/>
      </c>
    </row>
    <row r="121" spans="2:13" x14ac:dyDescent="0.25">
      <c r="B121" s="19"/>
      <c r="C121" s="19"/>
      <c r="D121" s="131"/>
      <c r="M121" s="63" t="str">
        <f t="shared" si="1"/>
        <v/>
      </c>
    </row>
    <row r="122" spans="2:13" x14ac:dyDescent="0.25">
      <c r="B122" s="19"/>
      <c r="C122" s="19"/>
      <c r="D122" s="131"/>
      <c r="M122" s="63" t="str">
        <f t="shared" si="1"/>
        <v/>
      </c>
    </row>
    <row r="123" spans="2:13" x14ac:dyDescent="0.25">
      <c r="B123" s="19"/>
      <c r="C123" s="19"/>
      <c r="D123" s="131"/>
      <c r="M123" s="63" t="str">
        <f t="shared" si="1"/>
        <v/>
      </c>
    </row>
    <row r="124" spans="2:13" x14ac:dyDescent="0.25">
      <c r="B124" s="19"/>
      <c r="C124" s="19"/>
      <c r="D124" s="131"/>
      <c r="M124" s="63" t="str">
        <f t="shared" si="1"/>
        <v/>
      </c>
    </row>
    <row r="125" spans="2:13" x14ac:dyDescent="0.25">
      <c r="B125" s="19"/>
      <c r="C125" s="19"/>
      <c r="D125" s="131"/>
      <c r="M125" s="63" t="str">
        <f t="shared" si="1"/>
        <v/>
      </c>
    </row>
    <row r="126" spans="2:13" x14ac:dyDescent="0.25">
      <c r="B126" s="19"/>
      <c r="C126" s="19"/>
      <c r="D126" s="131"/>
      <c r="M126" s="63" t="str">
        <f t="shared" si="1"/>
        <v/>
      </c>
    </row>
    <row r="127" spans="2:13" x14ac:dyDescent="0.25">
      <c r="B127" s="19"/>
      <c r="C127" s="19"/>
      <c r="D127" s="131"/>
      <c r="M127" s="63" t="str">
        <f t="shared" si="1"/>
        <v/>
      </c>
    </row>
    <row r="128" spans="2:13" x14ac:dyDescent="0.25">
      <c r="B128" s="19"/>
      <c r="C128" s="19"/>
      <c r="D128" s="131"/>
      <c r="M128" s="63" t="str">
        <f t="shared" si="1"/>
        <v/>
      </c>
    </row>
    <row r="129" spans="2:13" x14ac:dyDescent="0.25">
      <c r="B129" s="19"/>
      <c r="C129" s="19"/>
      <c r="D129" s="131"/>
      <c r="M129" s="63" t="str">
        <f t="shared" si="1"/>
        <v/>
      </c>
    </row>
    <row r="130" spans="2:13" x14ac:dyDescent="0.25">
      <c r="B130" s="19"/>
      <c r="C130" s="19"/>
      <c r="D130" s="131"/>
      <c r="M130" s="63" t="str">
        <f t="shared" si="1"/>
        <v/>
      </c>
    </row>
    <row r="131" spans="2:13" x14ac:dyDescent="0.25">
      <c r="B131" s="19"/>
      <c r="C131" s="19"/>
      <c r="D131" s="131"/>
      <c r="M131" s="63" t="str">
        <f t="shared" ref="M131:M194" si="2">IF($L$2=A131,B131,"")</f>
        <v/>
      </c>
    </row>
    <row r="132" spans="2:13" x14ac:dyDescent="0.25">
      <c r="B132" s="19"/>
      <c r="C132" s="19"/>
      <c r="D132" s="131"/>
      <c r="M132" s="63" t="str">
        <f t="shared" si="2"/>
        <v/>
      </c>
    </row>
    <row r="133" spans="2:13" x14ac:dyDescent="0.25">
      <c r="B133" s="19"/>
      <c r="C133" s="19"/>
      <c r="D133" s="131"/>
      <c r="M133" s="63" t="str">
        <f t="shared" si="2"/>
        <v/>
      </c>
    </row>
    <row r="134" spans="2:13" x14ac:dyDescent="0.25">
      <c r="B134" s="19"/>
      <c r="C134" s="19"/>
      <c r="D134" s="131"/>
      <c r="M134" s="63" t="str">
        <f t="shared" si="2"/>
        <v/>
      </c>
    </row>
    <row r="135" spans="2:13" x14ac:dyDescent="0.25">
      <c r="B135" s="19"/>
      <c r="C135" s="19"/>
      <c r="D135" s="131"/>
      <c r="M135" s="63" t="str">
        <f t="shared" si="2"/>
        <v/>
      </c>
    </row>
    <row r="136" spans="2:13" x14ac:dyDescent="0.25">
      <c r="B136" s="19"/>
      <c r="C136" s="19"/>
      <c r="D136" s="131"/>
      <c r="M136" s="63" t="str">
        <f t="shared" si="2"/>
        <v/>
      </c>
    </row>
    <row r="137" spans="2:13" x14ac:dyDescent="0.25">
      <c r="B137" s="19"/>
      <c r="C137" s="19"/>
      <c r="D137" s="131"/>
      <c r="M137" s="63" t="str">
        <f t="shared" si="2"/>
        <v/>
      </c>
    </row>
    <row r="138" spans="2:13" x14ac:dyDescent="0.25">
      <c r="B138" s="19"/>
      <c r="C138" s="19"/>
      <c r="D138" s="131"/>
      <c r="M138" s="63" t="str">
        <f t="shared" si="2"/>
        <v/>
      </c>
    </row>
    <row r="139" spans="2:13" x14ac:dyDescent="0.25">
      <c r="B139" s="19"/>
      <c r="C139" s="19"/>
      <c r="D139" s="131"/>
      <c r="M139" s="63" t="str">
        <f t="shared" si="2"/>
        <v/>
      </c>
    </row>
    <row r="140" spans="2:13" x14ac:dyDescent="0.25">
      <c r="B140" s="19"/>
      <c r="C140" s="19"/>
      <c r="D140" s="131"/>
      <c r="M140" s="63" t="str">
        <f t="shared" si="2"/>
        <v/>
      </c>
    </row>
    <row r="141" spans="2:13" x14ac:dyDescent="0.25">
      <c r="B141" s="19"/>
      <c r="C141" s="19"/>
      <c r="D141" s="131"/>
      <c r="M141" s="63" t="str">
        <f t="shared" si="2"/>
        <v/>
      </c>
    </row>
    <row r="142" spans="2:13" x14ac:dyDescent="0.25">
      <c r="B142" s="19"/>
      <c r="C142" s="19"/>
      <c r="D142" s="131"/>
      <c r="M142" s="63" t="str">
        <f t="shared" si="2"/>
        <v/>
      </c>
    </row>
    <row r="143" spans="2:13" x14ac:dyDescent="0.25">
      <c r="B143" s="19"/>
      <c r="C143" s="19"/>
      <c r="D143" s="131"/>
      <c r="M143" s="63" t="str">
        <f t="shared" si="2"/>
        <v/>
      </c>
    </row>
    <row r="144" spans="2:13" x14ac:dyDescent="0.25">
      <c r="B144" s="19"/>
      <c r="C144" s="19"/>
      <c r="D144" s="131"/>
      <c r="M144" s="63" t="str">
        <f t="shared" si="2"/>
        <v/>
      </c>
    </row>
    <row r="145" spans="2:13" x14ac:dyDescent="0.25">
      <c r="B145" s="19"/>
      <c r="C145" s="19"/>
      <c r="D145" s="131"/>
      <c r="M145" s="63" t="str">
        <f t="shared" si="2"/>
        <v/>
      </c>
    </row>
    <row r="146" spans="2:13" x14ac:dyDescent="0.25">
      <c r="B146" s="19"/>
      <c r="C146" s="19"/>
      <c r="D146" s="131"/>
      <c r="M146" s="63" t="str">
        <f t="shared" si="2"/>
        <v/>
      </c>
    </row>
    <row r="147" spans="2:13" x14ac:dyDescent="0.25">
      <c r="B147" s="19"/>
      <c r="C147" s="19"/>
      <c r="D147" s="131"/>
      <c r="M147" s="63" t="str">
        <f t="shared" si="2"/>
        <v/>
      </c>
    </row>
    <row r="148" spans="2:13" x14ac:dyDescent="0.25">
      <c r="B148" s="19"/>
      <c r="C148" s="19"/>
      <c r="D148" s="131"/>
      <c r="M148" s="63" t="str">
        <f t="shared" si="2"/>
        <v/>
      </c>
    </row>
    <row r="149" spans="2:13" x14ac:dyDescent="0.25">
      <c r="B149" s="19"/>
      <c r="C149" s="19"/>
      <c r="D149" s="131"/>
      <c r="M149" s="63" t="str">
        <f t="shared" si="2"/>
        <v/>
      </c>
    </row>
    <row r="150" spans="2:13" x14ac:dyDescent="0.25">
      <c r="B150" s="19"/>
      <c r="C150" s="19"/>
      <c r="D150" s="131"/>
      <c r="M150" s="63" t="str">
        <f t="shared" si="2"/>
        <v/>
      </c>
    </row>
    <row r="151" spans="2:13" x14ac:dyDescent="0.25">
      <c r="B151" s="19"/>
      <c r="C151" s="19"/>
      <c r="D151" s="131"/>
      <c r="M151" s="63" t="str">
        <f t="shared" si="2"/>
        <v/>
      </c>
    </row>
    <row r="152" spans="2:13" x14ac:dyDescent="0.25">
      <c r="B152" s="19"/>
      <c r="C152" s="19"/>
      <c r="D152" s="131"/>
      <c r="M152" s="63" t="str">
        <f t="shared" si="2"/>
        <v/>
      </c>
    </row>
    <row r="153" spans="2:13" x14ac:dyDescent="0.25">
      <c r="B153" s="19"/>
      <c r="C153" s="19"/>
      <c r="D153" s="131"/>
      <c r="M153" s="63" t="str">
        <f t="shared" si="2"/>
        <v/>
      </c>
    </row>
    <row r="154" spans="2:13" x14ac:dyDescent="0.25">
      <c r="B154" s="19"/>
      <c r="C154" s="19"/>
      <c r="D154" s="131"/>
      <c r="M154" s="63" t="str">
        <f t="shared" si="2"/>
        <v/>
      </c>
    </row>
    <row r="155" spans="2:13" x14ac:dyDescent="0.25">
      <c r="B155" s="19"/>
      <c r="C155" s="19"/>
      <c r="D155" s="131"/>
      <c r="M155" s="63" t="str">
        <f t="shared" si="2"/>
        <v/>
      </c>
    </row>
    <row r="156" spans="2:13" x14ac:dyDescent="0.25">
      <c r="B156" s="19"/>
      <c r="C156" s="19"/>
      <c r="D156" s="131"/>
      <c r="M156" s="63" t="str">
        <f t="shared" si="2"/>
        <v/>
      </c>
    </row>
    <row r="157" spans="2:13" x14ac:dyDescent="0.25">
      <c r="B157" s="19"/>
      <c r="C157" s="19"/>
      <c r="D157" s="131"/>
      <c r="M157" s="63" t="str">
        <f t="shared" si="2"/>
        <v/>
      </c>
    </row>
    <row r="158" spans="2:13" x14ac:dyDescent="0.25">
      <c r="B158" s="19"/>
      <c r="C158" s="19"/>
      <c r="D158" s="131"/>
      <c r="M158" s="63" t="str">
        <f t="shared" si="2"/>
        <v/>
      </c>
    </row>
    <row r="159" spans="2:13" x14ac:dyDescent="0.25">
      <c r="B159" s="19"/>
      <c r="C159" s="19"/>
      <c r="D159" s="131"/>
      <c r="M159" s="63" t="str">
        <f t="shared" si="2"/>
        <v/>
      </c>
    </row>
    <row r="160" spans="2:13" x14ac:dyDescent="0.25">
      <c r="B160" s="19"/>
      <c r="C160" s="19"/>
      <c r="D160" s="131"/>
      <c r="M160" s="63" t="str">
        <f t="shared" si="2"/>
        <v/>
      </c>
    </row>
    <row r="161" spans="2:13" x14ac:dyDescent="0.25">
      <c r="B161" s="19"/>
      <c r="C161" s="19"/>
      <c r="D161" s="131"/>
      <c r="M161" s="63" t="str">
        <f t="shared" si="2"/>
        <v/>
      </c>
    </row>
    <row r="162" spans="2:13" x14ac:dyDescent="0.25">
      <c r="B162" s="19"/>
      <c r="C162" s="19"/>
      <c r="D162" s="131"/>
      <c r="M162" s="63" t="str">
        <f t="shared" si="2"/>
        <v/>
      </c>
    </row>
    <row r="163" spans="2:13" x14ac:dyDescent="0.25">
      <c r="B163" s="19"/>
      <c r="C163" s="19"/>
      <c r="D163" s="131"/>
      <c r="M163" s="63" t="str">
        <f t="shared" si="2"/>
        <v/>
      </c>
    </row>
    <row r="164" spans="2:13" x14ac:dyDescent="0.25">
      <c r="B164" s="19"/>
      <c r="C164" s="19"/>
      <c r="D164" s="131"/>
      <c r="M164" s="63" t="str">
        <f t="shared" si="2"/>
        <v/>
      </c>
    </row>
    <row r="165" spans="2:13" x14ac:dyDescent="0.25">
      <c r="B165" s="19"/>
      <c r="C165" s="19"/>
      <c r="D165" s="131"/>
      <c r="M165" s="63" t="str">
        <f t="shared" si="2"/>
        <v/>
      </c>
    </row>
    <row r="166" spans="2:13" x14ac:dyDescent="0.25">
      <c r="B166" s="19"/>
      <c r="C166" s="19"/>
      <c r="D166" s="131"/>
      <c r="M166" s="63" t="str">
        <f t="shared" si="2"/>
        <v/>
      </c>
    </row>
    <row r="167" spans="2:13" x14ac:dyDescent="0.25">
      <c r="B167" s="19"/>
      <c r="C167" s="19"/>
      <c r="D167" s="131"/>
      <c r="M167" s="63" t="str">
        <f t="shared" si="2"/>
        <v/>
      </c>
    </row>
    <row r="168" spans="2:13" x14ac:dyDescent="0.25">
      <c r="B168" s="19"/>
      <c r="C168" s="19"/>
      <c r="D168" s="131"/>
      <c r="M168" s="63" t="str">
        <f t="shared" si="2"/>
        <v/>
      </c>
    </row>
    <row r="169" spans="2:13" x14ac:dyDescent="0.25">
      <c r="B169" s="19"/>
      <c r="C169" s="19"/>
      <c r="D169" s="131"/>
      <c r="M169" s="63" t="str">
        <f t="shared" si="2"/>
        <v/>
      </c>
    </row>
    <row r="170" spans="2:13" x14ac:dyDescent="0.25">
      <c r="B170" s="19"/>
      <c r="C170" s="19"/>
      <c r="D170" s="131"/>
      <c r="M170" s="63" t="str">
        <f t="shared" si="2"/>
        <v/>
      </c>
    </row>
    <row r="171" spans="2:13" x14ac:dyDescent="0.25">
      <c r="B171" s="19"/>
      <c r="C171" s="19"/>
      <c r="D171" s="131"/>
      <c r="M171" s="63" t="str">
        <f t="shared" si="2"/>
        <v/>
      </c>
    </row>
    <row r="172" spans="2:13" x14ac:dyDescent="0.25">
      <c r="B172" s="19"/>
      <c r="C172" s="19"/>
      <c r="D172" s="131"/>
      <c r="M172" s="63" t="str">
        <f t="shared" si="2"/>
        <v/>
      </c>
    </row>
    <row r="173" spans="2:13" x14ac:dyDescent="0.25">
      <c r="B173" s="19"/>
      <c r="C173" s="19"/>
      <c r="D173" s="131"/>
      <c r="M173" s="63" t="str">
        <f t="shared" si="2"/>
        <v/>
      </c>
    </row>
    <row r="174" spans="2:13" x14ac:dyDescent="0.25">
      <c r="B174" s="19"/>
      <c r="C174" s="19"/>
      <c r="D174" s="131"/>
      <c r="M174" s="63" t="str">
        <f t="shared" si="2"/>
        <v/>
      </c>
    </row>
    <row r="175" spans="2:13" x14ac:dyDescent="0.25">
      <c r="B175" s="19"/>
      <c r="C175" s="19"/>
      <c r="D175" s="131"/>
      <c r="M175" s="63" t="str">
        <f t="shared" si="2"/>
        <v/>
      </c>
    </row>
    <row r="176" spans="2:13" x14ac:dyDescent="0.25">
      <c r="B176" s="19"/>
      <c r="C176" s="19"/>
      <c r="D176" s="131"/>
      <c r="M176" s="63" t="str">
        <f t="shared" si="2"/>
        <v/>
      </c>
    </row>
    <row r="177" spans="2:13" x14ac:dyDescent="0.25">
      <c r="B177" s="19"/>
      <c r="C177" s="19"/>
      <c r="D177" s="131"/>
      <c r="M177" s="63" t="str">
        <f t="shared" si="2"/>
        <v/>
      </c>
    </row>
    <row r="178" spans="2:13" x14ac:dyDescent="0.25">
      <c r="B178" s="19"/>
      <c r="C178" s="19"/>
      <c r="D178" s="131"/>
      <c r="M178" s="63" t="str">
        <f t="shared" si="2"/>
        <v/>
      </c>
    </row>
    <row r="179" spans="2:13" x14ac:dyDescent="0.25">
      <c r="B179" s="19"/>
      <c r="C179" s="19"/>
      <c r="D179" s="131"/>
      <c r="M179" s="63" t="str">
        <f t="shared" si="2"/>
        <v/>
      </c>
    </row>
    <row r="180" spans="2:13" x14ac:dyDescent="0.25">
      <c r="B180" s="19"/>
      <c r="C180" s="19"/>
      <c r="D180" s="131"/>
      <c r="M180" s="63" t="str">
        <f t="shared" si="2"/>
        <v/>
      </c>
    </row>
    <row r="181" spans="2:13" x14ac:dyDescent="0.25">
      <c r="B181" s="19"/>
      <c r="C181" s="19"/>
      <c r="D181" s="131"/>
      <c r="M181" s="63" t="str">
        <f t="shared" si="2"/>
        <v/>
      </c>
    </row>
    <row r="182" spans="2:13" x14ac:dyDescent="0.25">
      <c r="B182" s="19"/>
      <c r="C182" s="19"/>
      <c r="D182" s="131"/>
      <c r="M182" s="63" t="str">
        <f t="shared" si="2"/>
        <v/>
      </c>
    </row>
    <row r="183" spans="2:13" x14ac:dyDescent="0.25">
      <c r="B183" s="19"/>
      <c r="C183" s="19"/>
      <c r="D183" s="131"/>
      <c r="M183" s="63" t="str">
        <f t="shared" si="2"/>
        <v/>
      </c>
    </row>
    <row r="184" spans="2:13" x14ac:dyDescent="0.25">
      <c r="B184" s="19"/>
      <c r="C184" s="19"/>
      <c r="D184" s="131"/>
      <c r="M184" s="63" t="str">
        <f t="shared" si="2"/>
        <v/>
      </c>
    </row>
    <row r="185" spans="2:13" x14ac:dyDescent="0.25">
      <c r="B185" s="19"/>
      <c r="C185" s="19"/>
      <c r="D185" s="131"/>
      <c r="M185" s="63" t="str">
        <f t="shared" si="2"/>
        <v/>
      </c>
    </row>
    <row r="186" spans="2:13" x14ac:dyDescent="0.25">
      <c r="B186" s="19"/>
      <c r="C186" s="19"/>
      <c r="D186" s="131"/>
      <c r="M186" s="63" t="str">
        <f t="shared" si="2"/>
        <v/>
      </c>
    </row>
    <row r="187" spans="2:13" x14ac:dyDescent="0.25">
      <c r="B187" s="19"/>
      <c r="C187" s="19"/>
      <c r="D187" s="131"/>
      <c r="M187" s="63" t="str">
        <f t="shared" si="2"/>
        <v/>
      </c>
    </row>
    <row r="188" spans="2:13" x14ac:dyDescent="0.25">
      <c r="B188" s="19"/>
      <c r="C188" s="19"/>
      <c r="D188" s="131"/>
      <c r="M188" s="63" t="str">
        <f t="shared" si="2"/>
        <v/>
      </c>
    </row>
    <row r="189" spans="2:13" x14ac:dyDescent="0.25">
      <c r="B189" s="19"/>
      <c r="C189" s="19"/>
      <c r="D189" s="131"/>
      <c r="M189" s="63" t="str">
        <f t="shared" si="2"/>
        <v/>
      </c>
    </row>
    <row r="190" spans="2:13" x14ac:dyDescent="0.25">
      <c r="B190" s="19"/>
      <c r="C190" s="19"/>
      <c r="D190" s="131"/>
      <c r="M190" s="63" t="str">
        <f t="shared" si="2"/>
        <v/>
      </c>
    </row>
    <row r="191" spans="2:13" x14ac:dyDescent="0.25">
      <c r="B191" s="19"/>
      <c r="C191" s="19"/>
      <c r="D191" s="131"/>
      <c r="M191" s="63" t="str">
        <f t="shared" si="2"/>
        <v/>
      </c>
    </row>
    <row r="192" spans="2:13" x14ac:dyDescent="0.25">
      <c r="B192" s="19"/>
      <c r="C192" s="19"/>
      <c r="D192" s="131"/>
      <c r="M192" s="63" t="str">
        <f t="shared" si="2"/>
        <v/>
      </c>
    </row>
    <row r="193" spans="2:13" x14ac:dyDescent="0.25">
      <c r="B193" s="19"/>
      <c r="C193" s="19"/>
      <c r="D193" s="131"/>
      <c r="M193" s="63" t="str">
        <f t="shared" si="2"/>
        <v/>
      </c>
    </row>
    <row r="194" spans="2:13" x14ac:dyDescent="0.25">
      <c r="B194" s="19"/>
      <c r="C194" s="19"/>
      <c r="D194" s="131"/>
      <c r="M194" s="63" t="str">
        <f t="shared" si="2"/>
        <v/>
      </c>
    </row>
    <row r="195" spans="2:13" x14ac:dyDescent="0.25">
      <c r="B195" s="19"/>
      <c r="C195" s="19"/>
      <c r="D195" s="131"/>
      <c r="M195" s="63" t="str">
        <f t="shared" ref="M195:M258" si="3">IF($L$2=A195,B195,"")</f>
        <v/>
      </c>
    </row>
    <row r="196" spans="2:13" x14ac:dyDescent="0.25">
      <c r="B196" s="19"/>
      <c r="C196" s="19"/>
      <c r="D196" s="131"/>
      <c r="M196" s="63" t="str">
        <f t="shared" si="3"/>
        <v/>
      </c>
    </row>
    <row r="197" spans="2:13" x14ac:dyDescent="0.25">
      <c r="B197" s="19"/>
      <c r="C197" s="19"/>
      <c r="D197" s="131"/>
      <c r="M197" s="63" t="str">
        <f t="shared" si="3"/>
        <v/>
      </c>
    </row>
    <row r="198" spans="2:13" x14ac:dyDescent="0.25">
      <c r="B198" s="19"/>
      <c r="C198" s="19"/>
      <c r="D198" s="131"/>
      <c r="M198" s="63" t="str">
        <f t="shared" si="3"/>
        <v/>
      </c>
    </row>
    <row r="199" spans="2:13" x14ac:dyDescent="0.25">
      <c r="B199" s="19"/>
      <c r="C199" s="19"/>
      <c r="D199" s="131"/>
      <c r="M199" s="63" t="str">
        <f t="shared" si="3"/>
        <v/>
      </c>
    </row>
    <row r="200" spans="2:13" x14ac:dyDescent="0.25">
      <c r="B200" s="19"/>
      <c r="C200" s="19"/>
      <c r="D200" s="131"/>
      <c r="M200" s="63" t="str">
        <f t="shared" si="3"/>
        <v/>
      </c>
    </row>
    <row r="201" spans="2:13" x14ac:dyDescent="0.25">
      <c r="B201" s="19"/>
      <c r="C201" s="19"/>
      <c r="D201" s="131"/>
      <c r="M201" s="63" t="str">
        <f t="shared" si="3"/>
        <v/>
      </c>
    </row>
    <row r="202" spans="2:13" x14ac:dyDescent="0.25">
      <c r="B202" s="19"/>
      <c r="C202" s="19"/>
      <c r="D202" s="131"/>
      <c r="M202" s="63" t="str">
        <f t="shared" si="3"/>
        <v/>
      </c>
    </row>
    <row r="203" spans="2:13" x14ac:dyDescent="0.25">
      <c r="B203" s="19"/>
      <c r="C203" s="19"/>
      <c r="D203" s="131"/>
      <c r="M203" s="63" t="str">
        <f t="shared" si="3"/>
        <v/>
      </c>
    </row>
    <row r="204" spans="2:13" x14ac:dyDescent="0.25">
      <c r="B204" s="19"/>
      <c r="C204" s="19"/>
      <c r="D204" s="131"/>
      <c r="M204" s="63" t="str">
        <f t="shared" si="3"/>
        <v/>
      </c>
    </row>
    <row r="205" spans="2:13" x14ac:dyDescent="0.25">
      <c r="B205" s="19"/>
      <c r="C205" s="19"/>
      <c r="D205" s="131"/>
      <c r="M205" s="63" t="str">
        <f t="shared" si="3"/>
        <v/>
      </c>
    </row>
    <row r="206" spans="2:13" x14ac:dyDescent="0.25">
      <c r="B206" s="19"/>
      <c r="C206" s="19"/>
      <c r="D206" s="131"/>
      <c r="M206" s="63" t="str">
        <f t="shared" si="3"/>
        <v/>
      </c>
    </row>
    <row r="207" spans="2:13" x14ac:dyDescent="0.25">
      <c r="B207" s="19"/>
      <c r="C207" s="19"/>
      <c r="D207" s="131"/>
      <c r="M207" s="63" t="str">
        <f t="shared" si="3"/>
        <v/>
      </c>
    </row>
    <row r="208" spans="2:13" x14ac:dyDescent="0.25">
      <c r="B208" s="19"/>
      <c r="C208" s="19"/>
      <c r="D208" s="131"/>
      <c r="M208" s="63" t="str">
        <f t="shared" si="3"/>
        <v/>
      </c>
    </row>
    <row r="209" spans="2:13" x14ac:dyDescent="0.25">
      <c r="B209" s="19"/>
      <c r="C209" s="19"/>
      <c r="D209" s="131"/>
      <c r="M209" s="63" t="str">
        <f t="shared" si="3"/>
        <v/>
      </c>
    </row>
    <row r="210" spans="2:13" x14ac:dyDescent="0.25">
      <c r="B210" s="19"/>
      <c r="C210" s="19"/>
      <c r="D210" s="131"/>
      <c r="M210" s="63" t="str">
        <f t="shared" si="3"/>
        <v/>
      </c>
    </row>
    <row r="211" spans="2:13" x14ac:dyDescent="0.25">
      <c r="B211" s="19"/>
      <c r="C211" s="19"/>
      <c r="D211" s="131"/>
      <c r="M211" s="63" t="str">
        <f t="shared" si="3"/>
        <v/>
      </c>
    </row>
    <row r="212" spans="2:13" x14ac:dyDescent="0.25">
      <c r="B212" s="19"/>
      <c r="C212" s="19"/>
      <c r="D212" s="131"/>
      <c r="M212" s="63" t="str">
        <f t="shared" si="3"/>
        <v/>
      </c>
    </row>
    <row r="213" spans="2:13" x14ac:dyDescent="0.25">
      <c r="B213" s="19"/>
      <c r="C213" s="19"/>
      <c r="D213" s="131"/>
      <c r="M213" s="63" t="str">
        <f t="shared" si="3"/>
        <v/>
      </c>
    </row>
    <row r="214" spans="2:13" x14ac:dyDescent="0.25">
      <c r="B214" s="19"/>
      <c r="C214" s="19"/>
      <c r="D214" s="131"/>
      <c r="M214" s="63" t="str">
        <f t="shared" si="3"/>
        <v/>
      </c>
    </row>
    <row r="215" spans="2:13" x14ac:dyDescent="0.25">
      <c r="B215" s="19"/>
      <c r="C215" s="19"/>
      <c r="D215" s="131"/>
      <c r="M215" s="63" t="str">
        <f t="shared" si="3"/>
        <v/>
      </c>
    </row>
    <row r="216" spans="2:13" x14ac:dyDescent="0.25">
      <c r="B216" s="19"/>
      <c r="C216" s="19"/>
      <c r="D216" s="131"/>
      <c r="M216" s="63" t="str">
        <f t="shared" si="3"/>
        <v/>
      </c>
    </row>
    <row r="217" spans="2:13" x14ac:dyDescent="0.25">
      <c r="B217" s="19"/>
      <c r="C217" s="19"/>
      <c r="D217" s="131"/>
      <c r="M217" s="63" t="str">
        <f t="shared" si="3"/>
        <v/>
      </c>
    </row>
    <row r="218" spans="2:13" x14ac:dyDescent="0.25">
      <c r="B218" s="19"/>
      <c r="C218" s="19"/>
      <c r="D218" s="131"/>
      <c r="M218" s="63" t="str">
        <f t="shared" si="3"/>
        <v/>
      </c>
    </row>
    <row r="219" spans="2:13" x14ac:dyDescent="0.25">
      <c r="B219" s="19"/>
      <c r="C219" s="19"/>
      <c r="D219" s="131"/>
      <c r="M219" s="63" t="str">
        <f t="shared" si="3"/>
        <v/>
      </c>
    </row>
    <row r="220" spans="2:13" x14ac:dyDescent="0.25">
      <c r="B220" s="19"/>
      <c r="C220" s="19"/>
      <c r="D220" s="131"/>
      <c r="M220" s="63" t="str">
        <f t="shared" si="3"/>
        <v/>
      </c>
    </row>
    <row r="221" spans="2:13" x14ac:dyDescent="0.25">
      <c r="B221" s="19"/>
      <c r="C221" s="19"/>
      <c r="D221" s="131"/>
      <c r="M221" s="63" t="str">
        <f t="shared" si="3"/>
        <v/>
      </c>
    </row>
    <row r="222" spans="2:13" x14ac:dyDescent="0.25">
      <c r="B222" s="19"/>
      <c r="C222" s="19"/>
      <c r="D222" s="131"/>
      <c r="M222" s="63" t="str">
        <f t="shared" si="3"/>
        <v/>
      </c>
    </row>
    <row r="223" spans="2:13" x14ac:dyDescent="0.25">
      <c r="B223" s="19"/>
      <c r="C223" s="19"/>
      <c r="D223" s="131"/>
      <c r="M223" s="63" t="str">
        <f t="shared" si="3"/>
        <v/>
      </c>
    </row>
    <row r="224" spans="2:13" x14ac:dyDescent="0.25">
      <c r="B224" s="19"/>
      <c r="C224" s="19"/>
      <c r="D224" s="131"/>
      <c r="M224" s="63" t="str">
        <f t="shared" si="3"/>
        <v/>
      </c>
    </row>
    <row r="225" spans="2:13" x14ac:dyDescent="0.25">
      <c r="B225" s="19"/>
      <c r="C225" s="19"/>
      <c r="D225" s="131"/>
      <c r="M225" s="63" t="str">
        <f t="shared" si="3"/>
        <v/>
      </c>
    </row>
    <row r="226" spans="2:13" x14ac:dyDescent="0.25">
      <c r="B226" s="19"/>
      <c r="C226" s="19"/>
      <c r="D226" s="131"/>
      <c r="M226" s="63" t="str">
        <f t="shared" si="3"/>
        <v/>
      </c>
    </row>
    <row r="227" spans="2:13" x14ac:dyDescent="0.25">
      <c r="B227" s="19"/>
      <c r="C227" s="19"/>
      <c r="D227" s="131"/>
      <c r="M227" s="63" t="str">
        <f t="shared" si="3"/>
        <v/>
      </c>
    </row>
    <row r="228" spans="2:13" x14ac:dyDescent="0.25">
      <c r="B228" s="19"/>
      <c r="C228" s="19"/>
      <c r="D228" s="131"/>
      <c r="M228" s="63" t="str">
        <f t="shared" si="3"/>
        <v/>
      </c>
    </row>
    <row r="229" spans="2:13" x14ac:dyDescent="0.25">
      <c r="B229" s="19"/>
      <c r="C229" s="19"/>
      <c r="D229" s="131"/>
      <c r="M229" s="63" t="str">
        <f t="shared" si="3"/>
        <v/>
      </c>
    </row>
    <row r="230" spans="2:13" x14ac:dyDescent="0.25">
      <c r="B230" s="19"/>
      <c r="C230" s="19"/>
      <c r="D230" s="131"/>
      <c r="M230" s="63" t="str">
        <f t="shared" si="3"/>
        <v/>
      </c>
    </row>
    <row r="231" spans="2:13" x14ac:dyDescent="0.25">
      <c r="B231" s="19"/>
      <c r="C231" s="19"/>
      <c r="D231" s="131"/>
      <c r="M231" s="63" t="str">
        <f t="shared" si="3"/>
        <v/>
      </c>
    </row>
    <row r="232" spans="2:13" x14ac:dyDescent="0.25">
      <c r="B232" s="19"/>
      <c r="C232" s="19"/>
      <c r="D232" s="131"/>
      <c r="M232" s="63" t="str">
        <f t="shared" si="3"/>
        <v/>
      </c>
    </row>
    <row r="233" spans="2:13" x14ac:dyDescent="0.25">
      <c r="B233" s="19"/>
      <c r="C233" s="19"/>
      <c r="D233" s="131"/>
      <c r="M233" s="63" t="str">
        <f t="shared" si="3"/>
        <v/>
      </c>
    </row>
    <row r="234" spans="2:13" x14ac:dyDescent="0.25">
      <c r="B234" s="19"/>
      <c r="C234" s="19"/>
      <c r="D234" s="131"/>
      <c r="M234" s="63" t="str">
        <f t="shared" si="3"/>
        <v/>
      </c>
    </row>
    <row r="235" spans="2:13" x14ac:dyDescent="0.25">
      <c r="B235" s="19"/>
      <c r="C235" s="19"/>
      <c r="D235" s="131"/>
      <c r="M235" s="63" t="str">
        <f t="shared" si="3"/>
        <v/>
      </c>
    </row>
    <row r="236" spans="2:13" x14ac:dyDescent="0.25">
      <c r="B236" s="19"/>
      <c r="C236" s="19"/>
      <c r="D236" s="131"/>
      <c r="M236" s="63" t="str">
        <f t="shared" si="3"/>
        <v/>
      </c>
    </row>
    <row r="237" spans="2:13" x14ac:dyDescent="0.25">
      <c r="B237" s="19"/>
      <c r="C237" s="19"/>
      <c r="D237" s="131"/>
      <c r="M237" s="63" t="str">
        <f t="shared" si="3"/>
        <v/>
      </c>
    </row>
    <row r="238" spans="2:13" x14ac:dyDescent="0.25">
      <c r="B238" s="19"/>
      <c r="C238" s="19"/>
      <c r="D238" s="131"/>
      <c r="M238" s="63" t="str">
        <f t="shared" si="3"/>
        <v/>
      </c>
    </row>
    <row r="239" spans="2:13" x14ac:dyDescent="0.25">
      <c r="B239" s="19"/>
      <c r="C239" s="19"/>
      <c r="D239" s="131"/>
      <c r="M239" s="63" t="str">
        <f t="shared" si="3"/>
        <v/>
      </c>
    </row>
    <row r="240" spans="2:13" x14ac:dyDescent="0.25">
      <c r="B240" s="19"/>
      <c r="C240" s="19"/>
      <c r="D240" s="131"/>
      <c r="M240" s="63" t="str">
        <f t="shared" si="3"/>
        <v/>
      </c>
    </row>
    <row r="241" spans="2:13" x14ac:dyDescent="0.25">
      <c r="B241" s="19"/>
      <c r="C241" s="19"/>
      <c r="D241" s="131"/>
      <c r="M241" s="63" t="str">
        <f t="shared" si="3"/>
        <v/>
      </c>
    </row>
    <row r="242" spans="2:13" x14ac:dyDescent="0.25">
      <c r="B242" s="19"/>
      <c r="C242" s="19"/>
      <c r="D242" s="131"/>
      <c r="M242" s="63" t="str">
        <f t="shared" si="3"/>
        <v/>
      </c>
    </row>
    <row r="243" spans="2:13" x14ac:dyDescent="0.25">
      <c r="B243" s="19"/>
      <c r="C243" s="19"/>
      <c r="D243" s="131"/>
      <c r="M243" s="63" t="str">
        <f t="shared" si="3"/>
        <v/>
      </c>
    </row>
    <row r="244" spans="2:13" x14ac:dyDescent="0.25">
      <c r="B244" s="19"/>
      <c r="C244" s="19"/>
      <c r="D244" s="131"/>
      <c r="M244" s="63" t="str">
        <f t="shared" si="3"/>
        <v/>
      </c>
    </row>
    <row r="245" spans="2:13" x14ac:dyDescent="0.25">
      <c r="B245" s="19"/>
      <c r="C245" s="19"/>
      <c r="D245" s="131"/>
      <c r="M245" s="63" t="str">
        <f t="shared" si="3"/>
        <v/>
      </c>
    </row>
    <row r="246" spans="2:13" x14ac:dyDescent="0.25">
      <c r="B246" s="19"/>
      <c r="C246" s="19"/>
      <c r="D246" s="131"/>
      <c r="M246" s="63" t="str">
        <f t="shared" si="3"/>
        <v/>
      </c>
    </row>
    <row r="247" spans="2:13" x14ac:dyDescent="0.25">
      <c r="B247" s="19"/>
      <c r="C247" s="19"/>
      <c r="D247" s="131"/>
      <c r="M247" s="63" t="str">
        <f t="shared" si="3"/>
        <v/>
      </c>
    </row>
    <row r="248" spans="2:13" x14ac:dyDescent="0.25">
      <c r="B248" s="19"/>
      <c r="C248" s="19"/>
      <c r="D248" s="131"/>
      <c r="M248" s="63" t="str">
        <f t="shared" si="3"/>
        <v/>
      </c>
    </row>
    <row r="249" spans="2:13" x14ac:dyDescent="0.25">
      <c r="B249" s="19"/>
      <c r="C249" s="19"/>
      <c r="D249" s="131"/>
      <c r="M249" s="63" t="str">
        <f t="shared" si="3"/>
        <v/>
      </c>
    </row>
    <row r="250" spans="2:13" x14ac:dyDescent="0.25">
      <c r="B250" s="19"/>
      <c r="C250" s="19"/>
      <c r="D250" s="131"/>
      <c r="M250" s="63" t="str">
        <f t="shared" si="3"/>
        <v/>
      </c>
    </row>
    <row r="251" spans="2:13" x14ac:dyDescent="0.25">
      <c r="B251" s="19"/>
      <c r="C251" s="19"/>
      <c r="D251" s="131"/>
      <c r="M251" s="63" t="str">
        <f t="shared" si="3"/>
        <v/>
      </c>
    </row>
    <row r="252" spans="2:13" x14ac:dyDescent="0.25">
      <c r="B252" s="19"/>
      <c r="C252" s="19"/>
      <c r="D252" s="131"/>
      <c r="M252" s="63" t="str">
        <f t="shared" si="3"/>
        <v/>
      </c>
    </row>
    <row r="253" spans="2:13" x14ac:dyDescent="0.25">
      <c r="B253" s="19"/>
      <c r="C253" s="19"/>
      <c r="D253" s="131"/>
      <c r="M253" s="63" t="str">
        <f t="shared" si="3"/>
        <v/>
      </c>
    </row>
    <row r="254" spans="2:13" x14ac:dyDescent="0.25">
      <c r="B254" s="19"/>
      <c r="C254" s="19"/>
      <c r="D254" s="131"/>
      <c r="M254" s="63" t="str">
        <f t="shared" si="3"/>
        <v/>
      </c>
    </row>
    <row r="255" spans="2:13" x14ac:dyDescent="0.25">
      <c r="B255" s="19"/>
      <c r="C255" s="19"/>
      <c r="D255" s="131"/>
      <c r="M255" s="63" t="str">
        <f t="shared" si="3"/>
        <v/>
      </c>
    </row>
    <row r="256" spans="2:13" x14ac:dyDescent="0.25">
      <c r="B256" s="19"/>
      <c r="C256" s="19"/>
      <c r="D256" s="131"/>
      <c r="M256" s="63" t="str">
        <f t="shared" si="3"/>
        <v/>
      </c>
    </row>
    <row r="257" spans="2:13" x14ac:dyDescent="0.25">
      <c r="B257" s="19"/>
      <c r="C257" s="19"/>
      <c r="D257" s="131"/>
      <c r="M257" s="63" t="str">
        <f t="shared" si="3"/>
        <v/>
      </c>
    </row>
    <row r="258" spans="2:13" x14ac:dyDescent="0.25">
      <c r="B258" s="19"/>
      <c r="C258" s="19"/>
      <c r="D258" s="131"/>
      <c r="M258" s="63" t="str">
        <f t="shared" si="3"/>
        <v/>
      </c>
    </row>
    <row r="259" spans="2:13" x14ac:dyDescent="0.25">
      <c r="B259" s="19"/>
      <c r="C259" s="19"/>
      <c r="D259" s="131"/>
      <c r="M259" s="63" t="str">
        <f t="shared" ref="M259:M322" si="4">IF($L$2=A259,B259,"")</f>
        <v/>
      </c>
    </row>
    <row r="260" spans="2:13" x14ac:dyDescent="0.25">
      <c r="B260" s="19"/>
      <c r="C260" s="19"/>
      <c r="D260" s="131"/>
      <c r="M260" s="63" t="str">
        <f t="shared" si="4"/>
        <v/>
      </c>
    </row>
    <row r="261" spans="2:13" x14ac:dyDescent="0.25">
      <c r="B261" s="19"/>
      <c r="C261" s="19"/>
      <c r="D261" s="131"/>
      <c r="M261" s="63" t="str">
        <f t="shared" si="4"/>
        <v/>
      </c>
    </row>
    <row r="262" spans="2:13" x14ac:dyDescent="0.25">
      <c r="B262" s="19"/>
      <c r="C262" s="19"/>
      <c r="D262" s="131"/>
      <c r="M262" s="63" t="str">
        <f t="shared" si="4"/>
        <v/>
      </c>
    </row>
    <row r="263" spans="2:13" x14ac:dyDescent="0.25">
      <c r="B263" s="19"/>
      <c r="C263" s="19"/>
      <c r="D263" s="131"/>
      <c r="M263" s="63" t="str">
        <f t="shared" si="4"/>
        <v/>
      </c>
    </row>
    <row r="264" spans="2:13" x14ac:dyDescent="0.25">
      <c r="B264" s="19"/>
      <c r="C264" s="19"/>
      <c r="D264" s="131"/>
      <c r="M264" s="63" t="str">
        <f t="shared" si="4"/>
        <v/>
      </c>
    </row>
    <row r="265" spans="2:13" x14ac:dyDescent="0.25">
      <c r="B265" s="19"/>
      <c r="C265" s="19"/>
      <c r="D265" s="131"/>
      <c r="M265" s="63" t="str">
        <f t="shared" si="4"/>
        <v/>
      </c>
    </row>
    <row r="266" spans="2:13" x14ac:dyDescent="0.25">
      <c r="B266" s="19"/>
      <c r="C266" s="19"/>
      <c r="D266" s="131"/>
      <c r="M266" s="63" t="str">
        <f t="shared" si="4"/>
        <v/>
      </c>
    </row>
    <row r="267" spans="2:13" x14ac:dyDescent="0.25">
      <c r="B267" s="19"/>
      <c r="C267" s="19"/>
      <c r="D267" s="131"/>
      <c r="M267" s="63" t="str">
        <f t="shared" si="4"/>
        <v/>
      </c>
    </row>
    <row r="268" spans="2:13" x14ac:dyDescent="0.25">
      <c r="B268" s="19"/>
      <c r="C268" s="19"/>
      <c r="D268" s="131"/>
      <c r="M268" s="63" t="str">
        <f t="shared" si="4"/>
        <v/>
      </c>
    </row>
    <row r="269" spans="2:13" x14ac:dyDescent="0.25">
      <c r="B269" s="19"/>
      <c r="C269" s="19"/>
      <c r="D269" s="131"/>
      <c r="M269" s="63" t="str">
        <f t="shared" si="4"/>
        <v/>
      </c>
    </row>
    <row r="270" spans="2:13" x14ac:dyDescent="0.25">
      <c r="B270" s="19"/>
      <c r="C270" s="19"/>
      <c r="D270" s="131"/>
      <c r="M270" s="63" t="str">
        <f t="shared" si="4"/>
        <v/>
      </c>
    </row>
    <row r="271" spans="2:13" x14ac:dyDescent="0.25">
      <c r="B271" s="19"/>
      <c r="C271" s="19"/>
      <c r="D271" s="131"/>
      <c r="M271" s="63" t="str">
        <f t="shared" si="4"/>
        <v/>
      </c>
    </row>
    <row r="272" spans="2:13" x14ac:dyDescent="0.25">
      <c r="B272" s="19"/>
      <c r="C272" s="19"/>
      <c r="D272" s="131"/>
      <c r="M272" s="63" t="str">
        <f t="shared" si="4"/>
        <v/>
      </c>
    </row>
    <row r="273" spans="2:13" x14ac:dyDescent="0.25">
      <c r="B273" s="19"/>
      <c r="C273" s="19"/>
      <c r="D273" s="131"/>
      <c r="M273" s="63" t="str">
        <f t="shared" si="4"/>
        <v/>
      </c>
    </row>
    <row r="274" spans="2:13" x14ac:dyDescent="0.25">
      <c r="B274" s="19"/>
      <c r="C274" s="19"/>
      <c r="D274" s="131"/>
      <c r="M274" s="63" t="str">
        <f t="shared" si="4"/>
        <v/>
      </c>
    </row>
    <row r="275" spans="2:13" x14ac:dyDescent="0.25">
      <c r="B275" s="19"/>
      <c r="C275" s="19"/>
      <c r="D275" s="131"/>
      <c r="M275" s="63" t="str">
        <f t="shared" si="4"/>
        <v/>
      </c>
    </row>
    <row r="276" spans="2:13" x14ac:dyDescent="0.25">
      <c r="B276" s="19"/>
      <c r="C276" s="19"/>
      <c r="D276" s="131"/>
      <c r="M276" s="63" t="str">
        <f t="shared" si="4"/>
        <v/>
      </c>
    </row>
    <row r="277" spans="2:13" x14ac:dyDescent="0.25">
      <c r="B277" s="19"/>
      <c r="C277" s="19"/>
      <c r="D277" s="131"/>
      <c r="M277" s="63" t="str">
        <f t="shared" si="4"/>
        <v/>
      </c>
    </row>
    <row r="278" spans="2:13" x14ac:dyDescent="0.25">
      <c r="B278" s="19"/>
      <c r="C278" s="19"/>
      <c r="D278" s="131"/>
      <c r="M278" s="63" t="str">
        <f t="shared" si="4"/>
        <v/>
      </c>
    </row>
    <row r="279" spans="2:13" x14ac:dyDescent="0.25">
      <c r="B279" s="19"/>
      <c r="C279" s="19"/>
      <c r="D279" s="131"/>
      <c r="M279" s="63" t="str">
        <f t="shared" si="4"/>
        <v/>
      </c>
    </row>
    <row r="280" spans="2:13" x14ac:dyDescent="0.25">
      <c r="B280" s="19"/>
      <c r="C280" s="19"/>
      <c r="D280" s="131"/>
      <c r="M280" s="63" t="str">
        <f t="shared" si="4"/>
        <v/>
      </c>
    </row>
    <row r="281" spans="2:13" x14ac:dyDescent="0.25">
      <c r="B281" s="19"/>
      <c r="C281" s="19"/>
      <c r="D281" s="131"/>
      <c r="M281" s="63" t="str">
        <f t="shared" si="4"/>
        <v/>
      </c>
    </row>
    <row r="282" spans="2:13" x14ac:dyDescent="0.25">
      <c r="B282" s="19"/>
      <c r="C282" s="19"/>
      <c r="D282" s="131"/>
      <c r="M282" s="63" t="str">
        <f t="shared" si="4"/>
        <v/>
      </c>
    </row>
    <row r="283" spans="2:13" x14ac:dyDescent="0.25">
      <c r="B283" s="19"/>
      <c r="C283" s="19"/>
      <c r="D283" s="131"/>
      <c r="M283" s="63" t="str">
        <f t="shared" si="4"/>
        <v/>
      </c>
    </row>
    <row r="284" spans="2:13" x14ac:dyDescent="0.25">
      <c r="B284" s="19"/>
      <c r="C284" s="19"/>
      <c r="D284" s="131"/>
      <c r="M284" s="63" t="str">
        <f t="shared" si="4"/>
        <v/>
      </c>
    </row>
    <row r="285" spans="2:13" x14ac:dyDescent="0.25">
      <c r="B285" s="19"/>
      <c r="C285" s="19"/>
      <c r="D285" s="131"/>
      <c r="M285" s="63" t="str">
        <f t="shared" si="4"/>
        <v/>
      </c>
    </row>
    <row r="286" spans="2:13" x14ac:dyDescent="0.25">
      <c r="B286" s="19"/>
      <c r="C286" s="19"/>
      <c r="D286" s="131"/>
      <c r="M286" s="63" t="str">
        <f t="shared" si="4"/>
        <v/>
      </c>
    </row>
    <row r="287" spans="2:13" x14ac:dyDescent="0.25">
      <c r="B287" s="19"/>
      <c r="C287" s="19"/>
      <c r="D287" s="131"/>
      <c r="M287" s="63" t="str">
        <f t="shared" si="4"/>
        <v/>
      </c>
    </row>
    <row r="288" spans="2:13" x14ac:dyDescent="0.25">
      <c r="B288" s="19"/>
      <c r="C288" s="19"/>
      <c r="D288" s="131"/>
      <c r="M288" s="63" t="str">
        <f t="shared" si="4"/>
        <v/>
      </c>
    </row>
    <row r="289" spans="2:13" x14ac:dyDescent="0.25">
      <c r="B289" s="19"/>
      <c r="C289" s="19"/>
      <c r="D289" s="131"/>
      <c r="M289" s="63" t="str">
        <f t="shared" si="4"/>
        <v/>
      </c>
    </row>
    <row r="290" spans="2:13" x14ac:dyDescent="0.25">
      <c r="B290" s="19"/>
      <c r="C290" s="19"/>
      <c r="D290" s="131"/>
      <c r="M290" s="63" t="str">
        <f t="shared" si="4"/>
        <v/>
      </c>
    </row>
    <row r="291" spans="2:13" x14ac:dyDescent="0.25">
      <c r="B291" s="19"/>
      <c r="C291" s="19"/>
      <c r="D291" s="131"/>
      <c r="M291" s="63" t="str">
        <f t="shared" si="4"/>
        <v/>
      </c>
    </row>
    <row r="292" spans="2:13" x14ac:dyDescent="0.25">
      <c r="B292" s="19"/>
      <c r="C292" s="19"/>
      <c r="D292" s="131"/>
      <c r="M292" s="63" t="str">
        <f t="shared" si="4"/>
        <v/>
      </c>
    </row>
    <row r="293" spans="2:13" x14ac:dyDescent="0.25">
      <c r="B293" s="19"/>
      <c r="C293" s="19"/>
      <c r="D293" s="131"/>
      <c r="M293" s="63" t="str">
        <f t="shared" si="4"/>
        <v/>
      </c>
    </row>
    <row r="294" spans="2:13" x14ac:dyDescent="0.25">
      <c r="B294" s="19"/>
      <c r="C294" s="19"/>
      <c r="D294" s="131"/>
      <c r="M294" s="63" t="str">
        <f t="shared" si="4"/>
        <v/>
      </c>
    </row>
    <row r="295" spans="2:13" x14ac:dyDescent="0.25">
      <c r="B295" s="19"/>
      <c r="C295" s="19"/>
      <c r="D295" s="131"/>
      <c r="M295" s="63" t="str">
        <f t="shared" si="4"/>
        <v/>
      </c>
    </row>
    <row r="296" spans="2:13" x14ac:dyDescent="0.25">
      <c r="B296" s="19"/>
      <c r="C296" s="19"/>
      <c r="D296" s="131"/>
      <c r="M296" s="63" t="str">
        <f t="shared" si="4"/>
        <v/>
      </c>
    </row>
    <row r="297" spans="2:13" x14ac:dyDescent="0.25">
      <c r="B297" s="19"/>
      <c r="C297" s="19"/>
      <c r="D297" s="131"/>
      <c r="M297" s="63" t="str">
        <f t="shared" si="4"/>
        <v/>
      </c>
    </row>
    <row r="298" spans="2:13" x14ac:dyDescent="0.25">
      <c r="B298" s="19"/>
      <c r="C298" s="19"/>
      <c r="D298" s="131"/>
      <c r="M298" s="63" t="str">
        <f t="shared" si="4"/>
        <v/>
      </c>
    </row>
    <row r="299" spans="2:13" x14ac:dyDescent="0.25">
      <c r="B299" s="19"/>
      <c r="C299" s="19"/>
      <c r="D299" s="131"/>
      <c r="M299" s="63" t="str">
        <f t="shared" si="4"/>
        <v/>
      </c>
    </row>
    <row r="300" spans="2:13" x14ac:dyDescent="0.25">
      <c r="B300" s="19"/>
      <c r="C300" s="19"/>
      <c r="D300" s="131"/>
      <c r="M300" s="63" t="str">
        <f t="shared" si="4"/>
        <v/>
      </c>
    </row>
    <row r="301" spans="2:13" x14ac:dyDescent="0.25">
      <c r="B301" s="19"/>
      <c r="C301" s="19"/>
      <c r="D301" s="131"/>
      <c r="M301" s="63" t="str">
        <f t="shared" si="4"/>
        <v/>
      </c>
    </row>
    <row r="302" spans="2:13" x14ac:dyDescent="0.25">
      <c r="B302" s="19"/>
      <c r="C302" s="19"/>
      <c r="D302" s="131"/>
      <c r="M302" s="63" t="str">
        <f t="shared" si="4"/>
        <v/>
      </c>
    </row>
    <row r="303" spans="2:13" x14ac:dyDescent="0.25">
      <c r="B303" s="19"/>
      <c r="C303" s="19"/>
      <c r="D303" s="131"/>
      <c r="M303" s="63" t="str">
        <f t="shared" si="4"/>
        <v/>
      </c>
    </row>
    <row r="304" spans="2:13" x14ac:dyDescent="0.25">
      <c r="B304" s="19"/>
      <c r="C304" s="19"/>
      <c r="D304" s="131"/>
      <c r="M304" s="63" t="str">
        <f t="shared" si="4"/>
        <v/>
      </c>
    </row>
    <row r="305" spans="2:13" x14ac:dyDescent="0.25">
      <c r="B305" s="19"/>
      <c r="C305" s="19"/>
      <c r="D305" s="131"/>
      <c r="M305" s="63" t="str">
        <f t="shared" si="4"/>
        <v/>
      </c>
    </row>
    <row r="306" spans="2:13" x14ac:dyDescent="0.25">
      <c r="B306" s="19"/>
      <c r="C306" s="19"/>
      <c r="D306" s="131"/>
      <c r="M306" s="63" t="str">
        <f t="shared" si="4"/>
        <v/>
      </c>
    </row>
    <row r="307" spans="2:13" x14ac:dyDescent="0.25">
      <c r="B307" s="19"/>
      <c r="C307" s="19"/>
      <c r="D307" s="131"/>
      <c r="M307" s="63" t="str">
        <f t="shared" si="4"/>
        <v/>
      </c>
    </row>
    <row r="308" spans="2:13" x14ac:dyDescent="0.25">
      <c r="B308" s="19"/>
      <c r="C308" s="19"/>
      <c r="D308" s="131"/>
      <c r="M308" s="63" t="str">
        <f t="shared" si="4"/>
        <v/>
      </c>
    </row>
    <row r="309" spans="2:13" x14ac:dyDescent="0.25">
      <c r="B309" s="19"/>
      <c r="C309" s="19"/>
      <c r="D309" s="131"/>
      <c r="M309" s="63" t="str">
        <f t="shared" si="4"/>
        <v/>
      </c>
    </row>
    <row r="310" spans="2:13" x14ac:dyDescent="0.25">
      <c r="B310" s="19"/>
      <c r="C310" s="19"/>
      <c r="D310" s="131"/>
      <c r="M310" s="63" t="str">
        <f t="shared" si="4"/>
        <v/>
      </c>
    </row>
    <row r="311" spans="2:13" x14ac:dyDescent="0.25">
      <c r="B311" s="19"/>
      <c r="C311" s="19"/>
      <c r="D311" s="131"/>
      <c r="M311" s="63" t="str">
        <f t="shared" si="4"/>
        <v/>
      </c>
    </row>
    <row r="312" spans="2:13" x14ac:dyDescent="0.25">
      <c r="B312" s="19"/>
      <c r="C312" s="19"/>
      <c r="D312" s="131"/>
      <c r="M312" s="63" t="str">
        <f t="shared" si="4"/>
        <v/>
      </c>
    </row>
    <row r="313" spans="2:13" x14ac:dyDescent="0.25">
      <c r="B313" s="19"/>
      <c r="C313" s="19"/>
      <c r="D313" s="131"/>
      <c r="M313" s="63" t="str">
        <f t="shared" si="4"/>
        <v/>
      </c>
    </row>
    <row r="314" spans="2:13" x14ac:dyDescent="0.25">
      <c r="B314" s="19"/>
      <c r="C314" s="19"/>
      <c r="D314" s="131"/>
      <c r="M314" s="63" t="str">
        <f t="shared" si="4"/>
        <v/>
      </c>
    </row>
    <row r="315" spans="2:13" x14ac:dyDescent="0.25">
      <c r="B315" s="19"/>
      <c r="C315" s="19"/>
      <c r="D315" s="131"/>
      <c r="M315" s="63" t="str">
        <f t="shared" si="4"/>
        <v/>
      </c>
    </row>
    <row r="316" spans="2:13" x14ac:dyDescent="0.25">
      <c r="B316" s="19"/>
      <c r="C316" s="19"/>
      <c r="D316" s="131"/>
      <c r="M316" s="63" t="str">
        <f t="shared" si="4"/>
        <v/>
      </c>
    </row>
    <row r="317" spans="2:13" x14ac:dyDescent="0.25">
      <c r="B317" s="19"/>
      <c r="C317" s="19"/>
      <c r="D317" s="131"/>
      <c r="M317" s="63" t="str">
        <f t="shared" si="4"/>
        <v/>
      </c>
    </row>
    <row r="318" spans="2:13" x14ac:dyDescent="0.25">
      <c r="B318" s="19"/>
      <c r="C318" s="19"/>
      <c r="D318" s="131"/>
      <c r="M318" s="63" t="str">
        <f t="shared" si="4"/>
        <v/>
      </c>
    </row>
    <row r="319" spans="2:13" x14ac:dyDescent="0.25">
      <c r="B319" s="19"/>
      <c r="C319" s="19"/>
      <c r="D319" s="131"/>
      <c r="M319" s="63" t="str">
        <f t="shared" si="4"/>
        <v/>
      </c>
    </row>
    <row r="320" spans="2:13" x14ac:dyDescent="0.25">
      <c r="B320" s="19"/>
      <c r="C320" s="19"/>
      <c r="D320" s="131"/>
      <c r="M320" s="63" t="str">
        <f t="shared" si="4"/>
        <v/>
      </c>
    </row>
    <row r="321" spans="2:13" x14ac:dyDescent="0.25">
      <c r="B321" s="19"/>
      <c r="C321" s="19"/>
      <c r="D321" s="131"/>
      <c r="M321" s="63" t="str">
        <f t="shared" si="4"/>
        <v/>
      </c>
    </row>
    <row r="322" spans="2:13" x14ac:dyDescent="0.25">
      <c r="B322" s="19"/>
      <c r="C322" s="19"/>
      <c r="D322" s="131"/>
      <c r="M322" s="63" t="str">
        <f t="shared" si="4"/>
        <v/>
      </c>
    </row>
    <row r="323" spans="2:13" x14ac:dyDescent="0.25">
      <c r="B323" s="19"/>
      <c r="C323" s="19"/>
      <c r="D323" s="131"/>
      <c r="M323" s="63" t="str">
        <f t="shared" ref="M323:M386" si="5">IF($L$2=A323,B323,"")</f>
        <v/>
      </c>
    </row>
    <row r="324" spans="2:13" x14ac:dyDescent="0.25">
      <c r="B324" s="19"/>
      <c r="C324" s="19"/>
      <c r="D324" s="131"/>
      <c r="M324" s="63" t="str">
        <f t="shared" si="5"/>
        <v/>
      </c>
    </row>
    <row r="325" spans="2:13" x14ac:dyDescent="0.25">
      <c r="B325" s="19"/>
      <c r="C325" s="19"/>
      <c r="D325" s="131"/>
      <c r="M325" s="63" t="str">
        <f t="shared" si="5"/>
        <v/>
      </c>
    </row>
    <row r="326" spans="2:13" x14ac:dyDescent="0.25">
      <c r="B326" s="19"/>
      <c r="C326" s="19"/>
      <c r="D326" s="131"/>
      <c r="M326" s="63" t="str">
        <f t="shared" si="5"/>
        <v/>
      </c>
    </row>
    <row r="327" spans="2:13" x14ac:dyDescent="0.25">
      <c r="B327" s="19"/>
      <c r="C327" s="19"/>
      <c r="D327" s="131"/>
      <c r="M327" s="63" t="str">
        <f t="shared" si="5"/>
        <v/>
      </c>
    </row>
    <row r="328" spans="2:13" x14ac:dyDescent="0.25">
      <c r="B328" s="19"/>
      <c r="C328" s="19"/>
      <c r="D328" s="131"/>
      <c r="M328" s="63" t="str">
        <f t="shared" si="5"/>
        <v/>
      </c>
    </row>
    <row r="329" spans="2:13" x14ac:dyDescent="0.25">
      <c r="B329" s="19"/>
      <c r="C329" s="19"/>
      <c r="D329" s="131"/>
      <c r="M329" s="63" t="str">
        <f t="shared" si="5"/>
        <v/>
      </c>
    </row>
    <row r="330" spans="2:13" x14ac:dyDescent="0.25">
      <c r="B330" s="19"/>
      <c r="C330" s="19"/>
      <c r="D330" s="131"/>
      <c r="M330" s="63" t="str">
        <f t="shared" si="5"/>
        <v/>
      </c>
    </row>
    <row r="331" spans="2:13" x14ac:dyDescent="0.25">
      <c r="B331" s="19"/>
      <c r="C331" s="19"/>
      <c r="D331" s="131"/>
      <c r="M331" s="63" t="str">
        <f t="shared" si="5"/>
        <v/>
      </c>
    </row>
    <row r="332" spans="2:13" x14ac:dyDescent="0.25">
      <c r="B332" s="19"/>
      <c r="C332" s="19"/>
      <c r="D332" s="131"/>
      <c r="M332" s="63" t="str">
        <f t="shared" si="5"/>
        <v/>
      </c>
    </row>
    <row r="333" spans="2:13" x14ac:dyDescent="0.25">
      <c r="B333" s="19"/>
      <c r="C333" s="19"/>
      <c r="D333" s="131"/>
      <c r="M333" s="63" t="str">
        <f t="shared" si="5"/>
        <v/>
      </c>
    </row>
    <row r="334" spans="2:13" x14ac:dyDescent="0.25">
      <c r="B334" s="19"/>
      <c r="C334" s="19"/>
      <c r="D334" s="131"/>
      <c r="M334" s="63" t="str">
        <f t="shared" si="5"/>
        <v/>
      </c>
    </row>
    <row r="335" spans="2:13" x14ac:dyDescent="0.25">
      <c r="B335" s="19"/>
      <c r="C335" s="19"/>
      <c r="D335" s="131"/>
      <c r="M335" s="63" t="str">
        <f t="shared" si="5"/>
        <v/>
      </c>
    </row>
    <row r="336" spans="2:13" x14ac:dyDescent="0.25">
      <c r="B336" s="19"/>
      <c r="C336" s="19"/>
      <c r="D336" s="131"/>
      <c r="M336" s="63" t="str">
        <f t="shared" si="5"/>
        <v/>
      </c>
    </row>
    <row r="337" spans="2:13" x14ac:dyDescent="0.25">
      <c r="B337" s="19"/>
      <c r="C337" s="19"/>
      <c r="D337" s="131"/>
      <c r="M337" s="63" t="str">
        <f t="shared" si="5"/>
        <v/>
      </c>
    </row>
    <row r="338" spans="2:13" x14ac:dyDescent="0.25">
      <c r="B338" s="19"/>
      <c r="C338" s="19"/>
      <c r="D338" s="131"/>
      <c r="M338" s="63" t="str">
        <f t="shared" si="5"/>
        <v/>
      </c>
    </row>
    <row r="339" spans="2:13" x14ac:dyDescent="0.25">
      <c r="B339" s="19"/>
      <c r="C339" s="19"/>
      <c r="D339" s="131"/>
      <c r="M339" s="63" t="str">
        <f t="shared" si="5"/>
        <v/>
      </c>
    </row>
    <row r="340" spans="2:13" x14ac:dyDescent="0.25">
      <c r="B340" s="19"/>
      <c r="C340" s="19"/>
      <c r="D340" s="131"/>
      <c r="M340" s="63" t="str">
        <f t="shared" si="5"/>
        <v/>
      </c>
    </row>
    <row r="341" spans="2:13" x14ac:dyDescent="0.25">
      <c r="B341" s="19"/>
      <c r="C341" s="19"/>
      <c r="D341" s="131"/>
      <c r="M341" s="63" t="str">
        <f t="shared" si="5"/>
        <v/>
      </c>
    </row>
    <row r="342" spans="2:13" x14ac:dyDescent="0.25">
      <c r="B342" s="19"/>
      <c r="C342" s="19"/>
      <c r="D342" s="131"/>
      <c r="M342" s="63" t="str">
        <f t="shared" si="5"/>
        <v/>
      </c>
    </row>
    <row r="343" spans="2:13" x14ac:dyDescent="0.25">
      <c r="B343" s="19"/>
      <c r="C343" s="19"/>
      <c r="D343" s="131"/>
      <c r="M343" s="63" t="str">
        <f t="shared" si="5"/>
        <v/>
      </c>
    </row>
    <row r="344" spans="2:13" x14ac:dyDescent="0.25">
      <c r="B344" s="19"/>
      <c r="C344" s="19"/>
      <c r="D344" s="131"/>
      <c r="M344" s="63" t="str">
        <f t="shared" si="5"/>
        <v/>
      </c>
    </row>
    <row r="345" spans="2:13" x14ac:dyDescent="0.25">
      <c r="B345" s="19"/>
      <c r="C345" s="19"/>
      <c r="D345" s="131"/>
      <c r="M345" s="63" t="str">
        <f t="shared" si="5"/>
        <v/>
      </c>
    </row>
    <row r="346" spans="2:13" x14ac:dyDescent="0.25">
      <c r="B346" s="19"/>
      <c r="C346" s="19"/>
      <c r="D346" s="131"/>
      <c r="M346" s="63" t="str">
        <f t="shared" si="5"/>
        <v/>
      </c>
    </row>
    <row r="347" spans="2:13" x14ac:dyDescent="0.25">
      <c r="B347" s="19"/>
      <c r="C347" s="19"/>
      <c r="D347" s="131"/>
      <c r="M347" s="63" t="str">
        <f t="shared" si="5"/>
        <v/>
      </c>
    </row>
    <row r="348" spans="2:13" x14ac:dyDescent="0.25">
      <c r="B348" s="19"/>
      <c r="C348" s="19"/>
      <c r="D348" s="131"/>
      <c r="M348" s="63" t="str">
        <f t="shared" si="5"/>
        <v/>
      </c>
    </row>
    <row r="349" spans="2:13" x14ac:dyDescent="0.25">
      <c r="B349" s="19"/>
      <c r="C349" s="19"/>
      <c r="D349" s="131"/>
      <c r="M349" s="63" t="str">
        <f t="shared" si="5"/>
        <v/>
      </c>
    </row>
    <row r="350" spans="2:13" x14ac:dyDescent="0.25">
      <c r="B350" s="19"/>
      <c r="C350" s="19"/>
      <c r="D350" s="131"/>
      <c r="M350" s="63" t="str">
        <f t="shared" si="5"/>
        <v/>
      </c>
    </row>
    <row r="351" spans="2:13" x14ac:dyDescent="0.25">
      <c r="B351" s="19"/>
      <c r="C351" s="19"/>
      <c r="D351" s="131"/>
      <c r="M351" s="63" t="str">
        <f t="shared" si="5"/>
        <v/>
      </c>
    </row>
    <row r="352" spans="2:13" x14ac:dyDescent="0.25">
      <c r="B352" s="19"/>
      <c r="C352" s="19"/>
      <c r="D352" s="131"/>
      <c r="M352" s="63" t="str">
        <f t="shared" si="5"/>
        <v/>
      </c>
    </row>
    <row r="353" spans="2:13" x14ac:dyDescent="0.25">
      <c r="B353" s="19"/>
      <c r="C353" s="19"/>
      <c r="D353" s="131"/>
      <c r="M353" s="63" t="str">
        <f t="shared" si="5"/>
        <v/>
      </c>
    </row>
    <row r="354" spans="2:13" x14ac:dyDescent="0.25">
      <c r="B354" s="19"/>
      <c r="C354" s="19"/>
      <c r="D354" s="131"/>
      <c r="M354" s="63" t="str">
        <f t="shared" si="5"/>
        <v/>
      </c>
    </row>
    <row r="355" spans="2:13" x14ac:dyDescent="0.25">
      <c r="B355" s="19"/>
      <c r="C355" s="19"/>
      <c r="D355" s="131"/>
      <c r="M355" s="63" t="str">
        <f t="shared" si="5"/>
        <v/>
      </c>
    </row>
    <row r="356" spans="2:13" x14ac:dyDescent="0.25">
      <c r="B356" s="19"/>
      <c r="C356" s="19"/>
      <c r="D356" s="131"/>
      <c r="M356" s="63" t="str">
        <f t="shared" si="5"/>
        <v/>
      </c>
    </row>
    <row r="357" spans="2:13" x14ac:dyDescent="0.25">
      <c r="B357" s="19"/>
      <c r="C357" s="19"/>
      <c r="D357" s="131"/>
      <c r="M357" s="63" t="str">
        <f t="shared" si="5"/>
        <v/>
      </c>
    </row>
    <row r="358" spans="2:13" x14ac:dyDescent="0.25">
      <c r="B358" s="19"/>
      <c r="C358" s="19"/>
      <c r="D358" s="131"/>
      <c r="M358" s="63" t="str">
        <f t="shared" si="5"/>
        <v/>
      </c>
    </row>
    <row r="359" spans="2:13" x14ac:dyDescent="0.25">
      <c r="B359" s="19"/>
      <c r="C359" s="19"/>
      <c r="D359" s="131"/>
      <c r="M359" s="63" t="str">
        <f t="shared" si="5"/>
        <v/>
      </c>
    </row>
    <row r="360" spans="2:13" x14ac:dyDescent="0.25">
      <c r="B360" s="19"/>
      <c r="C360" s="19"/>
      <c r="D360" s="131"/>
      <c r="M360" s="63" t="str">
        <f t="shared" si="5"/>
        <v/>
      </c>
    </row>
    <row r="361" spans="2:13" x14ac:dyDescent="0.25">
      <c r="B361" s="19"/>
      <c r="C361" s="19"/>
      <c r="D361" s="131"/>
      <c r="M361" s="63" t="str">
        <f t="shared" si="5"/>
        <v/>
      </c>
    </row>
    <row r="362" spans="2:13" x14ac:dyDescent="0.25">
      <c r="B362" s="19"/>
      <c r="C362" s="19"/>
      <c r="D362" s="131"/>
      <c r="M362" s="63" t="str">
        <f t="shared" si="5"/>
        <v/>
      </c>
    </row>
    <row r="363" spans="2:13" x14ac:dyDescent="0.25">
      <c r="B363" s="19"/>
      <c r="C363" s="19"/>
      <c r="D363" s="131"/>
      <c r="M363" s="63" t="str">
        <f t="shared" si="5"/>
        <v/>
      </c>
    </row>
    <row r="364" spans="2:13" x14ac:dyDescent="0.25">
      <c r="B364" s="19"/>
      <c r="C364" s="19"/>
      <c r="D364" s="131"/>
      <c r="M364" s="63" t="str">
        <f t="shared" si="5"/>
        <v/>
      </c>
    </row>
    <row r="365" spans="2:13" x14ac:dyDescent="0.25">
      <c r="B365" s="19"/>
      <c r="C365" s="19"/>
      <c r="D365" s="131"/>
      <c r="M365" s="63" t="str">
        <f t="shared" si="5"/>
        <v/>
      </c>
    </row>
    <row r="366" spans="2:13" x14ac:dyDescent="0.25">
      <c r="B366" s="19"/>
      <c r="C366" s="19"/>
      <c r="D366" s="131"/>
      <c r="M366" s="63" t="str">
        <f t="shared" si="5"/>
        <v/>
      </c>
    </row>
    <row r="367" spans="2:13" x14ac:dyDescent="0.25">
      <c r="B367" s="19"/>
      <c r="C367" s="19"/>
      <c r="D367" s="131"/>
      <c r="M367" s="63" t="str">
        <f t="shared" si="5"/>
        <v/>
      </c>
    </row>
    <row r="368" spans="2:13" x14ac:dyDescent="0.25">
      <c r="B368" s="19"/>
      <c r="C368" s="19"/>
      <c r="D368" s="131"/>
      <c r="M368" s="63" t="str">
        <f t="shared" si="5"/>
        <v/>
      </c>
    </row>
    <row r="369" spans="2:13" x14ac:dyDescent="0.25">
      <c r="B369" s="19"/>
      <c r="C369" s="19"/>
      <c r="D369" s="131"/>
      <c r="M369" s="63" t="str">
        <f t="shared" si="5"/>
        <v/>
      </c>
    </row>
    <row r="370" spans="2:13" x14ac:dyDescent="0.25">
      <c r="B370" s="19"/>
      <c r="C370" s="19"/>
      <c r="D370" s="131"/>
      <c r="M370" s="63" t="str">
        <f t="shared" si="5"/>
        <v/>
      </c>
    </row>
    <row r="371" spans="2:13" x14ac:dyDescent="0.25">
      <c r="B371" s="19"/>
      <c r="C371" s="19"/>
      <c r="D371" s="131"/>
      <c r="M371" s="63" t="str">
        <f t="shared" si="5"/>
        <v/>
      </c>
    </row>
    <row r="372" spans="2:13" x14ac:dyDescent="0.25">
      <c r="B372" s="19"/>
      <c r="C372" s="19"/>
      <c r="D372" s="131"/>
      <c r="M372" s="63" t="str">
        <f t="shared" si="5"/>
        <v/>
      </c>
    </row>
    <row r="373" spans="2:13" x14ac:dyDescent="0.25">
      <c r="B373" s="19"/>
      <c r="C373" s="19"/>
      <c r="D373" s="131"/>
      <c r="M373" s="63" t="str">
        <f t="shared" si="5"/>
        <v/>
      </c>
    </row>
    <row r="374" spans="2:13" x14ac:dyDescent="0.25">
      <c r="B374" s="19"/>
      <c r="C374" s="19"/>
      <c r="D374" s="131"/>
      <c r="M374" s="63" t="str">
        <f t="shared" si="5"/>
        <v/>
      </c>
    </row>
    <row r="375" spans="2:13" x14ac:dyDescent="0.25">
      <c r="B375" s="19"/>
      <c r="C375" s="19"/>
      <c r="D375" s="131"/>
      <c r="M375" s="63" t="str">
        <f t="shared" si="5"/>
        <v/>
      </c>
    </row>
    <row r="376" spans="2:13" x14ac:dyDescent="0.25">
      <c r="B376" s="19"/>
      <c r="C376" s="19"/>
      <c r="D376" s="131"/>
      <c r="M376" s="63" t="str">
        <f t="shared" si="5"/>
        <v/>
      </c>
    </row>
    <row r="377" spans="2:13" x14ac:dyDescent="0.25">
      <c r="B377" s="19"/>
      <c r="C377" s="19"/>
      <c r="D377" s="131"/>
      <c r="M377" s="63" t="str">
        <f t="shared" si="5"/>
        <v/>
      </c>
    </row>
    <row r="378" spans="2:13" x14ac:dyDescent="0.25">
      <c r="B378" s="19"/>
      <c r="C378" s="19"/>
      <c r="D378" s="131"/>
      <c r="M378" s="63" t="str">
        <f t="shared" si="5"/>
        <v/>
      </c>
    </row>
    <row r="379" spans="2:13" x14ac:dyDescent="0.25">
      <c r="B379" s="19"/>
      <c r="C379" s="19"/>
      <c r="D379" s="131"/>
      <c r="M379" s="63" t="str">
        <f t="shared" si="5"/>
        <v/>
      </c>
    </row>
    <row r="380" spans="2:13" x14ac:dyDescent="0.25">
      <c r="B380" s="19"/>
      <c r="C380" s="19"/>
      <c r="D380" s="131"/>
      <c r="M380" s="63" t="str">
        <f t="shared" si="5"/>
        <v/>
      </c>
    </row>
    <row r="381" spans="2:13" x14ac:dyDescent="0.25">
      <c r="B381" s="19"/>
      <c r="C381" s="19"/>
      <c r="D381" s="131"/>
      <c r="M381" s="63" t="str">
        <f t="shared" si="5"/>
        <v/>
      </c>
    </row>
    <row r="382" spans="2:13" x14ac:dyDescent="0.25">
      <c r="B382" s="19"/>
      <c r="C382" s="19"/>
      <c r="D382" s="131"/>
      <c r="M382" s="63" t="str">
        <f t="shared" si="5"/>
        <v/>
      </c>
    </row>
    <row r="383" spans="2:13" x14ac:dyDescent="0.25">
      <c r="B383" s="19"/>
      <c r="C383" s="19"/>
      <c r="D383" s="131"/>
      <c r="M383" s="63" t="str">
        <f t="shared" si="5"/>
        <v/>
      </c>
    </row>
    <row r="384" spans="2:13" x14ac:dyDescent="0.25">
      <c r="B384" s="19"/>
      <c r="C384" s="19"/>
      <c r="D384" s="131"/>
      <c r="M384" s="63" t="str">
        <f t="shared" si="5"/>
        <v/>
      </c>
    </row>
    <row r="385" spans="2:13" x14ac:dyDescent="0.25">
      <c r="B385" s="19"/>
      <c r="C385" s="19"/>
      <c r="D385" s="131"/>
      <c r="M385" s="63" t="str">
        <f t="shared" si="5"/>
        <v/>
      </c>
    </row>
    <row r="386" spans="2:13" x14ac:dyDescent="0.25">
      <c r="B386" s="19"/>
      <c r="C386" s="19"/>
      <c r="D386" s="131"/>
      <c r="M386" s="63" t="str">
        <f t="shared" si="5"/>
        <v/>
      </c>
    </row>
    <row r="387" spans="2:13" x14ac:dyDescent="0.25">
      <c r="B387" s="19"/>
      <c r="C387" s="19"/>
      <c r="D387" s="131"/>
      <c r="M387" s="63" t="str">
        <f t="shared" ref="M387:M450" si="6">IF($L$2=A387,B387,"")</f>
        <v/>
      </c>
    </row>
    <row r="388" spans="2:13" x14ac:dyDescent="0.25">
      <c r="B388" s="19"/>
      <c r="C388" s="19"/>
      <c r="D388" s="131"/>
      <c r="M388" s="63" t="str">
        <f t="shared" si="6"/>
        <v/>
      </c>
    </row>
    <row r="389" spans="2:13" x14ac:dyDescent="0.25">
      <c r="B389" s="19"/>
      <c r="C389" s="19"/>
      <c r="D389" s="131"/>
      <c r="M389" s="63" t="str">
        <f t="shared" si="6"/>
        <v/>
      </c>
    </row>
    <row r="390" spans="2:13" x14ac:dyDescent="0.25">
      <c r="B390" s="19"/>
      <c r="C390" s="19"/>
      <c r="D390" s="131"/>
      <c r="M390" s="63" t="str">
        <f t="shared" si="6"/>
        <v/>
      </c>
    </row>
    <row r="391" spans="2:13" x14ac:dyDescent="0.25">
      <c r="B391" s="19"/>
      <c r="C391" s="19"/>
      <c r="D391" s="131"/>
      <c r="M391" s="63" t="str">
        <f t="shared" si="6"/>
        <v/>
      </c>
    </row>
    <row r="392" spans="2:13" x14ac:dyDescent="0.25">
      <c r="B392" s="19"/>
      <c r="C392" s="19"/>
      <c r="D392" s="131"/>
      <c r="M392" s="63" t="str">
        <f t="shared" si="6"/>
        <v/>
      </c>
    </row>
    <row r="393" spans="2:13" x14ac:dyDescent="0.25">
      <c r="B393" s="19"/>
      <c r="C393" s="19"/>
      <c r="D393" s="131"/>
      <c r="M393" s="63" t="str">
        <f t="shared" si="6"/>
        <v/>
      </c>
    </row>
    <row r="394" spans="2:13" x14ac:dyDescent="0.25">
      <c r="B394" s="19"/>
      <c r="C394" s="19"/>
      <c r="D394" s="131"/>
      <c r="M394" s="63" t="str">
        <f t="shared" si="6"/>
        <v/>
      </c>
    </row>
    <row r="395" spans="2:13" x14ac:dyDescent="0.25">
      <c r="B395" s="19"/>
      <c r="C395" s="19"/>
      <c r="D395" s="131"/>
      <c r="M395" s="63" t="str">
        <f t="shared" si="6"/>
        <v/>
      </c>
    </row>
    <row r="396" spans="2:13" x14ac:dyDescent="0.25">
      <c r="B396" s="19"/>
      <c r="C396" s="19"/>
      <c r="D396" s="131"/>
      <c r="M396" s="63" t="str">
        <f t="shared" si="6"/>
        <v/>
      </c>
    </row>
    <row r="397" spans="2:13" x14ac:dyDescent="0.25">
      <c r="B397" s="19"/>
      <c r="C397" s="19"/>
      <c r="D397" s="131"/>
      <c r="M397" s="63" t="str">
        <f t="shared" si="6"/>
        <v/>
      </c>
    </row>
    <row r="398" spans="2:13" x14ac:dyDescent="0.25">
      <c r="B398" s="19"/>
      <c r="C398" s="19"/>
      <c r="D398" s="131"/>
      <c r="M398" s="63" t="str">
        <f t="shared" si="6"/>
        <v/>
      </c>
    </row>
    <row r="399" spans="2:13" x14ac:dyDescent="0.25">
      <c r="B399" s="19"/>
      <c r="C399" s="19"/>
      <c r="D399" s="131"/>
      <c r="M399" s="63" t="str">
        <f t="shared" si="6"/>
        <v/>
      </c>
    </row>
    <row r="400" spans="2:13" x14ac:dyDescent="0.25">
      <c r="B400" s="19"/>
      <c r="C400" s="19"/>
      <c r="D400" s="131"/>
      <c r="M400" s="63" t="str">
        <f t="shared" si="6"/>
        <v/>
      </c>
    </row>
    <row r="401" spans="2:13" x14ac:dyDescent="0.25">
      <c r="B401" s="19"/>
      <c r="C401" s="19"/>
      <c r="D401" s="131"/>
      <c r="M401" s="63" t="str">
        <f t="shared" si="6"/>
        <v/>
      </c>
    </row>
    <row r="402" spans="2:13" x14ac:dyDescent="0.25">
      <c r="B402" s="19"/>
      <c r="C402" s="19"/>
      <c r="D402" s="131"/>
      <c r="M402" s="63" t="str">
        <f t="shared" si="6"/>
        <v/>
      </c>
    </row>
    <row r="403" spans="2:13" x14ac:dyDescent="0.25">
      <c r="B403" s="19"/>
      <c r="C403" s="19"/>
      <c r="D403" s="131"/>
      <c r="M403" s="63" t="str">
        <f t="shared" si="6"/>
        <v/>
      </c>
    </row>
    <row r="404" spans="2:13" x14ac:dyDescent="0.25">
      <c r="B404" s="19"/>
      <c r="C404" s="19"/>
      <c r="D404" s="131"/>
      <c r="M404" s="63" t="str">
        <f t="shared" si="6"/>
        <v/>
      </c>
    </row>
    <row r="405" spans="2:13" x14ac:dyDescent="0.25">
      <c r="B405" s="19"/>
      <c r="C405" s="19"/>
      <c r="D405" s="131"/>
      <c r="M405" s="63" t="str">
        <f t="shared" si="6"/>
        <v/>
      </c>
    </row>
    <row r="406" spans="2:13" x14ac:dyDescent="0.25">
      <c r="B406" s="19"/>
      <c r="C406" s="19"/>
      <c r="D406" s="131"/>
      <c r="M406" s="63" t="str">
        <f t="shared" si="6"/>
        <v/>
      </c>
    </row>
    <row r="407" spans="2:13" x14ac:dyDescent="0.25">
      <c r="B407" s="19"/>
      <c r="C407" s="19"/>
      <c r="D407" s="131"/>
      <c r="M407" s="63" t="str">
        <f t="shared" si="6"/>
        <v/>
      </c>
    </row>
    <row r="408" spans="2:13" x14ac:dyDescent="0.25">
      <c r="B408" s="19"/>
      <c r="C408" s="19"/>
      <c r="D408" s="131"/>
      <c r="M408" s="63" t="str">
        <f t="shared" si="6"/>
        <v/>
      </c>
    </row>
    <row r="409" spans="2:13" x14ac:dyDescent="0.25">
      <c r="B409" s="19"/>
      <c r="C409" s="19"/>
      <c r="D409" s="131"/>
      <c r="M409" s="63" t="str">
        <f t="shared" si="6"/>
        <v/>
      </c>
    </row>
    <row r="410" spans="2:13" x14ac:dyDescent="0.25">
      <c r="B410" s="19"/>
      <c r="C410" s="19"/>
      <c r="D410" s="131"/>
      <c r="M410" s="63" t="str">
        <f t="shared" si="6"/>
        <v/>
      </c>
    </row>
    <row r="411" spans="2:13" x14ac:dyDescent="0.25">
      <c r="B411" s="19"/>
      <c r="C411" s="19"/>
      <c r="D411" s="131"/>
      <c r="M411" s="63" t="str">
        <f t="shared" si="6"/>
        <v/>
      </c>
    </row>
    <row r="412" spans="2:13" x14ac:dyDescent="0.25">
      <c r="B412" s="19"/>
      <c r="C412" s="19"/>
      <c r="D412" s="131"/>
      <c r="M412" s="63" t="str">
        <f t="shared" si="6"/>
        <v/>
      </c>
    </row>
    <row r="413" spans="2:13" x14ac:dyDescent="0.25">
      <c r="B413" s="19"/>
      <c r="C413" s="19"/>
      <c r="D413" s="131"/>
      <c r="M413" s="63" t="str">
        <f t="shared" si="6"/>
        <v/>
      </c>
    </row>
    <row r="414" spans="2:13" x14ac:dyDescent="0.25">
      <c r="B414" s="19"/>
      <c r="C414" s="19"/>
      <c r="D414" s="131"/>
      <c r="M414" s="63" t="str">
        <f t="shared" si="6"/>
        <v/>
      </c>
    </row>
    <row r="415" spans="2:13" x14ac:dyDescent="0.25">
      <c r="B415" s="19"/>
      <c r="C415" s="19"/>
      <c r="D415" s="131"/>
      <c r="M415" s="63" t="str">
        <f t="shared" si="6"/>
        <v/>
      </c>
    </row>
    <row r="416" spans="2:13" x14ac:dyDescent="0.25">
      <c r="B416" s="19"/>
      <c r="C416" s="19"/>
      <c r="D416" s="131"/>
      <c r="M416" s="63" t="str">
        <f t="shared" si="6"/>
        <v/>
      </c>
    </row>
    <row r="417" spans="2:13" x14ac:dyDescent="0.25">
      <c r="B417" s="19"/>
      <c r="C417" s="19"/>
      <c r="D417" s="131"/>
      <c r="M417" s="63" t="str">
        <f t="shared" si="6"/>
        <v/>
      </c>
    </row>
    <row r="418" spans="2:13" x14ac:dyDescent="0.25">
      <c r="B418" s="19"/>
      <c r="C418" s="19"/>
      <c r="D418" s="131"/>
      <c r="M418" s="63" t="str">
        <f t="shared" si="6"/>
        <v/>
      </c>
    </row>
    <row r="419" spans="2:13" x14ac:dyDescent="0.25">
      <c r="B419" s="19"/>
      <c r="C419" s="19"/>
      <c r="D419" s="131"/>
      <c r="M419" s="63" t="str">
        <f t="shared" si="6"/>
        <v/>
      </c>
    </row>
    <row r="420" spans="2:13" x14ac:dyDescent="0.25">
      <c r="B420" s="19"/>
      <c r="C420" s="19"/>
      <c r="D420" s="131"/>
      <c r="M420" s="63" t="str">
        <f t="shared" si="6"/>
        <v/>
      </c>
    </row>
    <row r="421" spans="2:13" x14ac:dyDescent="0.25">
      <c r="B421" s="19"/>
      <c r="C421" s="19"/>
      <c r="D421" s="131"/>
      <c r="M421" s="63" t="str">
        <f t="shared" si="6"/>
        <v/>
      </c>
    </row>
    <row r="422" spans="2:13" x14ac:dyDescent="0.25">
      <c r="B422" s="19"/>
      <c r="C422" s="19"/>
      <c r="D422" s="131"/>
      <c r="M422" s="63" t="str">
        <f t="shared" si="6"/>
        <v/>
      </c>
    </row>
    <row r="423" spans="2:13" x14ac:dyDescent="0.25">
      <c r="B423" s="19"/>
      <c r="C423" s="19"/>
      <c r="D423" s="131"/>
      <c r="M423" s="63" t="str">
        <f t="shared" si="6"/>
        <v/>
      </c>
    </row>
    <row r="424" spans="2:13" x14ac:dyDescent="0.25">
      <c r="B424" s="19"/>
      <c r="C424" s="19"/>
      <c r="D424" s="131"/>
      <c r="M424" s="63" t="str">
        <f t="shared" si="6"/>
        <v/>
      </c>
    </row>
    <row r="425" spans="2:13" x14ac:dyDescent="0.25">
      <c r="B425" s="19"/>
      <c r="C425" s="19"/>
      <c r="D425" s="131"/>
      <c r="M425" s="63" t="str">
        <f t="shared" si="6"/>
        <v/>
      </c>
    </row>
    <row r="426" spans="2:13" x14ac:dyDescent="0.25">
      <c r="B426" s="19"/>
      <c r="C426" s="19"/>
      <c r="D426" s="131"/>
      <c r="M426" s="63" t="str">
        <f t="shared" si="6"/>
        <v/>
      </c>
    </row>
    <row r="427" spans="2:13" x14ac:dyDescent="0.25">
      <c r="B427" s="19"/>
      <c r="C427" s="19"/>
      <c r="D427" s="131"/>
      <c r="M427" s="63" t="str">
        <f t="shared" si="6"/>
        <v/>
      </c>
    </row>
    <row r="428" spans="2:13" x14ac:dyDescent="0.25">
      <c r="B428" s="19"/>
      <c r="C428" s="19"/>
      <c r="D428" s="131"/>
      <c r="M428" s="63" t="str">
        <f t="shared" si="6"/>
        <v/>
      </c>
    </row>
    <row r="429" spans="2:13" x14ac:dyDescent="0.25">
      <c r="B429" s="19"/>
      <c r="C429" s="19"/>
      <c r="D429" s="131"/>
      <c r="M429" s="63" t="str">
        <f t="shared" si="6"/>
        <v/>
      </c>
    </row>
    <row r="430" spans="2:13" x14ac:dyDescent="0.25">
      <c r="B430" s="19"/>
      <c r="C430" s="19"/>
      <c r="D430" s="131"/>
      <c r="M430" s="63" t="str">
        <f t="shared" si="6"/>
        <v/>
      </c>
    </row>
    <row r="431" spans="2:13" x14ac:dyDescent="0.25">
      <c r="B431" s="19"/>
      <c r="C431" s="19"/>
      <c r="D431" s="131"/>
      <c r="M431" s="63" t="str">
        <f t="shared" si="6"/>
        <v/>
      </c>
    </row>
    <row r="432" spans="2:13" x14ac:dyDescent="0.25">
      <c r="B432" s="19"/>
      <c r="C432" s="19"/>
      <c r="D432" s="131"/>
      <c r="M432" s="63" t="str">
        <f t="shared" si="6"/>
        <v/>
      </c>
    </row>
    <row r="433" spans="2:13" x14ac:dyDescent="0.25">
      <c r="B433" s="19"/>
      <c r="C433" s="19"/>
      <c r="D433" s="131"/>
      <c r="M433" s="63" t="str">
        <f t="shared" si="6"/>
        <v/>
      </c>
    </row>
    <row r="434" spans="2:13" x14ac:dyDescent="0.25">
      <c r="B434" s="19"/>
      <c r="C434" s="19"/>
      <c r="D434" s="131"/>
      <c r="M434" s="63" t="str">
        <f t="shared" si="6"/>
        <v/>
      </c>
    </row>
    <row r="435" spans="2:13" x14ac:dyDescent="0.25">
      <c r="B435" s="19"/>
      <c r="C435" s="19"/>
      <c r="D435" s="131"/>
      <c r="M435" s="63" t="str">
        <f t="shared" si="6"/>
        <v/>
      </c>
    </row>
    <row r="436" spans="2:13" x14ac:dyDescent="0.25">
      <c r="B436" s="19"/>
      <c r="C436" s="19"/>
      <c r="D436" s="131"/>
      <c r="M436" s="63" t="str">
        <f t="shared" si="6"/>
        <v/>
      </c>
    </row>
    <row r="437" spans="2:13" x14ac:dyDescent="0.25">
      <c r="B437" s="19"/>
      <c r="C437" s="19"/>
      <c r="D437" s="131"/>
      <c r="M437" s="63" t="str">
        <f t="shared" si="6"/>
        <v/>
      </c>
    </row>
    <row r="438" spans="2:13" x14ac:dyDescent="0.25">
      <c r="B438" s="19"/>
      <c r="C438" s="19"/>
      <c r="D438" s="131"/>
      <c r="M438" s="63" t="str">
        <f t="shared" si="6"/>
        <v/>
      </c>
    </row>
    <row r="439" spans="2:13" x14ac:dyDescent="0.25">
      <c r="B439" s="19"/>
      <c r="C439" s="19"/>
      <c r="D439" s="131"/>
      <c r="M439" s="63" t="str">
        <f t="shared" si="6"/>
        <v/>
      </c>
    </row>
    <row r="440" spans="2:13" x14ac:dyDescent="0.25">
      <c r="B440" s="19"/>
      <c r="C440" s="19"/>
      <c r="D440" s="131"/>
      <c r="M440" s="63" t="str">
        <f t="shared" si="6"/>
        <v/>
      </c>
    </row>
    <row r="441" spans="2:13" x14ac:dyDescent="0.25">
      <c r="B441" s="19"/>
      <c r="C441" s="19"/>
      <c r="D441" s="131"/>
      <c r="M441" s="63" t="str">
        <f t="shared" si="6"/>
        <v/>
      </c>
    </row>
    <row r="442" spans="2:13" x14ac:dyDescent="0.25">
      <c r="B442" s="19"/>
      <c r="C442" s="19"/>
      <c r="D442" s="131"/>
      <c r="M442" s="63" t="str">
        <f t="shared" si="6"/>
        <v/>
      </c>
    </row>
    <row r="443" spans="2:13" x14ac:dyDescent="0.25">
      <c r="B443" s="19"/>
      <c r="C443" s="19"/>
      <c r="D443" s="131"/>
      <c r="M443" s="63" t="str">
        <f t="shared" si="6"/>
        <v/>
      </c>
    </row>
    <row r="444" spans="2:13" x14ac:dyDescent="0.25">
      <c r="B444" s="19"/>
      <c r="C444" s="19"/>
      <c r="D444" s="131"/>
      <c r="M444" s="63" t="str">
        <f t="shared" si="6"/>
        <v/>
      </c>
    </row>
    <row r="445" spans="2:13" x14ac:dyDescent="0.25">
      <c r="B445" s="19"/>
      <c r="C445" s="19"/>
      <c r="D445" s="131"/>
      <c r="M445" s="63" t="str">
        <f t="shared" si="6"/>
        <v/>
      </c>
    </row>
    <row r="446" spans="2:13" x14ac:dyDescent="0.25">
      <c r="B446" s="19"/>
      <c r="C446" s="19"/>
      <c r="D446" s="131"/>
      <c r="M446" s="63" t="str">
        <f t="shared" si="6"/>
        <v/>
      </c>
    </row>
    <row r="447" spans="2:13" x14ac:dyDescent="0.25">
      <c r="B447" s="19"/>
      <c r="C447" s="19"/>
      <c r="D447" s="131"/>
      <c r="M447" s="63" t="str">
        <f t="shared" si="6"/>
        <v/>
      </c>
    </row>
    <row r="448" spans="2:13" x14ac:dyDescent="0.25">
      <c r="B448" s="19"/>
      <c r="C448" s="19"/>
      <c r="D448" s="131"/>
      <c r="M448" s="63" t="str">
        <f t="shared" si="6"/>
        <v/>
      </c>
    </row>
    <row r="449" spans="2:13" x14ac:dyDescent="0.25">
      <c r="B449" s="19"/>
      <c r="C449" s="19"/>
      <c r="D449" s="131"/>
      <c r="M449" s="63" t="str">
        <f t="shared" si="6"/>
        <v/>
      </c>
    </row>
    <row r="450" spans="2:13" x14ac:dyDescent="0.25">
      <c r="B450" s="19"/>
      <c r="C450" s="19"/>
      <c r="D450" s="131"/>
      <c r="M450" s="63" t="str">
        <f t="shared" si="6"/>
        <v/>
      </c>
    </row>
    <row r="451" spans="2:13" x14ac:dyDescent="0.25">
      <c r="B451" s="19"/>
      <c r="C451" s="19"/>
      <c r="D451" s="131"/>
      <c r="M451" s="63" t="str">
        <f t="shared" ref="M451:M514" si="7">IF($L$2=A451,B451,"")</f>
        <v/>
      </c>
    </row>
    <row r="452" spans="2:13" x14ac:dyDescent="0.25">
      <c r="B452" s="19"/>
      <c r="C452" s="19"/>
      <c r="D452" s="131"/>
      <c r="M452" s="63" t="str">
        <f t="shared" si="7"/>
        <v/>
      </c>
    </row>
    <row r="453" spans="2:13" x14ac:dyDescent="0.25">
      <c r="B453" s="19"/>
      <c r="C453" s="19"/>
      <c r="D453" s="131"/>
      <c r="M453" s="63" t="str">
        <f t="shared" si="7"/>
        <v/>
      </c>
    </row>
    <row r="454" spans="2:13" x14ac:dyDescent="0.25">
      <c r="B454" s="19"/>
      <c r="C454" s="19"/>
      <c r="D454" s="131"/>
      <c r="M454" s="63" t="str">
        <f t="shared" si="7"/>
        <v/>
      </c>
    </row>
    <row r="455" spans="2:13" x14ac:dyDescent="0.25">
      <c r="B455" s="19"/>
      <c r="C455" s="19"/>
      <c r="D455" s="131"/>
      <c r="M455" s="63" t="str">
        <f t="shared" si="7"/>
        <v/>
      </c>
    </row>
    <row r="456" spans="2:13" x14ac:dyDescent="0.25">
      <c r="B456" s="19"/>
      <c r="C456" s="19"/>
      <c r="D456" s="131"/>
      <c r="M456" s="63" t="str">
        <f t="shared" si="7"/>
        <v/>
      </c>
    </row>
    <row r="457" spans="2:13" x14ac:dyDescent="0.25">
      <c r="B457" s="19"/>
      <c r="C457" s="19"/>
      <c r="D457" s="131"/>
      <c r="M457" s="63" t="str">
        <f t="shared" si="7"/>
        <v/>
      </c>
    </row>
    <row r="458" spans="2:13" x14ac:dyDescent="0.25">
      <c r="B458" s="19"/>
      <c r="C458" s="19"/>
      <c r="D458" s="131"/>
      <c r="M458" s="63" t="str">
        <f t="shared" si="7"/>
        <v/>
      </c>
    </row>
    <row r="459" spans="2:13" x14ac:dyDescent="0.25">
      <c r="B459" s="19"/>
      <c r="C459" s="19"/>
      <c r="D459" s="131"/>
      <c r="M459" s="63" t="str">
        <f t="shared" si="7"/>
        <v/>
      </c>
    </row>
    <row r="460" spans="2:13" x14ac:dyDescent="0.25">
      <c r="B460" s="19"/>
      <c r="C460" s="19"/>
      <c r="D460" s="131"/>
      <c r="M460" s="63" t="str">
        <f t="shared" si="7"/>
        <v/>
      </c>
    </row>
    <row r="461" spans="2:13" x14ac:dyDescent="0.25">
      <c r="B461" s="19"/>
      <c r="C461" s="19"/>
      <c r="D461" s="131"/>
      <c r="M461" s="63" t="str">
        <f t="shared" si="7"/>
        <v/>
      </c>
    </row>
    <row r="462" spans="2:13" x14ac:dyDescent="0.25">
      <c r="B462" s="19"/>
      <c r="C462" s="19"/>
      <c r="D462" s="131"/>
      <c r="M462" s="63" t="str">
        <f t="shared" si="7"/>
        <v/>
      </c>
    </row>
    <row r="463" spans="2:13" x14ac:dyDescent="0.25">
      <c r="B463" s="19"/>
      <c r="C463" s="19"/>
      <c r="D463" s="131"/>
      <c r="M463" s="63" t="str">
        <f t="shared" si="7"/>
        <v/>
      </c>
    </row>
    <row r="464" spans="2:13" x14ac:dyDescent="0.25">
      <c r="B464" s="19"/>
      <c r="C464" s="19"/>
      <c r="D464" s="131"/>
      <c r="M464" s="63" t="str">
        <f t="shared" si="7"/>
        <v/>
      </c>
    </row>
    <row r="465" spans="2:13" x14ac:dyDescent="0.25">
      <c r="B465" s="19"/>
      <c r="C465" s="19"/>
      <c r="D465" s="131"/>
      <c r="M465" s="63" t="str">
        <f t="shared" si="7"/>
        <v/>
      </c>
    </row>
    <row r="466" spans="2:13" x14ac:dyDescent="0.25">
      <c r="B466" s="19"/>
      <c r="C466" s="19"/>
      <c r="D466" s="131"/>
      <c r="M466" s="63" t="str">
        <f t="shared" si="7"/>
        <v/>
      </c>
    </row>
    <row r="467" spans="2:13" x14ac:dyDescent="0.25">
      <c r="B467" s="19"/>
      <c r="C467" s="19"/>
      <c r="D467" s="131"/>
      <c r="M467" s="63" t="str">
        <f t="shared" si="7"/>
        <v/>
      </c>
    </row>
    <row r="468" spans="2:13" x14ac:dyDescent="0.25">
      <c r="B468" s="19"/>
      <c r="C468" s="19"/>
      <c r="D468" s="131"/>
      <c r="M468" s="63" t="str">
        <f t="shared" si="7"/>
        <v/>
      </c>
    </row>
    <row r="469" spans="2:13" x14ac:dyDescent="0.25">
      <c r="B469" s="19"/>
      <c r="C469" s="19"/>
      <c r="D469" s="131"/>
      <c r="M469" s="63" t="str">
        <f t="shared" si="7"/>
        <v/>
      </c>
    </row>
    <row r="470" spans="2:13" x14ac:dyDescent="0.25">
      <c r="B470" s="19"/>
      <c r="C470" s="19"/>
      <c r="D470" s="131"/>
      <c r="M470" s="63" t="str">
        <f t="shared" si="7"/>
        <v/>
      </c>
    </row>
    <row r="471" spans="2:13" x14ac:dyDescent="0.25">
      <c r="B471" s="19"/>
      <c r="C471" s="19"/>
      <c r="D471" s="131"/>
      <c r="M471" s="63" t="str">
        <f t="shared" si="7"/>
        <v/>
      </c>
    </row>
    <row r="472" spans="2:13" x14ac:dyDescent="0.25">
      <c r="B472" s="19"/>
      <c r="C472" s="19"/>
      <c r="D472" s="131"/>
      <c r="M472" s="63" t="str">
        <f t="shared" si="7"/>
        <v/>
      </c>
    </row>
    <row r="473" spans="2:13" x14ac:dyDescent="0.25">
      <c r="B473" s="19"/>
      <c r="C473" s="19"/>
      <c r="D473" s="131"/>
      <c r="M473" s="63" t="str">
        <f t="shared" si="7"/>
        <v/>
      </c>
    </row>
    <row r="474" spans="2:13" x14ac:dyDescent="0.25">
      <c r="B474" s="19"/>
      <c r="C474" s="19"/>
      <c r="D474" s="131"/>
      <c r="M474" s="63" t="str">
        <f t="shared" si="7"/>
        <v/>
      </c>
    </row>
    <row r="475" spans="2:13" x14ac:dyDescent="0.25">
      <c r="B475" s="19"/>
      <c r="C475" s="19"/>
      <c r="D475" s="131"/>
      <c r="M475" s="63" t="str">
        <f t="shared" si="7"/>
        <v/>
      </c>
    </row>
    <row r="476" spans="2:13" x14ac:dyDescent="0.25">
      <c r="B476" s="19"/>
      <c r="C476" s="19"/>
      <c r="D476" s="131"/>
      <c r="M476" s="63" t="str">
        <f t="shared" si="7"/>
        <v/>
      </c>
    </row>
    <row r="477" spans="2:13" x14ac:dyDescent="0.25">
      <c r="B477" s="19"/>
      <c r="C477" s="19"/>
      <c r="D477" s="131"/>
      <c r="M477" s="63" t="str">
        <f t="shared" si="7"/>
        <v/>
      </c>
    </row>
    <row r="478" spans="2:13" x14ac:dyDescent="0.25">
      <c r="B478" s="19"/>
      <c r="C478" s="19"/>
      <c r="D478" s="131"/>
      <c r="M478" s="63" t="str">
        <f t="shared" si="7"/>
        <v/>
      </c>
    </row>
    <row r="479" spans="2:13" x14ac:dyDescent="0.25">
      <c r="B479" s="19"/>
      <c r="C479" s="19"/>
      <c r="D479" s="131"/>
      <c r="M479" s="63" t="str">
        <f t="shared" si="7"/>
        <v/>
      </c>
    </row>
    <row r="480" spans="2:13" x14ac:dyDescent="0.25">
      <c r="B480" s="19"/>
      <c r="C480" s="19"/>
      <c r="D480" s="131"/>
      <c r="M480" s="63" t="str">
        <f t="shared" si="7"/>
        <v/>
      </c>
    </row>
    <row r="481" spans="2:13" x14ac:dyDescent="0.25">
      <c r="B481" s="19"/>
      <c r="C481" s="19"/>
      <c r="D481" s="131"/>
      <c r="M481" s="63" t="str">
        <f t="shared" si="7"/>
        <v/>
      </c>
    </row>
    <row r="482" spans="2:13" x14ac:dyDescent="0.25">
      <c r="B482" s="19"/>
      <c r="C482" s="19"/>
      <c r="D482" s="131"/>
      <c r="M482" s="63" t="str">
        <f t="shared" si="7"/>
        <v/>
      </c>
    </row>
    <row r="483" spans="2:13" x14ac:dyDescent="0.25">
      <c r="B483" s="19"/>
      <c r="C483" s="19"/>
      <c r="D483" s="131"/>
      <c r="M483" s="63" t="str">
        <f t="shared" si="7"/>
        <v/>
      </c>
    </row>
    <row r="484" spans="2:13" x14ac:dyDescent="0.25">
      <c r="B484" s="19"/>
      <c r="C484" s="19"/>
      <c r="D484" s="131"/>
      <c r="M484" s="63" t="str">
        <f t="shared" si="7"/>
        <v/>
      </c>
    </row>
    <row r="485" spans="2:13" x14ac:dyDescent="0.25">
      <c r="B485" s="19"/>
      <c r="C485" s="19"/>
      <c r="D485" s="131"/>
      <c r="M485" s="63" t="str">
        <f t="shared" si="7"/>
        <v/>
      </c>
    </row>
    <row r="486" spans="2:13" x14ac:dyDescent="0.25">
      <c r="B486" s="19"/>
      <c r="C486" s="19"/>
      <c r="D486" s="131"/>
      <c r="M486" s="63" t="str">
        <f t="shared" si="7"/>
        <v/>
      </c>
    </row>
    <row r="487" spans="2:13" x14ac:dyDescent="0.25">
      <c r="B487" s="19"/>
      <c r="C487" s="19"/>
      <c r="D487" s="131"/>
      <c r="M487" s="63" t="str">
        <f t="shared" si="7"/>
        <v/>
      </c>
    </row>
    <row r="488" spans="2:13" x14ac:dyDescent="0.25">
      <c r="B488" s="19"/>
      <c r="C488" s="19"/>
      <c r="D488" s="131"/>
      <c r="M488" s="63" t="str">
        <f t="shared" si="7"/>
        <v/>
      </c>
    </row>
    <row r="489" spans="2:13" x14ac:dyDescent="0.25">
      <c r="B489" s="19"/>
      <c r="C489" s="19"/>
      <c r="D489" s="131"/>
      <c r="M489" s="63" t="str">
        <f t="shared" si="7"/>
        <v/>
      </c>
    </row>
    <row r="490" spans="2:13" x14ac:dyDescent="0.25">
      <c r="B490" s="19"/>
      <c r="C490" s="19"/>
      <c r="D490" s="131"/>
      <c r="M490" s="63" t="str">
        <f t="shared" si="7"/>
        <v/>
      </c>
    </row>
    <row r="491" spans="2:13" x14ac:dyDescent="0.25">
      <c r="B491" s="19"/>
      <c r="C491" s="19"/>
      <c r="D491" s="131"/>
      <c r="M491" s="63" t="str">
        <f t="shared" si="7"/>
        <v/>
      </c>
    </row>
    <row r="492" spans="2:13" x14ac:dyDescent="0.25">
      <c r="B492" s="19"/>
      <c r="C492" s="19"/>
      <c r="D492" s="131"/>
      <c r="M492" s="63" t="str">
        <f t="shared" si="7"/>
        <v/>
      </c>
    </row>
    <row r="493" spans="2:13" x14ac:dyDescent="0.25">
      <c r="B493" s="19"/>
      <c r="C493" s="19"/>
      <c r="D493" s="131"/>
      <c r="M493" s="63" t="str">
        <f t="shared" si="7"/>
        <v/>
      </c>
    </row>
    <row r="494" spans="2:13" x14ac:dyDescent="0.25">
      <c r="B494" s="19"/>
      <c r="C494" s="19"/>
      <c r="D494" s="131"/>
      <c r="M494" s="63" t="str">
        <f t="shared" si="7"/>
        <v/>
      </c>
    </row>
    <row r="495" spans="2:13" x14ac:dyDescent="0.25">
      <c r="B495" s="19"/>
      <c r="C495" s="19"/>
      <c r="D495" s="131"/>
      <c r="M495" s="63" t="str">
        <f t="shared" si="7"/>
        <v/>
      </c>
    </row>
    <row r="496" spans="2:13" x14ac:dyDescent="0.25">
      <c r="B496" s="19"/>
      <c r="C496" s="19"/>
      <c r="D496" s="131"/>
      <c r="M496" s="63" t="str">
        <f t="shared" si="7"/>
        <v/>
      </c>
    </row>
    <row r="497" spans="2:13" x14ac:dyDescent="0.25">
      <c r="B497" s="19"/>
      <c r="C497" s="19"/>
      <c r="D497" s="131"/>
      <c r="M497" s="63" t="str">
        <f t="shared" si="7"/>
        <v/>
      </c>
    </row>
    <row r="498" spans="2:13" x14ac:dyDescent="0.25">
      <c r="B498" s="19"/>
      <c r="C498" s="19"/>
      <c r="D498" s="131"/>
      <c r="M498" s="63" t="str">
        <f t="shared" si="7"/>
        <v/>
      </c>
    </row>
    <row r="499" spans="2:13" x14ac:dyDescent="0.25">
      <c r="B499" s="19"/>
      <c r="C499" s="19"/>
      <c r="D499" s="131"/>
      <c r="M499" s="63" t="str">
        <f t="shared" si="7"/>
        <v/>
      </c>
    </row>
    <row r="500" spans="2:13" x14ac:dyDescent="0.25">
      <c r="B500" s="19"/>
      <c r="C500" s="19"/>
      <c r="D500" s="131"/>
      <c r="M500" s="63" t="str">
        <f t="shared" si="7"/>
        <v/>
      </c>
    </row>
    <row r="501" spans="2:13" x14ac:dyDescent="0.25">
      <c r="B501" s="19"/>
      <c r="C501" s="19"/>
      <c r="D501" s="131"/>
      <c r="M501" s="63" t="str">
        <f t="shared" si="7"/>
        <v/>
      </c>
    </row>
    <row r="502" spans="2:13" x14ac:dyDescent="0.25">
      <c r="B502" s="19"/>
      <c r="C502" s="19"/>
      <c r="D502" s="131"/>
      <c r="M502" s="63" t="str">
        <f t="shared" si="7"/>
        <v/>
      </c>
    </row>
    <row r="503" spans="2:13" x14ac:dyDescent="0.25">
      <c r="B503" s="19"/>
      <c r="C503" s="19"/>
      <c r="D503" s="131"/>
      <c r="M503" s="63" t="str">
        <f t="shared" si="7"/>
        <v/>
      </c>
    </row>
    <row r="504" spans="2:13" x14ac:dyDescent="0.25">
      <c r="B504" s="19"/>
      <c r="C504" s="19"/>
      <c r="D504" s="131"/>
      <c r="M504" s="63" t="str">
        <f t="shared" si="7"/>
        <v/>
      </c>
    </row>
    <row r="505" spans="2:13" x14ac:dyDescent="0.25">
      <c r="B505" s="19"/>
      <c r="C505" s="19"/>
      <c r="D505" s="131"/>
      <c r="M505" s="63" t="str">
        <f t="shared" si="7"/>
        <v/>
      </c>
    </row>
    <row r="506" spans="2:13" x14ac:dyDescent="0.25">
      <c r="B506" s="19"/>
      <c r="C506" s="19"/>
      <c r="D506" s="131"/>
      <c r="M506" s="63" t="str">
        <f t="shared" si="7"/>
        <v/>
      </c>
    </row>
    <row r="507" spans="2:13" x14ac:dyDescent="0.25">
      <c r="B507" s="19"/>
      <c r="C507" s="19"/>
      <c r="D507" s="131"/>
      <c r="M507" s="63" t="str">
        <f t="shared" si="7"/>
        <v/>
      </c>
    </row>
    <row r="508" spans="2:13" x14ac:dyDescent="0.25">
      <c r="B508" s="19"/>
      <c r="C508" s="19"/>
      <c r="D508" s="131"/>
      <c r="M508" s="63" t="str">
        <f t="shared" si="7"/>
        <v/>
      </c>
    </row>
    <row r="509" spans="2:13" x14ac:dyDescent="0.25">
      <c r="B509" s="19"/>
      <c r="C509" s="19"/>
      <c r="D509" s="131"/>
      <c r="M509" s="63" t="str">
        <f t="shared" si="7"/>
        <v/>
      </c>
    </row>
    <row r="510" spans="2:13" x14ac:dyDescent="0.25">
      <c r="B510" s="19"/>
      <c r="C510" s="19"/>
      <c r="D510" s="131"/>
      <c r="M510" s="63" t="str">
        <f t="shared" si="7"/>
        <v/>
      </c>
    </row>
    <row r="511" spans="2:13" x14ac:dyDescent="0.25">
      <c r="B511" s="19"/>
      <c r="C511" s="19"/>
      <c r="D511" s="131"/>
      <c r="M511" s="63" t="str">
        <f t="shared" si="7"/>
        <v/>
      </c>
    </row>
    <row r="512" spans="2:13" x14ac:dyDescent="0.25">
      <c r="B512" s="19"/>
      <c r="C512" s="19"/>
      <c r="D512" s="131"/>
      <c r="M512" s="63" t="str">
        <f t="shared" si="7"/>
        <v/>
      </c>
    </row>
    <row r="513" spans="2:13" x14ac:dyDescent="0.25">
      <c r="B513" s="19"/>
      <c r="C513" s="19"/>
      <c r="D513" s="131"/>
      <c r="M513" s="63" t="str">
        <f t="shared" si="7"/>
        <v/>
      </c>
    </row>
    <row r="514" spans="2:13" x14ac:dyDescent="0.25">
      <c r="B514" s="19"/>
      <c r="C514" s="19"/>
      <c r="D514" s="131"/>
      <c r="M514" s="63" t="str">
        <f t="shared" si="7"/>
        <v/>
      </c>
    </row>
    <row r="515" spans="2:13" x14ac:dyDescent="0.25">
      <c r="B515" s="19"/>
      <c r="C515" s="19"/>
      <c r="D515" s="131"/>
      <c r="M515" s="63" t="str">
        <f t="shared" ref="M515:M578" si="8">IF($L$2=A515,B515,"")</f>
        <v/>
      </c>
    </row>
    <row r="516" spans="2:13" x14ac:dyDescent="0.25">
      <c r="B516" s="19"/>
      <c r="C516" s="19"/>
      <c r="D516" s="131"/>
      <c r="M516" s="63" t="str">
        <f t="shared" si="8"/>
        <v/>
      </c>
    </row>
    <row r="517" spans="2:13" x14ac:dyDescent="0.25">
      <c r="B517" s="19"/>
      <c r="C517" s="19"/>
      <c r="D517" s="131"/>
      <c r="M517" s="63" t="str">
        <f t="shared" si="8"/>
        <v/>
      </c>
    </row>
    <row r="518" spans="2:13" x14ac:dyDescent="0.25">
      <c r="B518" s="19"/>
      <c r="C518" s="19"/>
      <c r="D518" s="131"/>
      <c r="M518" s="63" t="str">
        <f t="shared" si="8"/>
        <v/>
      </c>
    </row>
    <row r="519" spans="2:13" x14ac:dyDescent="0.25">
      <c r="B519" s="19"/>
      <c r="C519" s="19"/>
      <c r="D519" s="131"/>
      <c r="M519" s="63" t="str">
        <f t="shared" si="8"/>
        <v/>
      </c>
    </row>
    <row r="520" spans="2:13" x14ac:dyDescent="0.25">
      <c r="B520" s="19"/>
      <c r="C520" s="19"/>
      <c r="D520" s="131"/>
      <c r="M520" s="63" t="str">
        <f t="shared" si="8"/>
        <v/>
      </c>
    </row>
    <row r="521" spans="2:13" x14ac:dyDescent="0.25">
      <c r="B521" s="19"/>
      <c r="C521" s="19"/>
      <c r="D521" s="131"/>
      <c r="M521" s="63" t="str">
        <f t="shared" si="8"/>
        <v/>
      </c>
    </row>
    <row r="522" spans="2:13" x14ac:dyDescent="0.25">
      <c r="B522" s="19"/>
      <c r="C522" s="19"/>
      <c r="D522" s="131"/>
      <c r="M522" s="63" t="str">
        <f t="shared" si="8"/>
        <v/>
      </c>
    </row>
    <row r="523" spans="2:13" x14ac:dyDescent="0.25">
      <c r="B523" s="19"/>
      <c r="C523" s="19"/>
      <c r="D523" s="131"/>
      <c r="M523" s="63" t="str">
        <f t="shared" si="8"/>
        <v/>
      </c>
    </row>
    <row r="524" spans="2:13" x14ac:dyDescent="0.25">
      <c r="B524" s="19"/>
      <c r="C524" s="19"/>
      <c r="D524" s="131"/>
      <c r="M524" s="63" t="str">
        <f t="shared" si="8"/>
        <v/>
      </c>
    </row>
    <row r="525" spans="2:13" x14ac:dyDescent="0.25">
      <c r="B525" s="19"/>
      <c r="C525" s="19"/>
      <c r="D525" s="131"/>
      <c r="M525" s="63" t="str">
        <f t="shared" si="8"/>
        <v/>
      </c>
    </row>
    <row r="526" spans="2:13" x14ac:dyDescent="0.25">
      <c r="B526" s="19"/>
      <c r="C526" s="19"/>
      <c r="D526" s="131"/>
      <c r="M526" s="63" t="str">
        <f t="shared" si="8"/>
        <v/>
      </c>
    </row>
    <row r="527" spans="2:13" x14ac:dyDescent="0.25">
      <c r="B527" s="19"/>
      <c r="C527" s="19"/>
      <c r="D527" s="131"/>
      <c r="M527" s="63" t="str">
        <f t="shared" si="8"/>
        <v/>
      </c>
    </row>
    <row r="528" spans="2:13" x14ac:dyDescent="0.25">
      <c r="B528" s="19"/>
      <c r="C528" s="19"/>
      <c r="D528" s="131"/>
      <c r="M528" s="63" t="str">
        <f t="shared" si="8"/>
        <v/>
      </c>
    </row>
    <row r="529" spans="2:13" x14ac:dyDescent="0.25">
      <c r="B529" s="19"/>
      <c r="C529" s="19"/>
      <c r="D529" s="131"/>
      <c r="M529" s="63" t="str">
        <f t="shared" si="8"/>
        <v/>
      </c>
    </row>
    <row r="530" spans="2:13" x14ac:dyDescent="0.25">
      <c r="B530" s="19"/>
      <c r="C530" s="19"/>
      <c r="D530" s="131"/>
      <c r="M530" s="63" t="str">
        <f t="shared" si="8"/>
        <v/>
      </c>
    </row>
    <row r="531" spans="2:13" x14ac:dyDescent="0.25">
      <c r="B531" s="19"/>
      <c r="C531" s="19"/>
      <c r="D531" s="131"/>
      <c r="M531" s="63" t="str">
        <f t="shared" si="8"/>
        <v/>
      </c>
    </row>
    <row r="532" spans="2:13" x14ac:dyDescent="0.25">
      <c r="B532" s="19"/>
      <c r="C532" s="19"/>
      <c r="D532" s="131"/>
      <c r="M532" s="63" t="str">
        <f t="shared" si="8"/>
        <v/>
      </c>
    </row>
    <row r="533" spans="2:13" x14ac:dyDescent="0.25">
      <c r="B533" s="19"/>
      <c r="C533" s="19"/>
      <c r="D533" s="131"/>
      <c r="M533" s="63" t="str">
        <f t="shared" si="8"/>
        <v/>
      </c>
    </row>
    <row r="534" spans="2:13" x14ac:dyDescent="0.25">
      <c r="B534" s="19"/>
      <c r="C534" s="19"/>
      <c r="D534" s="131"/>
      <c r="M534" s="63" t="str">
        <f t="shared" si="8"/>
        <v/>
      </c>
    </row>
    <row r="535" spans="2:13" x14ac:dyDescent="0.25">
      <c r="B535" s="19"/>
      <c r="C535" s="19"/>
      <c r="D535" s="131"/>
      <c r="M535" s="63" t="str">
        <f t="shared" si="8"/>
        <v/>
      </c>
    </row>
    <row r="536" spans="2:13" x14ac:dyDescent="0.25">
      <c r="B536" s="19"/>
      <c r="C536" s="19"/>
      <c r="D536" s="131"/>
      <c r="M536" s="63" t="str">
        <f t="shared" si="8"/>
        <v/>
      </c>
    </row>
    <row r="537" spans="2:13" x14ac:dyDescent="0.25">
      <c r="B537" s="19"/>
      <c r="C537" s="19"/>
      <c r="D537" s="131"/>
      <c r="M537" s="63" t="str">
        <f t="shared" si="8"/>
        <v/>
      </c>
    </row>
    <row r="538" spans="2:13" x14ac:dyDescent="0.25">
      <c r="B538" s="19"/>
      <c r="C538" s="19"/>
      <c r="D538" s="131"/>
      <c r="M538" s="63" t="str">
        <f t="shared" si="8"/>
        <v/>
      </c>
    </row>
    <row r="539" spans="2:13" x14ac:dyDescent="0.25">
      <c r="B539" s="19"/>
      <c r="C539" s="19"/>
      <c r="D539" s="131"/>
      <c r="M539" s="63" t="str">
        <f t="shared" si="8"/>
        <v/>
      </c>
    </row>
    <row r="540" spans="2:13" x14ac:dyDescent="0.25">
      <c r="B540" s="19"/>
      <c r="C540" s="19"/>
      <c r="D540" s="131"/>
      <c r="M540" s="63" t="str">
        <f t="shared" si="8"/>
        <v/>
      </c>
    </row>
    <row r="541" spans="2:13" x14ac:dyDescent="0.25">
      <c r="B541" s="19"/>
      <c r="C541" s="19"/>
      <c r="D541" s="131"/>
      <c r="M541" s="63" t="str">
        <f t="shared" si="8"/>
        <v/>
      </c>
    </row>
    <row r="542" spans="2:13" x14ac:dyDescent="0.25">
      <c r="B542" s="19"/>
      <c r="C542" s="19"/>
      <c r="D542" s="131"/>
      <c r="M542" s="63" t="str">
        <f t="shared" si="8"/>
        <v/>
      </c>
    </row>
    <row r="543" spans="2:13" x14ac:dyDescent="0.25">
      <c r="B543" s="19"/>
      <c r="C543" s="19"/>
      <c r="D543" s="131"/>
      <c r="M543" s="63" t="str">
        <f t="shared" si="8"/>
        <v/>
      </c>
    </row>
    <row r="544" spans="2:13" x14ac:dyDescent="0.25">
      <c r="B544" s="19"/>
      <c r="C544" s="19"/>
      <c r="D544" s="131"/>
      <c r="M544" s="63" t="str">
        <f t="shared" si="8"/>
        <v/>
      </c>
    </row>
    <row r="545" spans="2:13" x14ac:dyDescent="0.25">
      <c r="B545" s="19"/>
      <c r="C545" s="19"/>
      <c r="D545" s="131"/>
      <c r="M545" s="63" t="str">
        <f t="shared" si="8"/>
        <v/>
      </c>
    </row>
    <row r="546" spans="2:13" x14ac:dyDescent="0.25">
      <c r="B546" s="19"/>
      <c r="C546" s="19"/>
      <c r="D546" s="131"/>
      <c r="M546" s="63" t="str">
        <f t="shared" si="8"/>
        <v/>
      </c>
    </row>
    <row r="547" spans="2:13" x14ac:dyDescent="0.25">
      <c r="B547" s="19"/>
      <c r="C547" s="19"/>
      <c r="D547" s="131"/>
      <c r="M547" s="63" t="str">
        <f t="shared" si="8"/>
        <v/>
      </c>
    </row>
    <row r="548" spans="2:13" x14ac:dyDescent="0.25">
      <c r="B548" s="19"/>
      <c r="C548" s="19"/>
      <c r="D548" s="131"/>
      <c r="M548" s="63" t="str">
        <f t="shared" si="8"/>
        <v/>
      </c>
    </row>
    <row r="549" spans="2:13" x14ac:dyDescent="0.25">
      <c r="B549" s="19"/>
      <c r="C549" s="19"/>
      <c r="D549" s="131"/>
      <c r="M549" s="63" t="str">
        <f t="shared" si="8"/>
        <v/>
      </c>
    </row>
    <row r="550" spans="2:13" x14ac:dyDescent="0.25">
      <c r="B550" s="19"/>
      <c r="C550" s="19"/>
      <c r="D550" s="131"/>
      <c r="M550" s="63" t="str">
        <f t="shared" si="8"/>
        <v/>
      </c>
    </row>
    <row r="551" spans="2:13" x14ac:dyDescent="0.25">
      <c r="B551" s="19"/>
      <c r="C551" s="19"/>
      <c r="D551" s="131"/>
      <c r="M551" s="63" t="str">
        <f t="shared" si="8"/>
        <v/>
      </c>
    </row>
    <row r="552" spans="2:13" x14ac:dyDescent="0.25">
      <c r="B552" s="19"/>
      <c r="C552" s="19"/>
      <c r="D552" s="131"/>
      <c r="M552" s="63" t="str">
        <f t="shared" si="8"/>
        <v/>
      </c>
    </row>
    <row r="553" spans="2:13" x14ac:dyDescent="0.25">
      <c r="B553" s="19"/>
      <c r="C553" s="19"/>
      <c r="D553" s="131"/>
      <c r="M553" s="63" t="str">
        <f t="shared" si="8"/>
        <v/>
      </c>
    </row>
    <row r="554" spans="2:13" x14ac:dyDescent="0.25">
      <c r="B554" s="19"/>
      <c r="C554" s="19"/>
      <c r="D554" s="131"/>
      <c r="M554" s="63" t="str">
        <f t="shared" si="8"/>
        <v/>
      </c>
    </row>
    <row r="555" spans="2:13" x14ac:dyDescent="0.25">
      <c r="B555" s="19"/>
      <c r="C555" s="19"/>
      <c r="D555" s="131"/>
      <c r="M555" s="63" t="str">
        <f t="shared" si="8"/>
        <v/>
      </c>
    </row>
    <row r="556" spans="2:13" x14ac:dyDescent="0.25">
      <c r="B556" s="19"/>
      <c r="C556" s="19"/>
      <c r="D556" s="131"/>
      <c r="M556" s="63" t="str">
        <f t="shared" si="8"/>
        <v/>
      </c>
    </row>
    <row r="557" spans="2:13" x14ac:dyDescent="0.25">
      <c r="B557" s="19"/>
      <c r="C557" s="19"/>
      <c r="D557" s="131"/>
      <c r="M557" s="63" t="str">
        <f t="shared" si="8"/>
        <v/>
      </c>
    </row>
    <row r="558" spans="2:13" x14ac:dyDescent="0.25">
      <c r="B558" s="19"/>
      <c r="C558" s="19"/>
      <c r="D558" s="131"/>
      <c r="M558" s="63" t="str">
        <f t="shared" si="8"/>
        <v/>
      </c>
    </row>
    <row r="559" spans="2:13" x14ac:dyDescent="0.25">
      <c r="B559" s="19"/>
      <c r="C559" s="19"/>
      <c r="D559" s="131"/>
      <c r="M559" s="63" t="str">
        <f t="shared" si="8"/>
        <v/>
      </c>
    </row>
    <row r="560" spans="2:13" x14ac:dyDescent="0.25">
      <c r="B560" s="19"/>
      <c r="C560" s="19"/>
      <c r="D560" s="131"/>
      <c r="M560" s="63" t="str">
        <f t="shared" si="8"/>
        <v/>
      </c>
    </row>
    <row r="561" spans="2:13" x14ac:dyDescent="0.25">
      <c r="B561" s="19"/>
      <c r="C561" s="19"/>
      <c r="D561" s="131"/>
      <c r="M561" s="63" t="str">
        <f t="shared" si="8"/>
        <v/>
      </c>
    </row>
    <row r="562" spans="2:13" x14ac:dyDescent="0.25">
      <c r="B562" s="19"/>
      <c r="C562" s="19"/>
      <c r="D562" s="131"/>
      <c r="M562" s="63" t="str">
        <f t="shared" si="8"/>
        <v/>
      </c>
    </row>
    <row r="563" spans="2:13" x14ac:dyDescent="0.25">
      <c r="B563" s="19"/>
      <c r="C563" s="19"/>
      <c r="D563" s="131"/>
      <c r="M563" s="63" t="str">
        <f t="shared" si="8"/>
        <v/>
      </c>
    </row>
    <row r="564" spans="2:13" x14ac:dyDescent="0.25">
      <c r="B564" s="19"/>
      <c r="C564" s="19"/>
      <c r="D564" s="131"/>
      <c r="M564" s="63" t="str">
        <f t="shared" si="8"/>
        <v/>
      </c>
    </row>
    <row r="565" spans="2:13" x14ac:dyDescent="0.25">
      <c r="B565" s="19"/>
      <c r="C565" s="19"/>
      <c r="D565" s="131"/>
      <c r="M565" s="63" t="str">
        <f t="shared" si="8"/>
        <v/>
      </c>
    </row>
    <row r="566" spans="2:13" x14ac:dyDescent="0.25">
      <c r="B566" s="19"/>
      <c r="C566" s="19"/>
      <c r="D566" s="131"/>
      <c r="M566" s="63" t="str">
        <f t="shared" si="8"/>
        <v/>
      </c>
    </row>
    <row r="567" spans="2:13" x14ac:dyDescent="0.25">
      <c r="B567" s="19"/>
      <c r="C567" s="19"/>
      <c r="D567" s="131"/>
      <c r="M567" s="63" t="str">
        <f t="shared" si="8"/>
        <v/>
      </c>
    </row>
    <row r="568" spans="2:13" x14ac:dyDescent="0.25">
      <c r="B568" s="19"/>
      <c r="C568" s="19"/>
      <c r="D568" s="131"/>
      <c r="M568" s="63" t="str">
        <f t="shared" si="8"/>
        <v/>
      </c>
    </row>
    <row r="569" spans="2:13" x14ac:dyDescent="0.25">
      <c r="B569" s="19"/>
      <c r="C569" s="19"/>
      <c r="D569" s="131"/>
      <c r="M569" s="63" t="str">
        <f t="shared" si="8"/>
        <v/>
      </c>
    </row>
    <row r="570" spans="2:13" x14ac:dyDescent="0.25">
      <c r="B570" s="19"/>
      <c r="C570" s="19"/>
      <c r="D570" s="131"/>
      <c r="M570" s="63" t="str">
        <f t="shared" si="8"/>
        <v/>
      </c>
    </row>
    <row r="571" spans="2:13" x14ac:dyDescent="0.25">
      <c r="B571" s="19"/>
      <c r="C571" s="19"/>
      <c r="D571" s="131"/>
      <c r="M571" s="63" t="str">
        <f t="shared" si="8"/>
        <v/>
      </c>
    </row>
    <row r="572" spans="2:13" x14ac:dyDescent="0.25">
      <c r="B572" s="19"/>
      <c r="C572" s="19"/>
      <c r="D572" s="131"/>
      <c r="M572" s="63" t="str">
        <f t="shared" si="8"/>
        <v/>
      </c>
    </row>
    <row r="573" spans="2:13" x14ac:dyDescent="0.25">
      <c r="B573" s="19"/>
      <c r="C573" s="19"/>
      <c r="D573" s="131"/>
      <c r="M573" s="63" t="str">
        <f t="shared" si="8"/>
        <v/>
      </c>
    </row>
    <row r="574" spans="2:13" x14ac:dyDescent="0.25">
      <c r="B574" s="19"/>
      <c r="C574" s="19"/>
      <c r="D574" s="131"/>
      <c r="M574" s="63" t="str">
        <f t="shared" si="8"/>
        <v/>
      </c>
    </row>
    <row r="575" spans="2:13" x14ac:dyDescent="0.25">
      <c r="B575" s="19"/>
      <c r="C575" s="19"/>
      <c r="D575" s="131"/>
      <c r="M575" s="63" t="str">
        <f t="shared" si="8"/>
        <v/>
      </c>
    </row>
    <row r="576" spans="2:13" x14ac:dyDescent="0.25">
      <c r="B576" s="19"/>
      <c r="C576" s="19"/>
      <c r="D576" s="131"/>
      <c r="M576" s="63" t="str">
        <f t="shared" si="8"/>
        <v/>
      </c>
    </row>
    <row r="577" spans="2:13" x14ac:dyDescent="0.25">
      <c r="B577" s="19"/>
      <c r="C577" s="19"/>
      <c r="D577" s="131"/>
      <c r="M577" s="63" t="str">
        <f t="shared" si="8"/>
        <v/>
      </c>
    </row>
    <row r="578" spans="2:13" x14ac:dyDescent="0.25">
      <c r="B578" s="19"/>
      <c r="C578" s="19"/>
      <c r="D578" s="131"/>
      <c r="M578" s="63" t="str">
        <f t="shared" si="8"/>
        <v/>
      </c>
    </row>
    <row r="579" spans="2:13" x14ac:dyDescent="0.25">
      <c r="B579" s="19"/>
      <c r="C579" s="19"/>
      <c r="D579" s="131"/>
      <c r="M579" s="63" t="str">
        <f t="shared" ref="M579:M632" si="9">IF($L$2=A579,B579,"")</f>
        <v/>
      </c>
    </row>
    <row r="580" spans="2:13" x14ac:dyDescent="0.25">
      <c r="B580" s="19"/>
      <c r="C580" s="19"/>
      <c r="D580" s="131"/>
      <c r="M580" s="63" t="str">
        <f t="shared" si="9"/>
        <v/>
      </c>
    </row>
    <row r="581" spans="2:13" x14ac:dyDescent="0.25">
      <c r="B581" s="19"/>
      <c r="C581" s="19"/>
      <c r="D581" s="131"/>
      <c r="M581" s="63" t="str">
        <f t="shared" si="9"/>
        <v/>
      </c>
    </row>
    <row r="582" spans="2:13" x14ac:dyDescent="0.25">
      <c r="B582" s="19"/>
      <c r="C582" s="19"/>
      <c r="D582" s="131"/>
      <c r="M582" s="63" t="str">
        <f t="shared" si="9"/>
        <v/>
      </c>
    </row>
    <row r="583" spans="2:13" x14ac:dyDescent="0.25">
      <c r="B583" s="19"/>
      <c r="C583" s="19"/>
      <c r="D583" s="131"/>
      <c r="M583" s="63" t="str">
        <f t="shared" si="9"/>
        <v/>
      </c>
    </row>
    <row r="584" spans="2:13" x14ac:dyDescent="0.25">
      <c r="B584" s="19"/>
      <c r="C584" s="19"/>
      <c r="D584" s="131"/>
      <c r="M584" s="63" t="str">
        <f t="shared" si="9"/>
        <v/>
      </c>
    </row>
    <row r="585" spans="2:13" x14ac:dyDescent="0.25">
      <c r="B585" s="19"/>
      <c r="C585" s="19"/>
      <c r="D585" s="131"/>
      <c r="M585" s="63" t="str">
        <f t="shared" si="9"/>
        <v/>
      </c>
    </row>
    <row r="586" spans="2:13" x14ac:dyDescent="0.25">
      <c r="B586" s="19"/>
      <c r="C586" s="19"/>
      <c r="D586" s="131"/>
      <c r="M586" s="63" t="str">
        <f t="shared" si="9"/>
        <v/>
      </c>
    </row>
    <row r="587" spans="2:13" x14ac:dyDescent="0.25">
      <c r="B587" s="19"/>
      <c r="C587" s="19"/>
      <c r="D587" s="131"/>
      <c r="M587" s="63" t="str">
        <f t="shared" si="9"/>
        <v/>
      </c>
    </row>
    <row r="588" spans="2:13" x14ac:dyDescent="0.25">
      <c r="B588" s="19"/>
      <c r="C588" s="19"/>
      <c r="D588" s="131"/>
      <c r="M588" s="63" t="str">
        <f t="shared" si="9"/>
        <v/>
      </c>
    </row>
    <row r="589" spans="2:13" x14ac:dyDescent="0.25">
      <c r="B589" s="19"/>
      <c r="C589" s="19"/>
      <c r="D589" s="131"/>
      <c r="M589" s="63" t="str">
        <f t="shared" si="9"/>
        <v/>
      </c>
    </row>
    <row r="590" spans="2:13" x14ac:dyDescent="0.25">
      <c r="B590" s="19"/>
      <c r="C590" s="19"/>
      <c r="D590" s="131"/>
      <c r="M590" s="63" t="str">
        <f t="shared" si="9"/>
        <v/>
      </c>
    </row>
    <row r="591" spans="2:13" x14ac:dyDescent="0.25">
      <c r="B591" s="19"/>
      <c r="C591" s="19"/>
      <c r="D591" s="131"/>
      <c r="M591" s="63" t="str">
        <f t="shared" si="9"/>
        <v/>
      </c>
    </row>
    <row r="592" spans="2:13" x14ac:dyDescent="0.25">
      <c r="B592" s="19"/>
      <c r="C592" s="19"/>
      <c r="D592" s="131"/>
      <c r="M592" s="63" t="str">
        <f t="shared" si="9"/>
        <v/>
      </c>
    </row>
    <row r="593" spans="2:13" x14ac:dyDescent="0.25">
      <c r="B593" s="19"/>
      <c r="C593" s="19"/>
      <c r="D593" s="131"/>
      <c r="M593" s="63" t="str">
        <f t="shared" si="9"/>
        <v/>
      </c>
    </row>
    <row r="594" spans="2:13" x14ac:dyDescent="0.25">
      <c r="B594" s="19"/>
      <c r="C594" s="19"/>
      <c r="D594" s="131"/>
      <c r="M594" s="63" t="str">
        <f t="shared" si="9"/>
        <v/>
      </c>
    </row>
    <row r="595" spans="2:13" x14ac:dyDescent="0.25">
      <c r="B595" s="19"/>
      <c r="C595" s="19"/>
      <c r="D595" s="131"/>
      <c r="M595" s="63" t="str">
        <f t="shared" si="9"/>
        <v/>
      </c>
    </row>
    <row r="596" spans="2:13" x14ac:dyDescent="0.25">
      <c r="B596" s="19"/>
      <c r="C596" s="19"/>
      <c r="D596" s="131"/>
      <c r="M596" s="63" t="str">
        <f t="shared" si="9"/>
        <v/>
      </c>
    </row>
    <row r="597" spans="2:13" x14ac:dyDescent="0.25">
      <c r="B597" s="19"/>
      <c r="C597" s="19"/>
      <c r="D597" s="131"/>
      <c r="M597" s="63" t="str">
        <f t="shared" si="9"/>
        <v/>
      </c>
    </row>
    <row r="598" spans="2:13" x14ac:dyDescent="0.25">
      <c r="B598" s="19"/>
      <c r="C598" s="19"/>
      <c r="D598" s="131"/>
      <c r="M598" s="63" t="str">
        <f t="shared" si="9"/>
        <v/>
      </c>
    </row>
    <row r="599" spans="2:13" x14ac:dyDescent="0.25">
      <c r="B599" s="19"/>
      <c r="C599" s="19"/>
      <c r="D599" s="131"/>
      <c r="M599" s="63" t="str">
        <f t="shared" si="9"/>
        <v/>
      </c>
    </row>
    <row r="600" spans="2:13" x14ac:dyDescent="0.25">
      <c r="B600" s="19"/>
      <c r="C600" s="19"/>
      <c r="D600" s="131"/>
      <c r="M600" s="63" t="str">
        <f t="shared" si="9"/>
        <v/>
      </c>
    </row>
    <row r="601" spans="2:13" x14ac:dyDescent="0.25">
      <c r="B601" s="19"/>
      <c r="C601" s="19"/>
      <c r="D601" s="131"/>
      <c r="M601" s="63" t="str">
        <f t="shared" si="9"/>
        <v/>
      </c>
    </row>
    <row r="602" spans="2:13" x14ac:dyDescent="0.25">
      <c r="B602" s="19"/>
      <c r="C602" s="19"/>
      <c r="D602" s="131"/>
      <c r="M602" s="63" t="str">
        <f t="shared" si="9"/>
        <v/>
      </c>
    </row>
    <row r="603" spans="2:13" x14ac:dyDescent="0.25">
      <c r="B603" s="19"/>
      <c r="C603" s="19"/>
      <c r="D603" s="131"/>
      <c r="M603" s="63" t="str">
        <f t="shared" si="9"/>
        <v/>
      </c>
    </row>
    <row r="604" spans="2:13" x14ac:dyDescent="0.25">
      <c r="B604" s="19"/>
      <c r="C604" s="19"/>
      <c r="D604" s="131"/>
      <c r="M604" s="63" t="str">
        <f t="shared" si="9"/>
        <v/>
      </c>
    </row>
    <row r="605" spans="2:13" x14ac:dyDescent="0.25">
      <c r="B605" s="19"/>
      <c r="C605" s="19"/>
      <c r="D605" s="131"/>
      <c r="M605" s="63" t="str">
        <f t="shared" si="9"/>
        <v/>
      </c>
    </row>
    <row r="606" spans="2:13" x14ac:dyDescent="0.25">
      <c r="B606" s="19"/>
      <c r="C606" s="19"/>
      <c r="D606" s="131"/>
      <c r="M606" s="63" t="str">
        <f t="shared" si="9"/>
        <v/>
      </c>
    </row>
    <row r="607" spans="2:13" x14ac:dyDescent="0.25">
      <c r="B607" s="19"/>
      <c r="C607" s="19"/>
      <c r="D607" s="131"/>
      <c r="M607" s="63" t="str">
        <f t="shared" si="9"/>
        <v/>
      </c>
    </row>
    <row r="608" spans="2:13" x14ac:dyDescent="0.25">
      <c r="B608" s="19"/>
      <c r="C608" s="19"/>
      <c r="D608" s="131"/>
      <c r="M608" s="63" t="str">
        <f t="shared" si="9"/>
        <v/>
      </c>
    </row>
    <row r="609" spans="2:13" x14ac:dyDescent="0.25">
      <c r="B609" s="19"/>
      <c r="C609" s="19"/>
      <c r="D609" s="131"/>
      <c r="M609" s="63" t="str">
        <f t="shared" si="9"/>
        <v/>
      </c>
    </row>
    <row r="610" spans="2:13" x14ac:dyDescent="0.25">
      <c r="B610" s="19"/>
      <c r="C610" s="19"/>
      <c r="D610" s="131"/>
      <c r="M610" s="63" t="str">
        <f t="shared" si="9"/>
        <v/>
      </c>
    </row>
    <row r="611" spans="2:13" x14ac:dyDescent="0.25">
      <c r="B611" s="19"/>
      <c r="C611" s="19"/>
      <c r="D611" s="131"/>
      <c r="M611" s="63" t="str">
        <f t="shared" si="9"/>
        <v/>
      </c>
    </row>
    <row r="612" spans="2:13" x14ac:dyDescent="0.25">
      <c r="B612" s="19"/>
      <c r="C612" s="19"/>
      <c r="D612" s="131"/>
      <c r="M612" s="63" t="str">
        <f t="shared" si="9"/>
        <v/>
      </c>
    </row>
    <row r="613" spans="2:13" x14ac:dyDescent="0.25">
      <c r="B613" s="19"/>
      <c r="C613" s="19"/>
      <c r="D613" s="131"/>
      <c r="M613" s="63" t="str">
        <f t="shared" si="9"/>
        <v/>
      </c>
    </row>
    <row r="614" spans="2:13" x14ac:dyDescent="0.25">
      <c r="B614" s="19"/>
      <c r="C614" s="19"/>
      <c r="D614" s="131"/>
      <c r="M614" s="63" t="str">
        <f t="shared" si="9"/>
        <v/>
      </c>
    </row>
    <row r="615" spans="2:13" x14ac:dyDescent="0.25">
      <c r="B615" s="19"/>
      <c r="C615" s="19"/>
      <c r="D615" s="131"/>
      <c r="M615" s="63" t="str">
        <f t="shared" si="9"/>
        <v/>
      </c>
    </row>
    <row r="616" spans="2:13" x14ac:dyDescent="0.25">
      <c r="B616" s="19"/>
      <c r="C616" s="19"/>
      <c r="D616" s="131"/>
      <c r="M616" s="63" t="str">
        <f t="shared" si="9"/>
        <v/>
      </c>
    </row>
    <row r="617" spans="2:13" x14ac:dyDescent="0.25">
      <c r="B617" s="19"/>
      <c r="C617" s="19"/>
      <c r="D617" s="131"/>
      <c r="M617" s="63" t="str">
        <f t="shared" si="9"/>
        <v/>
      </c>
    </row>
    <row r="618" spans="2:13" x14ac:dyDescent="0.25">
      <c r="B618" s="19"/>
      <c r="C618" s="19"/>
      <c r="D618" s="131"/>
      <c r="M618" s="63" t="str">
        <f t="shared" si="9"/>
        <v/>
      </c>
    </row>
    <row r="619" spans="2:13" x14ac:dyDescent="0.25">
      <c r="B619" s="19"/>
      <c r="C619" s="19"/>
      <c r="D619" s="131"/>
      <c r="M619" s="63" t="str">
        <f t="shared" si="9"/>
        <v/>
      </c>
    </row>
    <row r="620" spans="2:13" x14ac:dyDescent="0.25">
      <c r="B620" s="19"/>
      <c r="C620" s="19"/>
      <c r="D620" s="131"/>
      <c r="M620" s="63" t="str">
        <f t="shared" si="9"/>
        <v/>
      </c>
    </row>
    <row r="621" spans="2:13" x14ac:dyDescent="0.25">
      <c r="B621" s="19"/>
      <c r="C621" s="19"/>
      <c r="D621" s="131"/>
      <c r="M621" s="63" t="str">
        <f t="shared" si="9"/>
        <v/>
      </c>
    </row>
    <row r="622" spans="2:13" x14ac:dyDescent="0.25">
      <c r="B622" s="19"/>
      <c r="C622" s="19"/>
      <c r="D622" s="131"/>
      <c r="M622" s="63" t="str">
        <f t="shared" si="9"/>
        <v/>
      </c>
    </row>
    <row r="623" spans="2:13" x14ac:dyDescent="0.25">
      <c r="B623" s="19"/>
      <c r="C623" s="19"/>
      <c r="D623" s="131"/>
      <c r="M623" s="63" t="str">
        <f t="shared" si="9"/>
        <v/>
      </c>
    </row>
    <row r="624" spans="2:13" x14ac:dyDescent="0.25">
      <c r="B624" s="19"/>
      <c r="C624" s="19"/>
      <c r="D624" s="131"/>
      <c r="M624" s="63" t="str">
        <f t="shared" si="9"/>
        <v/>
      </c>
    </row>
    <row r="625" spans="2:13" x14ac:dyDescent="0.25">
      <c r="B625" s="19"/>
      <c r="C625" s="19"/>
      <c r="D625" s="131"/>
      <c r="M625" s="63" t="str">
        <f t="shared" si="9"/>
        <v/>
      </c>
    </row>
    <row r="626" spans="2:13" x14ac:dyDescent="0.25">
      <c r="B626" s="19"/>
      <c r="C626" s="19"/>
      <c r="D626" s="131"/>
      <c r="M626" s="63" t="str">
        <f t="shared" si="9"/>
        <v/>
      </c>
    </row>
    <row r="627" spans="2:13" x14ac:dyDescent="0.25">
      <c r="B627" s="19"/>
      <c r="C627" s="19"/>
      <c r="D627" s="131"/>
      <c r="M627" s="63" t="str">
        <f t="shared" si="9"/>
        <v/>
      </c>
    </row>
    <row r="628" spans="2:13" x14ac:dyDescent="0.25">
      <c r="B628" s="19"/>
      <c r="C628" s="19"/>
      <c r="D628" s="131"/>
      <c r="M628" s="63" t="str">
        <f t="shared" si="9"/>
        <v/>
      </c>
    </row>
    <row r="629" spans="2:13" x14ac:dyDescent="0.25">
      <c r="B629" s="19"/>
      <c r="C629" s="19"/>
      <c r="D629" s="131"/>
      <c r="M629" s="63" t="str">
        <f t="shared" si="9"/>
        <v/>
      </c>
    </row>
    <row r="630" spans="2:13" x14ac:dyDescent="0.25">
      <c r="B630" s="19"/>
      <c r="C630" s="19"/>
      <c r="D630" s="131"/>
      <c r="M630" s="63" t="str">
        <f t="shared" si="9"/>
        <v/>
      </c>
    </row>
    <row r="631" spans="2:13" x14ac:dyDescent="0.25">
      <c r="B631" s="19"/>
      <c r="C631" s="19"/>
      <c r="D631" s="131"/>
      <c r="M631" s="63" t="str">
        <f t="shared" si="9"/>
        <v/>
      </c>
    </row>
    <row r="632" spans="2:13" x14ac:dyDescent="0.25">
      <c r="B632" s="19"/>
      <c r="C632" s="19"/>
      <c r="D632" s="131"/>
      <c r="M632" s="63" t="str">
        <f t="shared" si="9"/>
        <v/>
      </c>
    </row>
    <row r="633" spans="2:13" x14ac:dyDescent="0.25">
      <c r="B633" s="19"/>
      <c r="C633" s="19"/>
      <c r="D633" s="131"/>
      <c r="M633" s="63" t="str">
        <f t="shared" ref="M633:M642" si="10">IF($L$2=A632,B632,"")</f>
        <v/>
      </c>
    </row>
    <row r="634" spans="2:13" x14ac:dyDescent="0.25">
      <c r="B634" s="19"/>
      <c r="C634" s="19"/>
      <c r="D634" s="131"/>
      <c r="M634" s="63" t="str">
        <f t="shared" si="10"/>
        <v/>
      </c>
    </row>
    <row r="635" spans="2:13" x14ac:dyDescent="0.25">
      <c r="B635" s="19"/>
      <c r="C635" s="19"/>
      <c r="D635" s="131"/>
      <c r="M635" s="63" t="str">
        <f t="shared" si="10"/>
        <v/>
      </c>
    </row>
    <row r="636" spans="2:13" x14ac:dyDescent="0.25">
      <c r="B636" s="19"/>
      <c r="C636" s="19"/>
      <c r="D636" s="131"/>
      <c r="M636" s="63" t="str">
        <f t="shared" si="10"/>
        <v/>
      </c>
    </row>
    <row r="637" spans="2:13" x14ac:dyDescent="0.25">
      <c r="B637" s="19"/>
      <c r="C637" s="19"/>
      <c r="D637" s="131"/>
      <c r="M637" s="63" t="str">
        <f t="shared" si="10"/>
        <v/>
      </c>
    </row>
    <row r="638" spans="2:13" x14ac:dyDescent="0.25">
      <c r="B638" s="19"/>
      <c r="C638" s="19"/>
      <c r="D638" s="131"/>
      <c r="M638" s="63" t="str">
        <f t="shared" si="10"/>
        <v/>
      </c>
    </row>
    <row r="639" spans="2:13" x14ac:dyDescent="0.25">
      <c r="B639" s="19"/>
      <c r="C639" s="19"/>
      <c r="D639" s="131"/>
      <c r="M639" s="63" t="str">
        <f t="shared" si="10"/>
        <v/>
      </c>
    </row>
    <row r="640" spans="2:13" x14ac:dyDescent="0.25">
      <c r="B640" s="19"/>
      <c r="C640" s="19"/>
      <c r="D640" s="131"/>
      <c r="M640" s="63" t="str">
        <f t="shared" si="10"/>
        <v/>
      </c>
    </row>
    <row r="641" spans="2:13" x14ac:dyDescent="0.25">
      <c r="B641" s="19"/>
      <c r="C641" s="19"/>
      <c r="D641" s="131"/>
      <c r="M641" s="63" t="str">
        <f t="shared" si="10"/>
        <v/>
      </c>
    </row>
    <row r="642" spans="2:13" x14ac:dyDescent="0.25">
      <c r="B642" s="19"/>
      <c r="C642" s="19"/>
      <c r="D642" s="131"/>
      <c r="M642" s="63" t="str">
        <f t="shared" si="10"/>
        <v/>
      </c>
    </row>
    <row r="643" spans="2:13" x14ac:dyDescent="0.25">
      <c r="B643" s="19"/>
      <c r="C643" s="19"/>
      <c r="D643" s="131"/>
      <c r="M643" s="63" t="str">
        <f t="shared" ref="M643:M706" si="11">IF($L$2=A642,B642,"")</f>
        <v/>
      </c>
    </row>
    <row r="644" spans="2:13" x14ac:dyDescent="0.25">
      <c r="B644" s="19"/>
      <c r="C644" s="19"/>
      <c r="D644" s="131"/>
      <c r="M644" s="63" t="str">
        <f t="shared" si="11"/>
        <v/>
      </c>
    </row>
    <row r="645" spans="2:13" x14ac:dyDescent="0.25">
      <c r="B645" s="19"/>
      <c r="C645" s="19"/>
      <c r="D645" s="131"/>
      <c r="M645" s="63" t="str">
        <f t="shared" si="11"/>
        <v/>
      </c>
    </row>
    <row r="646" spans="2:13" x14ac:dyDescent="0.25">
      <c r="B646" s="19"/>
      <c r="C646" s="19"/>
      <c r="D646" s="131"/>
      <c r="M646" s="63" t="str">
        <f t="shared" si="11"/>
        <v/>
      </c>
    </row>
    <row r="647" spans="2:13" x14ac:dyDescent="0.25">
      <c r="B647" s="19"/>
      <c r="C647" s="19"/>
      <c r="D647" s="131"/>
      <c r="M647" s="63" t="str">
        <f t="shared" si="11"/>
        <v/>
      </c>
    </row>
    <row r="648" spans="2:13" x14ac:dyDescent="0.25">
      <c r="B648" s="19"/>
      <c r="C648" s="19"/>
      <c r="D648" s="131"/>
      <c r="M648" s="63" t="str">
        <f t="shared" si="11"/>
        <v/>
      </c>
    </row>
    <row r="649" spans="2:13" x14ac:dyDescent="0.25">
      <c r="B649" s="19"/>
      <c r="C649" s="19"/>
      <c r="D649" s="131"/>
      <c r="M649" s="63" t="str">
        <f t="shared" si="11"/>
        <v/>
      </c>
    </row>
    <row r="650" spans="2:13" x14ac:dyDescent="0.25">
      <c r="B650" s="19"/>
      <c r="C650" s="19"/>
      <c r="D650" s="131"/>
      <c r="M650" s="63" t="str">
        <f t="shared" si="11"/>
        <v/>
      </c>
    </row>
    <row r="651" spans="2:13" x14ac:dyDescent="0.25">
      <c r="B651" s="19"/>
      <c r="C651" s="19"/>
      <c r="D651" s="131"/>
      <c r="M651" s="63" t="str">
        <f t="shared" si="11"/>
        <v/>
      </c>
    </row>
    <row r="652" spans="2:13" x14ac:dyDescent="0.25">
      <c r="B652" s="19"/>
      <c r="C652" s="19"/>
      <c r="D652" s="131"/>
      <c r="M652" s="63" t="str">
        <f t="shared" si="11"/>
        <v/>
      </c>
    </row>
    <row r="653" spans="2:13" x14ac:dyDescent="0.25">
      <c r="B653" s="19"/>
      <c r="C653" s="19"/>
      <c r="D653" s="131"/>
      <c r="M653" s="63" t="str">
        <f t="shared" si="11"/>
        <v/>
      </c>
    </row>
    <row r="654" spans="2:13" x14ac:dyDescent="0.25">
      <c r="B654" s="19"/>
      <c r="C654" s="19"/>
      <c r="D654" s="131"/>
      <c r="M654" s="63" t="str">
        <f t="shared" si="11"/>
        <v/>
      </c>
    </row>
    <row r="655" spans="2:13" x14ac:dyDescent="0.25">
      <c r="B655" s="19"/>
      <c r="C655" s="19"/>
      <c r="D655" s="131"/>
      <c r="M655" s="63" t="str">
        <f t="shared" si="11"/>
        <v/>
      </c>
    </row>
    <row r="656" spans="2:13" x14ac:dyDescent="0.25">
      <c r="B656" s="19"/>
      <c r="C656" s="19"/>
      <c r="D656" s="131"/>
      <c r="M656" s="63" t="str">
        <f t="shared" si="11"/>
        <v/>
      </c>
    </row>
    <row r="657" spans="2:13" x14ac:dyDescent="0.25">
      <c r="B657" s="19"/>
      <c r="C657" s="19"/>
      <c r="D657" s="131"/>
      <c r="M657" s="63" t="str">
        <f t="shared" si="11"/>
        <v/>
      </c>
    </row>
    <row r="658" spans="2:13" x14ac:dyDescent="0.25">
      <c r="B658" s="19"/>
      <c r="C658" s="19"/>
      <c r="D658" s="131"/>
      <c r="M658" s="63" t="str">
        <f t="shared" si="11"/>
        <v/>
      </c>
    </row>
    <row r="659" spans="2:13" x14ac:dyDescent="0.25">
      <c r="B659" s="19"/>
      <c r="C659" s="19"/>
      <c r="D659" s="131"/>
      <c r="M659" s="63" t="str">
        <f t="shared" si="11"/>
        <v/>
      </c>
    </row>
    <row r="660" spans="2:13" x14ac:dyDescent="0.25">
      <c r="B660" s="19"/>
      <c r="C660" s="19"/>
      <c r="D660" s="131"/>
      <c r="M660" s="63" t="str">
        <f t="shared" si="11"/>
        <v/>
      </c>
    </row>
    <row r="661" spans="2:13" x14ac:dyDescent="0.25">
      <c r="B661" s="19"/>
      <c r="C661" s="19"/>
      <c r="D661" s="131"/>
      <c r="M661" s="63" t="str">
        <f t="shared" si="11"/>
        <v/>
      </c>
    </row>
    <row r="662" spans="2:13" x14ac:dyDescent="0.25">
      <c r="B662" s="19"/>
      <c r="C662" s="19"/>
      <c r="D662" s="131"/>
      <c r="M662" s="63" t="str">
        <f t="shared" si="11"/>
        <v/>
      </c>
    </row>
    <row r="663" spans="2:13" x14ac:dyDescent="0.25">
      <c r="B663" s="19"/>
      <c r="C663" s="19"/>
      <c r="D663" s="131"/>
      <c r="M663" s="63" t="str">
        <f t="shared" si="11"/>
        <v/>
      </c>
    </row>
    <row r="664" spans="2:13" x14ac:dyDescent="0.25">
      <c r="B664" s="19"/>
      <c r="C664" s="19"/>
      <c r="D664" s="131"/>
      <c r="M664" s="63" t="str">
        <f t="shared" si="11"/>
        <v/>
      </c>
    </row>
    <row r="665" spans="2:13" x14ac:dyDescent="0.25">
      <c r="B665" s="19"/>
      <c r="C665" s="19"/>
      <c r="D665" s="131"/>
      <c r="M665" s="63" t="str">
        <f t="shared" si="11"/>
        <v/>
      </c>
    </row>
    <row r="666" spans="2:13" x14ac:dyDescent="0.25">
      <c r="B666" s="19"/>
      <c r="C666" s="19"/>
      <c r="D666" s="131"/>
      <c r="M666" s="63" t="str">
        <f t="shared" si="11"/>
        <v/>
      </c>
    </row>
    <row r="667" spans="2:13" x14ac:dyDescent="0.25">
      <c r="B667" s="19"/>
      <c r="C667" s="19"/>
      <c r="D667" s="131"/>
      <c r="M667" s="63" t="str">
        <f t="shared" si="11"/>
        <v/>
      </c>
    </row>
    <row r="668" spans="2:13" x14ac:dyDescent="0.25">
      <c r="B668" s="19"/>
      <c r="C668" s="19"/>
      <c r="D668" s="131"/>
      <c r="M668" s="63" t="str">
        <f t="shared" si="11"/>
        <v/>
      </c>
    </row>
    <row r="669" spans="2:13" x14ac:dyDescent="0.25">
      <c r="B669" s="19"/>
      <c r="C669" s="19"/>
      <c r="D669" s="131"/>
      <c r="M669" s="63" t="str">
        <f t="shared" si="11"/>
        <v/>
      </c>
    </row>
    <row r="670" spans="2:13" x14ac:dyDescent="0.25">
      <c r="B670" s="19"/>
      <c r="C670" s="19"/>
      <c r="D670" s="131"/>
      <c r="M670" s="63" t="str">
        <f t="shared" si="11"/>
        <v/>
      </c>
    </row>
    <row r="671" spans="2:13" x14ac:dyDescent="0.25">
      <c r="B671" s="19"/>
      <c r="C671" s="19"/>
      <c r="D671" s="131"/>
      <c r="M671" s="63" t="str">
        <f t="shared" si="11"/>
        <v/>
      </c>
    </row>
    <row r="672" spans="2:13" x14ac:dyDescent="0.25">
      <c r="B672" s="19"/>
      <c r="C672" s="19"/>
      <c r="D672" s="131"/>
      <c r="M672" s="63" t="str">
        <f t="shared" si="11"/>
        <v/>
      </c>
    </row>
    <row r="673" spans="2:13" x14ac:dyDescent="0.25">
      <c r="B673" s="19"/>
      <c r="C673" s="19"/>
      <c r="D673" s="131"/>
      <c r="M673" s="63" t="str">
        <f t="shared" si="11"/>
        <v/>
      </c>
    </row>
    <row r="674" spans="2:13" x14ac:dyDescent="0.25">
      <c r="B674" s="19"/>
      <c r="C674" s="19"/>
      <c r="D674" s="131"/>
      <c r="M674" s="63" t="str">
        <f t="shared" si="11"/>
        <v/>
      </c>
    </row>
    <row r="675" spans="2:13" x14ac:dyDescent="0.25">
      <c r="B675" s="19"/>
      <c r="C675" s="19"/>
      <c r="D675" s="131"/>
      <c r="M675" s="63" t="str">
        <f t="shared" si="11"/>
        <v/>
      </c>
    </row>
    <row r="676" spans="2:13" x14ac:dyDescent="0.25">
      <c r="B676" s="19"/>
      <c r="C676" s="19"/>
      <c r="D676" s="131"/>
      <c r="M676" s="63" t="str">
        <f t="shared" si="11"/>
        <v/>
      </c>
    </row>
    <row r="677" spans="2:13" x14ac:dyDescent="0.25">
      <c r="B677" s="19"/>
      <c r="C677" s="19"/>
      <c r="D677" s="131"/>
      <c r="M677" s="63" t="str">
        <f t="shared" si="11"/>
        <v/>
      </c>
    </row>
    <row r="678" spans="2:13" x14ac:dyDescent="0.25">
      <c r="B678" s="19"/>
      <c r="C678" s="19"/>
      <c r="D678" s="131"/>
      <c r="M678" s="63" t="str">
        <f t="shared" si="11"/>
        <v/>
      </c>
    </row>
    <row r="679" spans="2:13" x14ac:dyDescent="0.25">
      <c r="B679" s="19"/>
      <c r="C679" s="19"/>
      <c r="D679" s="131"/>
      <c r="M679" s="63" t="str">
        <f t="shared" si="11"/>
        <v/>
      </c>
    </row>
    <row r="680" spans="2:13" x14ac:dyDescent="0.25">
      <c r="B680" s="19"/>
      <c r="C680" s="19"/>
      <c r="D680" s="131"/>
      <c r="M680" s="63" t="str">
        <f t="shared" si="11"/>
        <v/>
      </c>
    </row>
    <row r="681" spans="2:13" x14ac:dyDescent="0.25">
      <c r="B681" s="19"/>
      <c r="C681" s="19"/>
      <c r="D681" s="131"/>
      <c r="M681" s="63" t="str">
        <f t="shared" si="11"/>
        <v/>
      </c>
    </row>
    <row r="682" spans="2:13" x14ac:dyDescent="0.25">
      <c r="B682" s="19"/>
      <c r="C682" s="19"/>
      <c r="D682" s="131"/>
      <c r="M682" s="63" t="str">
        <f t="shared" si="11"/>
        <v/>
      </c>
    </row>
    <row r="683" spans="2:13" x14ac:dyDescent="0.25">
      <c r="B683" s="19"/>
      <c r="C683" s="19"/>
      <c r="D683" s="131"/>
      <c r="M683" s="63" t="str">
        <f t="shared" si="11"/>
        <v/>
      </c>
    </row>
    <row r="684" spans="2:13" x14ac:dyDescent="0.25">
      <c r="B684" s="19"/>
      <c r="C684" s="19"/>
      <c r="D684" s="131"/>
      <c r="M684" s="63" t="str">
        <f t="shared" si="11"/>
        <v/>
      </c>
    </row>
    <row r="685" spans="2:13" x14ac:dyDescent="0.25">
      <c r="B685" s="19"/>
      <c r="C685" s="19"/>
      <c r="D685" s="131"/>
      <c r="M685" s="63" t="str">
        <f t="shared" si="11"/>
        <v/>
      </c>
    </row>
    <row r="686" spans="2:13" x14ac:dyDescent="0.25">
      <c r="B686" s="19"/>
      <c r="C686" s="19"/>
      <c r="D686" s="131"/>
      <c r="M686" s="63" t="str">
        <f t="shared" si="11"/>
        <v/>
      </c>
    </row>
    <row r="687" spans="2:13" x14ac:dyDescent="0.25">
      <c r="B687" s="19"/>
      <c r="C687" s="19"/>
      <c r="D687" s="131"/>
      <c r="M687" s="63" t="str">
        <f t="shared" si="11"/>
        <v/>
      </c>
    </row>
    <row r="688" spans="2:13" x14ac:dyDescent="0.25">
      <c r="B688" s="19"/>
      <c r="C688" s="19"/>
      <c r="D688" s="131"/>
      <c r="M688" s="63" t="str">
        <f t="shared" si="11"/>
        <v/>
      </c>
    </row>
    <row r="689" spans="2:13" x14ac:dyDescent="0.25">
      <c r="B689" s="19"/>
      <c r="C689" s="19"/>
      <c r="D689" s="131"/>
      <c r="M689" s="63" t="str">
        <f t="shared" si="11"/>
        <v/>
      </c>
    </row>
    <row r="690" spans="2:13" x14ac:dyDescent="0.25">
      <c r="B690" s="19"/>
      <c r="C690" s="19"/>
      <c r="D690" s="131"/>
      <c r="M690" s="63" t="str">
        <f t="shared" si="11"/>
        <v/>
      </c>
    </row>
    <row r="691" spans="2:13" x14ac:dyDescent="0.25">
      <c r="B691" s="19"/>
      <c r="C691" s="19"/>
      <c r="D691" s="131"/>
      <c r="M691" s="63" t="str">
        <f t="shared" si="11"/>
        <v/>
      </c>
    </row>
    <row r="692" spans="2:13" x14ac:dyDescent="0.25">
      <c r="B692" s="19"/>
      <c r="C692" s="19"/>
      <c r="D692" s="131"/>
      <c r="M692" s="63" t="str">
        <f t="shared" si="11"/>
        <v/>
      </c>
    </row>
    <row r="693" spans="2:13" x14ac:dyDescent="0.25">
      <c r="B693" s="19"/>
      <c r="C693" s="19"/>
      <c r="D693" s="131"/>
      <c r="M693" s="63" t="str">
        <f t="shared" si="11"/>
        <v/>
      </c>
    </row>
    <row r="694" spans="2:13" x14ac:dyDescent="0.25">
      <c r="B694" s="19"/>
      <c r="C694" s="19"/>
      <c r="D694" s="131"/>
      <c r="M694" s="63" t="str">
        <f t="shared" si="11"/>
        <v/>
      </c>
    </row>
    <row r="695" spans="2:13" x14ac:dyDescent="0.25">
      <c r="B695" s="19"/>
      <c r="C695" s="19"/>
      <c r="D695" s="131"/>
      <c r="M695" s="63" t="str">
        <f t="shared" si="11"/>
        <v/>
      </c>
    </row>
    <row r="696" spans="2:13" x14ac:dyDescent="0.25">
      <c r="B696" s="19"/>
      <c r="C696" s="19"/>
      <c r="D696" s="131"/>
      <c r="M696" s="63" t="str">
        <f t="shared" si="11"/>
        <v/>
      </c>
    </row>
    <row r="697" spans="2:13" x14ac:dyDescent="0.25">
      <c r="B697" s="19"/>
      <c r="C697" s="19"/>
      <c r="D697" s="131"/>
      <c r="M697" s="63" t="str">
        <f t="shared" si="11"/>
        <v/>
      </c>
    </row>
    <row r="698" spans="2:13" x14ac:dyDescent="0.25">
      <c r="B698" s="19"/>
      <c r="C698" s="19"/>
      <c r="D698" s="131"/>
      <c r="M698" s="63" t="str">
        <f t="shared" si="11"/>
        <v/>
      </c>
    </row>
    <row r="699" spans="2:13" x14ac:dyDescent="0.25">
      <c r="B699" s="19"/>
      <c r="C699" s="19"/>
      <c r="D699" s="131"/>
      <c r="M699" s="63" t="str">
        <f t="shared" si="11"/>
        <v/>
      </c>
    </row>
    <row r="700" spans="2:13" x14ac:dyDescent="0.25">
      <c r="B700" s="19"/>
      <c r="C700" s="19"/>
      <c r="D700" s="131"/>
      <c r="M700" s="63" t="str">
        <f t="shared" si="11"/>
        <v/>
      </c>
    </row>
    <row r="701" spans="2:13" x14ac:dyDescent="0.25">
      <c r="B701" s="19"/>
      <c r="C701" s="19"/>
      <c r="D701" s="131"/>
      <c r="M701" s="63" t="str">
        <f t="shared" si="11"/>
        <v/>
      </c>
    </row>
    <row r="702" spans="2:13" x14ac:dyDescent="0.25">
      <c r="B702" s="19"/>
      <c r="C702" s="19"/>
      <c r="D702" s="131"/>
      <c r="M702" s="63" t="str">
        <f t="shared" si="11"/>
        <v/>
      </c>
    </row>
    <row r="703" spans="2:13" x14ac:dyDescent="0.25">
      <c r="B703" s="19"/>
      <c r="C703" s="19"/>
      <c r="D703" s="131"/>
      <c r="M703" s="63" t="str">
        <f t="shared" si="11"/>
        <v/>
      </c>
    </row>
    <row r="704" spans="2:13" x14ac:dyDescent="0.25">
      <c r="B704" s="19"/>
      <c r="C704" s="19"/>
      <c r="D704" s="131"/>
      <c r="M704" s="63" t="str">
        <f t="shared" si="11"/>
        <v/>
      </c>
    </row>
    <row r="705" spans="2:13" x14ac:dyDescent="0.25">
      <c r="B705" s="19"/>
      <c r="C705" s="19"/>
      <c r="D705" s="131"/>
      <c r="M705" s="63" t="str">
        <f t="shared" si="11"/>
        <v/>
      </c>
    </row>
    <row r="706" spans="2:13" x14ac:dyDescent="0.25">
      <c r="B706" s="19"/>
      <c r="C706" s="19"/>
      <c r="D706" s="131"/>
      <c r="M706" s="63" t="str">
        <f t="shared" si="11"/>
        <v/>
      </c>
    </row>
    <row r="707" spans="2:13" x14ac:dyDescent="0.25">
      <c r="B707" s="19"/>
      <c r="C707" s="19"/>
      <c r="D707" s="131"/>
      <c r="M707" s="63" t="str">
        <f t="shared" ref="M707:M770" si="12">IF($L$2=A706,B706,"")</f>
        <v/>
      </c>
    </row>
    <row r="708" spans="2:13" x14ac:dyDescent="0.25">
      <c r="B708" s="19"/>
      <c r="C708" s="19"/>
      <c r="D708" s="131"/>
      <c r="M708" s="63" t="str">
        <f t="shared" si="12"/>
        <v/>
      </c>
    </row>
    <row r="709" spans="2:13" x14ac:dyDescent="0.25">
      <c r="B709" s="19"/>
      <c r="C709" s="19"/>
      <c r="D709" s="131"/>
      <c r="M709" s="63" t="str">
        <f t="shared" si="12"/>
        <v/>
      </c>
    </row>
    <row r="710" spans="2:13" x14ac:dyDescent="0.25">
      <c r="B710" s="19"/>
      <c r="C710" s="19"/>
      <c r="D710" s="131"/>
      <c r="M710" s="63" t="str">
        <f t="shared" si="12"/>
        <v/>
      </c>
    </row>
    <row r="711" spans="2:13" x14ac:dyDescent="0.25">
      <c r="B711" s="19"/>
      <c r="C711" s="19"/>
      <c r="D711" s="131"/>
      <c r="M711" s="63" t="str">
        <f t="shared" si="12"/>
        <v/>
      </c>
    </row>
    <row r="712" spans="2:13" x14ac:dyDescent="0.25">
      <c r="B712" s="19"/>
      <c r="C712" s="19"/>
      <c r="D712" s="131"/>
      <c r="M712" s="63" t="str">
        <f t="shared" si="12"/>
        <v/>
      </c>
    </row>
    <row r="713" spans="2:13" x14ac:dyDescent="0.25">
      <c r="B713" s="19"/>
      <c r="C713" s="19"/>
      <c r="D713" s="131"/>
      <c r="M713" s="63" t="str">
        <f t="shared" si="12"/>
        <v/>
      </c>
    </row>
    <row r="714" spans="2:13" x14ac:dyDescent="0.25">
      <c r="B714" s="19"/>
      <c r="C714" s="19"/>
      <c r="D714" s="131"/>
      <c r="M714" s="63" t="str">
        <f t="shared" si="12"/>
        <v/>
      </c>
    </row>
    <row r="715" spans="2:13" x14ac:dyDescent="0.25">
      <c r="B715" s="19"/>
      <c r="C715" s="19"/>
      <c r="D715" s="131"/>
      <c r="M715" s="63" t="str">
        <f t="shared" si="12"/>
        <v/>
      </c>
    </row>
    <row r="716" spans="2:13" x14ac:dyDescent="0.25">
      <c r="B716" s="19"/>
      <c r="C716" s="19"/>
      <c r="D716" s="131"/>
      <c r="M716" s="63" t="str">
        <f t="shared" si="12"/>
        <v/>
      </c>
    </row>
    <row r="717" spans="2:13" x14ac:dyDescent="0.25">
      <c r="B717" s="19"/>
      <c r="C717" s="19"/>
      <c r="D717" s="131"/>
      <c r="M717" s="63" t="str">
        <f t="shared" si="12"/>
        <v/>
      </c>
    </row>
    <row r="718" spans="2:13" x14ac:dyDescent="0.25">
      <c r="B718" s="19"/>
      <c r="C718" s="19"/>
      <c r="D718" s="131"/>
      <c r="M718" s="63" t="str">
        <f t="shared" si="12"/>
        <v/>
      </c>
    </row>
    <row r="719" spans="2:13" x14ac:dyDescent="0.25">
      <c r="B719" s="19"/>
      <c r="C719" s="19"/>
      <c r="D719" s="131"/>
      <c r="M719" s="63" t="str">
        <f t="shared" si="12"/>
        <v/>
      </c>
    </row>
    <row r="720" spans="2:13" x14ac:dyDescent="0.25">
      <c r="B720" s="19"/>
      <c r="C720" s="19"/>
      <c r="D720" s="131"/>
      <c r="M720" s="63" t="str">
        <f t="shared" si="12"/>
        <v/>
      </c>
    </row>
    <row r="721" spans="2:13" x14ac:dyDescent="0.25">
      <c r="B721" s="19"/>
      <c r="C721" s="19"/>
      <c r="D721" s="131"/>
      <c r="M721" s="63" t="str">
        <f t="shared" si="12"/>
        <v/>
      </c>
    </row>
    <row r="722" spans="2:13" x14ac:dyDescent="0.25">
      <c r="B722" s="19"/>
      <c r="C722" s="19"/>
      <c r="D722" s="131"/>
      <c r="M722" s="63" t="str">
        <f t="shared" si="12"/>
        <v/>
      </c>
    </row>
    <row r="723" spans="2:13" x14ac:dyDescent="0.25">
      <c r="B723" s="19"/>
      <c r="C723" s="19"/>
      <c r="D723" s="131"/>
      <c r="M723" s="63" t="str">
        <f t="shared" si="12"/>
        <v/>
      </c>
    </row>
    <row r="724" spans="2:13" x14ac:dyDescent="0.25">
      <c r="B724" s="19"/>
      <c r="C724" s="19"/>
      <c r="D724" s="131"/>
      <c r="M724" s="63" t="str">
        <f t="shared" si="12"/>
        <v/>
      </c>
    </row>
    <row r="725" spans="2:13" x14ac:dyDescent="0.25">
      <c r="B725" s="19"/>
      <c r="C725" s="19"/>
      <c r="D725" s="131"/>
      <c r="M725" s="63" t="str">
        <f t="shared" si="12"/>
        <v/>
      </c>
    </row>
    <row r="726" spans="2:13" x14ac:dyDescent="0.25">
      <c r="B726" s="19"/>
      <c r="C726" s="19"/>
      <c r="D726" s="131"/>
      <c r="M726" s="63" t="str">
        <f t="shared" si="12"/>
        <v/>
      </c>
    </row>
    <row r="727" spans="2:13" x14ac:dyDescent="0.25">
      <c r="B727" s="19"/>
      <c r="C727" s="19"/>
      <c r="D727" s="131"/>
      <c r="M727" s="63" t="str">
        <f t="shared" si="12"/>
        <v/>
      </c>
    </row>
    <row r="728" spans="2:13" x14ac:dyDescent="0.25">
      <c r="B728" s="19"/>
      <c r="C728" s="19"/>
      <c r="D728" s="131"/>
      <c r="M728" s="63" t="str">
        <f t="shared" si="12"/>
        <v/>
      </c>
    </row>
    <row r="729" spans="2:13" x14ac:dyDescent="0.25">
      <c r="B729" s="19"/>
      <c r="C729" s="19"/>
      <c r="D729" s="131"/>
      <c r="M729" s="63" t="str">
        <f t="shared" si="12"/>
        <v/>
      </c>
    </row>
    <row r="730" spans="2:13" x14ac:dyDescent="0.25">
      <c r="B730" s="19"/>
      <c r="C730" s="19"/>
      <c r="D730" s="131"/>
      <c r="M730" s="63" t="str">
        <f t="shared" si="12"/>
        <v/>
      </c>
    </row>
    <row r="731" spans="2:13" x14ac:dyDescent="0.25">
      <c r="B731" s="19"/>
      <c r="C731" s="19"/>
      <c r="D731" s="131"/>
      <c r="M731" s="63" t="str">
        <f t="shared" si="12"/>
        <v/>
      </c>
    </row>
    <row r="732" spans="2:13" x14ac:dyDescent="0.25">
      <c r="B732" s="19"/>
      <c r="C732" s="19"/>
      <c r="D732" s="131"/>
      <c r="M732" s="63" t="str">
        <f t="shared" si="12"/>
        <v/>
      </c>
    </row>
    <row r="733" spans="2:13" x14ac:dyDescent="0.25">
      <c r="B733" s="19"/>
      <c r="C733" s="19"/>
      <c r="D733" s="131"/>
      <c r="M733" s="63" t="str">
        <f t="shared" si="12"/>
        <v/>
      </c>
    </row>
    <row r="734" spans="2:13" x14ac:dyDescent="0.25">
      <c r="B734" s="19"/>
      <c r="C734" s="19"/>
      <c r="D734" s="131"/>
      <c r="M734" s="63" t="str">
        <f t="shared" si="12"/>
        <v/>
      </c>
    </row>
    <row r="735" spans="2:13" x14ac:dyDescent="0.25">
      <c r="B735" s="19"/>
      <c r="C735" s="19"/>
      <c r="D735" s="131"/>
      <c r="M735" s="63" t="str">
        <f t="shared" si="12"/>
        <v/>
      </c>
    </row>
    <row r="736" spans="2:13" x14ac:dyDescent="0.25">
      <c r="B736" s="19"/>
      <c r="C736" s="19"/>
      <c r="D736" s="131"/>
      <c r="M736" s="63" t="str">
        <f t="shared" si="12"/>
        <v/>
      </c>
    </row>
    <row r="737" spans="2:13" x14ac:dyDescent="0.25">
      <c r="B737" s="19"/>
      <c r="C737" s="19"/>
      <c r="D737" s="131"/>
      <c r="M737" s="63" t="str">
        <f t="shared" si="12"/>
        <v/>
      </c>
    </row>
    <row r="738" spans="2:13" x14ac:dyDescent="0.25">
      <c r="B738" s="19"/>
      <c r="C738" s="19"/>
      <c r="D738" s="131"/>
      <c r="M738" s="63" t="str">
        <f t="shared" si="12"/>
        <v/>
      </c>
    </row>
    <row r="739" spans="2:13" x14ac:dyDescent="0.25">
      <c r="B739" s="19"/>
      <c r="C739" s="19"/>
      <c r="D739" s="131"/>
      <c r="M739" s="63" t="str">
        <f t="shared" si="12"/>
        <v/>
      </c>
    </row>
    <row r="740" spans="2:13" x14ac:dyDescent="0.25">
      <c r="B740" s="19"/>
      <c r="C740" s="19"/>
      <c r="D740" s="131"/>
      <c r="M740" s="63" t="str">
        <f t="shared" si="12"/>
        <v/>
      </c>
    </row>
    <row r="741" spans="2:13" x14ac:dyDescent="0.25">
      <c r="B741" s="19"/>
      <c r="C741" s="19"/>
      <c r="D741" s="131"/>
      <c r="M741" s="63" t="str">
        <f t="shared" si="12"/>
        <v/>
      </c>
    </row>
    <row r="742" spans="2:13" x14ac:dyDescent="0.25">
      <c r="B742" s="19"/>
      <c r="C742" s="19"/>
      <c r="D742" s="131"/>
      <c r="M742" s="63" t="str">
        <f t="shared" si="12"/>
        <v/>
      </c>
    </row>
    <row r="743" spans="2:13" x14ac:dyDescent="0.25">
      <c r="B743" s="19"/>
      <c r="C743" s="19"/>
      <c r="D743" s="131"/>
      <c r="M743" s="63" t="str">
        <f t="shared" si="12"/>
        <v/>
      </c>
    </row>
    <row r="744" spans="2:13" x14ac:dyDescent="0.25">
      <c r="B744" s="19"/>
      <c r="C744" s="19"/>
      <c r="D744" s="131"/>
      <c r="M744" s="63" t="str">
        <f t="shared" si="12"/>
        <v/>
      </c>
    </row>
    <row r="745" spans="2:13" x14ac:dyDescent="0.25">
      <c r="B745" s="19"/>
      <c r="C745" s="19"/>
      <c r="D745" s="131"/>
      <c r="M745" s="63" t="str">
        <f t="shared" si="12"/>
        <v/>
      </c>
    </row>
    <row r="746" spans="2:13" x14ac:dyDescent="0.25">
      <c r="B746" s="19"/>
      <c r="C746" s="19"/>
      <c r="D746" s="131"/>
      <c r="M746" s="63" t="str">
        <f t="shared" si="12"/>
        <v/>
      </c>
    </row>
    <row r="747" spans="2:13" x14ac:dyDescent="0.25">
      <c r="B747" s="19"/>
      <c r="C747" s="19"/>
      <c r="D747" s="131"/>
      <c r="M747" s="63" t="str">
        <f t="shared" si="12"/>
        <v/>
      </c>
    </row>
    <row r="748" spans="2:13" x14ac:dyDescent="0.25">
      <c r="B748" s="19"/>
      <c r="C748" s="19"/>
      <c r="D748" s="131"/>
      <c r="M748" s="63" t="str">
        <f t="shared" si="12"/>
        <v/>
      </c>
    </row>
    <row r="749" spans="2:13" x14ac:dyDescent="0.25">
      <c r="B749" s="19"/>
      <c r="C749" s="19"/>
      <c r="D749" s="131"/>
      <c r="M749" s="63" t="str">
        <f t="shared" si="12"/>
        <v/>
      </c>
    </row>
    <row r="750" spans="2:13" x14ac:dyDescent="0.25">
      <c r="B750" s="19"/>
      <c r="C750" s="19"/>
      <c r="D750" s="131"/>
      <c r="M750" s="63" t="str">
        <f t="shared" si="12"/>
        <v/>
      </c>
    </row>
    <row r="751" spans="2:13" x14ac:dyDescent="0.25">
      <c r="B751" s="19"/>
      <c r="C751" s="19"/>
      <c r="D751" s="131"/>
      <c r="M751" s="63" t="str">
        <f t="shared" si="12"/>
        <v/>
      </c>
    </row>
    <row r="752" spans="2:13" x14ac:dyDescent="0.25">
      <c r="B752" s="19"/>
      <c r="C752" s="19"/>
      <c r="D752" s="131"/>
      <c r="M752" s="63" t="str">
        <f t="shared" si="12"/>
        <v/>
      </c>
    </row>
    <row r="753" spans="2:13" x14ac:dyDescent="0.25">
      <c r="B753" s="19"/>
      <c r="C753" s="19"/>
      <c r="D753" s="131"/>
      <c r="M753" s="63" t="str">
        <f t="shared" si="12"/>
        <v/>
      </c>
    </row>
    <row r="754" spans="2:13" x14ac:dyDescent="0.25">
      <c r="B754" s="19"/>
      <c r="C754" s="19"/>
      <c r="D754" s="131"/>
      <c r="M754" s="63" t="str">
        <f t="shared" si="12"/>
        <v/>
      </c>
    </row>
    <row r="755" spans="2:13" x14ac:dyDescent="0.25">
      <c r="B755" s="19"/>
      <c r="C755" s="19"/>
      <c r="D755" s="131"/>
      <c r="M755" s="63" t="str">
        <f t="shared" si="12"/>
        <v/>
      </c>
    </row>
    <row r="756" spans="2:13" x14ac:dyDescent="0.25">
      <c r="B756" s="19"/>
      <c r="C756" s="19"/>
      <c r="D756" s="131"/>
      <c r="M756" s="63" t="str">
        <f t="shared" si="12"/>
        <v/>
      </c>
    </row>
    <row r="757" spans="2:13" x14ac:dyDescent="0.25">
      <c r="B757" s="19"/>
      <c r="C757" s="19"/>
      <c r="D757" s="131"/>
      <c r="M757" s="63" t="str">
        <f t="shared" si="12"/>
        <v/>
      </c>
    </row>
    <row r="758" spans="2:13" x14ac:dyDescent="0.25">
      <c r="B758" s="19"/>
      <c r="C758" s="19"/>
      <c r="D758" s="131"/>
      <c r="M758" s="63" t="str">
        <f t="shared" si="12"/>
        <v/>
      </c>
    </row>
    <row r="759" spans="2:13" x14ac:dyDescent="0.25">
      <c r="B759" s="19"/>
      <c r="C759" s="19"/>
      <c r="D759" s="131"/>
      <c r="M759" s="63" t="str">
        <f t="shared" si="12"/>
        <v/>
      </c>
    </row>
    <row r="760" spans="2:13" x14ac:dyDescent="0.25">
      <c r="B760" s="19"/>
      <c r="C760" s="19"/>
      <c r="D760" s="131"/>
      <c r="M760" s="63" t="str">
        <f t="shared" si="12"/>
        <v/>
      </c>
    </row>
    <row r="761" spans="2:13" x14ac:dyDescent="0.25">
      <c r="B761" s="19"/>
      <c r="C761" s="19"/>
      <c r="D761" s="131"/>
      <c r="M761" s="63" t="str">
        <f t="shared" si="12"/>
        <v/>
      </c>
    </row>
    <row r="762" spans="2:13" x14ac:dyDescent="0.25">
      <c r="B762" s="19"/>
      <c r="C762" s="19"/>
      <c r="D762" s="131"/>
      <c r="M762" s="63" t="str">
        <f t="shared" si="12"/>
        <v/>
      </c>
    </row>
    <row r="763" spans="2:13" x14ac:dyDescent="0.25">
      <c r="B763" s="19"/>
      <c r="C763" s="19"/>
      <c r="D763" s="131"/>
      <c r="M763" s="63" t="str">
        <f t="shared" si="12"/>
        <v/>
      </c>
    </row>
    <row r="764" spans="2:13" x14ac:dyDescent="0.25">
      <c r="B764" s="19"/>
      <c r="C764" s="19"/>
      <c r="D764" s="131"/>
      <c r="M764" s="63" t="str">
        <f t="shared" si="12"/>
        <v/>
      </c>
    </row>
    <row r="765" spans="2:13" x14ac:dyDescent="0.25">
      <c r="B765" s="19"/>
      <c r="C765" s="19"/>
      <c r="D765" s="131"/>
      <c r="M765" s="63" t="str">
        <f t="shared" si="12"/>
        <v/>
      </c>
    </row>
    <row r="766" spans="2:13" x14ac:dyDescent="0.25">
      <c r="B766" s="19"/>
      <c r="C766" s="19"/>
      <c r="D766" s="131"/>
      <c r="M766" s="63" t="str">
        <f t="shared" si="12"/>
        <v/>
      </c>
    </row>
    <row r="767" spans="2:13" x14ac:dyDescent="0.25">
      <c r="B767" s="19"/>
      <c r="C767" s="19"/>
      <c r="D767" s="131"/>
      <c r="M767" s="63" t="str">
        <f t="shared" si="12"/>
        <v/>
      </c>
    </row>
    <row r="768" spans="2:13" x14ac:dyDescent="0.25">
      <c r="B768" s="19"/>
      <c r="C768" s="19"/>
      <c r="D768" s="131"/>
      <c r="M768" s="63" t="str">
        <f t="shared" si="12"/>
        <v/>
      </c>
    </row>
    <row r="769" spans="2:13" x14ac:dyDescent="0.25">
      <c r="B769" s="19"/>
      <c r="C769" s="19"/>
      <c r="D769" s="131"/>
      <c r="M769" s="63" t="str">
        <f t="shared" si="12"/>
        <v/>
      </c>
    </row>
    <row r="770" spans="2:13" x14ac:dyDescent="0.25">
      <c r="B770" s="19"/>
      <c r="C770" s="19"/>
      <c r="D770" s="131"/>
      <c r="M770" s="63" t="str">
        <f t="shared" si="12"/>
        <v/>
      </c>
    </row>
    <row r="771" spans="2:13" x14ac:dyDescent="0.25">
      <c r="B771" s="19"/>
      <c r="C771" s="19"/>
      <c r="D771" s="131"/>
      <c r="M771" s="63" t="str">
        <f t="shared" ref="M771:M834" si="13">IF($L$2=A770,B770,"")</f>
        <v/>
      </c>
    </row>
    <row r="772" spans="2:13" x14ac:dyDescent="0.25">
      <c r="B772" s="19"/>
      <c r="C772" s="19"/>
      <c r="D772" s="131"/>
      <c r="M772" s="63" t="str">
        <f t="shared" si="13"/>
        <v/>
      </c>
    </row>
    <row r="773" spans="2:13" x14ac:dyDescent="0.25">
      <c r="B773" s="19"/>
      <c r="C773" s="19"/>
      <c r="D773" s="131"/>
      <c r="M773" s="63" t="str">
        <f t="shared" si="13"/>
        <v/>
      </c>
    </row>
    <row r="774" spans="2:13" x14ac:dyDescent="0.25">
      <c r="B774" s="19"/>
      <c r="C774" s="19"/>
      <c r="D774" s="131"/>
      <c r="M774" s="63" t="str">
        <f t="shared" si="13"/>
        <v/>
      </c>
    </row>
    <row r="775" spans="2:13" x14ac:dyDescent="0.25">
      <c r="B775" s="19"/>
      <c r="C775" s="19"/>
      <c r="D775" s="131"/>
      <c r="M775" s="63" t="str">
        <f t="shared" si="13"/>
        <v/>
      </c>
    </row>
    <row r="776" spans="2:13" x14ac:dyDescent="0.25">
      <c r="B776" s="19"/>
      <c r="C776" s="19"/>
      <c r="D776" s="131"/>
      <c r="M776" s="63" t="str">
        <f t="shared" si="13"/>
        <v/>
      </c>
    </row>
    <row r="777" spans="2:13" x14ac:dyDescent="0.25">
      <c r="B777" s="19"/>
      <c r="C777" s="19"/>
      <c r="D777" s="131"/>
      <c r="M777" s="63" t="str">
        <f t="shared" si="13"/>
        <v/>
      </c>
    </row>
    <row r="778" spans="2:13" x14ac:dyDescent="0.25">
      <c r="B778" s="19"/>
      <c r="C778" s="19"/>
      <c r="D778" s="131"/>
      <c r="M778" s="63" t="str">
        <f t="shared" si="13"/>
        <v/>
      </c>
    </row>
    <row r="779" spans="2:13" x14ac:dyDescent="0.25">
      <c r="B779" s="19"/>
      <c r="C779" s="19"/>
      <c r="D779" s="131"/>
      <c r="M779" s="63" t="str">
        <f t="shared" si="13"/>
        <v/>
      </c>
    </row>
    <row r="780" spans="2:13" x14ac:dyDescent="0.25">
      <c r="B780" s="19"/>
      <c r="C780" s="19"/>
      <c r="D780" s="131"/>
      <c r="M780" s="63" t="str">
        <f t="shared" si="13"/>
        <v/>
      </c>
    </row>
    <row r="781" spans="2:13" x14ac:dyDescent="0.25">
      <c r="B781" s="19"/>
      <c r="C781" s="19"/>
      <c r="D781" s="131"/>
      <c r="M781" s="63" t="str">
        <f t="shared" si="13"/>
        <v/>
      </c>
    </row>
    <row r="782" spans="2:13" x14ac:dyDescent="0.25">
      <c r="B782" s="19"/>
      <c r="C782" s="19"/>
      <c r="D782" s="131"/>
      <c r="M782" s="63" t="str">
        <f t="shared" si="13"/>
        <v/>
      </c>
    </row>
    <row r="783" spans="2:13" x14ac:dyDescent="0.25">
      <c r="B783" s="19"/>
      <c r="C783" s="19"/>
      <c r="D783" s="131"/>
      <c r="M783" s="63" t="str">
        <f t="shared" si="13"/>
        <v/>
      </c>
    </row>
    <row r="784" spans="2:13" x14ac:dyDescent="0.25">
      <c r="B784" s="19"/>
      <c r="C784" s="19"/>
      <c r="D784" s="131"/>
      <c r="M784" s="63" t="str">
        <f t="shared" si="13"/>
        <v/>
      </c>
    </row>
    <row r="785" spans="2:13" x14ac:dyDescent="0.25">
      <c r="B785" s="19"/>
      <c r="C785" s="19"/>
      <c r="D785" s="131"/>
      <c r="M785" s="63" t="str">
        <f t="shared" si="13"/>
        <v/>
      </c>
    </row>
    <row r="786" spans="2:13" x14ac:dyDescent="0.25">
      <c r="B786" s="19"/>
      <c r="C786" s="19"/>
      <c r="D786" s="131"/>
      <c r="M786" s="63" t="str">
        <f t="shared" si="13"/>
        <v/>
      </c>
    </row>
    <row r="787" spans="2:13" x14ac:dyDescent="0.25">
      <c r="B787" s="19"/>
      <c r="C787" s="19"/>
      <c r="D787" s="131"/>
      <c r="M787" s="63" t="str">
        <f t="shared" si="13"/>
        <v/>
      </c>
    </row>
    <row r="788" spans="2:13" x14ac:dyDescent="0.25">
      <c r="B788" s="19"/>
      <c r="C788" s="19"/>
      <c r="D788" s="131"/>
      <c r="M788" s="63" t="str">
        <f t="shared" si="13"/>
        <v/>
      </c>
    </row>
    <row r="789" spans="2:13" x14ac:dyDescent="0.25">
      <c r="B789" s="19"/>
      <c r="C789" s="19"/>
      <c r="D789" s="131"/>
      <c r="M789" s="63" t="str">
        <f t="shared" si="13"/>
        <v/>
      </c>
    </row>
    <row r="790" spans="2:13" x14ac:dyDescent="0.25">
      <c r="B790" s="19"/>
      <c r="C790" s="19"/>
      <c r="D790" s="131"/>
      <c r="M790" s="63" t="str">
        <f t="shared" si="13"/>
        <v/>
      </c>
    </row>
    <row r="791" spans="2:13" x14ac:dyDescent="0.25">
      <c r="B791" s="19"/>
      <c r="C791" s="19"/>
      <c r="D791" s="131"/>
      <c r="M791" s="63" t="str">
        <f t="shared" si="13"/>
        <v/>
      </c>
    </row>
    <row r="792" spans="2:13" x14ac:dyDescent="0.25">
      <c r="B792" s="19"/>
      <c r="C792" s="19"/>
      <c r="D792" s="131"/>
      <c r="M792" s="63" t="str">
        <f t="shared" si="13"/>
        <v/>
      </c>
    </row>
    <row r="793" spans="2:13" x14ac:dyDescent="0.25">
      <c r="B793" s="19"/>
      <c r="C793" s="19"/>
      <c r="D793" s="131"/>
      <c r="M793" s="63" t="str">
        <f t="shared" si="13"/>
        <v/>
      </c>
    </row>
    <row r="794" spans="2:13" x14ac:dyDescent="0.25">
      <c r="B794" s="19"/>
      <c r="C794" s="19"/>
      <c r="D794" s="131"/>
      <c r="M794" s="63" t="str">
        <f t="shared" si="13"/>
        <v/>
      </c>
    </row>
    <row r="795" spans="2:13" x14ac:dyDescent="0.25">
      <c r="B795" s="19"/>
      <c r="C795" s="19"/>
      <c r="D795" s="131"/>
      <c r="M795" s="63" t="str">
        <f t="shared" si="13"/>
        <v/>
      </c>
    </row>
    <row r="796" spans="2:13" x14ac:dyDescent="0.25">
      <c r="B796" s="19"/>
      <c r="C796" s="19"/>
      <c r="D796" s="131"/>
      <c r="M796" s="63" t="str">
        <f t="shared" si="13"/>
        <v/>
      </c>
    </row>
    <row r="797" spans="2:13" x14ac:dyDescent="0.25">
      <c r="B797" s="19"/>
      <c r="C797" s="19"/>
      <c r="D797" s="131"/>
      <c r="M797" s="63" t="str">
        <f t="shared" si="13"/>
        <v/>
      </c>
    </row>
    <row r="798" spans="2:13" x14ac:dyDescent="0.25">
      <c r="B798" s="19"/>
      <c r="C798" s="19"/>
      <c r="D798" s="131"/>
      <c r="M798" s="63" t="str">
        <f t="shared" si="13"/>
        <v/>
      </c>
    </row>
    <row r="799" spans="2:13" x14ac:dyDescent="0.25">
      <c r="B799" s="19"/>
      <c r="C799" s="19"/>
      <c r="D799" s="131"/>
      <c r="M799" s="63" t="str">
        <f t="shared" si="13"/>
        <v/>
      </c>
    </row>
    <row r="800" spans="2:13" x14ac:dyDescent="0.25">
      <c r="B800" s="19"/>
      <c r="C800" s="19"/>
      <c r="D800" s="131"/>
      <c r="M800" s="63" t="str">
        <f t="shared" si="13"/>
        <v/>
      </c>
    </row>
    <row r="801" spans="2:13" x14ac:dyDescent="0.25">
      <c r="B801" s="19"/>
      <c r="C801" s="19"/>
      <c r="D801" s="131"/>
      <c r="M801" s="63" t="str">
        <f t="shared" si="13"/>
        <v/>
      </c>
    </row>
    <row r="802" spans="2:13" x14ac:dyDescent="0.25">
      <c r="B802" s="19"/>
      <c r="C802" s="19"/>
      <c r="D802" s="131"/>
      <c r="M802" s="63" t="str">
        <f t="shared" si="13"/>
        <v/>
      </c>
    </row>
    <row r="803" spans="2:13" x14ac:dyDescent="0.25">
      <c r="B803" s="19"/>
      <c r="C803" s="19"/>
      <c r="D803" s="131"/>
      <c r="M803" s="63" t="str">
        <f t="shared" si="13"/>
        <v/>
      </c>
    </row>
    <row r="804" spans="2:13" x14ac:dyDescent="0.25">
      <c r="B804" s="19"/>
      <c r="C804" s="19"/>
      <c r="D804" s="131"/>
      <c r="M804" s="63" t="str">
        <f t="shared" si="13"/>
        <v/>
      </c>
    </row>
    <row r="805" spans="2:13" x14ac:dyDescent="0.25">
      <c r="B805" s="19"/>
      <c r="C805" s="19"/>
      <c r="D805" s="131"/>
      <c r="M805" s="63" t="str">
        <f t="shared" si="13"/>
        <v/>
      </c>
    </row>
    <row r="806" spans="2:13" x14ac:dyDescent="0.25">
      <c r="B806" s="19"/>
      <c r="C806" s="19"/>
      <c r="D806" s="131"/>
      <c r="M806" s="63" t="str">
        <f t="shared" si="13"/>
        <v/>
      </c>
    </row>
    <row r="807" spans="2:13" x14ac:dyDescent="0.25">
      <c r="B807" s="19"/>
      <c r="C807" s="19"/>
      <c r="D807" s="131"/>
      <c r="M807" s="63" t="str">
        <f t="shared" si="13"/>
        <v/>
      </c>
    </row>
    <row r="808" spans="2:13" x14ac:dyDescent="0.25">
      <c r="B808" s="19"/>
      <c r="C808" s="19"/>
      <c r="D808" s="131"/>
      <c r="M808" s="63" t="str">
        <f t="shared" si="13"/>
        <v/>
      </c>
    </row>
    <row r="809" spans="2:13" x14ac:dyDescent="0.25">
      <c r="B809" s="19"/>
      <c r="C809" s="19"/>
      <c r="D809" s="131"/>
      <c r="M809" s="63" t="str">
        <f t="shared" si="13"/>
        <v/>
      </c>
    </row>
    <row r="810" spans="2:13" x14ac:dyDescent="0.25">
      <c r="B810" s="19"/>
      <c r="C810" s="19"/>
      <c r="D810" s="131"/>
      <c r="M810" s="63" t="str">
        <f t="shared" si="13"/>
        <v/>
      </c>
    </row>
    <row r="811" spans="2:13" x14ac:dyDescent="0.25">
      <c r="B811" s="19"/>
      <c r="C811" s="19"/>
      <c r="D811" s="131"/>
      <c r="M811" s="63" t="str">
        <f t="shared" si="13"/>
        <v/>
      </c>
    </row>
    <row r="812" spans="2:13" x14ac:dyDescent="0.25">
      <c r="B812" s="19"/>
      <c r="C812" s="19"/>
      <c r="D812" s="131"/>
      <c r="M812" s="63" t="str">
        <f t="shared" si="13"/>
        <v/>
      </c>
    </row>
    <row r="813" spans="2:13" x14ac:dyDescent="0.25">
      <c r="B813" s="19"/>
      <c r="C813" s="19"/>
      <c r="D813" s="131"/>
      <c r="M813" s="63" t="str">
        <f t="shared" si="13"/>
        <v/>
      </c>
    </row>
    <row r="814" spans="2:13" x14ac:dyDescent="0.25">
      <c r="B814" s="19"/>
      <c r="C814" s="19"/>
      <c r="D814" s="131"/>
      <c r="M814" s="63" t="str">
        <f t="shared" si="13"/>
        <v/>
      </c>
    </row>
    <row r="815" spans="2:13" x14ac:dyDescent="0.25">
      <c r="B815" s="19"/>
      <c r="C815" s="19"/>
      <c r="D815" s="131"/>
      <c r="M815" s="63" t="str">
        <f t="shared" si="13"/>
        <v/>
      </c>
    </row>
    <row r="816" spans="2:13" x14ac:dyDescent="0.25">
      <c r="B816" s="19"/>
      <c r="C816" s="19"/>
      <c r="D816" s="131"/>
      <c r="M816" s="63" t="str">
        <f t="shared" si="13"/>
        <v/>
      </c>
    </row>
    <row r="817" spans="2:13" x14ac:dyDescent="0.25">
      <c r="B817" s="19"/>
      <c r="C817" s="19"/>
      <c r="D817" s="131"/>
      <c r="M817" s="63" t="str">
        <f t="shared" si="13"/>
        <v/>
      </c>
    </row>
    <row r="818" spans="2:13" x14ac:dyDescent="0.25">
      <c r="B818" s="19"/>
      <c r="C818" s="19"/>
      <c r="D818" s="131"/>
      <c r="M818" s="63" t="str">
        <f t="shared" si="13"/>
        <v/>
      </c>
    </row>
    <row r="819" spans="2:13" x14ac:dyDescent="0.25">
      <c r="B819" s="19"/>
      <c r="C819" s="19"/>
      <c r="D819" s="131"/>
      <c r="M819" s="63" t="str">
        <f t="shared" si="13"/>
        <v/>
      </c>
    </row>
    <row r="820" spans="2:13" x14ac:dyDescent="0.25">
      <c r="B820" s="19"/>
      <c r="C820" s="19"/>
      <c r="D820" s="131"/>
      <c r="M820" s="63" t="str">
        <f t="shared" si="13"/>
        <v/>
      </c>
    </row>
    <row r="821" spans="2:13" x14ac:dyDescent="0.25">
      <c r="B821" s="19"/>
      <c r="C821" s="19"/>
      <c r="D821" s="131"/>
      <c r="M821" s="63" t="str">
        <f t="shared" si="13"/>
        <v/>
      </c>
    </row>
    <row r="822" spans="2:13" x14ac:dyDescent="0.25">
      <c r="B822" s="19"/>
      <c r="C822" s="19"/>
      <c r="D822" s="131"/>
      <c r="M822" s="63" t="str">
        <f t="shared" si="13"/>
        <v/>
      </c>
    </row>
    <row r="823" spans="2:13" x14ac:dyDescent="0.25">
      <c r="B823" s="19"/>
      <c r="C823" s="19"/>
      <c r="D823" s="131"/>
      <c r="M823" s="63" t="str">
        <f t="shared" si="13"/>
        <v/>
      </c>
    </row>
    <row r="824" spans="2:13" x14ac:dyDescent="0.25">
      <c r="B824" s="19"/>
      <c r="C824" s="19"/>
      <c r="D824" s="131"/>
      <c r="M824" s="63" t="str">
        <f t="shared" si="13"/>
        <v/>
      </c>
    </row>
    <row r="825" spans="2:13" x14ac:dyDescent="0.25">
      <c r="B825" s="19"/>
      <c r="C825" s="19"/>
      <c r="D825" s="131"/>
      <c r="M825" s="63" t="str">
        <f t="shared" si="13"/>
        <v/>
      </c>
    </row>
    <row r="826" spans="2:13" x14ac:dyDescent="0.25">
      <c r="B826" s="19"/>
      <c r="C826" s="19"/>
      <c r="D826" s="131"/>
      <c r="M826" s="63" t="str">
        <f t="shared" si="13"/>
        <v/>
      </c>
    </row>
    <row r="827" spans="2:13" x14ac:dyDescent="0.25">
      <c r="B827" s="19"/>
      <c r="C827" s="19"/>
      <c r="D827" s="131"/>
      <c r="M827" s="63" t="str">
        <f t="shared" si="13"/>
        <v/>
      </c>
    </row>
    <row r="828" spans="2:13" x14ac:dyDescent="0.25">
      <c r="B828" s="19"/>
      <c r="C828" s="19"/>
      <c r="D828" s="131"/>
      <c r="M828" s="63" t="str">
        <f t="shared" si="13"/>
        <v/>
      </c>
    </row>
    <row r="829" spans="2:13" x14ac:dyDescent="0.25">
      <c r="B829" s="19"/>
      <c r="C829" s="19"/>
      <c r="D829" s="131"/>
      <c r="M829" s="63" t="str">
        <f t="shared" si="13"/>
        <v/>
      </c>
    </row>
    <row r="830" spans="2:13" x14ac:dyDescent="0.25">
      <c r="B830" s="19"/>
      <c r="C830" s="19"/>
      <c r="D830" s="131"/>
      <c r="M830" s="63" t="str">
        <f t="shared" si="13"/>
        <v/>
      </c>
    </row>
    <row r="831" spans="2:13" x14ac:dyDescent="0.25">
      <c r="B831" s="19"/>
      <c r="C831" s="19"/>
      <c r="D831" s="131"/>
      <c r="M831" s="63" t="str">
        <f t="shared" si="13"/>
        <v/>
      </c>
    </row>
    <row r="832" spans="2:13" x14ac:dyDescent="0.25">
      <c r="B832" s="19"/>
      <c r="C832" s="19"/>
      <c r="D832" s="131"/>
      <c r="M832" s="63" t="str">
        <f t="shared" si="13"/>
        <v/>
      </c>
    </row>
    <row r="833" spans="2:13" x14ac:dyDescent="0.25">
      <c r="B833" s="19"/>
      <c r="C833" s="19"/>
      <c r="D833" s="131"/>
      <c r="M833" s="63" t="str">
        <f t="shared" si="13"/>
        <v/>
      </c>
    </row>
    <row r="834" spans="2:13" x14ac:dyDescent="0.25">
      <c r="B834" s="19"/>
      <c r="C834" s="19"/>
      <c r="D834" s="131"/>
      <c r="M834" s="63" t="str">
        <f t="shared" si="13"/>
        <v/>
      </c>
    </row>
    <row r="835" spans="2:13" x14ac:dyDescent="0.25">
      <c r="B835" s="19"/>
      <c r="C835" s="19"/>
      <c r="D835" s="131"/>
      <c r="M835" s="63" t="str">
        <f t="shared" ref="M835:M898" si="14">IF($L$2=A834,B834,"")</f>
        <v/>
      </c>
    </row>
    <row r="836" spans="2:13" x14ac:dyDescent="0.25">
      <c r="B836" s="19"/>
      <c r="C836" s="19"/>
      <c r="D836" s="131"/>
      <c r="M836" s="63" t="str">
        <f t="shared" si="14"/>
        <v/>
      </c>
    </row>
    <row r="837" spans="2:13" x14ac:dyDescent="0.25">
      <c r="B837" s="19"/>
      <c r="C837" s="19"/>
      <c r="D837" s="131"/>
      <c r="M837" s="63" t="str">
        <f t="shared" si="14"/>
        <v/>
      </c>
    </row>
    <row r="838" spans="2:13" x14ac:dyDescent="0.25">
      <c r="B838" s="19"/>
      <c r="C838" s="19"/>
      <c r="D838" s="131"/>
      <c r="M838" s="63" t="str">
        <f t="shared" si="14"/>
        <v/>
      </c>
    </row>
    <row r="839" spans="2:13" x14ac:dyDescent="0.25">
      <c r="B839" s="19"/>
      <c r="C839" s="19"/>
      <c r="D839" s="131"/>
      <c r="M839" s="63" t="str">
        <f t="shared" si="14"/>
        <v/>
      </c>
    </row>
    <row r="840" spans="2:13" x14ac:dyDescent="0.25">
      <c r="B840" s="19"/>
      <c r="C840" s="19"/>
      <c r="D840" s="131"/>
      <c r="M840" s="63" t="str">
        <f t="shared" si="14"/>
        <v/>
      </c>
    </row>
    <row r="841" spans="2:13" x14ac:dyDescent="0.25">
      <c r="B841" s="19"/>
      <c r="C841" s="19"/>
      <c r="D841" s="131"/>
      <c r="M841" s="63" t="str">
        <f t="shared" si="14"/>
        <v/>
      </c>
    </row>
    <row r="842" spans="2:13" x14ac:dyDescent="0.25">
      <c r="B842" s="19"/>
      <c r="C842" s="19"/>
      <c r="D842" s="131"/>
      <c r="M842" s="63" t="str">
        <f t="shared" si="14"/>
        <v/>
      </c>
    </row>
    <row r="843" spans="2:13" x14ac:dyDescent="0.25">
      <c r="B843" s="19"/>
      <c r="C843" s="19"/>
      <c r="D843" s="131"/>
      <c r="M843" s="63" t="str">
        <f t="shared" si="14"/>
        <v/>
      </c>
    </row>
    <row r="844" spans="2:13" x14ac:dyDescent="0.25">
      <c r="B844" s="19"/>
      <c r="C844" s="19"/>
      <c r="D844" s="131"/>
      <c r="M844" s="63" t="str">
        <f t="shared" si="14"/>
        <v/>
      </c>
    </row>
    <row r="845" spans="2:13" x14ac:dyDescent="0.25">
      <c r="B845" s="19"/>
      <c r="C845" s="19"/>
      <c r="D845" s="131"/>
      <c r="M845" s="63" t="str">
        <f t="shared" si="14"/>
        <v/>
      </c>
    </row>
    <row r="846" spans="2:13" x14ac:dyDescent="0.25">
      <c r="B846" s="19"/>
      <c r="C846" s="19"/>
      <c r="D846" s="131"/>
      <c r="M846" s="63" t="str">
        <f t="shared" si="14"/>
        <v/>
      </c>
    </row>
    <row r="847" spans="2:13" x14ac:dyDescent="0.25">
      <c r="B847" s="19"/>
      <c r="C847" s="19"/>
      <c r="D847" s="131"/>
      <c r="M847" s="63" t="str">
        <f t="shared" si="14"/>
        <v/>
      </c>
    </row>
    <row r="848" spans="2:13" x14ac:dyDescent="0.25">
      <c r="B848" s="19"/>
      <c r="C848" s="19"/>
      <c r="D848" s="131"/>
      <c r="M848" s="63" t="str">
        <f t="shared" si="14"/>
        <v/>
      </c>
    </row>
    <row r="849" spans="2:13" x14ac:dyDescent="0.25">
      <c r="B849" s="19"/>
      <c r="C849" s="19"/>
      <c r="D849" s="131"/>
      <c r="M849" s="63" t="str">
        <f t="shared" si="14"/>
        <v/>
      </c>
    </row>
    <row r="850" spans="2:13" x14ac:dyDescent="0.25">
      <c r="B850" s="19"/>
      <c r="C850" s="19"/>
      <c r="D850" s="131"/>
      <c r="M850" s="63" t="str">
        <f t="shared" si="14"/>
        <v/>
      </c>
    </row>
    <row r="851" spans="2:13" x14ac:dyDescent="0.25">
      <c r="B851" s="19"/>
      <c r="C851" s="19"/>
      <c r="D851" s="131"/>
      <c r="M851" s="63" t="str">
        <f t="shared" si="14"/>
        <v/>
      </c>
    </row>
    <row r="852" spans="2:13" x14ac:dyDescent="0.25">
      <c r="B852" s="19"/>
      <c r="C852" s="19"/>
      <c r="D852" s="131"/>
      <c r="M852" s="63" t="str">
        <f t="shared" si="14"/>
        <v/>
      </c>
    </row>
    <row r="853" spans="2:13" x14ac:dyDescent="0.25">
      <c r="B853" s="19"/>
      <c r="C853" s="19"/>
      <c r="D853" s="131"/>
      <c r="M853" s="63" t="str">
        <f t="shared" si="14"/>
        <v/>
      </c>
    </row>
    <row r="854" spans="2:13" x14ac:dyDescent="0.25">
      <c r="B854" s="19"/>
      <c r="C854" s="19"/>
      <c r="D854" s="131"/>
      <c r="M854" s="63" t="str">
        <f t="shared" si="14"/>
        <v/>
      </c>
    </row>
    <row r="855" spans="2:13" x14ac:dyDescent="0.25">
      <c r="B855" s="19"/>
      <c r="C855" s="19"/>
      <c r="D855" s="131"/>
      <c r="M855" s="63" t="str">
        <f t="shared" si="14"/>
        <v/>
      </c>
    </row>
    <row r="856" spans="2:13" x14ac:dyDescent="0.25">
      <c r="B856" s="19"/>
      <c r="C856" s="19"/>
      <c r="D856" s="131"/>
      <c r="M856" s="63" t="str">
        <f t="shared" si="14"/>
        <v/>
      </c>
    </row>
    <row r="857" spans="2:13" x14ac:dyDescent="0.25">
      <c r="B857" s="19"/>
      <c r="C857" s="19"/>
      <c r="D857" s="131"/>
      <c r="M857" s="63" t="str">
        <f t="shared" si="14"/>
        <v/>
      </c>
    </row>
    <row r="858" spans="2:13" x14ac:dyDescent="0.25">
      <c r="B858" s="19"/>
      <c r="C858" s="19"/>
      <c r="D858" s="131"/>
      <c r="M858" s="63" t="str">
        <f t="shared" si="14"/>
        <v/>
      </c>
    </row>
    <row r="859" spans="2:13" x14ac:dyDescent="0.25">
      <c r="B859" s="19"/>
      <c r="C859" s="19"/>
      <c r="D859" s="131"/>
      <c r="M859" s="63" t="str">
        <f t="shared" si="14"/>
        <v/>
      </c>
    </row>
    <row r="860" spans="2:13" x14ac:dyDescent="0.25">
      <c r="B860" s="19"/>
      <c r="C860" s="19"/>
      <c r="D860" s="131"/>
      <c r="M860" s="63" t="str">
        <f t="shared" si="14"/>
        <v/>
      </c>
    </row>
    <row r="861" spans="2:13" x14ac:dyDescent="0.25">
      <c r="B861" s="19"/>
      <c r="C861" s="19"/>
      <c r="D861" s="131"/>
      <c r="M861" s="63" t="str">
        <f t="shared" si="14"/>
        <v/>
      </c>
    </row>
    <row r="862" spans="2:13" x14ac:dyDescent="0.25">
      <c r="B862" s="19"/>
      <c r="C862" s="19"/>
      <c r="D862" s="131"/>
      <c r="M862" s="63" t="str">
        <f t="shared" si="14"/>
        <v/>
      </c>
    </row>
    <row r="863" spans="2:13" x14ac:dyDescent="0.25">
      <c r="B863" s="19"/>
      <c r="C863" s="19"/>
      <c r="D863" s="131"/>
      <c r="M863" s="63" t="str">
        <f t="shared" si="14"/>
        <v/>
      </c>
    </row>
    <row r="864" spans="2:13" x14ac:dyDescent="0.25">
      <c r="B864" s="19"/>
      <c r="C864" s="19"/>
      <c r="D864" s="131"/>
      <c r="M864" s="63" t="str">
        <f t="shared" si="14"/>
        <v/>
      </c>
    </row>
    <row r="865" spans="2:13" x14ac:dyDescent="0.25">
      <c r="B865" s="19"/>
      <c r="C865" s="19"/>
      <c r="D865" s="131"/>
      <c r="M865" s="63" t="str">
        <f t="shared" si="14"/>
        <v/>
      </c>
    </row>
    <row r="866" spans="2:13" x14ac:dyDescent="0.25">
      <c r="B866" s="19"/>
      <c r="C866" s="19"/>
      <c r="D866" s="131"/>
      <c r="M866" s="63" t="str">
        <f t="shared" si="14"/>
        <v/>
      </c>
    </row>
    <row r="867" spans="2:13" x14ac:dyDescent="0.25">
      <c r="B867" s="19"/>
      <c r="C867" s="19"/>
      <c r="D867" s="131"/>
      <c r="M867" s="63" t="str">
        <f t="shared" si="14"/>
        <v/>
      </c>
    </row>
    <row r="868" spans="2:13" x14ac:dyDescent="0.25">
      <c r="B868" s="19"/>
      <c r="C868" s="19"/>
      <c r="D868" s="131"/>
      <c r="M868" s="63" t="str">
        <f t="shared" si="14"/>
        <v/>
      </c>
    </row>
    <row r="869" spans="2:13" x14ac:dyDescent="0.25">
      <c r="B869" s="19"/>
      <c r="C869" s="19"/>
      <c r="D869" s="131"/>
      <c r="M869" s="63" t="str">
        <f t="shared" si="14"/>
        <v/>
      </c>
    </row>
    <row r="870" spans="2:13" x14ac:dyDescent="0.25">
      <c r="B870" s="19"/>
      <c r="C870" s="19"/>
      <c r="D870" s="131"/>
      <c r="M870" s="63" t="str">
        <f t="shared" si="14"/>
        <v/>
      </c>
    </row>
    <row r="871" spans="2:13" x14ac:dyDescent="0.25">
      <c r="B871" s="19"/>
      <c r="C871" s="19"/>
      <c r="D871" s="131"/>
      <c r="M871" s="63" t="str">
        <f t="shared" si="14"/>
        <v/>
      </c>
    </row>
    <row r="872" spans="2:13" x14ac:dyDescent="0.25">
      <c r="B872" s="19"/>
      <c r="C872" s="19"/>
      <c r="D872" s="131"/>
      <c r="M872" s="63" t="str">
        <f t="shared" si="14"/>
        <v/>
      </c>
    </row>
    <row r="873" spans="2:13" x14ac:dyDescent="0.25">
      <c r="B873" s="19"/>
      <c r="C873" s="19"/>
      <c r="D873" s="131"/>
      <c r="M873" s="63" t="str">
        <f t="shared" si="14"/>
        <v/>
      </c>
    </row>
    <row r="874" spans="2:13" x14ac:dyDescent="0.25">
      <c r="B874" s="19"/>
      <c r="C874" s="19"/>
      <c r="D874" s="131"/>
      <c r="M874" s="63" t="str">
        <f t="shared" si="14"/>
        <v/>
      </c>
    </row>
    <row r="875" spans="2:13" x14ac:dyDescent="0.25">
      <c r="B875" s="19"/>
      <c r="C875" s="19"/>
      <c r="D875" s="131"/>
      <c r="M875" s="63" t="str">
        <f t="shared" si="14"/>
        <v/>
      </c>
    </row>
    <row r="876" spans="2:13" x14ac:dyDescent="0.25">
      <c r="B876" s="19"/>
      <c r="C876" s="19"/>
      <c r="D876" s="131"/>
      <c r="M876" s="63" t="str">
        <f t="shared" si="14"/>
        <v/>
      </c>
    </row>
    <row r="877" spans="2:13" x14ac:dyDescent="0.25">
      <c r="B877" s="19"/>
      <c r="C877" s="19"/>
      <c r="D877" s="131"/>
      <c r="M877" s="63" t="str">
        <f t="shared" si="14"/>
        <v/>
      </c>
    </row>
    <row r="878" spans="2:13" x14ac:dyDescent="0.25">
      <c r="B878" s="19"/>
      <c r="C878" s="19"/>
      <c r="D878" s="131"/>
      <c r="M878" s="63" t="str">
        <f t="shared" si="14"/>
        <v/>
      </c>
    </row>
    <row r="879" spans="2:13" x14ac:dyDescent="0.25">
      <c r="B879" s="19"/>
      <c r="C879" s="19"/>
      <c r="D879" s="131"/>
      <c r="M879" s="63" t="str">
        <f t="shared" si="14"/>
        <v/>
      </c>
    </row>
    <row r="880" spans="2:13" x14ac:dyDescent="0.25">
      <c r="B880" s="19"/>
      <c r="C880" s="19"/>
      <c r="D880" s="131"/>
      <c r="M880" s="63" t="str">
        <f t="shared" si="14"/>
        <v/>
      </c>
    </row>
    <row r="881" spans="2:13" x14ac:dyDescent="0.25">
      <c r="B881" s="19"/>
      <c r="C881" s="19"/>
      <c r="D881" s="131"/>
      <c r="M881" s="63" t="str">
        <f t="shared" si="14"/>
        <v/>
      </c>
    </row>
    <row r="882" spans="2:13" x14ac:dyDescent="0.25">
      <c r="B882" s="19"/>
      <c r="C882" s="19"/>
      <c r="D882" s="131"/>
      <c r="M882" s="63" t="str">
        <f t="shared" si="14"/>
        <v/>
      </c>
    </row>
    <row r="883" spans="2:13" x14ac:dyDescent="0.25">
      <c r="B883" s="19"/>
      <c r="C883" s="19"/>
      <c r="D883" s="131"/>
      <c r="M883" s="63" t="str">
        <f t="shared" si="14"/>
        <v/>
      </c>
    </row>
    <row r="884" spans="2:13" x14ac:dyDescent="0.25">
      <c r="B884" s="19"/>
      <c r="C884" s="19"/>
      <c r="D884" s="131"/>
      <c r="M884" s="63" t="str">
        <f t="shared" si="14"/>
        <v/>
      </c>
    </row>
    <row r="885" spans="2:13" x14ac:dyDescent="0.25">
      <c r="B885" s="19"/>
      <c r="C885" s="19"/>
      <c r="D885" s="131"/>
      <c r="M885" s="63" t="str">
        <f t="shared" si="14"/>
        <v/>
      </c>
    </row>
    <row r="886" spans="2:13" x14ac:dyDescent="0.25">
      <c r="B886" s="19"/>
      <c r="C886" s="19"/>
      <c r="D886" s="131"/>
      <c r="M886" s="63" t="str">
        <f t="shared" si="14"/>
        <v/>
      </c>
    </row>
    <row r="887" spans="2:13" x14ac:dyDescent="0.25">
      <c r="B887" s="19"/>
      <c r="C887" s="19"/>
      <c r="D887" s="131"/>
      <c r="M887" s="63" t="str">
        <f t="shared" si="14"/>
        <v/>
      </c>
    </row>
    <row r="888" spans="2:13" x14ac:dyDescent="0.25">
      <c r="B888" s="19"/>
      <c r="C888" s="19"/>
      <c r="D888" s="131"/>
      <c r="M888" s="63" t="str">
        <f t="shared" si="14"/>
        <v/>
      </c>
    </row>
    <row r="889" spans="2:13" x14ac:dyDescent="0.25">
      <c r="B889" s="19"/>
      <c r="C889" s="19"/>
      <c r="D889" s="131"/>
      <c r="M889" s="63" t="str">
        <f t="shared" si="14"/>
        <v/>
      </c>
    </row>
    <row r="890" spans="2:13" x14ac:dyDescent="0.25">
      <c r="B890" s="19"/>
      <c r="C890" s="19"/>
      <c r="D890" s="131"/>
      <c r="M890" s="63" t="str">
        <f t="shared" si="14"/>
        <v/>
      </c>
    </row>
    <row r="891" spans="2:13" x14ac:dyDescent="0.25">
      <c r="B891" s="19"/>
      <c r="C891" s="19"/>
      <c r="D891" s="131"/>
      <c r="M891" s="63" t="str">
        <f t="shared" si="14"/>
        <v/>
      </c>
    </row>
    <row r="892" spans="2:13" x14ac:dyDescent="0.25">
      <c r="B892" s="19"/>
      <c r="C892" s="19"/>
      <c r="D892" s="131"/>
      <c r="M892" s="63" t="str">
        <f t="shared" si="14"/>
        <v/>
      </c>
    </row>
    <row r="893" spans="2:13" x14ac:dyDescent="0.25">
      <c r="B893" s="19"/>
      <c r="C893" s="19"/>
      <c r="D893" s="131"/>
      <c r="M893" s="63" t="str">
        <f t="shared" si="14"/>
        <v/>
      </c>
    </row>
    <row r="894" spans="2:13" x14ac:dyDescent="0.25">
      <c r="B894" s="19"/>
      <c r="C894" s="19"/>
      <c r="D894" s="131"/>
      <c r="M894" s="63" t="str">
        <f t="shared" si="14"/>
        <v/>
      </c>
    </row>
    <row r="895" spans="2:13" x14ac:dyDescent="0.25">
      <c r="B895" s="19"/>
      <c r="C895" s="19"/>
      <c r="D895" s="131"/>
      <c r="M895" s="63" t="str">
        <f t="shared" si="14"/>
        <v/>
      </c>
    </row>
    <row r="896" spans="2:13" x14ac:dyDescent="0.25">
      <c r="B896" s="19"/>
      <c r="C896" s="19"/>
      <c r="D896" s="131"/>
      <c r="M896" s="63" t="str">
        <f t="shared" si="14"/>
        <v/>
      </c>
    </row>
    <row r="897" spans="2:13" x14ac:dyDescent="0.25">
      <c r="B897" s="19"/>
      <c r="C897" s="19"/>
      <c r="D897" s="131"/>
      <c r="M897" s="63" t="str">
        <f t="shared" si="14"/>
        <v/>
      </c>
    </row>
    <row r="898" spans="2:13" x14ac:dyDescent="0.25">
      <c r="B898" s="19"/>
      <c r="C898" s="19"/>
      <c r="D898" s="131"/>
      <c r="M898" s="63" t="str">
        <f t="shared" si="14"/>
        <v/>
      </c>
    </row>
    <row r="899" spans="2:13" x14ac:dyDescent="0.25">
      <c r="B899" s="19"/>
      <c r="C899" s="19"/>
      <c r="D899" s="131"/>
      <c r="M899" s="63" t="str">
        <f t="shared" ref="M899:M962" si="15">IF($L$2=A898,B898,"")</f>
        <v/>
      </c>
    </row>
    <row r="900" spans="2:13" x14ac:dyDescent="0.25">
      <c r="B900" s="19"/>
      <c r="C900" s="19"/>
      <c r="D900" s="131"/>
      <c r="M900" s="63" t="str">
        <f t="shared" si="15"/>
        <v/>
      </c>
    </row>
    <row r="901" spans="2:13" x14ac:dyDescent="0.25">
      <c r="B901" s="19"/>
      <c r="C901" s="19"/>
      <c r="D901" s="131"/>
      <c r="M901" s="63" t="str">
        <f t="shared" si="15"/>
        <v/>
      </c>
    </row>
    <row r="902" spans="2:13" x14ac:dyDescent="0.25">
      <c r="B902" s="19"/>
      <c r="C902" s="19"/>
      <c r="D902" s="131"/>
      <c r="M902" s="63" t="str">
        <f t="shared" si="15"/>
        <v/>
      </c>
    </row>
    <row r="903" spans="2:13" x14ac:dyDescent="0.25">
      <c r="B903" s="19"/>
      <c r="C903" s="19"/>
      <c r="D903" s="131"/>
      <c r="M903" s="63" t="str">
        <f t="shared" si="15"/>
        <v/>
      </c>
    </row>
    <row r="904" spans="2:13" x14ac:dyDescent="0.25">
      <c r="B904" s="19"/>
      <c r="C904" s="19"/>
      <c r="D904" s="131"/>
      <c r="M904" s="63" t="str">
        <f t="shared" si="15"/>
        <v/>
      </c>
    </row>
    <row r="905" spans="2:13" x14ac:dyDescent="0.25">
      <c r="B905" s="19"/>
      <c r="C905" s="19"/>
      <c r="D905" s="131"/>
      <c r="M905" s="63" t="str">
        <f t="shared" si="15"/>
        <v/>
      </c>
    </row>
    <row r="906" spans="2:13" x14ac:dyDescent="0.25">
      <c r="B906" s="19"/>
      <c r="C906" s="19"/>
      <c r="D906" s="131"/>
      <c r="M906" s="63" t="str">
        <f t="shared" si="15"/>
        <v/>
      </c>
    </row>
    <row r="907" spans="2:13" x14ac:dyDescent="0.25">
      <c r="B907" s="19"/>
      <c r="C907" s="19"/>
      <c r="D907" s="131"/>
      <c r="M907" s="63" t="str">
        <f t="shared" si="15"/>
        <v/>
      </c>
    </row>
    <row r="908" spans="2:13" x14ac:dyDescent="0.25">
      <c r="B908" s="19"/>
      <c r="C908" s="19"/>
      <c r="D908" s="131"/>
      <c r="M908" s="63" t="str">
        <f t="shared" si="15"/>
        <v/>
      </c>
    </row>
    <row r="909" spans="2:13" x14ac:dyDescent="0.25">
      <c r="B909" s="19"/>
      <c r="C909" s="19"/>
      <c r="D909" s="131"/>
      <c r="M909" s="63" t="str">
        <f t="shared" si="15"/>
        <v/>
      </c>
    </row>
    <row r="910" spans="2:13" x14ac:dyDescent="0.25">
      <c r="B910" s="19"/>
      <c r="C910" s="19"/>
      <c r="D910" s="131"/>
      <c r="M910" s="63" t="str">
        <f t="shared" si="15"/>
        <v/>
      </c>
    </row>
    <row r="911" spans="2:13" x14ac:dyDescent="0.25">
      <c r="B911" s="19"/>
      <c r="C911" s="19"/>
      <c r="D911" s="131"/>
      <c r="M911" s="63" t="str">
        <f t="shared" si="15"/>
        <v/>
      </c>
    </row>
    <row r="912" spans="2:13" x14ac:dyDescent="0.25">
      <c r="B912" s="19"/>
      <c r="C912" s="19"/>
      <c r="D912" s="131"/>
      <c r="M912" s="63" t="str">
        <f t="shared" si="15"/>
        <v/>
      </c>
    </row>
    <row r="913" spans="2:13" x14ac:dyDescent="0.25">
      <c r="B913" s="19"/>
      <c r="C913" s="19"/>
      <c r="D913" s="131"/>
      <c r="M913" s="63" t="str">
        <f t="shared" si="15"/>
        <v/>
      </c>
    </row>
    <row r="914" spans="2:13" x14ac:dyDescent="0.25">
      <c r="B914" s="19"/>
      <c r="C914" s="19"/>
      <c r="D914" s="131"/>
      <c r="M914" s="63" t="str">
        <f t="shared" si="15"/>
        <v/>
      </c>
    </row>
    <row r="915" spans="2:13" x14ac:dyDescent="0.25">
      <c r="B915" s="19"/>
      <c r="C915" s="19"/>
      <c r="D915" s="131"/>
      <c r="M915" s="63" t="str">
        <f t="shared" si="15"/>
        <v/>
      </c>
    </row>
    <row r="916" spans="2:13" x14ac:dyDescent="0.25">
      <c r="B916" s="19"/>
      <c r="C916" s="19"/>
      <c r="D916" s="131"/>
      <c r="M916" s="63" t="str">
        <f t="shared" si="15"/>
        <v/>
      </c>
    </row>
    <row r="917" spans="2:13" x14ac:dyDescent="0.25">
      <c r="B917" s="19"/>
      <c r="C917" s="19"/>
      <c r="D917" s="131"/>
      <c r="M917" s="63" t="str">
        <f t="shared" si="15"/>
        <v/>
      </c>
    </row>
    <row r="918" spans="2:13" x14ac:dyDescent="0.25">
      <c r="B918" s="19"/>
      <c r="C918" s="19"/>
      <c r="D918" s="131"/>
      <c r="M918" s="63" t="str">
        <f t="shared" si="15"/>
        <v/>
      </c>
    </row>
    <row r="919" spans="2:13" x14ac:dyDescent="0.25">
      <c r="B919" s="19"/>
      <c r="C919" s="19"/>
      <c r="D919" s="131"/>
      <c r="M919" s="63" t="str">
        <f t="shared" si="15"/>
        <v/>
      </c>
    </row>
    <row r="920" spans="2:13" x14ac:dyDescent="0.25">
      <c r="B920" s="19"/>
      <c r="C920" s="19"/>
      <c r="D920" s="131"/>
      <c r="M920" s="63" t="str">
        <f t="shared" si="15"/>
        <v/>
      </c>
    </row>
    <row r="921" spans="2:13" x14ac:dyDescent="0.25">
      <c r="B921" s="19"/>
      <c r="C921" s="19"/>
      <c r="D921" s="131"/>
      <c r="M921" s="63" t="str">
        <f t="shared" si="15"/>
        <v/>
      </c>
    </row>
    <row r="922" spans="2:13" x14ac:dyDescent="0.25">
      <c r="B922" s="19"/>
      <c r="C922" s="19"/>
      <c r="D922" s="131"/>
      <c r="M922" s="63" t="str">
        <f t="shared" si="15"/>
        <v/>
      </c>
    </row>
    <row r="923" spans="2:13" x14ac:dyDescent="0.25">
      <c r="B923" s="19"/>
      <c r="C923" s="19"/>
      <c r="D923" s="131"/>
      <c r="M923" s="63" t="str">
        <f t="shared" si="15"/>
        <v/>
      </c>
    </row>
    <row r="924" spans="2:13" x14ac:dyDescent="0.25">
      <c r="B924" s="19"/>
      <c r="C924" s="19"/>
      <c r="D924" s="131"/>
      <c r="M924" s="63" t="str">
        <f t="shared" si="15"/>
        <v/>
      </c>
    </row>
    <row r="925" spans="2:13" x14ac:dyDescent="0.25">
      <c r="B925" s="19"/>
      <c r="C925" s="19"/>
      <c r="D925" s="131"/>
      <c r="M925" s="63" t="str">
        <f t="shared" si="15"/>
        <v/>
      </c>
    </row>
    <row r="926" spans="2:13" x14ac:dyDescent="0.25">
      <c r="B926" s="19"/>
      <c r="C926" s="19"/>
      <c r="D926" s="131"/>
      <c r="M926" s="63" t="str">
        <f t="shared" si="15"/>
        <v/>
      </c>
    </row>
    <row r="927" spans="2:13" x14ac:dyDescent="0.25">
      <c r="B927" s="19"/>
      <c r="C927" s="19"/>
      <c r="D927" s="131"/>
      <c r="M927" s="63" t="str">
        <f t="shared" si="15"/>
        <v/>
      </c>
    </row>
    <row r="928" spans="2:13" x14ac:dyDescent="0.25">
      <c r="B928" s="19"/>
      <c r="C928" s="19"/>
      <c r="D928" s="131"/>
      <c r="M928" s="63" t="str">
        <f t="shared" si="15"/>
        <v/>
      </c>
    </row>
    <row r="929" spans="2:13" x14ac:dyDescent="0.25">
      <c r="B929" s="19"/>
      <c r="C929" s="19"/>
      <c r="D929" s="131"/>
      <c r="M929" s="63" t="str">
        <f t="shared" si="15"/>
        <v/>
      </c>
    </row>
    <row r="930" spans="2:13" x14ac:dyDescent="0.25">
      <c r="B930" s="19"/>
      <c r="C930" s="19"/>
      <c r="D930" s="131"/>
      <c r="M930" s="63" t="str">
        <f t="shared" si="15"/>
        <v/>
      </c>
    </row>
    <row r="931" spans="2:13" x14ac:dyDescent="0.25">
      <c r="B931" s="19"/>
      <c r="C931" s="19"/>
      <c r="D931" s="131"/>
      <c r="M931" s="63" t="str">
        <f t="shared" si="15"/>
        <v/>
      </c>
    </row>
    <row r="932" spans="2:13" x14ac:dyDescent="0.25">
      <c r="B932" s="19"/>
      <c r="C932" s="19"/>
      <c r="D932" s="131"/>
      <c r="M932" s="63" t="str">
        <f t="shared" si="15"/>
        <v/>
      </c>
    </row>
    <row r="933" spans="2:13" x14ac:dyDescent="0.25">
      <c r="B933" s="19"/>
      <c r="C933" s="19"/>
      <c r="D933" s="131"/>
      <c r="M933" s="63" t="str">
        <f t="shared" si="15"/>
        <v/>
      </c>
    </row>
    <row r="934" spans="2:13" x14ac:dyDescent="0.25">
      <c r="B934" s="19"/>
      <c r="C934" s="19"/>
      <c r="D934" s="131"/>
      <c r="M934" s="63" t="str">
        <f t="shared" si="15"/>
        <v/>
      </c>
    </row>
    <row r="935" spans="2:13" x14ac:dyDescent="0.25">
      <c r="B935" s="19"/>
      <c r="C935" s="19"/>
      <c r="D935" s="131"/>
      <c r="M935" s="63" t="str">
        <f t="shared" si="15"/>
        <v/>
      </c>
    </row>
    <row r="936" spans="2:13" x14ac:dyDescent="0.25">
      <c r="B936" s="19"/>
      <c r="C936" s="19"/>
      <c r="D936" s="131"/>
      <c r="M936" s="63" t="str">
        <f t="shared" si="15"/>
        <v/>
      </c>
    </row>
    <row r="937" spans="2:13" x14ac:dyDescent="0.25">
      <c r="B937" s="19"/>
      <c r="C937" s="19"/>
      <c r="D937" s="131"/>
      <c r="M937" s="63" t="str">
        <f t="shared" si="15"/>
        <v/>
      </c>
    </row>
    <row r="938" spans="2:13" x14ac:dyDescent="0.25">
      <c r="B938" s="19"/>
      <c r="C938" s="19"/>
      <c r="D938" s="131"/>
      <c r="M938" s="63" t="str">
        <f t="shared" si="15"/>
        <v/>
      </c>
    </row>
    <row r="939" spans="2:13" x14ac:dyDescent="0.25">
      <c r="B939" s="19"/>
      <c r="C939" s="19"/>
      <c r="D939" s="131"/>
      <c r="M939" s="63" t="str">
        <f t="shared" si="15"/>
        <v/>
      </c>
    </row>
    <row r="940" spans="2:13" x14ac:dyDescent="0.25">
      <c r="B940" s="19"/>
      <c r="C940" s="19"/>
      <c r="D940" s="131"/>
      <c r="M940" s="63" t="str">
        <f t="shared" si="15"/>
        <v/>
      </c>
    </row>
    <row r="941" spans="2:13" x14ac:dyDescent="0.25">
      <c r="B941" s="19"/>
      <c r="C941" s="19"/>
      <c r="D941" s="131"/>
      <c r="M941" s="63" t="str">
        <f t="shared" si="15"/>
        <v/>
      </c>
    </row>
    <row r="942" spans="2:13" x14ac:dyDescent="0.25">
      <c r="B942" s="19"/>
      <c r="C942" s="19"/>
      <c r="D942" s="131"/>
      <c r="M942" s="63" t="str">
        <f t="shared" si="15"/>
        <v/>
      </c>
    </row>
    <row r="943" spans="2:13" x14ac:dyDescent="0.25">
      <c r="B943" s="19"/>
      <c r="C943" s="19"/>
      <c r="D943" s="131"/>
      <c r="M943" s="63" t="str">
        <f t="shared" si="15"/>
        <v/>
      </c>
    </row>
    <row r="944" spans="2:13" x14ac:dyDescent="0.25">
      <c r="B944" s="19"/>
      <c r="C944" s="19"/>
      <c r="D944" s="131"/>
      <c r="M944" s="63" t="str">
        <f t="shared" si="15"/>
        <v/>
      </c>
    </row>
    <row r="945" spans="2:13" x14ac:dyDescent="0.25">
      <c r="B945" s="19"/>
      <c r="C945" s="19"/>
      <c r="D945" s="131"/>
      <c r="M945" s="63" t="str">
        <f t="shared" si="15"/>
        <v/>
      </c>
    </row>
    <row r="946" spans="2:13" x14ac:dyDescent="0.25">
      <c r="B946" s="19"/>
      <c r="C946" s="19"/>
      <c r="D946" s="131"/>
      <c r="M946" s="63" t="str">
        <f t="shared" si="15"/>
        <v/>
      </c>
    </row>
    <row r="947" spans="2:13" x14ac:dyDescent="0.25">
      <c r="B947" s="19"/>
      <c r="C947" s="19"/>
      <c r="D947" s="131"/>
      <c r="M947" s="63" t="str">
        <f t="shared" si="15"/>
        <v/>
      </c>
    </row>
    <row r="948" spans="2:13" x14ac:dyDescent="0.25">
      <c r="B948" s="19"/>
      <c r="C948" s="19"/>
      <c r="D948" s="131"/>
      <c r="M948" s="63" t="str">
        <f t="shared" si="15"/>
        <v/>
      </c>
    </row>
    <row r="949" spans="2:13" x14ac:dyDescent="0.25">
      <c r="B949" s="19"/>
      <c r="C949" s="19"/>
      <c r="D949" s="131"/>
      <c r="M949" s="63" t="str">
        <f t="shared" si="15"/>
        <v/>
      </c>
    </row>
    <row r="950" spans="2:13" x14ac:dyDescent="0.25">
      <c r="B950" s="19"/>
      <c r="C950" s="19"/>
      <c r="D950" s="131"/>
      <c r="M950" s="63" t="str">
        <f t="shared" si="15"/>
        <v/>
      </c>
    </row>
    <row r="951" spans="2:13" x14ac:dyDescent="0.25">
      <c r="B951" s="19"/>
      <c r="C951" s="19"/>
      <c r="D951" s="131"/>
      <c r="M951" s="63" t="str">
        <f t="shared" si="15"/>
        <v/>
      </c>
    </row>
    <row r="952" spans="2:13" x14ac:dyDescent="0.25">
      <c r="B952" s="19"/>
      <c r="C952" s="19"/>
      <c r="D952" s="131"/>
      <c r="M952" s="63" t="str">
        <f t="shared" si="15"/>
        <v/>
      </c>
    </row>
    <row r="953" spans="2:13" x14ac:dyDescent="0.25">
      <c r="B953" s="19"/>
      <c r="C953" s="19"/>
      <c r="D953" s="131"/>
      <c r="M953" s="63" t="str">
        <f t="shared" si="15"/>
        <v/>
      </c>
    </row>
    <row r="954" spans="2:13" x14ac:dyDescent="0.25">
      <c r="B954" s="19"/>
      <c r="C954" s="19"/>
      <c r="D954" s="131"/>
      <c r="M954" s="63" t="str">
        <f t="shared" si="15"/>
        <v/>
      </c>
    </row>
    <row r="955" spans="2:13" x14ac:dyDescent="0.25">
      <c r="B955" s="19"/>
      <c r="C955" s="19"/>
      <c r="D955" s="131"/>
      <c r="M955" s="63" t="str">
        <f t="shared" si="15"/>
        <v/>
      </c>
    </row>
    <row r="956" spans="2:13" x14ac:dyDescent="0.25">
      <c r="B956" s="19"/>
      <c r="C956" s="19"/>
      <c r="D956" s="131"/>
      <c r="M956" s="63" t="str">
        <f t="shared" si="15"/>
        <v/>
      </c>
    </row>
    <row r="957" spans="2:13" x14ac:dyDescent="0.25">
      <c r="B957" s="19"/>
      <c r="C957" s="19"/>
      <c r="D957" s="131"/>
      <c r="M957" s="63" t="str">
        <f t="shared" si="15"/>
        <v/>
      </c>
    </row>
    <row r="958" spans="2:13" x14ac:dyDescent="0.25">
      <c r="B958" s="19"/>
      <c r="C958" s="19"/>
      <c r="D958" s="131"/>
      <c r="M958" s="63" t="str">
        <f t="shared" si="15"/>
        <v/>
      </c>
    </row>
    <row r="959" spans="2:13" x14ac:dyDescent="0.25">
      <c r="B959" s="19"/>
      <c r="C959" s="19"/>
      <c r="D959" s="131"/>
      <c r="M959" s="63" t="str">
        <f t="shared" si="15"/>
        <v/>
      </c>
    </row>
    <row r="960" spans="2:13" x14ac:dyDescent="0.25">
      <c r="B960" s="19"/>
      <c r="C960" s="19"/>
      <c r="D960" s="131"/>
      <c r="M960" s="63" t="str">
        <f t="shared" si="15"/>
        <v/>
      </c>
    </row>
    <row r="961" spans="2:13" x14ac:dyDescent="0.25">
      <c r="B961" s="19"/>
      <c r="C961" s="19"/>
      <c r="D961" s="131"/>
      <c r="M961" s="63" t="str">
        <f t="shared" si="15"/>
        <v/>
      </c>
    </row>
    <row r="962" spans="2:13" x14ac:dyDescent="0.25">
      <c r="B962" s="19"/>
      <c r="C962" s="19"/>
      <c r="D962" s="131"/>
      <c r="M962" s="63" t="str">
        <f t="shared" si="15"/>
        <v/>
      </c>
    </row>
    <row r="963" spans="2:13" x14ac:dyDescent="0.25">
      <c r="B963" s="19"/>
      <c r="C963" s="19"/>
      <c r="D963" s="131"/>
      <c r="M963" s="63" t="str">
        <f t="shared" ref="M963:M1026" si="16">IF($L$2=A962,B962,"")</f>
        <v/>
      </c>
    </row>
    <row r="964" spans="2:13" x14ac:dyDescent="0.25">
      <c r="B964" s="19"/>
      <c r="C964" s="19"/>
      <c r="D964" s="131"/>
      <c r="M964" s="63" t="str">
        <f t="shared" si="16"/>
        <v/>
      </c>
    </row>
    <row r="965" spans="2:13" x14ac:dyDescent="0.25">
      <c r="B965" s="19"/>
      <c r="C965" s="19"/>
      <c r="D965" s="131"/>
      <c r="M965" s="63" t="str">
        <f t="shared" si="16"/>
        <v/>
      </c>
    </row>
    <row r="966" spans="2:13" x14ac:dyDescent="0.25">
      <c r="B966" s="19"/>
      <c r="C966" s="19"/>
      <c r="D966" s="131"/>
      <c r="M966" s="63" t="str">
        <f t="shared" si="16"/>
        <v/>
      </c>
    </row>
    <row r="967" spans="2:13" x14ac:dyDescent="0.25">
      <c r="B967" s="19"/>
      <c r="C967" s="19"/>
      <c r="D967" s="131"/>
      <c r="M967" s="63" t="str">
        <f t="shared" si="16"/>
        <v/>
      </c>
    </row>
    <row r="968" spans="2:13" x14ac:dyDescent="0.25">
      <c r="B968" s="19"/>
      <c r="C968" s="19"/>
      <c r="D968" s="131"/>
      <c r="M968" s="63" t="str">
        <f t="shared" si="16"/>
        <v/>
      </c>
    </row>
    <row r="969" spans="2:13" x14ac:dyDescent="0.25">
      <c r="B969" s="19"/>
      <c r="C969" s="19"/>
      <c r="D969" s="131"/>
      <c r="M969" s="63" t="str">
        <f t="shared" si="16"/>
        <v/>
      </c>
    </row>
    <row r="970" spans="2:13" x14ac:dyDescent="0.25">
      <c r="B970" s="19"/>
      <c r="C970" s="19"/>
      <c r="D970" s="131"/>
      <c r="M970" s="63" t="str">
        <f t="shared" si="16"/>
        <v/>
      </c>
    </row>
    <row r="971" spans="2:13" x14ac:dyDescent="0.25">
      <c r="B971" s="19"/>
      <c r="C971" s="19"/>
      <c r="D971" s="131"/>
      <c r="M971" s="63" t="str">
        <f t="shared" si="16"/>
        <v/>
      </c>
    </row>
    <row r="972" spans="2:13" x14ac:dyDescent="0.25">
      <c r="B972" s="19"/>
      <c r="C972" s="19"/>
      <c r="D972" s="131"/>
      <c r="M972" s="63" t="str">
        <f t="shared" si="16"/>
        <v/>
      </c>
    </row>
    <row r="973" spans="2:13" x14ac:dyDescent="0.25">
      <c r="B973" s="19"/>
      <c r="C973" s="19"/>
      <c r="D973" s="131"/>
      <c r="M973" s="63" t="str">
        <f t="shared" si="16"/>
        <v/>
      </c>
    </row>
    <row r="974" spans="2:13" x14ac:dyDescent="0.25">
      <c r="B974" s="19"/>
      <c r="C974" s="19"/>
      <c r="D974" s="131"/>
      <c r="M974" s="63" t="str">
        <f t="shared" si="16"/>
        <v/>
      </c>
    </row>
    <row r="975" spans="2:13" x14ac:dyDescent="0.25">
      <c r="B975" s="19"/>
      <c r="C975" s="19"/>
      <c r="D975" s="131"/>
      <c r="M975" s="63" t="str">
        <f t="shared" si="16"/>
        <v/>
      </c>
    </row>
    <row r="976" spans="2:13" x14ac:dyDescent="0.25">
      <c r="B976" s="19"/>
      <c r="C976" s="19"/>
      <c r="D976" s="131"/>
      <c r="M976" s="63" t="str">
        <f t="shared" si="16"/>
        <v/>
      </c>
    </row>
    <row r="977" spans="2:13" x14ac:dyDescent="0.25">
      <c r="B977" s="19"/>
      <c r="C977" s="19"/>
      <c r="D977" s="131"/>
      <c r="M977" s="63" t="str">
        <f t="shared" si="16"/>
        <v/>
      </c>
    </row>
    <row r="978" spans="2:13" x14ac:dyDescent="0.25">
      <c r="B978" s="19"/>
      <c r="C978" s="19"/>
      <c r="D978" s="131"/>
      <c r="M978" s="63" t="str">
        <f t="shared" si="16"/>
        <v/>
      </c>
    </row>
    <row r="979" spans="2:13" x14ac:dyDescent="0.25">
      <c r="B979" s="19"/>
      <c r="C979" s="19"/>
      <c r="D979" s="131"/>
      <c r="M979" s="63" t="str">
        <f t="shared" si="16"/>
        <v/>
      </c>
    </row>
    <row r="980" spans="2:13" x14ac:dyDescent="0.25">
      <c r="B980" s="19"/>
      <c r="C980" s="19"/>
      <c r="D980" s="131"/>
      <c r="M980" s="63" t="str">
        <f t="shared" si="16"/>
        <v/>
      </c>
    </row>
    <row r="981" spans="2:13" x14ac:dyDescent="0.25">
      <c r="B981" s="19"/>
      <c r="C981" s="19"/>
      <c r="D981" s="131"/>
      <c r="M981" s="63" t="str">
        <f t="shared" si="16"/>
        <v/>
      </c>
    </row>
    <row r="982" spans="2:13" x14ac:dyDescent="0.25">
      <c r="B982" s="19"/>
      <c r="C982" s="19"/>
      <c r="D982" s="131"/>
      <c r="M982" s="63" t="str">
        <f t="shared" si="16"/>
        <v/>
      </c>
    </row>
    <row r="983" spans="2:13" x14ac:dyDescent="0.25">
      <c r="B983" s="19"/>
      <c r="C983" s="19"/>
      <c r="D983" s="131"/>
      <c r="M983" s="63" t="str">
        <f t="shared" si="16"/>
        <v/>
      </c>
    </row>
    <row r="984" spans="2:13" x14ac:dyDescent="0.25">
      <c r="B984" s="19"/>
      <c r="C984" s="19"/>
      <c r="D984" s="131"/>
      <c r="M984" s="63" t="str">
        <f t="shared" si="16"/>
        <v/>
      </c>
    </row>
    <row r="985" spans="2:13" x14ac:dyDescent="0.25">
      <c r="B985" s="19"/>
      <c r="C985" s="19"/>
      <c r="D985" s="131"/>
      <c r="M985" s="63" t="str">
        <f t="shared" si="16"/>
        <v/>
      </c>
    </row>
    <row r="986" spans="2:13" x14ac:dyDescent="0.25">
      <c r="B986" s="19"/>
      <c r="C986" s="19"/>
      <c r="D986" s="131"/>
      <c r="M986" s="63" t="str">
        <f t="shared" si="16"/>
        <v/>
      </c>
    </row>
    <row r="987" spans="2:13" x14ac:dyDescent="0.25">
      <c r="B987" s="19"/>
      <c r="C987" s="19"/>
      <c r="D987" s="131"/>
      <c r="M987" s="63" t="str">
        <f t="shared" si="16"/>
        <v/>
      </c>
    </row>
    <row r="988" spans="2:13" x14ac:dyDescent="0.25">
      <c r="B988" s="19"/>
      <c r="C988" s="19"/>
      <c r="D988" s="131"/>
      <c r="M988" s="63" t="str">
        <f t="shared" si="16"/>
        <v/>
      </c>
    </row>
    <row r="989" spans="2:13" x14ac:dyDescent="0.25">
      <c r="B989" s="19"/>
      <c r="C989" s="19"/>
      <c r="D989" s="131"/>
      <c r="M989" s="63" t="str">
        <f t="shared" si="16"/>
        <v/>
      </c>
    </row>
    <row r="990" spans="2:13" x14ac:dyDescent="0.25">
      <c r="B990" s="19"/>
      <c r="C990" s="19"/>
      <c r="D990" s="131"/>
      <c r="M990" s="63" t="str">
        <f t="shared" si="16"/>
        <v/>
      </c>
    </row>
    <row r="991" spans="2:13" x14ac:dyDescent="0.25">
      <c r="B991" s="19"/>
      <c r="C991" s="19"/>
      <c r="D991" s="131"/>
      <c r="M991" s="63" t="str">
        <f t="shared" si="16"/>
        <v/>
      </c>
    </row>
    <row r="992" spans="2:13" x14ac:dyDescent="0.25">
      <c r="B992" s="19"/>
      <c r="C992" s="19"/>
      <c r="D992" s="131"/>
      <c r="M992" s="63" t="str">
        <f t="shared" si="16"/>
        <v/>
      </c>
    </row>
    <row r="993" spans="2:13" x14ac:dyDescent="0.25">
      <c r="B993" s="19"/>
      <c r="C993" s="19"/>
      <c r="D993" s="131"/>
      <c r="M993" s="63" t="str">
        <f t="shared" si="16"/>
        <v/>
      </c>
    </row>
    <row r="994" spans="2:13" x14ac:dyDescent="0.25">
      <c r="B994" s="19"/>
      <c r="C994" s="19"/>
      <c r="D994" s="131"/>
      <c r="M994" s="63" t="str">
        <f t="shared" si="16"/>
        <v/>
      </c>
    </row>
    <row r="995" spans="2:13" x14ac:dyDescent="0.25">
      <c r="B995" s="19"/>
      <c r="C995" s="19"/>
      <c r="D995" s="131"/>
      <c r="M995" s="63" t="str">
        <f t="shared" si="16"/>
        <v/>
      </c>
    </row>
    <row r="996" spans="2:13" x14ac:dyDescent="0.25">
      <c r="B996" s="19"/>
      <c r="C996" s="19"/>
      <c r="D996" s="131"/>
      <c r="M996" s="63" t="str">
        <f t="shared" si="16"/>
        <v/>
      </c>
    </row>
    <row r="997" spans="2:13" x14ac:dyDescent="0.25">
      <c r="B997" s="19"/>
      <c r="C997" s="19"/>
      <c r="D997" s="131"/>
      <c r="M997" s="63" t="str">
        <f t="shared" si="16"/>
        <v/>
      </c>
    </row>
    <row r="998" spans="2:13" x14ac:dyDescent="0.25">
      <c r="B998" s="19"/>
      <c r="C998" s="19"/>
      <c r="D998" s="131"/>
      <c r="M998" s="63" t="str">
        <f t="shared" si="16"/>
        <v/>
      </c>
    </row>
    <row r="999" spans="2:13" x14ac:dyDescent="0.25">
      <c r="B999" s="19"/>
      <c r="C999" s="19"/>
      <c r="D999" s="131"/>
      <c r="M999" s="63" t="str">
        <f t="shared" si="16"/>
        <v/>
      </c>
    </row>
    <row r="1000" spans="2:13" x14ac:dyDescent="0.25">
      <c r="B1000" s="19"/>
      <c r="C1000" s="19"/>
      <c r="D1000" s="131"/>
      <c r="M1000" s="63" t="str">
        <f t="shared" si="16"/>
        <v/>
      </c>
    </row>
    <row r="1001" spans="2:13" x14ac:dyDescent="0.25">
      <c r="B1001" s="19"/>
      <c r="C1001" s="19"/>
      <c r="D1001" s="131"/>
      <c r="M1001" s="63" t="str">
        <f t="shared" si="16"/>
        <v/>
      </c>
    </row>
    <row r="1002" spans="2:13" x14ac:dyDescent="0.25">
      <c r="B1002" s="19"/>
      <c r="C1002" s="19"/>
      <c r="D1002" s="131"/>
      <c r="M1002" s="63" t="str">
        <f t="shared" si="16"/>
        <v/>
      </c>
    </row>
    <row r="1003" spans="2:13" x14ac:dyDescent="0.25">
      <c r="B1003" s="19"/>
      <c r="C1003" s="19"/>
      <c r="D1003" s="131"/>
      <c r="M1003" s="63" t="str">
        <f t="shared" si="16"/>
        <v/>
      </c>
    </row>
    <row r="1004" spans="2:13" x14ac:dyDescent="0.25">
      <c r="B1004" s="19"/>
      <c r="C1004" s="19"/>
      <c r="D1004" s="131"/>
      <c r="M1004" s="63" t="str">
        <f t="shared" si="16"/>
        <v/>
      </c>
    </row>
    <row r="1005" spans="2:13" x14ac:dyDescent="0.25">
      <c r="B1005" s="19"/>
      <c r="C1005" s="19"/>
      <c r="D1005" s="131"/>
      <c r="M1005" s="63" t="str">
        <f t="shared" si="16"/>
        <v/>
      </c>
    </row>
    <row r="1006" spans="2:13" x14ac:dyDescent="0.25">
      <c r="B1006" s="19"/>
      <c r="C1006" s="19"/>
      <c r="D1006" s="131"/>
      <c r="M1006" s="63" t="str">
        <f t="shared" si="16"/>
        <v/>
      </c>
    </row>
    <row r="1007" spans="2:13" x14ac:dyDescent="0.25">
      <c r="B1007" s="19"/>
      <c r="C1007" s="19"/>
      <c r="D1007" s="131"/>
      <c r="M1007" s="63" t="str">
        <f t="shared" si="16"/>
        <v/>
      </c>
    </row>
    <row r="1008" spans="2:13" x14ac:dyDescent="0.25">
      <c r="B1008" s="19"/>
      <c r="C1008" s="19"/>
      <c r="D1008" s="131"/>
      <c r="M1008" s="63" t="str">
        <f t="shared" si="16"/>
        <v/>
      </c>
    </row>
    <row r="1009" spans="2:13" x14ac:dyDescent="0.25">
      <c r="B1009" s="19"/>
      <c r="C1009" s="19"/>
      <c r="D1009" s="131"/>
      <c r="M1009" s="63" t="str">
        <f t="shared" si="16"/>
        <v/>
      </c>
    </row>
    <row r="1010" spans="2:13" x14ac:dyDescent="0.25">
      <c r="B1010" s="19"/>
      <c r="C1010" s="19"/>
      <c r="D1010" s="131"/>
      <c r="M1010" s="63" t="str">
        <f t="shared" si="16"/>
        <v/>
      </c>
    </row>
    <row r="1011" spans="2:13" x14ac:dyDescent="0.25">
      <c r="B1011" s="19"/>
      <c r="C1011" s="19"/>
      <c r="D1011" s="131"/>
      <c r="M1011" s="63" t="str">
        <f t="shared" si="16"/>
        <v/>
      </c>
    </row>
    <row r="1012" spans="2:13" x14ac:dyDescent="0.25">
      <c r="B1012" s="19"/>
      <c r="C1012" s="19"/>
      <c r="D1012" s="131"/>
      <c r="M1012" s="63" t="str">
        <f t="shared" si="16"/>
        <v/>
      </c>
    </row>
    <row r="1013" spans="2:13" x14ac:dyDescent="0.25">
      <c r="B1013" s="19"/>
      <c r="C1013" s="19"/>
      <c r="D1013" s="131"/>
      <c r="M1013" s="63" t="str">
        <f t="shared" si="16"/>
        <v/>
      </c>
    </row>
    <row r="1014" spans="2:13" x14ac:dyDescent="0.25">
      <c r="B1014" s="19"/>
      <c r="C1014" s="19"/>
      <c r="D1014" s="131"/>
      <c r="M1014" s="63" t="str">
        <f t="shared" si="16"/>
        <v/>
      </c>
    </row>
    <row r="1015" spans="2:13" x14ac:dyDescent="0.25">
      <c r="B1015" s="19"/>
      <c r="C1015" s="19"/>
      <c r="D1015" s="131"/>
      <c r="M1015" s="63" t="str">
        <f t="shared" si="16"/>
        <v/>
      </c>
    </row>
    <row r="1016" spans="2:13" x14ac:dyDescent="0.25">
      <c r="B1016" s="19"/>
      <c r="C1016" s="19"/>
      <c r="D1016" s="131"/>
      <c r="M1016" s="63" t="str">
        <f t="shared" si="16"/>
        <v/>
      </c>
    </row>
    <row r="1017" spans="2:13" x14ac:dyDescent="0.25">
      <c r="B1017" s="19"/>
      <c r="C1017" s="19"/>
      <c r="D1017" s="131"/>
      <c r="M1017" s="63" t="str">
        <f t="shared" si="16"/>
        <v/>
      </c>
    </row>
    <row r="1018" spans="2:13" x14ac:dyDescent="0.25">
      <c r="B1018" s="19"/>
      <c r="C1018" s="19"/>
      <c r="D1018" s="131"/>
      <c r="M1018" s="63" t="str">
        <f t="shared" si="16"/>
        <v/>
      </c>
    </row>
    <row r="1019" spans="2:13" x14ac:dyDescent="0.25">
      <c r="B1019" s="19"/>
      <c r="C1019" s="19"/>
      <c r="D1019" s="131"/>
      <c r="M1019" s="63" t="str">
        <f t="shared" si="16"/>
        <v/>
      </c>
    </row>
    <row r="1020" spans="2:13" x14ac:dyDescent="0.25">
      <c r="B1020" s="19"/>
      <c r="C1020" s="19"/>
      <c r="D1020" s="131"/>
      <c r="M1020" s="63" t="str">
        <f t="shared" si="16"/>
        <v/>
      </c>
    </row>
    <row r="1021" spans="2:13" x14ac:dyDescent="0.25">
      <c r="B1021" s="19"/>
      <c r="C1021" s="19"/>
      <c r="D1021" s="131"/>
      <c r="M1021" s="63" t="str">
        <f t="shared" si="16"/>
        <v/>
      </c>
    </row>
    <row r="1022" spans="2:13" x14ac:dyDescent="0.25">
      <c r="B1022" s="19"/>
      <c r="C1022" s="19"/>
      <c r="D1022" s="131"/>
      <c r="M1022" s="63" t="str">
        <f t="shared" si="16"/>
        <v/>
      </c>
    </row>
    <row r="1023" spans="2:13" x14ac:dyDescent="0.25">
      <c r="B1023" s="19"/>
      <c r="C1023" s="19"/>
      <c r="D1023" s="131"/>
      <c r="M1023" s="63" t="str">
        <f t="shared" si="16"/>
        <v/>
      </c>
    </row>
    <row r="1024" spans="2:13" x14ac:dyDescent="0.25">
      <c r="B1024" s="19"/>
      <c r="C1024" s="19"/>
      <c r="D1024" s="131"/>
      <c r="M1024" s="63" t="str">
        <f t="shared" si="16"/>
        <v/>
      </c>
    </row>
    <row r="1025" spans="2:13" x14ac:dyDescent="0.25">
      <c r="B1025" s="19"/>
      <c r="C1025" s="19"/>
      <c r="D1025" s="131"/>
      <c r="M1025" s="63" t="str">
        <f t="shared" si="16"/>
        <v/>
      </c>
    </row>
    <row r="1026" spans="2:13" x14ac:dyDescent="0.25">
      <c r="B1026" s="19"/>
      <c r="C1026" s="19"/>
      <c r="D1026" s="131"/>
      <c r="M1026" s="63" t="str">
        <f t="shared" si="16"/>
        <v/>
      </c>
    </row>
    <row r="1027" spans="2:13" x14ac:dyDescent="0.25">
      <c r="B1027" s="19"/>
      <c r="C1027" s="19"/>
      <c r="D1027" s="131"/>
      <c r="M1027" s="63" t="str">
        <f t="shared" ref="M1027:M1090" si="17">IF($L$2=A1026,B1026,"")</f>
        <v/>
      </c>
    </row>
    <row r="1028" spans="2:13" x14ac:dyDescent="0.25">
      <c r="B1028" s="19"/>
      <c r="C1028" s="19"/>
      <c r="D1028" s="131"/>
      <c r="M1028" s="63" t="str">
        <f t="shared" si="17"/>
        <v/>
      </c>
    </row>
    <row r="1029" spans="2:13" x14ac:dyDescent="0.25">
      <c r="B1029" s="19"/>
      <c r="C1029" s="19"/>
      <c r="D1029" s="131"/>
      <c r="M1029" s="63" t="str">
        <f t="shared" si="17"/>
        <v/>
      </c>
    </row>
    <row r="1030" spans="2:13" x14ac:dyDescent="0.25">
      <c r="B1030" s="19"/>
      <c r="C1030" s="19"/>
      <c r="D1030" s="131"/>
      <c r="M1030" s="63" t="str">
        <f t="shared" si="17"/>
        <v/>
      </c>
    </row>
    <row r="1031" spans="2:13" x14ac:dyDescent="0.25">
      <c r="B1031" s="19"/>
      <c r="C1031" s="19"/>
      <c r="D1031" s="131"/>
      <c r="M1031" s="63" t="str">
        <f t="shared" si="17"/>
        <v/>
      </c>
    </row>
    <row r="1032" spans="2:13" x14ac:dyDescent="0.25">
      <c r="B1032" s="19"/>
      <c r="C1032" s="19"/>
      <c r="D1032" s="131"/>
      <c r="M1032" s="63" t="str">
        <f t="shared" si="17"/>
        <v/>
      </c>
    </row>
    <row r="1033" spans="2:13" x14ac:dyDescent="0.25">
      <c r="B1033" s="19"/>
      <c r="C1033" s="19"/>
      <c r="D1033" s="131"/>
      <c r="M1033" s="63" t="str">
        <f t="shared" si="17"/>
        <v/>
      </c>
    </row>
    <row r="1034" spans="2:13" x14ac:dyDescent="0.25">
      <c r="B1034" s="19"/>
      <c r="C1034" s="19"/>
      <c r="D1034" s="131"/>
      <c r="M1034" s="63" t="str">
        <f t="shared" si="17"/>
        <v/>
      </c>
    </row>
    <row r="1035" spans="2:13" x14ac:dyDescent="0.25">
      <c r="B1035" s="19"/>
      <c r="C1035" s="19"/>
      <c r="D1035" s="131"/>
      <c r="M1035" s="63" t="str">
        <f t="shared" si="17"/>
        <v/>
      </c>
    </row>
    <row r="1036" spans="2:13" x14ac:dyDescent="0.25">
      <c r="B1036" s="19"/>
      <c r="C1036" s="19"/>
      <c r="D1036" s="131"/>
      <c r="M1036" s="63" t="str">
        <f t="shared" si="17"/>
        <v/>
      </c>
    </row>
    <row r="1037" spans="2:13" x14ac:dyDescent="0.25">
      <c r="B1037" s="19"/>
      <c r="C1037" s="19"/>
      <c r="D1037" s="131"/>
      <c r="M1037" s="63" t="str">
        <f t="shared" si="17"/>
        <v/>
      </c>
    </row>
    <row r="1038" spans="2:13" x14ac:dyDescent="0.25">
      <c r="B1038" s="19"/>
      <c r="C1038" s="19"/>
      <c r="D1038" s="131"/>
      <c r="M1038" s="63" t="str">
        <f t="shared" si="17"/>
        <v/>
      </c>
    </row>
    <row r="1039" spans="2:13" x14ac:dyDescent="0.25">
      <c r="B1039" s="19"/>
      <c r="C1039" s="19"/>
      <c r="D1039" s="131"/>
      <c r="M1039" s="63" t="str">
        <f t="shared" si="17"/>
        <v/>
      </c>
    </row>
    <row r="1040" spans="2:13" x14ac:dyDescent="0.25">
      <c r="B1040" s="19"/>
      <c r="C1040" s="19"/>
      <c r="D1040" s="131"/>
      <c r="M1040" s="63" t="str">
        <f t="shared" si="17"/>
        <v/>
      </c>
    </row>
    <row r="1041" spans="2:13" x14ac:dyDescent="0.25">
      <c r="B1041" s="19"/>
      <c r="C1041" s="19"/>
      <c r="D1041" s="131"/>
      <c r="M1041" s="63" t="str">
        <f t="shared" si="17"/>
        <v/>
      </c>
    </row>
    <row r="1042" spans="2:13" x14ac:dyDescent="0.25">
      <c r="B1042" s="19"/>
      <c r="C1042" s="19"/>
      <c r="D1042" s="131"/>
      <c r="M1042" s="63" t="str">
        <f t="shared" si="17"/>
        <v/>
      </c>
    </row>
    <row r="1043" spans="2:13" x14ac:dyDescent="0.25">
      <c r="B1043" s="19"/>
      <c r="C1043" s="19"/>
      <c r="D1043" s="131"/>
      <c r="M1043" s="63" t="str">
        <f t="shared" si="17"/>
        <v/>
      </c>
    </row>
    <row r="1044" spans="2:13" x14ac:dyDescent="0.25">
      <c r="B1044" s="19"/>
      <c r="C1044" s="19"/>
      <c r="D1044" s="131"/>
      <c r="M1044" s="63" t="str">
        <f t="shared" si="17"/>
        <v/>
      </c>
    </row>
    <row r="1045" spans="2:13" x14ac:dyDescent="0.25">
      <c r="B1045" s="19"/>
      <c r="C1045" s="19"/>
      <c r="D1045" s="131"/>
      <c r="M1045" s="63" t="str">
        <f t="shared" si="17"/>
        <v/>
      </c>
    </row>
    <row r="1046" spans="2:13" x14ac:dyDescent="0.25">
      <c r="B1046" s="19"/>
      <c r="C1046" s="19"/>
      <c r="D1046" s="131"/>
      <c r="M1046" s="63" t="str">
        <f t="shared" si="17"/>
        <v/>
      </c>
    </row>
    <row r="1047" spans="2:13" x14ac:dyDescent="0.25">
      <c r="B1047" s="19"/>
      <c r="C1047" s="19"/>
      <c r="D1047" s="131"/>
      <c r="M1047" s="63" t="str">
        <f t="shared" si="17"/>
        <v/>
      </c>
    </row>
    <row r="1048" spans="2:13" x14ac:dyDescent="0.25">
      <c r="B1048" s="19"/>
      <c r="C1048" s="19"/>
      <c r="D1048" s="131"/>
      <c r="M1048" s="63" t="str">
        <f t="shared" si="17"/>
        <v/>
      </c>
    </row>
    <row r="1049" spans="2:13" x14ac:dyDescent="0.25">
      <c r="B1049" s="19"/>
      <c r="C1049" s="19"/>
      <c r="D1049" s="131"/>
      <c r="M1049" s="63" t="str">
        <f t="shared" si="17"/>
        <v/>
      </c>
    </row>
    <row r="1050" spans="2:13" x14ac:dyDescent="0.25">
      <c r="B1050" s="19"/>
      <c r="C1050" s="19"/>
      <c r="D1050" s="131"/>
      <c r="M1050" s="63" t="str">
        <f t="shared" si="17"/>
        <v/>
      </c>
    </row>
    <row r="1051" spans="2:13" x14ac:dyDescent="0.25">
      <c r="B1051" s="19"/>
      <c r="C1051" s="19"/>
      <c r="D1051" s="131"/>
      <c r="M1051" s="63" t="str">
        <f t="shared" si="17"/>
        <v/>
      </c>
    </row>
    <row r="1052" spans="2:13" x14ac:dyDescent="0.25">
      <c r="B1052" s="19"/>
      <c r="C1052" s="19"/>
      <c r="D1052" s="131"/>
      <c r="M1052" s="63" t="str">
        <f t="shared" si="17"/>
        <v/>
      </c>
    </row>
    <row r="1053" spans="2:13" x14ac:dyDescent="0.25">
      <c r="B1053" s="19"/>
      <c r="C1053" s="19"/>
      <c r="D1053" s="131"/>
      <c r="M1053" s="63" t="str">
        <f t="shared" si="17"/>
        <v/>
      </c>
    </row>
    <row r="1054" spans="2:13" x14ac:dyDescent="0.25">
      <c r="B1054" s="19"/>
      <c r="C1054" s="19"/>
      <c r="D1054" s="131"/>
      <c r="M1054" s="63" t="str">
        <f t="shared" si="17"/>
        <v/>
      </c>
    </row>
    <row r="1055" spans="2:13" x14ac:dyDescent="0.25">
      <c r="B1055" s="19"/>
      <c r="C1055" s="19"/>
      <c r="D1055" s="131"/>
      <c r="M1055" s="63" t="str">
        <f t="shared" si="17"/>
        <v/>
      </c>
    </row>
    <row r="1056" spans="2:13" x14ac:dyDescent="0.25">
      <c r="B1056" s="19"/>
      <c r="C1056" s="19"/>
      <c r="D1056" s="131"/>
      <c r="M1056" s="63" t="str">
        <f t="shared" si="17"/>
        <v/>
      </c>
    </row>
    <row r="1057" spans="2:13" x14ac:dyDescent="0.25">
      <c r="B1057" s="19"/>
      <c r="C1057" s="19"/>
      <c r="D1057" s="131"/>
      <c r="M1057" s="63" t="str">
        <f t="shared" si="17"/>
        <v/>
      </c>
    </row>
    <row r="1058" spans="2:13" x14ac:dyDescent="0.25">
      <c r="B1058" s="19"/>
      <c r="C1058" s="19"/>
      <c r="D1058" s="131"/>
      <c r="M1058" s="63" t="str">
        <f t="shared" si="17"/>
        <v/>
      </c>
    </row>
    <row r="1059" spans="2:13" x14ac:dyDescent="0.25">
      <c r="B1059" s="19"/>
      <c r="C1059" s="19"/>
      <c r="D1059" s="131"/>
      <c r="M1059" s="63" t="str">
        <f t="shared" si="17"/>
        <v/>
      </c>
    </row>
    <row r="1060" spans="2:13" x14ac:dyDescent="0.25">
      <c r="B1060" s="19"/>
      <c r="C1060" s="19"/>
      <c r="D1060" s="131"/>
      <c r="M1060" s="63" t="str">
        <f t="shared" si="17"/>
        <v/>
      </c>
    </row>
    <row r="1061" spans="2:13" x14ac:dyDescent="0.25">
      <c r="B1061" s="19"/>
      <c r="C1061" s="19"/>
      <c r="D1061" s="131"/>
      <c r="M1061" s="63" t="str">
        <f t="shared" si="17"/>
        <v/>
      </c>
    </row>
    <row r="1062" spans="2:13" x14ac:dyDescent="0.25">
      <c r="B1062" s="19"/>
      <c r="C1062" s="19"/>
      <c r="D1062" s="131"/>
      <c r="M1062" s="63" t="str">
        <f t="shared" si="17"/>
        <v/>
      </c>
    </row>
    <row r="1063" spans="2:13" x14ac:dyDescent="0.25">
      <c r="B1063" s="19"/>
      <c r="C1063" s="19"/>
      <c r="D1063" s="131"/>
      <c r="M1063" s="63" t="str">
        <f t="shared" si="17"/>
        <v/>
      </c>
    </row>
    <row r="1064" spans="2:13" x14ac:dyDescent="0.25">
      <c r="B1064" s="19"/>
      <c r="C1064" s="19"/>
      <c r="D1064" s="131"/>
      <c r="M1064" s="63" t="str">
        <f t="shared" si="17"/>
        <v/>
      </c>
    </row>
    <row r="1065" spans="2:13" x14ac:dyDescent="0.25">
      <c r="B1065" s="19"/>
      <c r="C1065" s="19"/>
      <c r="D1065" s="131"/>
      <c r="M1065" s="63" t="str">
        <f t="shared" si="17"/>
        <v/>
      </c>
    </row>
    <row r="1066" spans="2:13" x14ac:dyDescent="0.25">
      <c r="B1066" s="19"/>
      <c r="C1066" s="19"/>
      <c r="D1066" s="131"/>
      <c r="M1066" s="63" t="str">
        <f t="shared" si="17"/>
        <v/>
      </c>
    </row>
    <row r="1067" spans="2:13" x14ac:dyDescent="0.25">
      <c r="B1067" s="19"/>
      <c r="C1067" s="19"/>
      <c r="D1067" s="131"/>
      <c r="M1067" s="63" t="str">
        <f t="shared" si="17"/>
        <v/>
      </c>
    </row>
    <row r="1068" spans="2:13" x14ac:dyDescent="0.25">
      <c r="B1068" s="19"/>
      <c r="C1068" s="19"/>
      <c r="D1068" s="131"/>
      <c r="M1068" s="63" t="str">
        <f t="shared" si="17"/>
        <v/>
      </c>
    </row>
    <row r="1069" spans="2:13" x14ac:dyDescent="0.25">
      <c r="B1069" s="19"/>
      <c r="C1069" s="19"/>
      <c r="D1069" s="131"/>
      <c r="M1069" s="63" t="str">
        <f t="shared" si="17"/>
        <v/>
      </c>
    </row>
    <row r="1070" spans="2:13" x14ac:dyDescent="0.25">
      <c r="B1070" s="19"/>
      <c r="C1070" s="19"/>
      <c r="D1070" s="131"/>
      <c r="M1070" s="63" t="str">
        <f t="shared" si="17"/>
        <v/>
      </c>
    </row>
    <row r="1071" spans="2:13" x14ac:dyDescent="0.25">
      <c r="B1071" s="19"/>
      <c r="C1071" s="19"/>
      <c r="D1071" s="131"/>
      <c r="M1071" s="63" t="str">
        <f t="shared" si="17"/>
        <v/>
      </c>
    </row>
    <row r="1072" spans="2:13" x14ac:dyDescent="0.25">
      <c r="B1072" s="19"/>
      <c r="C1072" s="19"/>
      <c r="D1072" s="131"/>
      <c r="M1072" s="63" t="str">
        <f t="shared" si="17"/>
        <v/>
      </c>
    </row>
    <row r="1073" spans="2:13" x14ac:dyDescent="0.25">
      <c r="B1073" s="19"/>
      <c r="C1073" s="19"/>
      <c r="D1073" s="131"/>
      <c r="M1073" s="63" t="str">
        <f t="shared" si="17"/>
        <v/>
      </c>
    </row>
    <row r="1074" spans="2:13" x14ac:dyDescent="0.25">
      <c r="B1074" s="19"/>
      <c r="C1074" s="19"/>
      <c r="D1074" s="131"/>
      <c r="M1074" s="63" t="str">
        <f t="shared" si="17"/>
        <v/>
      </c>
    </row>
    <row r="1075" spans="2:13" x14ac:dyDescent="0.25">
      <c r="B1075" s="19"/>
      <c r="C1075" s="19"/>
      <c r="D1075" s="131"/>
      <c r="M1075" s="63" t="str">
        <f t="shared" si="17"/>
        <v/>
      </c>
    </row>
    <row r="1076" spans="2:13" x14ac:dyDescent="0.25">
      <c r="B1076" s="19"/>
      <c r="C1076" s="19"/>
      <c r="D1076" s="131"/>
      <c r="M1076" s="63" t="str">
        <f t="shared" si="17"/>
        <v/>
      </c>
    </row>
    <row r="1077" spans="2:13" x14ac:dyDescent="0.25">
      <c r="B1077" s="19"/>
      <c r="C1077" s="19"/>
      <c r="D1077" s="131"/>
      <c r="M1077" s="63" t="str">
        <f t="shared" si="17"/>
        <v/>
      </c>
    </row>
    <row r="1078" spans="2:13" x14ac:dyDescent="0.25">
      <c r="B1078" s="19"/>
      <c r="C1078" s="19"/>
      <c r="D1078" s="131"/>
      <c r="M1078" s="63" t="str">
        <f t="shared" si="17"/>
        <v/>
      </c>
    </row>
    <row r="1079" spans="2:13" x14ac:dyDescent="0.25">
      <c r="B1079" s="19"/>
      <c r="C1079" s="19"/>
      <c r="D1079" s="131"/>
      <c r="M1079" s="63" t="str">
        <f t="shared" si="17"/>
        <v/>
      </c>
    </row>
    <row r="1080" spans="2:13" x14ac:dyDescent="0.25">
      <c r="B1080" s="19"/>
      <c r="C1080" s="19"/>
      <c r="D1080" s="131"/>
      <c r="M1080" s="63" t="str">
        <f t="shared" si="17"/>
        <v/>
      </c>
    </row>
    <row r="1081" spans="2:13" x14ac:dyDescent="0.25">
      <c r="B1081" s="19"/>
      <c r="C1081" s="19"/>
      <c r="D1081" s="131"/>
      <c r="M1081" s="63" t="str">
        <f t="shared" si="17"/>
        <v/>
      </c>
    </row>
    <row r="1082" spans="2:13" x14ac:dyDescent="0.25">
      <c r="B1082" s="19"/>
      <c r="C1082" s="19"/>
      <c r="D1082" s="131"/>
      <c r="M1082" s="63" t="str">
        <f t="shared" si="17"/>
        <v/>
      </c>
    </row>
    <row r="1083" spans="2:13" x14ac:dyDescent="0.25">
      <c r="B1083" s="19"/>
      <c r="C1083" s="19"/>
      <c r="D1083" s="131"/>
      <c r="M1083" s="63" t="str">
        <f t="shared" si="17"/>
        <v/>
      </c>
    </row>
    <row r="1084" spans="2:13" x14ac:dyDescent="0.25">
      <c r="B1084" s="19"/>
      <c r="C1084" s="19"/>
      <c r="D1084" s="131"/>
      <c r="M1084" s="63" t="str">
        <f t="shared" si="17"/>
        <v/>
      </c>
    </row>
    <row r="1085" spans="2:13" x14ac:dyDescent="0.25">
      <c r="B1085" s="19"/>
      <c r="C1085" s="19"/>
      <c r="D1085" s="131"/>
      <c r="M1085" s="63" t="str">
        <f t="shared" si="17"/>
        <v/>
      </c>
    </row>
    <row r="1086" spans="2:13" x14ac:dyDescent="0.25">
      <c r="B1086" s="19"/>
      <c r="C1086" s="19"/>
      <c r="D1086" s="131"/>
      <c r="M1086" s="63" t="str">
        <f t="shared" si="17"/>
        <v/>
      </c>
    </row>
    <row r="1087" spans="2:13" x14ac:dyDescent="0.25">
      <c r="B1087" s="19"/>
      <c r="C1087" s="19"/>
      <c r="D1087" s="131"/>
      <c r="M1087" s="63" t="str">
        <f t="shared" si="17"/>
        <v/>
      </c>
    </row>
    <row r="1088" spans="2:13" x14ac:dyDescent="0.25">
      <c r="B1088" s="19"/>
      <c r="C1088" s="19"/>
      <c r="D1088" s="131"/>
      <c r="M1088" s="63" t="str">
        <f t="shared" si="17"/>
        <v/>
      </c>
    </row>
    <row r="1089" spans="2:13" x14ac:dyDescent="0.25">
      <c r="B1089" s="19"/>
      <c r="C1089" s="19"/>
      <c r="D1089" s="131"/>
      <c r="M1089" s="63" t="str">
        <f t="shared" si="17"/>
        <v/>
      </c>
    </row>
    <row r="1090" spans="2:13" x14ac:dyDescent="0.25">
      <c r="B1090" s="19"/>
      <c r="C1090" s="19"/>
      <c r="D1090" s="131"/>
      <c r="M1090" s="63" t="str">
        <f t="shared" si="17"/>
        <v/>
      </c>
    </row>
    <row r="1091" spans="2:13" x14ac:dyDescent="0.25">
      <c r="B1091" s="19"/>
      <c r="C1091" s="19"/>
      <c r="D1091" s="131"/>
      <c r="M1091" s="63" t="str">
        <f t="shared" ref="M1091:M1154" si="18">IF($L$2=A1090,B1090,"")</f>
        <v/>
      </c>
    </row>
    <row r="1092" spans="2:13" x14ac:dyDescent="0.25">
      <c r="B1092" s="19"/>
      <c r="C1092" s="19"/>
      <c r="D1092" s="131"/>
      <c r="M1092" s="63" t="str">
        <f t="shared" si="18"/>
        <v/>
      </c>
    </row>
    <row r="1093" spans="2:13" x14ac:dyDescent="0.25">
      <c r="B1093" s="19"/>
      <c r="C1093" s="19"/>
      <c r="D1093" s="131"/>
      <c r="M1093" s="63" t="str">
        <f t="shared" si="18"/>
        <v/>
      </c>
    </row>
    <row r="1094" spans="2:13" x14ac:dyDescent="0.25">
      <c r="B1094" s="19"/>
      <c r="C1094" s="19"/>
      <c r="D1094" s="131"/>
      <c r="M1094" s="63" t="str">
        <f t="shared" si="18"/>
        <v/>
      </c>
    </row>
    <row r="1095" spans="2:13" x14ac:dyDescent="0.25">
      <c r="B1095" s="19"/>
      <c r="C1095" s="19"/>
      <c r="D1095" s="131"/>
      <c r="M1095" s="63" t="str">
        <f t="shared" si="18"/>
        <v/>
      </c>
    </row>
    <row r="1096" spans="2:13" x14ac:dyDescent="0.25">
      <c r="B1096" s="19"/>
      <c r="C1096" s="19"/>
      <c r="D1096" s="131"/>
      <c r="M1096" s="63" t="str">
        <f t="shared" si="18"/>
        <v/>
      </c>
    </row>
    <row r="1097" spans="2:13" x14ac:dyDescent="0.25">
      <c r="B1097" s="19"/>
      <c r="C1097" s="19"/>
      <c r="D1097" s="131"/>
      <c r="M1097" s="63" t="str">
        <f t="shared" si="18"/>
        <v/>
      </c>
    </row>
    <row r="1098" spans="2:13" x14ac:dyDescent="0.25">
      <c r="B1098" s="19"/>
      <c r="C1098" s="19"/>
      <c r="D1098" s="131"/>
      <c r="M1098" s="63" t="str">
        <f t="shared" si="18"/>
        <v/>
      </c>
    </row>
    <row r="1099" spans="2:13" x14ac:dyDescent="0.25">
      <c r="B1099" s="19"/>
      <c r="C1099" s="19"/>
      <c r="D1099" s="131"/>
      <c r="M1099" s="63" t="str">
        <f t="shared" si="18"/>
        <v/>
      </c>
    </row>
    <row r="1100" spans="2:13" x14ac:dyDescent="0.25">
      <c r="B1100" s="19"/>
      <c r="C1100" s="19"/>
      <c r="D1100" s="131"/>
      <c r="M1100" s="63" t="str">
        <f t="shared" si="18"/>
        <v/>
      </c>
    </row>
    <row r="1101" spans="2:13" x14ac:dyDescent="0.25">
      <c r="B1101" s="19"/>
      <c r="C1101" s="19"/>
      <c r="D1101" s="131"/>
      <c r="M1101" s="63" t="str">
        <f t="shared" si="18"/>
        <v/>
      </c>
    </row>
    <row r="1102" spans="2:13" x14ac:dyDescent="0.25">
      <c r="B1102" s="19"/>
      <c r="C1102" s="19"/>
      <c r="D1102" s="131"/>
      <c r="M1102" s="63" t="str">
        <f t="shared" si="18"/>
        <v/>
      </c>
    </row>
    <row r="1103" spans="2:13" x14ac:dyDescent="0.25">
      <c r="B1103" s="19"/>
      <c r="C1103" s="19"/>
      <c r="D1103" s="131"/>
      <c r="M1103" s="63" t="str">
        <f t="shared" si="18"/>
        <v/>
      </c>
    </row>
    <row r="1104" spans="2:13" x14ac:dyDescent="0.25">
      <c r="B1104" s="19"/>
      <c r="C1104" s="19"/>
      <c r="D1104" s="131"/>
      <c r="M1104" s="63" t="str">
        <f t="shared" si="18"/>
        <v/>
      </c>
    </row>
    <row r="1105" spans="2:13" x14ac:dyDescent="0.25">
      <c r="B1105" s="19"/>
      <c r="C1105" s="19"/>
      <c r="D1105" s="131"/>
      <c r="M1105" s="63" t="str">
        <f t="shared" si="18"/>
        <v/>
      </c>
    </row>
    <row r="1106" spans="2:13" x14ac:dyDescent="0.25">
      <c r="B1106" s="19"/>
      <c r="C1106" s="19"/>
      <c r="D1106" s="131"/>
      <c r="M1106" s="63" t="str">
        <f t="shared" si="18"/>
        <v/>
      </c>
    </row>
    <row r="1107" spans="2:13" x14ac:dyDescent="0.25">
      <c r="B1107" s="19"/>
      <c r="C1107" s="19"/>
      <c r="D1107" s="131"/>
      <c r="M1107" s="63" t="str">
        <f t="shared" si="18"/>
        <v/>
      </c>
    </row>
    <row r="1108" spans="2:13" x14ac:dyDescent="0.25">
      <c r="B1108" s="19"/>
      <c r="C1108" s="19"/>
      <c r="D1108" s="131"/>
      <c r="M1108" s="63" t="str">
        <f t="shared" si="18"/>
        <v/>
      </c>
    </row>
    <row r="1109" spans="2:13" x14ac:dyDescent="0.25">
      <c r="B1109" s="19"/>
      <c r="C1109" s="19"/>
      <c r="D1109" s="131"/>
      <c r="M1109" s="63" t="str">
        <f t="shared" si="18"/>
        <v/>
      </c>
    </row>
    <row r="1110" spans="2:13" x14ac:dyDescent="0.25">
      <c r="B1110" s="19"/>
      <c r="C1110" s="19"/>
      <c r="D1110" s="131"/>
      <c r="M1110" s="63" t="str">
        <f t="shared" si="18"/>
        <v/>
      </c>
    </row>
    <row r="1111" spans="2:13" x14ac:dyDescent="0.25">
      <c r="B1111" s="19"/>
      <c r="C1111" s="19"/>
      <c r="D1111" s="131"/>
      <c r="M1111" s="63" t="str">
        <f t="shared" si="18"/>
        <v/>
      </c>
    </row>
    <row r="1112" spans="2:13" x14ac:dyDescent="0.25">
      <c r="B1112" s="19"/>
      <c r="C1112" s="19"/>
      <c r="D1112" s="131"/>
      <c r="M1112" s="63" t="str">
        <f t="shared" si="18"/>
        <v/>
      </c>
    </row>
    <row r="1113" spans="2:13" x14ac:dyDescent="0.25">
      <c r="B1113" s="19"/>
      <c r="C1113" s="19"/>
      <c r="D1113" s="131"/>
      <c r="M1113" s="63" t="str">
        <f t="shared" si="18"/>
        <v/>
      </c>
    </row>
    <row r="1114" spans="2:13" x14ac:dyDescent="0.25">
      <c r="B1114" s="19"/>
      <c r="C1114" s="19"/>
      <c r="D1114" s="131"/>
      <c r="M1114" s="63" t="str">
        <f t="shared" si="18"/>
        <v/>
      </c>
    </row>
    <row r="1115" spans="2:13" x14ac:dyDescent="0.25">
      <c r="B1115" s="19"/>
      <c r="C1115" s="19"/>
      <c r="D1115" s="131"/>
      <c r="M1115" s="63" t="str">
        <f t="shared" si="18"/>
        <v/>
      </c>
    </row>
    <row r="1116" spans="2:13" x14ac:dyDescent="0.25">
      <c r="B1116" s="19"/>
      <c r="C1116" s="19"/>
      <c r="D1116" s="131"/>
      <c r="M1116" s="63" t="str">
        <f t="shared" si="18"/>
        <v/>
      </c>
    </row>
    <row r="1117" spans="2:13" x14ac:dyDescent="0.25">
      <c r="B1117" s="19"/>
      <c r="C1117" s="19"/>
      <c r="D1117" s="131"/>
      <c r="M1117" s="63" t="str">
        <f t="shared" si="18"/>
        <v/>
      </c>
    </row>
    <row r="1118" spans="2:13" x14ac:dyDescent="0.25">
      <c r="B1118" s="19"/>
      <c r="C1118" s="19"/>
      <c r="D1118" s="131"/>
      <c r="M1118" s="63" t="str">
        <f t="shared" si="18"/>
        <v/>
      </c>
    </row>
    <row r="1119" spans="2:13" x14ac:dyDescent="0.25">
      <c r="B1119" s="19"/>
      <c r="C1119" s="19"/>
      <c r="D1119" s="131"/>
      <c r="M1119" s="63" t="str">
        <f t="shared" si="18"/>
        <v/>
      </c>
    </row>
    <row r="1120" spans="2:13" x14ac:dyDescent="0.25">
      <c r="B1120" s="19"/>
      <c r="C1120" s="19"/>
      <c r="D1120" s="131"/>
      <c r="M1120" s="63" t="str">
        <f t="shared" si="18"/>
        <v/>
      </c>
    </row>
    <row r="1121" spans="2:13" x14ac:dyDescent="0.25">
      <c r="B1121" s="19"/>
      <c r="C1121" s="19"/>
      <c r="D1121" s="131"/>
      <c r="M1121" s="63" t="str">
        <f t="shared" si="18"/>
        <v/>
      </c>
    </row>
    <row r="1122" spans="2:13" x14ac:dyDescent="0.25">
      <c r="B1122" s="19"/>
      <c r="C1122" s="19"/>
      <c r="D1122" s="131"/>
      <c r="M1122" s="63" t="str">
        <f t="shared" si="18"/>
        <v/>
      </c>
    </row>
    <row r="1123" spans="2:13" x14ac:dyDescent="0.25">
      <c r="B1123" s="19"/>
      <c r="C1123" s="19"/>
      <c r="D1123" s="131"/>
      <c r="M1123" s="63" t="str">
        <f t="shared" si="18"/>
        <v/>
      </c>
    </row>
    <row r="1124" spans="2:13" x14ac:dyDescent="0.25">
      <c r="B1124" s="19"/>
      <c r="C1124" s="19"/>
      <c r="D1124" s="131"/>
      <c r="M1124" s="63" t="str">
        <f t="shared" si="18"/>
        <v/>
      </c>
    </row>
    <row r="1125" spans="2:13" x14ac:dyDescent="0.25">
      <c r="B1125" s="19"/>
      <c r="C1125" s="19"/>
      <c r="D1125" s="131"/>
      <c r="M1125" s="63" t="str">
        <f t="shared" si="18"/>
        <v/>
      </c>
    </row>
    <row r="1126" spans="2:13" x14ac:dyDescent="0.25">
      <c r="B1126" s="19"/>
      <c r="C1126" s="19"/>
      <c r="D1126" s="131"/>
      <c r="M1126" s="63" t="str">
        <f t="shared" si="18"/>
        <v/>
      </c>
    </row>
    <row r="1127" spans="2:13" x14ac:dyDescent="0.25">
      <c r="B1127" s="19"/>
      <c r="C1127" s="19"/>
      <c r="D1127" s="131"/>
      <c r="M1127" s="63" t="str">
        <f t="shared" si="18"/>
        <v/>
      </c>
    </row>
    <row r="1128" spans="2:13" x14ac:dyDescent="0.25">
      <c r="B1128" s="19"/>
      <c r="C1128" s="19"/>
      <c r="D1128" s="131"/>
      <c r="M1128" s="63" t="str">
        <f t="shared" si="18"/>
        <v/>
      </c>
    </row>
    <row r="1129" spans="2:13" x14ac:dyDescent="0.25">
      <c r="B1129" s="19"/>
      <c r="C1129" s="19"/>
      <c r="D1129" s="131"/>
      <c r="M1129" s="63" t="str">
        <f t="shared" si="18"/>
        <v/>
      </c>
    </row>
    <row r="1130" spans="2:13" x14ac:dyDescent="0.25">
      <c r="B1130" s="19"/>
      <c r="C1130" s="19"/>
      <c r="D1130" s="131"/>
      <c r="M1130" s="63" t="str">
        <f t="shared" si="18"/>
        <v/>
      </c>
    </row>
    <row r="1131" spans="2:13" x14ac:dyDescent="0.25">
      <c r="B1131" s="19"/>
      <c r="C1131" s="19"/>
      <c r="D1131" s="131"/>
      <c r="M1131" s="63" t="str">
        <f t="shared" si="18"/>
        <v/>
      </c>
    </row>
    <row r="1132" spans="2:13" x14ac:dyDescent="0.25">
      <c r="B1132" s="19"/>
      <c r="C1132" s="19"/>
      <c r="D1132" s="131"/>
      <c r="M1132" s="63" t="str">
        <f t="shared" si="18"/>
        <v/>
      </c>
    </row>
    <row r="1133" spans="2:13" x14ac:dyDescent="0.25">
      <c r="B1133" s="19"/>
      <c r="C1133" s="19"/>
      <c r="D1133" s="131"/>
      <c r="M1133" s="63" t="str">
        <f t="shared" si="18"/>
        <v/>
      </c>
    </row>
    <row r="1134" spans="2:13" x14ac:dyDescent="0.25">
      <c r="B1134" s="19"/>
      <c r="C1134" s="19"/>
      <c r="D1134" s="131"/>
      <c r="M1134" s="63" t="str">
        <f t="shared" si="18"/>
        <v/>
      </c>
    </row>
    <row r="1135" spans="2:13" x14ac:dyDescent="0.25">
      <c r="B1135" s="19"/>
      <c r="C1135" s="19"/>
      <c r="D1135" s="131"/>
      <c r="M1135" s="63" t="str">
        <f t="shared" si="18"/>
        <v/>
      </c>
    </row>
    <row r="1136" spans="2:13" x14ac:dyDescent="0.25">
      <c r="B1136" s="19"/>
      <c r="C1136" s="19"/>
      <c r="D1136" s="131"/>
      <c r="M1136" s="63" t="str">
        <f t="shared" si="18"/>
        <v/>
      </c>
    </row>
    <row r="1137" spans="2:13" x14ac:dyDescent="0.25">
      <c r="B1137" s="19"/>
      <c r="C1137" s="19"/>
      <c r="D1137" s="131"/>
      <c r="M1137" s="63" t="str">
        <f t="shared" si="18"/>
        <v/>
      </c>
    </row>
    <row r="1138" spans="2:13" x14ac:dyDescent="0.25">
      <c r="B1138" s="19"/>
      <c r="C1138" s="19"/>
      <c r="D1138" s="131"/>
      <c r="M1138" s="63" t="str">
        <f t="shared" si="18"/>
        <v/>
      </c>
    </row>
    <row r="1139" spans="2:13" x14ac:dyDescent="0.25">
      <c r="B1139" s="19"/>
      <c r="C1139" s="19"/>
      <c r="D1139" s="131"/>
      <c r="M1139" s="63" t="str">
        <f t="shared" si="18"/>
        <v/>
      </c>
    </row>
    <row r="1140" spans="2:13" x14ac:dyDescent="0.25">
      <c r="B1140" s="19"/>
      <c r="C1140" s="19"/>
      <c r="D1140" s="131"/>
      <c r="M1140" s="63" t="str">
        <f t="shared" si="18"/>
        <v/>
      </c>
    </row>
    <row r="1141" spans="2:13" x14ac:dyDescent="0.25">
      <c r="B1141" s="19"/>
      <c r="C1141" s="19"/>
      <c r="D1141" s="131"/>
      <c r="M1141" s="63" t="str">
        <f t="shared" si="18"/>
        <v/>
      </c>
    </row>
    <row r="1142" spans="2:13" x14ac:dyDescent="0.25">
      <c r="B1142" s="19"/>
      <c r="C1142" s="19"/>
      <c r="D1142" s="131"/>
      <c r="M1142" s="63" t="str">
        <f t="shared" si="18"/>
        <v/>
      </c>
    </row>
    <row r="1143" spans="2:13" x14ac:dyDescent="0.25">
      <c r="B1143" s="19"/>
      <c r="C1143" s="19"/>
      <c r="D1143" s="131"/>
      <c r="M1143" s="63" t="str">
        <f t="shared" si="18"/>
        <v/>
      </c>
    </row>
    <row r="1144" spans="2:13" x14ac:dyDescent="0.25">
      <c r="B1144" s="19"/>
      <c r="C1144" s="19"/>
      <c r="D1144" s="131"/>
      <c r="M1144" s="63" t="str">
        <f t="shared" si="18"/>
        <v/>
      </c>
    </row>
    <row r="1145" spans="2:13" x14ac:dyDescent="0.25">
      <c r="B1145" s="19"/>
      <c r="C1145" s="19"/>
      <c r="D1145" s="131"/>
      <c r="M1145" s="63" t="str">
        <f t="shared" si="18"/>
        <v/>
      </c>
    </row>
    <row r="1146" spans="2:13" x14ac:dyDescent="0.25">
      <c r="B1146" s="19"/>
      <c r="C1146" s="19"/>
      <c r="D1146" s="131"/>
      <c r="M1146" s="63" t="str">
        <f t="shared" si="18"/>
        <v/>
      </c>
    </row>
    <row r="1147" spans="2:13" x14ac:dyDescent="0.25">
      <c r="B1147" s="19"/>
      <c r="C1147" s="19"/>
      <c r="D1147" s="131"/>
      <c r="M1147" s="63" t="str">
        <f t="shared" si="18"/>
        <v/>
      </c>
    </row>
    <row r="1148" spans="2:13" x14ac:dyDescent="0.25">
      <c r="B1148" s="19"/>
      <c r="C1148" s="19"/>
      <c r="D1148" s="131"/>
      <c r="M1148" s="63" t="str">
        <f t="shared" si="18"/>
        <v/>
      </c>
    </row>
    <row r="1149" spans="2:13" x14ac:dyDescent="0.25">
      <c r="B1149" s="19"/>
      <c r="C1149" s="19"/>
      <c r="D1149" s="131"/>
      <c r="M1149" s="63" t="str">
        <f t="shared" si="18"/>
        <v/>
      </c>
    </row>
    <row r="1150" spans="2:13" x14ac:dyDescent="0.25">
      <c r="B1150" s="19"/>
      <c r="C1150" s="19"/>
      <c r="D1150" s="131"/>
      <c r="M1150" s="63" t="str">
        <f t="shared" si="18"/>
        <v/>
      </c>
    </row>
    <row r="1151" spans="2:13" x14ac:dyDescent="0.25">
      <c r="B1151" s="19"/>
      <c r="C1151" s="19"/>
      <c r="D1151" s="131"/>
      <c r="M1151" s="63" t="str">
        <f t="shared" si="18"/>
        <v/>
      </c>
    </row>
    <row r="1152" spans="2:13" x14ac:dyDescent="0.25">
      <c r="B1152" s="19"/>
      <c r="C1152" s="19"/>
      <c r="D1152" s="131"/>
      <c r="M1152" s="63" t="str">
        <f t="shared" si="18"/>
        <v/>
      </c>
    </row>
    <row r="1153" spans="2:13" x14ac:dyDescent="0.25">
      <c r="B1153" s="19"/>
      <c r="C1153" s="19"/>
      <c r="D1153" s="131"/>
      <c r="M1153" s="63" t="str">
        <f t="shared" si="18"/>
        <v/>
      </c>
    </row>
    <row r="1154" spans="2:13" x14ac:dyDescent="0.25">
      <c r="B1154" s="19"/>
      <c r="C1154" s="19"/>
      <c r="D1154" s="131"/>
      <c r="M1154" s="63" t="str">
        <f t="shared" si="18"/>
        <v/>
      </c>
    </row>
    <row r="1155" spans="2:13" x14ac:dyDescent="0.25">
      <c r="B1155" s="19"/>
      <c r="C1155" s="19"/>
      <c r="D1155" s="131"/>
      <c r="M1155" s="63" t="str">
        <f t="shared" ref="M1155:M1218" si="19">IF($L$2=A1154,B1154,"")</f>
        <v/>
      </c>
    </row>
    <row r="1156" spans="2:13" x14ac:dyDescent="0.25">
      <c r="B1156" s="19"/>
      <c r="C1156" s="19"/>
      <c r="D1156" s="131"/>
      <c r="M1156" s="63" t="str">
        <f t="shared" si="19"/>
        <v/>
      </c>
    </row>
    <row r="1157" spans="2:13" x14ac:dyDescent="0.25">
      <c r="B1157" s="19"/>
      <c r="C1157" s="19"/>
      <c r="D1157" s="131"/>
      <c r="M1157" s="63" t="str">
        <f t="shared" si="19"/>
        <v/>
      </c>
    </row>
    <row r="1158" spans="2:13" x14ac:dyDescent="0.25">
      <c r="B1158" s="19"/>
      <c r="C1158" s="19"/>
      <c r="D1158" s="131"/>
      <c r="M1158" s="63" t="str">
        <f t="shared" si="19"/>
        <v/>
      </c>
    </row>
    <row r="1159" spans="2:13" x14ac:dyDescent="0.25">
      <c r="B1159" s="19"/>
      <c r="C1159" s="19"/>
      <c r="D1159" s="131"/>
      <c r="M1159" s="63" t="str">
        <f t="shared" si="19"/>
        <v/>
      </c>
    </row>
    <row r="1160" spans="2:13" x14ac:dyDescent="0.25">
      <c r="B1160" s="19"/>
      <c r="C1160" s="19"/>
      <c r="D1160" s="131"/>
      <c r="M1160" s="63" t="str">
        <f t="shared" si="19"/>
        <v/>
      </c>
    </row>
    <row r="1161" spans="2:13" x14ac:dyDescent="0.25">
      <c r="B1161" s="19"/>
      <c r="C1161" s="19"/>
      <c r="D1161" s="131"/>
      <c r="M1161" s="63" t="str">
        <f t="shared" si="19"/>
        <v/>
      </c>
    </row>
    <row r="1162" spans="2:13" x14ac:dyDescent="0.25">
      <c r="B1162" s="19"/>
      <c r="C1162" s="19"/>
      <c r="D1162" s="131"/>
      <c r="M1162" s="63" t="str">
        <f t="shared" si="19"/>
        <v/>
      </c>
    </row>
    <row r="1163" spans="2:13" x14ac:dyDescent="0.25">
      <c r="B1163" s="19"/>
      <c r="C1163" s="19"/>
      <c r="D1163" s="131"/>
      <c r="M1163" s="63" t="str">
        <f t="shared" si="19"/>
        <v/>
      </c>
    </row>
    <row r="1164" spans="2:13" x14ac:dyDescent="0.25">
      <c r="B1164" s="19"/>
      <c r="C1164" s="19"/>
      <c r="D1164" s="131"/>
      <c r="M1164" s="63" t="str">
        <f t="shared" si="19"/>
        <v/>
      </c>
    </row>
    <row r="1165" spans="2:13" x14ac:dyDescent="0.25">
      <c r="B1165" s="19"/>
      <c r="C1165" s="19"/>
      <c r="D1165" s="131"/>
      <c r="M1165" s="63" t="str">
        <f t="shared" si="19"/>
        <v/>
      </c>
    </row>
    <row r="1166" spans="2:13" x14ac:dyDescent="0.25">
      <c r="B1166" s="19"/>
      <c r="C1166" s="19"/>
      <c r="D1166" s="131"/>
      <c r="M1166" s="63" t="str">
        <f t="shared" si="19"/>
        <v/>
      </c>
    </row>
    <row r="1167" spans="2:13" x14ac:dyDescent="0.25">
      <c r="B1167" s="19"/>
      <c r="C1167" s="19"/>
      <c r="D1167" s="131"/>
      <c r="M1167" s="63" t="str">
        <f t="shared" si="19"/>
        <v/>
      </c>
    </row>
    <row r="1168" spans="2:13" x14ac:dyDescent="0.25">
      <c r="B1168" s="19"/>
      <c r="C1168" s="19"/>
      <c r="D1168" s="131"/>
      <c r="M1168" s="63" t="str">
        <f t="shared" si="19"/>
        <v/>
      </c>
    </row>
    <row r="1169" spans="2:13" x14ac:dyDescent="0.25">
      <c r="B1169" s="19"/>
      <c r="C1169" s="19"/>
      <c r="D1169" s="131"/>
      <c r="M1169" s="63" t="str">
        <f t="shared" si="19"/>
        <v/>
      </c>
    </row>
    <row r="1170" spans="2:13" x14ac:dyDescent="0.25">
      <c r="B1170" s="19"/>
      <c r="C1170" s="19"/>
      <c r="D1170" s="131"/>
      <c r="M1170" s="63" t="str">
        <f t="shared" si="19"/>
        <v/>
      </c>
    </row>
    <row r="1171" spans="2:13" x14ac:dyDescent="0.25">
      <c r="B1171" s="19"/>
      <c r="C1171" s="19"/>
      <c r="D1171" s="131"/>
      <c r="M1171" s="63" t="str">
        <f t="shared" si="19"/>
        <v/>
      </c>
    </row>
    <row r="1172" spans="2:13" x14ac:dyDescent="0.25">
      <c r="B1172" s="19"/>
      <c r="C1172" s="19"/>
      <c r="D1172" s="131"/>
      <c r="M1172" s="63" t="str">
        <f t="shared" si="19"/>
        <v/>
      </c>
    </row>
    <row r="1173" spans="2:13" x14ac:dyDescent="0.25">
      <c r="B1173" s="19"/>
      <c r="C1173" s="19"/>
      <c r="D1173" s="131"/>
      <c r="M1173" s="63" t="str">
        <f t="shared" si="19"/>
        <v/>
      </c>
    </row>
    <row r="1174" spans="2:13" x14ac:dyDescent="0.25">
      <c r="B1174" s="19"/>
      <c r="C1174" s="19"/>
      <c r="D1174" s="131"/>
      <c r="M1174" s="63" t="str">
        <f t="shared" si="19"/>
        <v/>
      </c>
    </row>
    <row r="1175" spans="2:13" x14ac:dyDescent="0.25">
      <c r="B1175" s="19"/>
      <c r="C1175" s="19"/>
      <c r="D1175" s="131"/>
      <c r="M1175" s="63" t="str">
        <f t="shared" si="19"/>
        <v/>
      </c>
    </row>
    <row r="1176" spans="2:13" x14ac:dyDescent="0.25">
      <c r="B1176" s="19"/>
      <c r="C1176" s="19"/>
      <c r="D1176" s="131"/>
      <c r="M1176" s="63" t="str">
        <f t="shared" si="19"/>
        <v/>
      </c>
    </row>
    <row r="1177" spans="2:13" x14ac:dyDescent="0.25">
      <c r="B1177" s="19"/>
      <c r="C1177" s="19"/>
      <c r="D1177" s="131"/>
      <c r="M1177" s="63" t="str">
        <f t="shared" si="19"/>
        <v/>
      </c>
    </row>
    <row r="1178" spans="2:13" x14ac:dyDescent="0.25">
      <c r="B1178" s="19"/>
      <c r="C1178" s="19"/>
      <c r="D1178" s="131"/>
      <c r="M1178" s="63" t="str">
        <f t="shared" si="19"/>
        <v/>
      </c>
    </row>
    <row r="1179" spans="2:13" x14ac:dyDescent="0.25">
      <c r="B1179" s="19"/>
      <c r="C1179" s="19"/>
      <c r="D1179" s="131"/>
      <c r="M1179" s="63" t="str">
        <f t="shared" si="19"/>
        <v/>
      </c>
    </row>
    <row r="1180" spans="2:13" x14ac:dyDescent="0.25">
      <c r="B1180" s="19"/>
      <c r="C1180" s="19"/>
      <c r="D1180" s="131"/>
      <c r="M1180" s="63" t="str">
        <f t="shared" si="19"/>
        <v/>
      </c>
    </row>
    <row r="1181" spans="2:13" x14ac:dyDescent="0.25">
      <c r="B1181" s="19"/>
      <c r="C1181" s="19"/>
      <c r="D1181" s="131"/>
      <c r="M1181" s="63" t="str">
        <f t="shared" si="19"/>
        <v/>
      </c>
    </row>
    <row r="1182" spans="2:13" x14ac:dyDescent="0.25">
      <c r="B1182" s="19"/>
      <c r="C1182" s="19"/>
      <c r="D1182" s="131"/>
      <c r="M1182" s="63" t="str">
        <f t="shared" si="19"/>
        <v/>
      </c>
    </row>
    <row r="1183" spans="2:13" x14ac:dyDescent="0.25">
      <c r="B1183" s="19"/>
      <c r="C1183" s="19"/>
      <c r="D1183" s="131"/>
      <c r="M1183" s="63" t="str">
        <f t="shared" si="19"/>
        <v/>
      </c>
    </row>
    <row r="1184" spans="2:13" x14ac:dyDescent="0.25">
      <c r="B1184" s="19"/>
      <c r="C1184" s="19"/>
      <c r="D1184" s="131"/>
      <c r="M1184" s="63" t="str">
        <f t="shared" si="19"/>
        <v/>
      </c>
    </row>
    <row r="1185" spans="2:13" x14ac:dyDescent="0.25">
      <c r="B1185" s="19"/>
      <c r="C1185" s="19"/>
      <c r="D1185" s="131"/>
      <c r="M1185" s="63" t="str">
        <f t="shared" si="19"/>
        <v/>
      </c>
    </row>
    <row r="1186" spans="2:13" x14ac:dyDescent="0.25">
      <c r="B1186" s="19"/>
      <c r="C1186" s="19"/>
      <c r="D1186" s="131"/>
      <c r="M1186" s="63" t="str">
        <f t="shared" si="19"/>
        <v/>
      </c>
    </row>
    <row r="1187" spans="2:13" x14ac:dyDescent="0.25">
      <c r="B1187" s="19"/>
      <c r="C1187" s="19"/>
      <c r="D1187" s="131"/>
      <c r="M1187" s="63" t="str">
        <f t="shared" si="19"/>
        <v/>
      </c>
    </row>
    <row r="1188" spans="2:13" x14ac:dyDescent="0.25">
      <c r="B1188" s="19"/>
      <c r="C1188" s="19"/>
      <c r="D1188" s="131"/>
      <c r="M1188" s="63" t="str">
        <f t="shared" si="19"/>
        <v/>
      </c>
    </row>
    <row r="1189" spans="2:13" x14ac:dyDescent="0.25">
      <c r="B1189" s="19"/>
      <c r="C1189" s="19"/>
      <c r="D1189" s="131"/>
      <c r="M1189" s="63" t="str">
        <f t="shared" si="19"/>
        <v/>
      </c>
    </row>
    <row r="1190" spans="2:13" x14ac:dyDescent="0.25">
      <c r="B1190" s="19"/>
      <c r="C1190" s="19"/>
      <c r="D1190" s="131"/>
      <c r="M1190" s="63" t="str">
        <f t="shared" si="19"/>
        <v/>
      </c>
    </row>
    <row r="1191" spans="2:13" x14ac:dyDescent="0.25">
      <c r="B1191" s="19"/>
      <c r="C1191" s="19"/>
      <c r="D1191" s="131"/>
      <c r="M1191" s="63" t="str">
        <f t="shared" si="19"/>
        <v/>
      </c>
    </row>
    <row r="1192" spans="2:13" x14ac:dyDescent="0.25">
      <c r="B1192" s="19"/>
      <c r="C1192" s="19"/>
      <c r="D1192" s="131"/>
      <c r="M1192" s="63" t="str">
        <f t="shared" si="19"/>
        <v/>
      </c>
    </row>
    <row r="1193" spans="2:13" x14ac:dyDescent="0.25">
      <c r="B1193" s="19"/>
      <c r="C1193" s="19"/>
      <c r="D1193" s="131"/>
      <c r="M1193" s="63" t="str">
        <f t="shared" si="19"/>
        <v/>
      </c>
    </row>
    <row r="1194" spans="2:13" x14ac:dyDescent="0.25">
      <c r="B1194" s="19"/>
      <c r="C1194" s="19"/>
      <c r="D1194" s="131"/>
      <c r="M1194" s="63" t="str">
        <f t="shared" si="19"/>
        <v/>
      </c>
    </row>
    <row r="1195" spans="2:13" x14ac:dyDescent="0.25">
      <c r="B1195" s="19"/>
      <c r="C1195" s="19"/>
      <c r="D1195" s="131"/>
      <c r="M1195" s="63" t="str">
        <f t="shared" si="19"/>
        <v/>
      </c>
    </row>
    <row r="1196" spans="2:13" x14ac:dyDescent="0.25">
      <c r="B1196" s="19"/>
      <c r="C1196" s="19"/>
      <c r="D1196" s="131"/>
      <c r="M1196" s="63" t="str">
        <f t="shared" si="19"/>
        <v/>
      </c>
    </row>
    <row r="1197" spans="2:13" x14ac:dyDescent="0.25">
      <c r="B1197" s="19"/>
      <c r="C1197" s="19"/>
      <c r="D1197" s="131"/>
      <c r="M1197" s="63" t="str">
        <f t="shared" si="19"/>
        <v/>
      </c>
    </row>
    <row r="1198" spans="2:13" x14ac:dyDescent="0.25">
      <c r="B1198" s="19"/>
      <c r="C1198" s="19"/>
      <c r="D1198" s="131"/>
      <c r="M1198" s="63" t="str">
        <f t="shared" si="19"/>
        <v/>
      </c>
    </row>
    <row r="1199" spans="2:13" x14ac:dyDescent="0.25">
      <c r="B1199" s="19"/>
      <c r="C1199" s="19"/>
      <c r="D1199" s="131"/>
      <c r="M1199" s="63" t="str">
        <f t="shared" si="19"/>
        <v/>
      </c>
    </row>
    <row r="1200" spans="2:13" x14ac:dyDescent="0.25">
      <c r="B1200" s="19"/>
      <c r="C1200" s="19"/>
      <c r="D1200" s="131"/>
      <c r="M1200" s="63" t="str">
        <f t="shared" si="19"/>
        <v/>
      </c>
    </row>
    <row r="1201" spans="2:13" x14ac:dyDescent="0.25">
      <c r="B1201" s="19"/>
      <c r="C1201" s="19"/>
      <c r="D1201" s="131"/>
      <c r="M1201" s="63" t="str">
        <f t="shared" si="19"/>
        <v/>
      </c>
    </row>
    <row r="1202" spans="2:13" x14ac:dyDescent="0.25">
      <c r="B1202" s="19"/>
      <c r="C1202" s="19"/>
      <c r="D1202" s="131"/>
      <c r="M1202" s="63" t="str">
        <f t="shared" si="19"/>
        <v/>
      </c>
    </row>
    <row r="1203" spans="2:13" x14ac:dyDescent="0.25">
      <c r="B1203" s="19"/>
      <c r="C1203" s="19"/>
      <c r="D1203" s="131"/>
      <c r="M1203" s="63" t="str">
        <f t="shared" si="19"/>
        <v/>
      </c>
    </row>
    <row r="1204" spans="2:13" x14ac:dyDescent="0.25">
      <c r="B1204" s="19"/>
      <c r="C1204" s="19"/>
      <c r="D1204" s="131"/>
      <c r="M1204" s="63" t="str">
        <f t="shared" si="19"/>
        <v/>
      </c>
    </row>
    <row r="1205" spans="2:13" x14ac:dyDescent="0.25">
      <c r="B1205" s="19"/>
      <c r="C1205" s="19"/>
      <c r="D1205" s="131"/>
      <c r="M1205" s="63" t="str">
        <f t="shared" si="19"/>
        <v/>
      </c>
    </row>
    <row r="1206" spans="2:13" x14ac:dyDescent="0.25">
      <c r="B1206" s="19"/>
      <c r="C1206" s="19"/>
      <c r="D1206" s="131"/>
      <c r="M1206" s="63" t="str">
        <f t="shared" si="19"/>
        <v/>
      </c>
    </row>
    <row r="1207" spans="2:13" x14ac:dyDescent="0.25">
      <c r="B1207" s="19"/>
      <c r="C1207" s="19"/>
      <c r="D1207" s="131"/>
      <c r="M1207" s="63" t="str">
        <f t="shared" si="19"/>
        <v/>
      </c>
    </row>
    <row r="1208" spans="2:13" x14ac:dyDescent="0.25">
      <c r="B1208" s="19"/>
      <c r="C1208" s="19"/>
      <c r="D1208" s="131"/>
      <c r="M1208" s="63" t="str">
        <f t="shared" si="19"/>
        <v/>
      </c>
    </row>
    <row r="1209" spans="2:13" x14ac:dyDescent="0.25">
      <c r="B1209" s="19"/>
      <c r="C1209" s="19"/>
      <c r="D1209" s="131"/>
      <c r="M1209" s="63" t="str">
        <f t="shared" si="19"/>
        <v/>
      </c>
    </row>
    <row r="1210" spans="2:13" x14ac:dyDescent="0.25">
      <c r="B1210" s="19"/>
      <c r="C1210" s="19"/>
      <c r="D1210" s="131"/>
      <c r="M1210" s="63" t="str">
        <f t="shared" si="19"/>
        <v/>
      </c>
    </row>
    <row r="1211" spans="2:13" x14ac:dyDescent="0.25">
      <c r="B1211" s="19"/>
      <c r="C1211" s="19"/>
      <c r="D1211" s="131"/>
      <c r="M1211" s="63" t="str">
        <f t="shared" si="19"/>
        <v/>
      </c>
    </row>
    <row r="1212" spans="2:13" x14ac:dyDescent="0.25">
      <c r="B1212" s="19"/>
      <c r="C1212" s="19"/>
      <c r="D1212" s="131"/>
      <c r="M1212" s="63" t="str">
        <f t="shared" si="19"/>
        <v/>
      </c>
    </row>
    <row r="1213" spans="2:13" x14ac:dyDescent="0.25">
      <c r="B1213" s="19"/>
      <c r="C1213" s="19"/>
      <c r="D1213" s="131"/>
      <c r="M1213" s="63" t="str">
        <f t="shared" si="19"/>
        <v/>
      </c>
    </row>
    <row r="1214" spans="2:13" x14ac:dyDescent="0.25">
      <c r="B1214" s="19"/>
      <c r="C1214" s="19"/>
      <c r="D1214" s="131"/>
      <c r="M1214" s="63" t="str">
        <f t="shared" si="19"/>
        <v/>
      </c>
    </row>
    <row r="1215" spans="2:13" x14ac:dyDescent="0.25">
      <c r="B1215" s="19"/>
      <c r="C1215" s="19"/>
      <c r="D1215" s="131"/>
      <c r="M1215" s="63" t="str">
        <f t="shared" si="19"/>
        <v/>
      </c>
    </row>
    <row r="1216" spans="2:13" x14ac:dyDescent="0.25">
      <c r="B1216" s="19"/>
      <c r="C1216" s="19"/>
      <c r="D1216" s="131"/>
      <c r="M1216" s="63" t="str">
        <f t="shared" si="19"/>
        <v/>
      </c>
    </row>
    <row r="1217" spans="2:13" x14ac:dyDescent="0.25">
      <c r="B1217" s="19"/>
      <c r="C1217" s="19"/>
      <c r="D1217" s="131"/>
      <c r="M1217" s="63" t="str">
        <f t="shared" si="19"/>
        <v/>
      </c>
    </row>
    <row r="1218" spans="2:13" x14ac:dyDescent="0.25">
      <c r="B1218" s="19"/>
      <c r="C1218" s="19"/>
      <c r="D1218" s="131"/>
      <c r="M1218" s="63" t="str">
        <f t="shared" si="19"/>
        <v/>
      </c>
    </row>
    <row r="1219" spans="2:13" x14ac:dyDescent="0.25">
      <c r="B1219" s="19"/>
      <c r="C1219" s="19"/>
      <c r="D1219" s="131"/>
      <c r="M1219" s="63" t="str">
        <f t="shared" ref="M1219:M1282" si="20">IF($L$2=A1218,B1218,"")</f>
        <v/>
      </c>
    </row>
    <row r="1220" spans="2:13" x14ac:dyDescent="0.25">
      <c r="B1220" s="19"/>
      <c r="C1220" s="19"/>
      <c r="D1220" s="131"/>
      <c r="M1220" s="63" t="str">
        <f t="shared" si="20"/>
        <v/>
      </c>
    </row>
    <row r="1221" spans="2:13" x14ac:dyDescent="0.25">
      <c r="B1221" s="19"/>
      <c r="C1221" s="19"/>
      <c r="D1221" s="131"/>
      <c r="M1221" s="63" t="str">
        <f t="shared" si="20"/>
        <v/>
      </c>
    </row>
    <row r="1222" spans="2:13" x14ac:dyDescent="0.25">
      <c r="B1222" s="19"/>
      <c r="C1222" s="19"/>
      <c r="D1222" s="131"/>
      <c r="M1222" s="63" t="str">
        <f t="shared" si="20"/>
        <v/>
      </c>
    </row>
    <row r="1223" spans="2:13" x14ac:dyDescent="0.25">
      <c r="B1223" s="19"/>
      <c r="C1223" s="19"/>
      <c r="D1223" s="131"/>
      <c r="M1223" s="63" t="str">
        <f t="shared" si="20"/>
        <v/>
      </c>
    </row>
    <row r="1224" spans="2:13" x14ac:dyDescent="0.25">
      <c r="B1224" s="19"/>
      <c r="C1224" s="19"/>
      <c r="D1224" s="131"/>
      <c r="M1224" s="63" t="str">
        <f t="shared" si="20"/>
        <v/>
      </c>
    </row>
    <row r="1225" spans="2:13" x14ac:dyDescent="0.25">
      <c r="B1225" s="19"/>
      <c r="C1225" s="19"/>
      <c r="D1225" s="131"/>
      <c r="M1225" s="63" t="str">
        <f t="shared" si="20"/>
        <v/>
      </c>
    </row>
    <row r="1226" spans="2:13" x14ac:dyDescent="0.25">
      <c r="B1226" s="19"/>
      <c r="C1226" s="19"/>
      <c r="D1226" s="131"/>
      <c r="M1226" s="63" t="str">
        <f t="shared" si="20"/>
        <v/>
      </c>
    </row>
    <row r="1227" spans="2:13" x14ac:dyDescent="0.25">
      <c r="B1227" s="19"/>
      <c r="C1227" s="19"/>
      <c r="D1227" s="131"/>
      <c r="M1227" s="63" t="str">
        <f t="shared" si="20"/>
        <v/>
      </c>
    </row>
    <row r="1228" spans="2:13" x14ac:dyDescent="0.25">
      <c r="B1228" s="19"/>
      <c r="C1228" s="19"/>
      <c r="D1228" s="131"/>
      <c r="M1228" s="63" t="str">
        <f t="shared" si="20"/>
        <v/>
      </c>
    </row>
    <row r="1229" spans="2:13" x14ac:dyDescent="0.25">
      <c r="B1229" s="19"/>
      <c r="C1229" s="19"/>
      <c r="D1229" s="131"/>
      <c r="M1229" s="63" t="str">
        <f t="shared" si="20"/>
        <v/>
      </c>
    </row>
    <row r="1230" spans="2:13" x14ac:dyDescent="0.25">
      <c r="B1230" s="19"/>
      <c r="C1230" s="19"/>
      <c r="D1230" s="131"/>
      <c r="M1230" s="63" t="str">
        <f t="shared" si="20"/>
        <v/>
      </c>
    </row>
    <row r="1231" spans="2:13" x14ac:dyDescent="0.25">
      <c r="B1231" s="19"/>
      <c r="C1231" s="19"/>
      <c r="D1231" s="131"/>
      <c r="M1231" s="63" t="str">
        <f t="shared" si="20"/>
        <v/>
      </c>
    </row>
    <row r="1232" spans="2:13" x14ac:dyDescent="0.25">
      <c r="B1232" s="19"/>
      <c r="C1232" s="19"/>
      <c r="D1232" s="131"/>
      <c r="M1232" s="63" t="str">
        <f t="shared" si="20"/>
        <v/>
      </c>
    </row>
    <row r="1233" spans="2:13" x14ac:dyDescent="0.25">
      <c r="B1233" s="19"/>
      <c r="C1233" s="19"/>
      <c r="D1233" s="131"/>
      <c r="M1233" s="63" t="str">
        <f t="shared" si="20"/>
        <v/>
      </c>
    </row>
    <row r="1234" spans="2:13" x14ac:dyDescent="0.25">
      <c r="B1234" s="19"/>
      <c r="C1234" s="19"/>
      <c r="D1234" s="131"/>
      <c r="M1234" s="63" t="str">
        <f t="shared" si="20"/>
        <v/>
      </c>
    </row>
    <row r="1235" spans="2:13" x14ac:dyDescent="0.25">
      <c r="B1235" s="19"/>
      <c r="C1235" s="19"/>
      <c r="D1235" s="131"/>
      <c r="M1235" s="63" t="str">
        <f t="shared" si="20"/>
        <v/>
      </c>
    </row>
    <row r="1236" spans="2:13" x14ac:dyDescent="0.25">
      <c r="B1236" s="19"/>
      <c r="C1236" s="19"/>
      <c r="D1236" s="131"/>
      <c r="M1236" s="63" t="str">
        <f t="shared" si="20"/>
        <v/>
      </c>
    </row>
    <row r="1237" spans="2:13" x14ac:dyDescent="0.25">
      <c r="B1237" s="19"/>
      <c r="C1237" s="19"/>
      <c r="D1237" s="131"/>
      <c r="M1237" s="63" t="str">
        <f t="shared" si="20"/>
        <v/>
      </c>
    </row>
    <row r="1238" spans="2:13" x14ac:dyDescent="0.25">
      <c r="B1238" s="19"/>
      <c r="C1238" s="19"/>
      <c r="D1238" s="131"/>
      <c r="M1238" s="63" t="str">
        <f t="shared" si="20"/>
        <v/>
      </c>
    </row>
    <row r="1239" spans="2:13" x14ac:dyDescent="0.25">
      <c r="B1239" s="19"/>
      <c r="C1239" s="19"/>
      <c r="D1239" s="131"/>
      <c r="M1239" s="63" t="str">
        <f t="shared" si="20"/>
        <v/>
      </c>
    </row>
    <row r="1240" spans="2:13" x14ac:dyDescent="0.25">
      <c r="B1240" s="19"/>
      <c r="C1240" s="19"/>
      <c r="D1240" s="131"/>
      <c r="M1240" s="63" t="str">
        <f t="shared" si="20"/>
        <v/>
      </c>
    </row>
    <row r="1241" spans="2:13" x14ac:dyDescent="0.25">
      <c r="B1241" s="19"/>
      <c r="C1241" s="19"/>
      <c r="D1241" s="131"/>
      <c r="M1241" s="63" t="str">
        <f t="shared" si="20"/>
        <v/>
      </c>
    </row>
    <row r="1242" spans="2:13" x14ac:dyDescent="0.25">
      <c r="B1242" s="19"/>
      <c r="C1242" s="19"/>
      <c r="D1242" s="131"/>
      <c r="M1242" s="63" t="str">
        <f t="shared" si="20"/>
        <v/>
      </c>
    </row>
    <row r="1243" spans="2:13" x14ac:dyDescent="0.25">
      <c r="B1243" s="19"/>
      <c r="C1243" s="19"/>
      <c r="D1243" s="131"/>
      <c r="M1243" s="63" t="str">
        <f t="shared" si="20"/>
        <v/>
      </c>
    </row>
    <row r="1244" spans="2:13" x14ac:dyDescent="0.25">
      <c r="B1244" s="19"/>
      <c r="C1244" s="19"/>
      <c r="D1244" s="131"/>
      <c r="M1244" s="63" t="str">
        <f t="shared" si="20"/>
        <v/>
      </c>
    </row>
    <row r="1245" spans="2:13" x14ac:dyDescent="0.25">
      <c r="B1245" s="19"/>
      <c r="C1245" s="19"/>
      <c r="D1245" s="131"/>
      <c r="M1245" s="63" t="str">
        <f t="shared" si="20"/>
        <v/>
      </c>
    </row>
    <row r="1246" spans="2:13" x14ac:dyDescent="0.25">
      <c r="B1246" s="19"/>
      <c r="C1246" s="19"/>
      <c r="D1246" s="131"/>
      <c r="M1246" s="63" t="str">
        <f t="shared" si="20"/>
        <v/>
      </c>
    </row>
    <row r="1247" spans="2:13" x14ac:dyDescent="0.25">
      <c r="B1247" s="19"/>
      <c r="C1247" s="19"/>
      <c r="D1247" s="131"/>
      <c r="M1247" s="63" t="str">
        <f t="shared" si="20"/>
        <v/>
      </c>
    </row>
    <row r="1248" spans="2:13" x14ac:dyDescent="0.25">
      <c r="B1248" s="19"/>
      <c r="C1248" s="19"/>
      <c r="D1248" s="131"/>
      <c r="M1248" s="63" t="str">
        <f t="shared" si="20"/>
        <v/>
      </c>
    </row>
    <row r="1249" spans="2:13" x14ac:dyDescent="0.25">
      <c r="B1249" s="19"/>
      <c r="C1249" s="19"/>
      <c r="D1249" s="131"/>
      <c r="M1249" s="63" t="str">
        <f t="shared" si="20"/>
        <v/>
      </c>
    </row>
    <row r="1250" spans="2:13" x14ac:dyDescent="0.25">
      <c r="B1250" s="19"/>
      <c r="C1250" s="19"/>
      <c r="D1250" s="131"/>
      <c r="M1250" s="63" t="str">
        <f t="shared" si="20"/>
        <v/>
      </c>
    </row>
    <row r="1251" spans="2:13" x14ac:dyDescent="0.25">
      <c r="B1251" s="19"/>
      <c r="C1251" s="19"/>
      <c r="D1251" s="131"/>
      <c r="M1251" s="63" t="str">
        <f t="shared" si="20"/>
        <v/>
      </c>
    </row>
    <row r="1252" spans="2:13" x14ac:dyDescent="0.25">
      <c r="B1252" s="19"/>
      <c r="C1252" s="19"/>
      <c r="D1252" s="131"/>
      <c r="M1252" s="63" t="str">
        <f t="shared" si="20"/>
        <v/>
      </c>
    </row>
    <row r="1253" spans="2:13" x14ac:dyDescent="0.25">
      <c r="B1253" s="19"/>
      <c r="C1253" s="19"/>
      <c r="D1253" s="131"/>
      <c r="M1253" s="63" t="str">
        <f t="shared" si="20"/>
        <v/>
      </c>
    </row>
    <row r="1254" spans="2:13" x14ac:dyDescent="0.25">
      <c r="B1254" s="19"/>
      <c r="C1254" s="19"/>
      <c r="D1254" s="131"/>
      <c r="M1254" s="63" t="str">
        <f t="shared" si="20"/>
        <v/>
      </c>
    </row>
    <row r="1255" spans="2:13" x14ac:dyDescent="0.25">
      <c r="B1255" s="19"/>
      <c r="C1255" s="19"/>
      <c r="D1255" s="131"/>
      <c r="M1255" s="63" t="str">
        <f t="shared" si="20"/>
        <v/>
      </c>
    </row>
    <row r="1256" spans="2:13" x14ac:dyDescent="0.25">
      <c r="B1256" s="19"/>
      <c r="C1256" s="19"/>
      <c r="D1256" s="131"/>
      <c r="M1256" s="63" t="str">
        <f t="shared" si="20"/>
        <v/>
      </c>
    </row>
    <row r="1257" spans="2:13" x14ac:dyDescent="0.25">
      <c r="B1257" s="19"/>
      <c r="C1257" s="19"/>
      <c r="D1257" s="131"/>
      <c r="M1257" s="63" t="str">
        <f t="shared" si="20"/>
        <v/>
      </c>
    </row>
    <row r="1258" spans="2:13" x14ac:dyDescent="0.25">
      <c r="B1258" s="19"/>
      <c r="C1258" s="19"/>
      <c r="D1258" s="131"/>
      <c r="M1258" s="63" t="str">
        <f t="shared" si="20"/>
        <v/>
      </c>
    </row>
    <row r="1259" spans="2:13" x14ac:dyDescent="0.25">
      <c r="B1259" s="19"/>
      <c r="C1259" s="19"/>
      <c r="D1259" s="131"/>
      <c r="M1259" s="63" t="str">
        <f t="shared" si="20"/>
        <v/>
      </c>
    </row>
    <row r="1260" spans="2:13" x14ac:dyDescent="0.25">
      <c r="B1260" s="19"/>
      <c r="C1260" s="19"/>
      <c r="D1260" s="131"/>
      <c r="M1260" s="63" t="str">
        <f t="shared" si="20"/>
        <v/>
      </c>
    </row>
    <row r="1261" spans="2:13" x14ac:dyDescent="0.25">
      <c r="B1261" s="19"/>
      <c r="C1261" s="19"/>
      <c r="D1261" s="131"/>
      <c r="M1261" s="63" t="str">
        <f t="shared" si="20"/>
        <v/>
      </c>
    </row>
    <row r="1262" spans="2:13" x14ac:dyDescent="0.25">
      <c r="B1262" s="19"/>
      <c r="C1262" s="19"/>
      <c r="D1262" s="131"/>
      <c r="M1262" s="63" t="str">
        <f t="shared" si="20"/>
        <v/>
      </c>
    </row>
    <row r="1263" spans="2:13" x14ac:dyDescent="0.25">
      <c r="B1263" s="19"/>
      <c r="C1263" s="19"/>
      <c r="D1263" s="131"/>
      <c r="M1263" s="63" t="str">
        <f t="shared" si="20"/>
        <v/>
      </c>
    </row>
    <row r="1264" spans="2:13" x14ac:dyDescent="0.25">
      <c r="B1264" s="19"/>
      <c r="C1264" s="19"/>
      <c r="D1264" s="131"/>
      <c r="M1264" s="63" t="str">
        <f t="shared" si="20"/>
        <v/>
      </c>
    </row>
    <row r="1265" spans="2:13" x14ac:dyDescent="0.25">
      <c r="B1265" s="19"/>
      <c r="C1265" s="19"/>
      <c r="D1265" s="131"/>
      <c r="M1265" s="63" t="str">
        <f t="shared" si="20"/>
        <v/>
      </c>
    </row>
    <row r="1266" spans="2:13" x14ac:dyDescent="0.25">
      <c r="B1266" s="19"/>
      <c r="C1266" s="19"/>
      <c r="D1266" s="131"/>
      <c r="M1266" s="63" t="str">
        <f t="shared" si="20"/>
        <v/>
      </c>
    </row>
    <row r="1267" spans="2:13" x14ac:dyDescent="0.25">
      <c r="B1267" s="19"/>
      <c r="C1267" s="19"/>
      <c r="D1267" s="131"/>
      <c r="M1267" s="63" t="str">
        <f t="shared" si="20"/>
        <v/>
      </c>
    </row>
    <row r="1268" spans="2:13" x14ac:dyDescent="0.25">
      <c r="B1268" s="19"/>
      <c r="C1268" s="19"/>
      <c r="D1268" s="131"/>
      <c r="M1268" s="63" t="str">
        <f t="shared" si="20"/>
        <v/>
      </c>
    </row>
    <row r="1269" spans="2:13" x14ac:dyDescent="0.25">
      <c r="B1269" s="19"/>
      <c r="C1269" s="19"/>
      <c r="D1269" s="131"/>
      <c r="M1269" s="63" t="str">
        <f t="shared" si="20"/>
        <v/>
      </c>
    </row>
    <row r="1270" spans="2:13" x14ac:dyDescent="0.25">
      <c r="B1270" s="19"/>
      <c r="C1270" s="19"/>
      <c r="D1270" s="131"/>
      <c r="M1270" s="63" t="str">
        <f t="shared" si="20"/>
        <v/>
      </c>
    </row>
    <row r="1271" spans="2:13" x14ac:dyDescent="0.25">
      <c r="B1271" s="19"/>
      <c r="C1271" s="19"/>
      <c r="D1271" s="131"/>
      <c r="M1271" s="63" t="str">
        <f t="shared" si="20"/>
        <v/>
      </c>
    </row>
    <row r="1272" spans="2:13" x14ac:dyDescent="0.25">
      <c r="B1272" s="19"/>
      <c r="C1272" s="19"/>
      <c r="D1272" s="131"/>
      <c r="M1272" s="63" t="str">
        <f t="shared" si="20"/>
        <v/>
      </c>
    </row>
    <row r="1273" spans="2:13" x14ac:dyDescent="0.25">
      <c r="B1273" s="19"/>
      <c r="C1273" s="19"/>
      <c r="D1273" s="131"/>
      <c r="M1273" s="63" t="str">
        <f t="shared" si="20"/>
        <v/>
      </c>
    </row>
    <row r="1274" spans="2:13" x14ac:dyDescent="0.25">
      <c r="B1274" s="19"/>
      <c r="C1274" s="19"/>
      <c r="D1274" s="131"/>
      <c r="M1274" s="63" t="str">
        <f t="shared" si="20"/>
        <v/>
      </c>
    </row>
    <row r="1275" spans="2:13" x14ac:dyDescent="0.25">
      <c r="B1275" s="19"/>
      <c r="C1275" s="19"/>
      <c r="D1275" s="131"/>
      <c r="M1275" s="63" t="str">
        <f t="shared" si="20"/>
        <v/>
      </c>
    </row>
    <row r="1276" spans="2:13" x14ac:dyDescent="0.25">
      <c r="B1276" s="19"/>
      <c r="C1276" s="19"/>
      <c r="D1276" s="131"/>
      <c r="M1276" s="63" t="str">
        <f t="shared" si="20"/>
        <v/>
      </c>
    </row>
    <row r="1277" spans="2:13" x14ac:dyDescent="0.25">
      <c r="B1277" s="19"/>
      <c r="C1277" s="19"/>
      <c r="D1277" s="131"/>
      <c r="M1277" s="63" t="str">
        <f t="shared" si="20"/>
        <v/>
      </c>
    </row>
    <row r="1278" spans="2:13" x14ac:dyDescent="0.25">
      <c r="B1278" s="19"/>
      <c r="C1278" s="19"/>
      <c r="D1278" s="131"/>
      <c r="M1278" s="63" t="str">
        <f t="shared" si="20"/>
        <v/>
      </c>
    </row>
    <row r="1279" spans="2:13" x14ac:dyDescent="0.25">
      <c r="B1279" s="19"/>
      <c r="C1279" s="19"/>
      <c r="D1279" s="131"/>
      <c r="M1279" s="63" t="str">
        <f t="shared" si="20"/>
        <v/>
      </c>
    </row>
    <row r="1280" spans="2:13" x14ac:dyDescent="0.25">
      <c r="B1280" s="19"/>
      <c r="C1280" s="19"/>
      <c r="D1280" s="131"/>
      <c r="M1280" s="63" t="str">
        <f t="shared" si="20"/>
        <v/>
      </c>
    </row>
    <row r="1281" spans="2:13" x14ac:dyDescent="0.25">
      <c r="B1281" s="19"/>
      <c r="C1281" s="19"/>
      <c r="D1281" s="131"/>
      <c r="M1281" s="63" t="str">
        <f t="shared" si="20"/>
        <v/>
      </c>
    </row>
    <row r="1282" spans="2:13" x14ac:dyDescent="0.25">
      <c r="B1282" s="19"/>
      <c r="C1282" s="19"/>
      <c r="D1282" s="131"/>
      <c r="M1282" s="63" t="str">
        <f t="shared" si="20"/>
        <v/>
      </c>
    </row>
    <row r="1283" spans="2:13" x14ac:dyDescent="0.25">
      <c r="B1283" s="19"/>
      <c r="C1283" s="19"/>
      <c r="D1283" s="131"/>
      <c r="M1283" s="63" t="str">
        <f t="shared" ref="M1283:M1298" si="21">IF($L$2=A1282,B1282,"")</f>
        <v/>
      </c>
    </row>
    <row r="1284" spans="2:13" x14ac:dyDescent="0.25">
      <c r="B1284" s="19"/>
      <c r="C1284" s="19"/>
      <c r="D1284" s="131"/>
      <c r="M1284" s="63" t="str">
        <f t="shared" si="21"/>
        <v/>
      </c>
    </row>
    <row r="1285" spans="2:13" x14ac:dyDescent="0.25">
      <c r="B1285" s="19"/>
      <c r="C1285" s="19"/>
      <c r="D1285" s="131"/>
      <c r="M1285" s="63" t="str">
        <f t="shared" si="21"/>
        <v/>
      </c>
    </row>
    <row r="1286" spans="2:13" x14ac:dyDescent="0.25">
      <c r="B1286" s="19"/>
      <c r="C1286" s="19"/>
      <c r="D1286" s="131"/>
      <c r="M1286" s="63" t="str">
        <f t="shared" si="21"/>
        <v/>
      </c>
    </row>
    <row r="1287" spans="2:13" x14ac:dyDescent="0.25">
      <c r="B1287" s="19"/>
      <c r="C1287" s="19"/>
      <c r="D1287" s="131"/>
      <c r="M1287" s="63" t="str">
        <f t="shared" si="21"/>
        <v/>
      </c>
    </row>
    <row r="1288" spans="2:13" x14ac:dyDescent="0.25">
      <c r="B1288" s="19"/>
      <c r="C1288" s="19"/>
      <c r="D1288" s="131"/>
      <c r="M1288" s="63" t="str">
        <f t="shared" si="21"/>
        <v/>
      </c>
    </row>
    <row r="1289" spans="2:13" x14ac:dyDescent="0.25">
      <c r="B1289" s="19"/>
      <c r="C1289" s="19"/>
      <c r="D1289" s="131"/>
      <c r="M1289" s="63" t="str">
        <f t="shared" si="21"/>
        <v/>
      </c>
    </row>
    <row r="1290" spans="2:13" x14ac:dyDescent="0.25">
      <c r="B1290" s="19"/>
      <c r="C1290" s="19"/>
      <c r="D1290" s="131"/>
      <c r="M1290" s="63" t="str">
        <f t="shared" si="21"/>
        <v/>
      </c>
    </row>
    <row r="1291" spans="2:13" x14ac:dyDescent="0.25">
      <c r="B1291" s="19"/>
      <c r="C1291" s="19"/>
      <c r="D1291" s="131"/>
      <c r="M1291" s="63" t="str">
        <f t="shared" si="21"/>
        <v/>
      </c>
    </row>
    <row r="1292" spans="2:13" x14ac:dyDescent="0.25">
      <c r="B1292" s="19"/>
      <c r="C1292" s="19"/>
      <c r="D1292" s="131"/>
      <c r="M1292" s="63" t="str">
        <f t="shared" si="21"/>
        <v/>
      </c>
    </row>
    <row r="1293" spans="2:13" x14ac:dyDescent="0.25">
      <c r="B1293" s="19"/>
      <c r="C1293" s="19"/>
      <c r="D1293" s="131"/>
      <c r="M1293" s="63" t="str">
        <f t="shared" si="21"/>
        <v/>
      </c>
    </row>
    <row r="1294" spans="2:13" x14ac:dyDescent="0.25">
      <c r="B1294" s="19"/>
      <c r="C1294" s="19"/>
      <c r="D1294" s="131"/>
      <c r="M1294" s="63" t="str">
        <f t="shared" si="21"/>
        <v/>
      </c>
    </row>
    <row r="1295" spans="2:13" x14ac:dyDescent="0.25">
      <c r="B1295" s="19"/>
      <c r="C1295" s="19"/>
      <c r="D1295" s="131"/>
      <c r="M1295" s="63" t="str">
        <f t="shared" si="21"/>
        <v/>
      </c>
    </row>
    <row r="1296" spans="2:13" x14ac:dyDescent="0.25">
      <c r="B1296" s="19"/>
      <c r="C1296" s="19"/>
      <c r="D1296" s="131"/>
      <c r="M1296" s="63" t="str">
        <f t="shared" si="21"/>
        <v/>
      </c>
    </row>
    <row r="1297" spans="2:13" x14ac:dyDescent="0.25">
      <c r="B1297" s="19"/>
      <c r="C1297" s="19"/>
      <c r="D1297" s="131"/>
      <c r="M1297" s="63" t="str">
        <f t="shared" si="21"/>
        <v/>
      </c>
    </row>
    <row r="1298" spans="2:13" x14ac:dyDescent="0.25">
      <c r="B1298" s="19"/>
      <c r="C1298" s="19"/>
      <c r="D1298" s="131"/>
      <c r="M1298" s="63" t="str">
        <f t="shared" si="21"/>
        <v/>
      </c>
    </row>
    <row r="1299" spans="2:13" x14ac:dyDescent="0.25">
      <c r="B1299" s="19"/>
      <c r="C1299" s="19"/>
      <c r="D1299" s="131"/>
    </row>
    <row r="1300" spans="2:13" x14ac:dyDescent="0.25">
      <c r="B1300" s="19"/>
      <c r="C1300" s="19"/>
      <c r="D1300" s="131"/>
    </row>
    <row r="1301" spans="2:13" x14ac:dyDescent="0.25">
      <c r="B1301" s="19"/>
      <c r="C1301" s="19"/>
      <c r="D1301" s="131"/>
    </row>
    <row r="1302" spans="2:13" x14ac:dyDescent="0.25">
      <c r="B1302" s="19"/>
      <c r="C1302" s="19"/>
      <c r="D1302" s="131"/>
    </row>
    <row r="1303" spans="2:13" x14ac:dyDescent="0.25">
      <c r="B1303" s="19"/>
      <c r="C1303" s="19"/>
      <c r="D1303" s="131"/>
    </row>
  </sheetData>
  <sortState ref="A2:G2000">
    <sortCondition ref="A2"/>
    <sortCondition ref="B2"/>
  </sortState>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M45"/>
  <sheetViews>
    <sheetView workbookViewId="0">
      <selection activeCell="E24" sqref="E24"/>
    </sheetView>
  </sheetViews>
  <sheetFormatPr baseColWidth="10" defaultRowHeight="15" x14ac:dyDescent="0.25"/>
  <cols>
    <col min="1" max="1" width="2.85546875" customWidth="1"/>
    <col min="2" max="2" width="3.28515625" customWidth="1"/>
    <col min="3" max="3" width="58.140625" customWidth="1"/>
    <col min="4" max="4" width="15.140625" customWidth="1"/>
    <col min="5" max="5" width="17.85546875" customWidth="1"/>
  </cols>
  <sheetData>
    <row r="1" spans="1:13" ht="24" thickBot="1" x14ac:dyDescent="0.4">
      <c r="D1" s="205" t="s">
        <v>249</v>
      </c>
      <c r="E1" s="206"/>
      <c r="F1" s="15"/>
      <c r="G1" s="15"/>
      <c r="H1" s="15"/>
      <c r="I1" s="15"/>
      <c r="J1" s="15"/>
      <c r="K1" s="15"/>
    </row>
    <row r="2" spans="1:13" ht="14.25" customHeight="1" x14ac:dyDescent="0.35">
      <c r="D2" s="138" t="s">
        <v>252</v>
      </c>
      <c r="E2" s="139" t="str">
        <f>Feuil3!A4</f>
        <v>3DM20130829</v>
      </c>
      <c r="F2" s="15"/>
      <c r="G2" s="15"/>
      <c r="H2" s="15"/>
      <c r="I2" s="145"/>
      <c r="J2" s="145"/>
      <c r="K2" s="15"/>
      <c r="L2" s="15"/>
      <c r="M2" s="15"/>
    </row>
    <row r="3" spans="1:13" ht="12.75" customHeight="1" x14ac:dyDescent="0.25">
      <c r="D3" s="140" t="s">
        <v>251</v>
      </c>
      <c r="E3" s="146">
        <f ca="1">TODAY()</f>
        <v>41516</v>
      </c>
      <c r="F3" s="15"/>
      <c r="G3" s="15"/>
      <c r="H3" s="15"/>
      <c r="I3" s="15"/>
      <c r="J3" s="141"/>
      <c r="K3" s="15"/>
      <c r="L3" s="15"/>
      <c r="M3" s="15"/>
    </row>
    <row r="4" spans="1:13" ht="15.75" customHeight="1" thickBot="1" x14ac:dyDescent="0.3">
      <c r="D4" s="143" t="s">
        <v>250</v>
      </c>
      <c r="E4" s="144" t="str">
        <f>Feuil3!A2</f>
        <v>3DM</v>
      </c>
      <c r="F4" s="15"/>
      <c r="G4" s="15"/>
      <c r="H4" s="15"/>
      <c r="I4" s="15"/>
      <c r="J4" s="142"/>
      <c r="K4" s="15"/>
      <c r="L4" s="15"/>
      <c r="M4" s="15"/>
    </row>
    <row r="5" spans="1:13" ht="11.25" customHeight="1" x14ac:dyDescent="0.25">
      <c r="F5" s="15"/>
      <c r="G5" s="15"/>
      <c r="H5" s="15"/>
      <c r="I5" s="15"/>
      <c r="J5" s="141"/>
      <c r="K5" s="15"/>
      <c r="L5" s="15"/>
      <c r="M5" s="15"/>
    </row>
    <row r="6" spans="1:13" x14ac:dyDescent="0.25">
      <c r="A6" s="44" t="s">
        <v>105</v>
      </c>
      <c r="F6" s="15"/>
      <c r="G6" s="15"/>
      <c r="H6" s="15"/>
      <c r="I6" s="15"/>
      <c r="J6" s="15"/>
      <c r="K6" s="15"/>
      <c r="L6" s="15"/>
      <c r="M6" s="15"/>
    </row>
    <row r="7" spans="1:13" ht="15.75" thickBot="1" x14ac:dyDescent="0.3">
      <c r="A7" s="45" t="s">
        <v>106</v>
      </c>
      <c r="F7" s="15"/>
      <c r="G7" s="15"/>
      <c r="H7" s="15"/>
      <c r="I7" s="15"/>
      <c r="J7" s="15"/>
      <c r="K7" s="15"/>
      <c r="L7" s="15"/>
      <c r="M7" s="15"/>
    </row>
    <row r="8" spans="1:13" ht="19.5" thickBot="1" x14ac:dyDescent="0.35">
      <c r="A8" s="200" t="s">
        <v>104</v>
      </c>
      <c r="B8" s="201"/>
      <c r="C8" s="201"/>
      <c r="D8" s="201"/>
      <c r="E8" s="202"/>
      <c r="F8" s="15"/>
      <c r="G8" s="15"/>
      <c r="H8" s="15"/>
      <c r="I8" s="15"/>
      <c r="J8" s="15"/>
      <c r="K8" s="15"/>
    </row>
    <row r="9" spans="1:13" ht="15.75" thickBot="1" x14ac:dyDescent="0.3">
      <c r="A9" s="203" t="s">
        <v>101</v>
      </c>
      <c r="B9" s="204"/>
      <c r="C9" s="147" t="s">
        <v>100</v>
      </c>
      <c r="D9" s="148" t="s">
        <v>102</v>
      </c>
      <c r="E9" s="149" t="s">
        <v>103</v>
      </c>
      <c r="F9" s="15"/>
      <c r="G9" s="15"/>
      <c r="H9" s="15"/>
      <c r="I9" s="15"/>
      <c r="J9" s="15"/>
      <c r="K9" s="15"/>
    </row>
    <row r="10" spans="1:13" x14ac:dyDescent="0.25">
      <c r="A10" s="152"/>
      <c r="B10" s="225"/>
      <c r="C10" s="226"/>
      <c r="D10" s="136"/>
      <c r="E10" s="136"/>
      <c r="F10" s="15"/>
      <c r="G10" s="15"/>
      <c r="H10" s="15"/>
      <c r="I10" s="15"/>
      <c r="J10" s="15"/>
      <c r="K10" s="15"/>
    </row>
    <row r="11" spans="1:13" x14ac:dyDescent="0.25">
      <c r="A11" s="150"/>
      <c r="B11" s="153"/>
      <c r="C11" s="135"/>
      <c r="D11" s="136"/>
      <c r="E11" s="136"/>
      <c r="F11" s="15"/>
      <c r="G11" s="15"/>
      <c r="H11" s="15"/>
      <c r="I11" s="15"/>
      <c r="J11" s="15"/>
      <c r="K11" s="15"/>
    </row>
    <row r="12" spans="1:13" x14ac:dyDescent="0.25">
      <c r="A12" s="150"/>
      <c r="B12" s="153"/>
      <c r="C12" s="135"/>
      <c r="D12" s="136"/>
      <c r="E12" s="136"/>
      <c r="F12" s="15"/>
      <c r="G12" s="15"/>
      <c r="H12" s="15"/>
      <c r="I12" s="15"/>
      <c r="J12" s="15"/>
      <c r="K12" s="15"/>
    </row>
    <row r="13" spans="1:13" x14ac:dyDescent="0.25">
      <c r="A13" s="151"/>
      <c r="B13" s="137"/>
      <c r="C13" s="135"/>
      <c r="D13" s="136"/>
      <c r="E13" s="136"/>
      <c r="F13" s="15"/>
      <c r="G13" s="15"/>
      <c r="H13" s="15"/>
      <c r="I13" s="15"/>
      <c r="J13" s="15"/>
      <c r="K13" s="15"/>
    </row>
    <row r="14" spans="1:13" x14ac:dyDescent="0.25">
      <c r="A14" s="227"/>
      <c r="B14" s="153"/>
      <c r="C14" s="135"/>
      <c r="D14" s="136"/>
      <c r="E14" s="136"/>
      <c r="F14" s="15"/>
      <c r="G14" s="15"/>
      <c r="H14" s="15"/>
      <c r="I14" s="15"/>
      <c r="J14" s="15"/>
      <c r="K14" s="15"/>
    </row>
    <row r="15" spans="1:13" x14ac:dyDescent="0.25">
      <c r="A15" s="151"/>
      <c r="B15" s="228"/>
      <c r="C15" s="228"/>
      <c r="D15" s="136"/>
      <c r="E15" s="233"/>
      <c r="F15" s="15"/>
      <c r="G15" s="15"/>
      <c r="H15" s="15"/>
      <c r="I15" s="15"/>
      <c r="J15" s="15"/>
      <c r="K15" s="15"/>
    </row>
    <row r="16" spans="1:13" x14ac:dyDescent="0.25">
      <c r="A16" s="227"/>
      <c r="B16" s="153"/>
      <c r="C16" s="135"/>
      <c r="D16" s="136"/>
      <c r="E16" s="136"/>
    </row>
    <row r="17" spans="1:5" x14ac:dyDescent="0.25">
      <c r="A17" s="227"/>
      <c r="B17" s="153"/>
      <c r="C17" s="135"/>
      <c r="D17" s="136"/>
      <c r="E17" s="136"/>
    </row>
    <row r="18" spans="1:5" x14ac:dyDescent="0.25">
      <c r="A18" s="227"/>
      <c r="B18" s="153"/>
      <c r="C18" s="135"/>
      <c r="D18" s="136"/>
      <c r="E18" s="136"/>
    </row>
    <row r="19" spans="1:5" x14ac:dyDescent="0.25">
      <c r="A19" s="227"/>
      <c r="B19" s="153"/>
      <c r="C19" s="135"/>
      <c r="D19" s="136"/>
      <c r="E19" s="136"/>
    </row>
    <row r="20" spans="1:5" x14ac:dyDescent="0.25">
      <c r="A20" s="227"/>
      <c r="B20" s="228"/>
      <c r="C20" s="228"/>
      <c r="D20" s="233"/>
      <c r="E20" s="233"/>
    </row>
    <row r="21" spans="1:5" x14ac:dyDescent="0.25">
      <c r="A21" s="227"/>
      <c r="B21" s="228"/>
      <c r="C21" s="228"/>
      <c r="D21" s="233"/>
      <c r="E21" s="233"/>
    </row>
    <row r="22" spans="1:5" x14ac:dyDescent="0.25">
      <c r="A22" s="227"/>
      <c r="B22" s="228"/>
      <c r="C22" s="228"/>
      <c r="D22" s="233"/>
      <c r="E22" s="233"/>
    </row>
    <row r="23" spans="1:5" x14ac:dyDescent="0.25">
      <c r="A23" s="227"/>
      <c r="B23" s="228"/>
      <c r="C23" s="228"/>
      <c r="D23" s="233"/>
      <c r="E23" s="233"/>
    </row>
    <row r="24" spans="1:5" x14ac:dyDescent="0.25">
      <c r="A24" s="227"/>
      <c r="B24" s="228"/>
      <c r="C24" s="228"/>
      <c r="D24" s="233"/>
      <c r="E24" s="233"/>
    </row>
    <row r="25" spans="1:5" x14ac:dyDescent="0.25">
      <c r="A25" s="227"/>
      <c r="B25" s="228"/>
      <c r="C25" s="228"/>
      <c r="D25" s="233"/>
      <c r="E25" s="233"/>
    </row>
    <row r="26" spans="1:5" x14ac:dyDescent="0.25">
      <c r="A26" s="227"/>
      <c r="B26" s="228"/>
      <c r="C26" s="228"/>
      <c r="D26" s="233"/>
      <c r="E26" s="233"/>
    </row>
    <row r="27" spans="1:5" x14ac:dyDescent="0.25">
      <c r="A27" s="227"/>
      <c r="B27" s="228"/>
      <c r="C27" s="228"/>
      <c r="D27" s="233"/>
      <c r="E27" s="233"/>
    </row>
    <row r="28" spans="1:5" x14ac:dyDescent="0.25">
      <c r="A28" s="227"/>
      <c r="B28" s="228"/>
      <c r="C28" s="228"/>
      <c r="D28" s="233"/>
      <c r="E28" s="233"/>
    </row>
    <row r="29" spans="1:5" x14ac:dyDescent="0.25">
      <c r="A29" s="227"/>
      <c r="B29" s="228"/>
      <c r="C29" s="228"/>
      <c r="D29" s="233"/>
      <c r="E29" s="233"/>
    </row>
    <row r="30" spans="1:5" x14ac:dyDescent="0.25">
      <c r="A30" s="229"/>
      <c r="B30" s="228"/>
      <c r="C30" s="228"/>
      <c r="D30" s="234"/>
      <c r="E30" s="234"/>
    </row>
    <row r="31" spans="1:5" x14ac:dyDescent="0.25">
      <c r="A31" s="229"/>
      <c r="B31" s="228"/>
      <c r="C31" s="228"/>
      <c r="D31" s="234"/>
      <c r="E31" s="234"/>
    </row>
    <row r="32" spans="1:5" x14ac:dyDescent="0.25">
      <c r="A32" s="229"/>
      <c r="B32" s="230"/>
      <c r="C32" s="230"/>
      <c r="D32" s="230"/>
      <c r="E32" s="230"/>
    </row>
    <row r="33" spans="1:5" x14ac:dyDescent="0.25">
      <c r="A33" s="229"/>
      <c r="B33" s="230"/>
      <c r="C33" s="230"/>
      <c r="D33" s="230"/>
      <c r="E33" s="230"/>
    </row>
    <row r="34" spans="1:5" x14ac:dyDescent="0.25">
      <c r="A34" s="229"/>
      <c r="B34" s="230"/>
      <c r="C34" s="230"/>
      <c r="D34" s="230"/>
      <c r="E34" s="230"/>
    </row>
    <row r="35" spans="1:5" x14ac:dyDescent="0.25">
      <c r="A35" s="229"/>
      <c r="B35" s="230"/>
      <c r="C35" s="230"/>
      <c r="D35" s="230"/>
      <c r="E35" s="230"/>
    </row>
    <row r="36" spans="1:5" x14ac:dyDescent="0.25">
      <c r="A36" s="229"/>
      <c r="B36" s="230"/>
      <c r="C36" s="230"/>
      <c r="D36" s="230"/>
      <c r="E36" s="230"/>
    </row>
    <row r="37" spans="1:5" x14ac:dyDescent="0.25">
      <c r="A37" s="229"/>
      <c r="B37" s="230"/>
      <c r="C37" s="230"/>
      <c r="D37" s="230"/>
      <c r="E37" s="230"/>
    </row>
    <row r="38" spans="1:5" x14ac:dyDescent="0.25">
      <c r="A38" s="229"/>
      <c r="B38" s="230"/>
      <c r="C38" s="230"/>
      <c r="D38" s="230"/>
      <c r="E38" s="230"/>
    </row>
    <row r="39" spans="1:5" x14ac:dyDescent="0.25">
      <c r="A39" s="229"/>
      <c r="B39" s="230"/>
      <c r="C39" s="230"/>
      <c r="D39" s="230"/>
      <c r="E39" s="230"/>
    </row>
    <row r="40" spans="1:5" ht="18.75" x14ac:dyDescent="0.3">
      <c r="A40" s="231"/>
      <c r="B40" s="232"/>
      <c r="C40" s="232"/>
      <c r="D40" s="232"/>
      <c r="E40" s="232"/>
    </row>
    <row r="41" spans="1:5" x14ac:dyDescent="0.25">
      <c r="A41" s="230"/>
      <c r="B41" s="230"/>
      <c r="C41" s="230"/>
      <c r="D41" s="230"/>
      <c r="E41" s="230"/>
    </row>
    <row r="42" spans="1:5" x14ac:dyDescent="0.25">
      <c r="A42" s="230"/>
      <c r="B42" s="230"/>
      <c r="C42" s="230"/>
      <c r="D42" s="230"/>
      <c r="E42" s="230"/>
    </row>
    <row r="43" spans="1:5" x14ac:dyDescent="0.25">
      <c r="A43" s="230"/>
      <c r="B43" s="230"/>
      <c r="C43" s="230"/>
      <c r="D43" s="230"/>
      <c r="E43" s="230"/>
    </row>
    <row r="44" spans="1:5" ht="15.75" thickBot="1" x14ac:dyDescent="0.3">
      <c r="A44" s="61"/>
      <c r="B44" s="61"/>
      <c r="C44" s="61"/>
      <c r="D44" s="61"/>
      <c r="E44" s="61"/>
    </row>
    <row r="45" spans="1:5" ht="15.75" thickBot="1" x14ac:dyDescent="0.3">
      <c r="D45" s="51" t="s">
        <v>103</v>
      </c>
      <c r="E45" s="154">
        <f>SUM(E10:E44)</f>
        <v>0</v>
      </c>
    </row>
  </sheetData>
  <mergeCells count="3">
    <mergeCell ref="A8:E8"/>
    <mergeCell ref="A9:B9"/>
    <mergeCell ref="D1:E1"/>
  </mergeCells>
  <pageMargins left="0.46875" right="0.375"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217" r:id="rId4" name="Button 1">
              <controlPr defaultSize="0" print="0" autoFill="0" autoPict="0" macro="[0]!Customer_Bouton1_Clic">
                <anchor moveWithCells="1" sizeWithCells="1">
                  <from>
                    <xdr:col>2</xdr:col>
                    <xdr:colOff>1876425</xdr:colOff>
                    <xdr:row>0</xdr:row>
                    <xdr:rowOff>38100</xdr:rowOff>
                  </from>
                  <to>
                    <xdr:col>2</xdr:col>
                    <xdr:colOff>3048000</xdr:colOff>
                    <xdr:row>3</xdr:row>
                    <xdr:rowOff>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W72"/>
  <sheetViews>
    <sheetView workbookViewId="0"/>
  </sheetViews>
  <sheetFormatPr baseColWidth="10" defaultRowHeight="15" x14ac:dyDescent="0.25"/>
  <cols>
    <col min="1" max="1" width="23" customWidth="1"/>
    <col min="3" max="3" width="20.7109375" bestFit="1" customWidth="1"/>
    <col min="4" max="4" width="17.140625" customWidth="1"/>
    <col min="5" max="5" width="20" customWidth="1"/>
    <col min="6" max="6" width="11.42578125" style="20"/>
    <col min="8" max="8" width="29.28515625" bestFit="1" customWidth="1"/>
    <col min="9" max="9" width="14.140625" customWidth="1"/>
    <col min="11" max="11" width="11.85546875" bestFit="1" customWidth="1"/>
    <col min="12" max="12" width="13.85546875" bestFit="1" customWidth="1"/>
    <col min="13" max="13" width="28.85546875" customWidth="1"/>
  </cols>
  <sheetData>
    <row r="1" spans="1:23" ht="15.75" thickBot="1" x14ac:dyDescent="0.3">
      <c r="A1" s="59" t="s">
        <v>137</v>
      </c>
      <c r="B1" s="59" t="s">
        <v>138</v>
      </c>
      <c r="C1" s="59" t="s">
        <v>139</v>
      </c>
      <c r="D1" s="59" t="s">
        <v>140</v>
      </c>
    </row>
    <row r="2" spans="1:23" ht="15.75" thickBot="1" x14ac:dyDescent="0.3">
      <c r="A2" t="s">
        <v>116</v>
      </c>
      <c r="B2" s="60">
        <f ca="1">TODAY()</f>
        <v>41516</v>
      </c>
      <c r="C2" s="61" t="str">
        <f ca="1">TEXT(B2,"aaaammjj")</f>
        <v>20130830</v>
      </c>
      <c r="D2" t="str">
        <f ca="1">E2&amp;C2</f>
        <v>3DM20130830</v>
      </c>
      <c r="E2" t="str">
        <f>UPPER(MID(A2,1,3))</f>
        <v>3DM</v>
      </c>
    </row>
    <row r="3" spans="1:23" ht="15.75" thickBot="1" x14ac:dyDescent="0.3">
      <c r="A3" s="59" t="s">
        <v>141</v>
      </c>
    </row>
    <row r="4" spans="1:23" ht="34.5" thickBot="1" x14ac:dyDescent="0.3">
      <c r="A4" t="s">
        <v>254</v>
      </c>
      <c r="C4" s="212" t="s">
        <v>63</v>
      </c>
      <c r="D4" s="213"/>
      <c r="E4" s="214"/>
      <c r="F4" s="21" t="s">
        <v>1</v>
      </c>
      <c r="G4" s="5" t="s">
        <v>64</v>
      </c>
    </row>
    <row r="5" spans="1:23" ht="16.5" thickBot="1" x14ac:dyDescent="0.3">
      <c r="C5" s="215" t="s">
        <v>0</v>
      </c>
      <c r="D5" s="6">
        <v>1</v>
      </c>
      <c r="E5" s="6" t="s">
        <v>65</v>
      </c>
      <c r="F5" s="22"/>
      <c r="G5" s="7"/>
      <c r="I5" t="s">
        <v>0</v>
      </c>
    </row>
    <row r="6" spans="1:23" ht="30.75" thickBot="1" x14ac:dyDescent="0.3">
      <c r="C6" s="216"/>
      <c r="D6" s="6">
        <v>2</v>
      </c>
      <c r="E6" s="14" t="s">
        <v>2</v>
      </c>
      <c r="F6" s="23">
        <v>125</v>
      </c>
      <c r="G6" s="4" t="s">
        <v>3</v>
      </c>
      <c r="I6" s="19">
        <v>1</v>
      </c>
      <c r="J6" s="19">
        <v>1</v>
      </c>
      <c r="K6" s="19">
        <v>1</v>
      </c>
      <c r="L6" s="19">
        <v>1</v>
      </c>
      <c r="M6" s="19">
        <v>1</v>
      </c>
      <c r="N6" s="19">
        <v>1</v>
      </c>
      <c r="O6" s="19">
        <v>1</v>
      </c>
      <c r="P6" s="19">
        <v>1</v>
      </c>
      <c r="Q6" s="19">
        <v>1</v>
      </c>
      <c r="R6" s="19">
        <v>1</v>
      </c>
      <c r="S6" s="19">
        <v>1</v>
      </c>
      <c r="T6" s="19">
        <v>1</v>
      </c>
      <c r="U6" s="19">
        <v>1</v>
      </c>
      <c r="V6" s="19">
        <v>1</v>
      </c>
      <c r="W6" s="19"/>
    </row>
    <row r="7" spans="1:23" ht="16.5" thickBot="1" x14ac:dyDescent="0.3">
      <c r="C7" s="216"/>
      <c r="D7" s="6">
        <v>3</v>
      </c>
      <c r="E7" s="3" t="s">
        <v>4</v>
      </c>
      <c r="F7" s="23">
        <v>85</v>
      </c>
      <c r="G7" s="4" t="s">
        <v>5</v>
      </c>
    </row>
    <row r="8" spans="1:23" ht="16.5" thickBot="1" x14ac:dyDescent="0.3">
      <c r="C8" s="216"/>
      <c r="D8" s="6">
        <v>4</v>
      </c>
      <c r="E8" s="3" t="s">
        <v>6</v>
      </c>
      <c r="F8" s="23">
        <v>125</v>
      </c>
      <c r="G8" s="4" t="s">
        <v>5</v>
      </c>
      <c r="I8" t="s">
        <v>25</v>
      </c>
    </row>
    <row r="9" spans="1:23" ht="30.75" thickBot="1" x14ac:dyDescent="0.3">
      <c r="C9" s="216"/>
      <c r="D9" s="6">
        <v>5</v>
      </c>
      <c r="E9" s="3" t="s">
        <v>7</v>
      </c>
      <c r="F9" s="23">
        <v>85</v>
      </c>
      <c r="G9" s="4" t="s">
        <v>5</v>
      </c>
      <c r="I9" s="19">
        <v>1</v>
      </c>
      <c r="J9" s="19">
        <v>1</v>
      </c>
      <c r="K9" s="19">
        <v>1</v>
      </c>
      <c r="L9" s="19">
        <v>1</v>
      </c>
      <c r="M9" s="19">
        <v>1</v>
      </c>
      <c r="N9" s="19">
        <v>1</v>
      </c>
      <c r="O9" s="19">
        <v>1</v>
      </c>
      <c r="P9" s="19">
        <v>1</v>
      </c>
      <c r="Q9" s="19">
        <v>1</v>
      </c>
      <c r="R9" s="19">
        <v>1</v>
      </c>
      <c r="S9" s="19">
        <v>1</v>
      </c>
      <c r="T9" s="19">
        <v>1</v>
      </c>
      <c r="U9" s="19"/>
      <c r="V9" s="19"/>
      <c r="W9" s="19"/>
    </row>
    <row r="10" spans="1:23" ht="16.5" thickBot="1" x14ac:dyDescent="0.3">
      <c r="C10" s="216"/>
      <c r="D10" s="6">
        <v>6</v>
      </c>
      <c r="E10" s="3" t="s">
        <v>8</v>
      </c>
      <c r="F10" s="23">
        <v>65</v>
      </c>
      <c r="G10" s="4" t="s">
        <v>3</v>
      </c>
    </row>
    <row r="11" spans="1:23" ht="16.5" thickBot="1" x14ac:dyDescent="0.3">
      <c r="C11" s="216"/>
      <c r="D11" s="6">
        <v>7</v>
      </c>
      <c r="E11" s="3" t="s">
        <v>9</v>
      </c>
      <c r="F11" s="23">
        <v>250</v>
      </c>
      <c r="G11" s="4" t="s">
        <v>3</v>
      </c>
      <c r="I11" t="s">
        <v>44</v>
      </c>
    </row>
    <row r="12" spans="1:23" ht="16.5" thickBot="1" x14ac:dyDescent="0.3">
      <c r="C12" s="216"/>
      <c r="D12" s="6">
        <v>8</v>
      </c>
      <c r="E12" s="3" t="s">
        <v>10</v>
      </c>
      <c r="F12" s="23" t="s">
        <v>11</v>
      </c>
      <c r="G12" s="4" t="s">
        <v>5</v>
      </c>
      <c r="I12" s="19">
        <v>1</v>
      </c>
      <c r="J12" s="19">
        <v>1</v>
      </c>
      <c r="K12" s="19">
        <v>1</v>
      </c>
      <c r="L12" s="19">
        <v>1</v>
      </c>
      <c r="M12" s="19">
        <v>1</v>
      </c>
      <c r="N12" s="19">
        <v>1</v>
      </c>
      <c r="O12" s="19">
        <v>1</v>
      </c>
      <c r="P12" s="19">
        <v>1</v>
      </c>
      <c r="Q12" s="19">
        <v>1</v>
      </c>
      <c r="R12" s="19">
        <v>1</v>
      </c>
      <c r="S12" s="19">
        <v>1</v>
      </c>
      <c r="T12" s="19">
        <v>1</v>
      </c>
      <c r="U12" s="19">
        <v>1</v>
      </c>
      <c r="V12" s="19"/>
      <c r="W12" s="19"/>
    </row>
    <row r="13" spans="1:23" ht="16.5" thickBot="1" x14ac:dyDescent="0.3">
      <c r="C13" s="216"/>
      <c r="D13" s="6">
        <v>9</v>
      </c>
      <c r="E13" s="3" t="s">
        <v>12</v>
      </c>
      <c r="F13" s="23">
        <v>7.5</v>
      </c>
      <c r="G13" s="4" t="s">
        <v>13</v>
      </c>
    </row>
    <row r="14" spans="1:23" ht="16.5" thickBot="1" x14ac:dyDescent="0.3">
      <c r="C14" s="216"/>
      <c r="D14" s="6">
        <v>10</v>
      </c>
      <c r="E14" s="3" t="s">
        <v>14</v>
      </c>
      <c r="F14" s="23">
        <v>12</v>
      </c>
      <c r="G14" s="4" t="s">
        <v>15</v>
      </c>
      <c r="I14" t="s">
        <v>71</v>
      </c>
    </row>
    <row r="15" spans="1:23" ht="30.75" thickBot="1" x14ac:dyDescent="0.3">
      <c r="C15" s="216"/>
      <c r="D15" s="6">
        <v>11</v>
      </c>
      <c r="E15" s="3" t="s">
        <v>16</v>
      </c>
      <c r="F15" s="23">
        <v>95</v>
      </c>
      <c r="G15" s="4" t="s">
        <v>5</v>
      </c>
      <c r="I15" s="19">
        <v>1</v>
      </c>
      <c r="J15" s="19">
        <v>1</v>
      </c>
      <c r="K15" s="19">
        <v>1</v>
      </c>
      <c r="L15" s="19">
        <v>1</v>
      </c>
      <c r="M15" s="19">
        <v>1</v>
      </c>
      <c r="N15" s="19">
        <v>1</v>
      </c>
      <c r="O15" s="19">
        <v>1</v>
      </c>
      <c r="P15" s="19">
        <v>1</v>
      </c>
      <c r="Q15" s="19">
        <v>1</v>
      </c>
      <c r="R15" s="19">
        <v>1</v>
      </c>
      <c r="S15" s="19">
        <v>1</v>
      </c>
      <c r="T15" s="19">
        <v>1</v>
      </c>
      <c r="U15" s="19">
        <v>1</v>
      </c>
      <c r="V15" s="19"/>
      <c r="W15" s="19"/>
    </row>
    <row r="16" spans="1:23" ht="16.5" thickBot="1" x14ac:dyDescent="0.3">
      <c r="C16" s="216"/>
      <c r="D16" s="6">
        <v>12</v>
      </c>
      <c r="E16" s="3" t="s">
        <v>17</v>
      </c>
      <c r="F16" s="23" t="s">
        <v>19</v>
      </c>
      <c r="G16" s="4" t="s">
        <v>18</v>
      </c>
    </row>
    <row r="17" spans="3:20" ht="30.75" thickBot="1" x14ac:dyDescent="0.3">
      <c r="C17" s="216"/>
      <c r="D17" s="6">
        <v>13</v>
      </c>
      <c r="E17" s="3" t="s">
        <v>20</v>
      </c>
      <c r="F17" s="23">
        <v>0.15</v>
      </c>
      <c r="G17" s="4" t="s">
        <v>21</v>
      </c>
      <c r="I17" t="s">
        <v>95</v>
      </c>
    </row>
    <row r="18" spans="3:20" ht="16.5" thickBot="1" x14ac:dyDescent="0.3">
      <c r="C18" s="216"/>
      <c r="D18" s="6">
        <v>14</v>
      </c>
      <c r="E18" s="3" t="s">
        <v>23</v>
      </c>
      <c r="F18" s="23">
        <v>0.2</v>
      </c>
      <c r="G18" s="4" t="s">
        <v>21</v>
      </c>
      <c r="I18" s="19">
        <v>3</v>
      </c>
      <c r="J18" s="19">
        <v>1</v>
      </c>
      <c r="K18" s="19">
        <v>1</v>
      </c>
      <c r="L18" s="19">
        <v>1</v>
      </c>
      <c r="M18" s="19">
        <v>1</v>
      </c>
      <c r="N18" s="19">
        <v>1</v>
      </c>
      <c r="O18" s="19">
        <v>1</v>
      </c>
      <c r="P18" s="19">
        <v>1</v>
      </c>
      <c r="Q18" s="19">
        <v>1</v>
      </c>
    </row>
    <row r="19" spans="3:20" ht="30.75" thickBot="1" x14ac:dyDescent="0.3">
      <c r="C19" s="217"/>
      <c r="D19" s="6">
        <v>15</v>
      </c>
      <c r="E19" s="3" t="s">
        <v>24</v>
      </c>
      <c r="F19" s="23">
        <v>0.35</v>
      </c>
      <c r="G19" s="4" t="s">
        <v>18</v>
      </c>
    </row>
    <row r="20" spans="3:20" ht="15.75" thickBot="1" x14ac:dyDescent="0.3">
      <c r="C20" s="218" t="s">
        <v>25</v>
      </c>
      <c r="D20" s="10">
        <v>1</v>
      </c>
      <c r="E20" s="11" t="s">
        <v>65</v>
      </c>
      <c r="F20" s="24"/>
      <c r="G20" s="9"/>
    </row>
    <row r="21" spans="3:20" ht="15.75" thickBot="1" x14ac:dyDescent="0.3">
      <c r="C21" s="219"/>
      <c r="D21" s="10">
        <v>2</v>
      </c>
      <c r="E21" s="3" t="s">
        <v>66</v>
      </c>
      <c r="F21" s="23">
        <v>2.25</v>
      </c>
      <c r="G21" s="4" t="s">
        <v>26</v>
      </c>
    </row>
    <row r="22" spans="3:20" ht="15.75" thickBot="1" x14ac:dyDescent="0.3">
      <c r="C22" s="219"/>
      <c r="D22" s="10">
        <v>3</v>
      </c>
      <c r="E22" s="3" t="s">
        <v>67</v>
      </c>
      <c r="F22" s="23">
        <v>1.75</v>
      </c>
      <c r="G22" s="4" t="s">
        <v>27</v>
      </c>
    </row>
    <row r="23" spans="3:20" ht="30.75" thickBot="1" x14ac:dyDescent="0.3">
      <c r="C23" s="219"/>
      <c r="D23" s="10">
        <v>4</v>
      </c>
      <c r="E23" s="3" t="s">
        <v>68</v>
      </c>
      <c r="F23" s="23">
        <v>1</v>
      </c>
      <c r="G23" s="4" t="s">
        <v>28</v>
      </c>
    </row>
    <row r="24" spans="3:20" ht="15.75" thickBot="1" x14ac:dyDescent="0.3">
      <c r="C24" s="219"/>
      <c r="D24" s="10">
        <v>5</v>
      </c>
      <c r="E24" s="3" t="s">
        <v>29</v>
      </c>
      <c r="F24" s="23">
        <v>0.25</v>
      </c>
      <c r="G24" s="4" t="s">
        <v>13</v>
      </c>
    </row>
    <row r="25" spans="3:20" ht="15.75" thickBot="1" x14ac:dyDescent="0.3">
      <c r="C25" s="219"/>
      <c r="D25" s="10">
        <v>6</v>
      </c>
      <c r="E25" s="3" t="s">
        <v>31</v>
      </c>
      <c r="F25" s="23" t="s">
        <v>30</v>
      </c>
      <c r="G25" s="4" t="s">
        <v>32</v>
      </c>
      <c r="I25" t="s">
        <v>109</v>
      </c>
    </row>
    <row r="26" spans="3:20" ht="30.75" thickBot="1" x14ac:dyDescent="0.3">
      <c r="C26" s="219"/>
      <c r="D26" s="10">
        <v>7</v>
      </c>
      <c r="E26" s="3" t="s">
        <v>69</v>
      </c>
      <c r="F26" s="23">
        <v>0.02</v>
      </c>
      <c r="G26" s="4" t="s">
        <v>33</v>
      </c>
      <c r="I26">
        <v>1</v>
      </c>
      <c r="J26" t="s">
        <v>110</v>
      </c>
      <c r="K26">
        <v>1</v>
      </c>
    </row>
    <row r="27" spans="3:20" ht="30.75" thickBot="1" x14ac:dyDescent="0.3">
      <c r="C27" s="219"/>
      <c r="D27" s="10">
        <v>8</v>
      </c>
      <c r="E27" s="3" t="s">
        <v>70</v>
      </c>
      <c r="F27" s="23">
        <v>0.05</v>
      </c>
      <c r="G27" s="4" t="s">
        <v>34</v>
      </c>
      <c r="I27">
        <v>2</v>
      </c>
      <c r="J27" t="s">
        <v>111</v>
      </c>
    </row>
    <row r="28" spans="3:20" ht="45.75" thickBot="1" x14ac:dyDescent="0.3">
      <c r="C28" s="219"/>
      <c r="D28" s="10">
        <v>9</v>
      </c>
      <c r="E28" s="3" t="s">
        <v>35</v>
      </c>
      <c r="F28" s="23" t="s">
        <v>22</v>
      </c>
      <c r="G28" s="4" t="s">
        <v>36</v>
      </c>
      <c r="I28">
        <v>3</v>
      </c>
      <c r="J28" t="s">
        <v>112</v>
      </c>
    </row>
    <row r="29" spans="3:20" ht="30.75" thickBot="1" x14ac:dyDescent="0.3">
      <c r="C29" s="219"/>
      <c r="D29" s="10">
        <v>10</v>
      </c>
      <c r="E29" s="3" t="s">
        <v>37</v>
      </c>
      <c r="F29" s="23">
        <v>150</v>
      </c>
      <c r="G29" s="4" t="s">
        <v>38</v>
      </c>
    </row>
    <row r="30" spans="3:20" ht="15.75" thickBot="1" x14ac:dyDescent="0.3">
      <c r="C30" s="219"/>
      <c r="D30" s="10">
        <v>11</v>
      </c>
      <c r="E30" s="3" t="s">
        <v>39</v>
      </c>
      <c r="F30" s="23">
        <v>0.25</v>
      </c>
      <c r="G30" s="4" t="s">
        <v>40</v>
      </c>
    </row>
    <row r="31" spans="3:20" ht="15.75" thickBot="1" x14ac:dyDescent="0.3">
      <c r="C31" s="219"/>
      <c r="D31" s="10">
        <v>12</v>
      </c>
      <c r="E31" s="3" t="s">
        <v>41</v>
      </c>
      <c r="F31" s="23">
        <v>7.5</v>
      </c>
      <c r="G31" s="4" t="s">
        <v>26</v>
      </c>
      <c r="I31" s="47" t="s">
        <v>118</v>
      </c>
      <c r="J31" s="47" t="s">
        <v>119</v>
      </c>
      <c r="K31" s="47" t="s">
        <v>120</v>
      </c>
      <c r="L31" s="47" t="s">
        <v>121</v>
      </c>
      <c r="M31" s="47" t="s">
        <v>122</v>
      </c>
      <c r="N31" s="47" t="s">
        <v>123</v>
      </c>
      <c r="O31" s="47" t="s">
        <v>124</v>
      </c>
      <c r="P31" s="48" t="s">
        <v>126</v>
      </c>
      <c r="Q31" s="48" t="s">
        <v>127</v>
      </c>
      <c r="R31" s="47" t="s">
        <v>125</v>
      </c>
      <c r="S31" s="47" t="s">
        <v>108</v>
      </c>
      <c r="T31" s="47" t="s">
        <v>143</v>
      </c>
    </row>
    <row r="32" spans="3:20" ht="15.75" thickBot="1" x14ac:dyDescent="0.3">
      <c r="C32" s="220"/>
      <c r="D32" s="10">
        <v>13</v>
      </c>
      <c r="E32" s="3" t="s">
        <v>42</v>
      </c>
      <c r="F32" s="23">
        <v>15</v>
      </c>
      <c r="G32" s="4" t="s">
        <v>43</v>
      </c>
      <c r="I32" t="str">
        <f>VLOOKUP(A2,Client!A3:E2000,2)</f>
        <v>Mr</v>
      </c>
      <c r="J32" t="str">
        <f>VLOOKUP(A2,Client!A3:E2000,3)</f>
        <v>BOUCHARD</v>
      </c>
      <c r="K32" t="str">
        <f>VLOOKUP(A2,Client!A3:E2000,4)</f>
        <v>Benjamin</v>
      </c>
      <c r="L32" t="str">
        <f>VLOOKUP(A2,Client!A3:E2000,5)</f>
        <v>3DM</v>
      </c>
      <c r="M32" t="str">
        <f>VLOOKUP(A2,Client!A3:W2000,6)</f>
        <v>118 boulevard Hymus</v>
      </c>
      <c r="N32" t="str">
        <f>VLOOKUP(A2,Client!A3:W2000,7)</f>
        <v>H9R 1E8</v>
      </c>
      <c r="O32" t="str">
        <f>VLOOKUP(A2,Client!A3:W2000,8)</f>
        <v>Montreal</v>
      </c>
      <c r="P32" t="str">
        <f>VLOOKUP(A2,Client!A3:W2000,9)</f>
        <v>Quebec</v>
      </c>
      <c r="Q32" t="str">
        <f>VLOOKUP(A2,Client!A3:W2000,10)</f>
        <v>CANADA</v>
      </c>
      <c r="R32" t="str">
        <f>VLOOKUP(A2,Client!A3:W2000,11)</f>
        <v>514 699 4764</v>
      </c>
      <c r="S32" t="str">
        <f>VLOOKUP(A2,Client!A3:W2000,12)</f>
        <v/>
      </c>
      <c r="T32" t="str">
        <f>VLOOKUP(A2,Client!A3:W2000,13)</f>
        <v>b.bouchard@3-dm.com</v>
      </c>
    </row>
    <row r="33" spans="3:7" ht="15.75" thickBot="1" x14ac:dyDescent="0.3">
      <c r="C33" s="221" t="s">
        <v>44</v>
      </c>
      <c r="D33" s="12">
        <v>1</v>
      </c>
      <c r="E33" s="13" t="s">
        <v>65</v>
      </c>
      <c r="F33" s="25"/>
      <c r="G33" s="8"/>
    </row>
    <row r="34" spans="3:7" ht="30.75" thickBot="1" x14ac:dyDescent="0.3">
      <c r="C34" s="222"/>
      <c r="D34" s="12">
        <v>2</v>
      </c>
      <c r="E34" s="3" t="s">
        <v>45</v>
      </c>
      <c r="F34" s="23">
        <v>5</v>
      </c>
      <c r="G34" s="4" t="s">
        <v>46</v>
      </c>
    </row>
    <row r="35" spans="3:7" ht="30.75" thickBot="1" x14ac:dyDescent="0.3">
      <c r="C35" s="222"/>
      <c r="D35" s="12">
        <v>3</v>
      </c>
      <c r="E35" s="3" t="s">
        <v>47</v>
      </c>
      <c r="F35" s="23">
        <v>3</v>
      </c>
      <c r="G35" s="4" t="s">
        <v>48</v>
      </c>
    </row>
    <row r="36" spans="3:7" ht="15.75" thickBot="1" x14ac:dyDescent="0.3">
      <c r="C36" s="222"/>
      <c r="D36" s="12">
        <v>4</v>
      </c>
      <c r="E36" s="3" t="s">
        <v>49</v>
      </c>
      <c r="F36" s="23">
        <v>3.25</v>
      </c>
      <c r="G36" s="4" t="s">
        <v>46</v>
      </c>
    </row>
    <row r="37" spans="3:7" ht="30.75" thickBot="1" x14ac:dyDescent="0.3">
      <c r="C37" s="222"/>
      <c r="D37" s="12">
        <v>5</v>
      </c>
      <c r="E37" s="3" t="s">
        <v>50</v>
      </c>
      <c r="F37" s="23">
        <v>425</v>
      </c>
      <c r="G37" s="4" t="s">
        <v>51</v>
      </c>
    </row>
    <row r="38" spans="3:7" ht="30.75" thickBot="1" x14ac:dyDescent="0.3">
      <c r="C38" s="222"/>
      <c r="D38" s="12">
        <v>6</v>
      </c>
      <c r="E38" s="3" t="s">
        <v>52</v>
      </c>
      <c r="F38" s="23">
        <v>375</v>
      </c>
      <c r="G38" s="4" t="s">
        <v>51</v>
      </c>
    </row>
    <row r="39" spans="3:7" ht="30.75" thickBot="1" x14ac:dyDescent="0.3">
      <c r="C39" s="222"/>
      <c r="D39" s="12">
        <v>7</v>
      </c>
      <c r="E39" s="3" t="s">
        <v>53</v>
      </c>
      <c r="F39" s="23">
        <v>300</v>
      </c>
      <c r="G39" s="4" t="s">
        <v>51</v>
      </c>
    </row>
    <row r="40" spans="3:7" ht="15.75" thickBot="1" x14ac:dyDescent="0.3">
      <c r="C40" s="222"/>
      <c r="D40" s="12">
        <v>8</v>
      </c>
      <c r="E40" s="3" t="s">
        <v>54</v>
      </c>
      <c r="F40" s="23">
        <v>9</v>
      </c>
      <c r="G40" s="4" t="s">
        <v>46</v>
      </c>
    </row>
    <row r="41" spans="3:7" ht="15.75" thickBot="1" x14ac:dyDescent="0.3">
      <c r="C41" s="222"/>
      <c r="D41" s="12">
        <v>9</v>
      </c>
      <c r="E41" s="3" t="s">
        <v>55</v>
      </c>
      <c r="F41" s="23">
        <v>35</v>
      </c>
      <c r="G41" s="4" t="s">
        <v>46</v>
      </c>
    </row>
    <row r="42" spans="3:7" ht="15.75" thickBot="1" x14ac:dyDescent="0.3">
      <c r="C42" s="222"/>
      <c r="D42" s="12">
        <v>10</v>
      </c>
      <c r="E42" s="3" t="s">
        <v>56</v>
      </c>
      <c r="F42" s="23">
        <v>3</v>
      </c>
      <c r="G42" s="4" t="s">
        <v>26</v>
      </c>
    </row>
    <row r="43" spans="3:7" ht="30.75" thickBot="1" x14ac:dyDescent="0.3">
      <c r="C43" s="222"/>
      <c r="D43" s="12">
        <v>11</v>
      </c>
      <c r="E43" s="3" t="s">
        <v>57</v>
      </c>
      <c r="F43" s="23">
        <v>30</v>
      </c>
      <c r="G43" s="4" t="s">
        <v>58</v>
      </c>
    </row>
    <row r="44" spans="3:7" ht="15.75" thickBot="1" x14ac:dyDescent="0.3">
      <c r="C44" s="222"/>
      <c r="D44" s="12">
        <v>12</v>
      </c>
      <c r="E44" s="3" t="s">
        <v>59</v>
      </c>
      <c r="F44" s="23">
        <v>14</v>
      </c>
      <c r="G44" s="4" t="s">
        <v>60</v>
      </c>
    </row>
    <row r="45" spans="3:7" ht="15.75" thickBot="1" x14ac:dyDescent="0.3">
      <c r="C45" s="222"/>
      <c r="D45" s="12">
        <v>13</v>
      </c>
      <c r="E45" s="3" t="s">
        <v>61</v>
      </c>
      <c r="F45" s="23" t="s">
        <v>94</v>
      </c>
      <c r="G45" s="4" t="s">
        <v>60</v>
      </c>
    </row>
    <row r="46" spans="3:7" ht="15.75" thickBot="1" x14ac:dyDescent="0.3">
      <c r="C46" s="223"/>
      <c r="D46" s="16">
        <v>14</v>
      </c>
      <c r="E46" s="3" t="s">
        <v>62</v>
      </c>
      <c r="F46" s="23">
        <v>35</v>
      </c>
      <c r="G46" s="4" t="s">
        <v>60</v>
      </c>
    </row>
    <row r="47" spans="3:7" ht="15.75" thickBot="1" x14ac:dyDescent="0.3">
      <c r="C47" s="210" t="s">
        <v>71</v>
      </c>
      <c r="D47" s="12">
        <v>1</v>
      </c>
      <c r="E47" s="13" t="s">
        <v>65</v>
      </c>
      <c r="F47" s="22"/>
      <c r="G47" s="17"/>
    </row>
    <row r="48" spans="3:7" ht="15.75" thickBot="1" x14ac:dyDescent="0.3">
      <c r="C48" s="211"/>
      <c r="D48" s="12">
        <v>2</v>
      </c>
      <c r="E48" s="3" t="s">
        <v>72</v>
      </c>
      <c r="F48" s="23">
        <v>80</v>
      </c>
      <c r="G48" s="4">
        <v>500</v>
      </c>
    </row>
    <row r="49" spans="3:7" ht="15.75" thickBot="1" x14ac:dyDescent="0.3">
      <c r="C49" s="211"/>
      <c r="D49" s="12">
        <v>3</v>
      </c>
      <c r="E49" s="3" t="s">
        <v>73</v>
      </c>
      <c r="F49" s="23">
        <v>42.5</v>
      </c>
      <c r="G49" s="4">
        <v>250</v>
      </c>
    </row>
    <row r="50" spans="3:7" ht="15.75" thickBot="1" x14ac:dyDescent="0.3">
      <c r="C50" s="211"/>
      <c r="D50" s="12">
        <v>4</v>
      </c>
      <c r="E50" s="3" t="s">
        <v>74</v>
      </c>
      <c r="F50" s="23">
        <v>45</v>
      </c>
      <c r="G50" s="4">
        <v>250</v>
      </c>
    </row>
    <row r="51" spans="3:7" ht="15.75" thickBot="1" x14ac:dyDescent="0.3">
      <c r="C51" s="211"/>
      <c r="D51" s="12">
        <v>5</v>
      </c>
      <c r="E51" s="3" t="s">
        <v>75</v>
      </c>
      <c r="F51" s="23">
        <v>26</v>
      </c>
      <c r="G51" s="4">
        <v>100</v>
      </c>
    </row>
    <row r="52" spans="3:7" ht="15.75" thickBot="1" x14ac:dyDescent="0.3">
      <c r="C52" s="211"/>
      <c r="D52" s="12">
        <v>6</v>
      </c>
      <c r="E52" s="3" t="s">
        <v>76</v>
      </c>
      <c r="F52" s="23">
        <v>29</v>
      </c>
      <c r="G52" s="4">
        <v>100</v>
      </c>
    </row>
    <row r="53" spans="3:7" ht="15.75" thickBot="1" x14ac:dyDescent="0.3">
      <c r="C53" s="211"/>
      <c r="D53" s="12">
        <v>7</v>
      </c>
      <c r="E53" s="3" t="s">
        <v>77</v>
      </c>
      <c r="F53" s="23">
        <v>36</v>
      </c>
      <c r="G53" s="4">
        <v>100</v>
      </c>
    </row>
    <row r="54" spans="3:7" ht="15.75" thickBot="1" x14ac:dyDescent="0.3">
      <c r="C54" s="211"/>
      <c r="D54" s="12">
        <v>8</v>
      </c>
      <c r="E54" s="3" t="s">
        <v>78</v>
      </c>
      <c r="F54" s="23">
        <v>42</v>
      </c>
      <c r="G54" s="4">
        <v>100</v>
      </c>
    </row>
    <row r="55" spans="3:7" ht="15.75" thickBot="1" x14ac:dyDescent="0.3">
      <c r="C55" s="211"/>
      <c r="D55" s="12">
        <v>9</v>
      </c>
      <c r="E55" s="3" t="s">
        <v>79</v>
      </c>
      <c r="F55" s="23">
        <v>47</v>
      </c>
      <c r="G55" s="4">
        <v>100</v>
      </c>
    </row>
    <row r="56" spans="3:7" ht="15.75" thickBot="1" x14ac:dyDescent="0.3">
      <c r="C56" s="211"/>
      <c r="D56" s="12">
        <v>10</v>
      </c>
      <c r="E56" s="3" t="s">
        <v>80</v>
      </c>
      <c r="F56" s="23">
        <v>34.5</v>
      </c>
      <c r="G56" s="4">
        <v>50</v>
      </c>
    </row>
    <row r="57" spans="3:7" ht="15.75" thickBot="1" x14ac:dyDescent="0.3">
      <c r="C57" s="211"/>
      <c r="D57" s="12">
        <v>11</v>
      </c>
      <c r="E57" s="3" t="s">
        <v>81</v>
      </c>
      <c r="F57" s="23">
        <v>43</v>
      </c>
      <c r="G57" s="4">
        <v>50</v>
      </c>
    </row>
    <row r="58" spans="3:7" ht="15.75" thickBot="1" x14ac:dyDescent="0.3">
      <c r="C58" s="211"/>
      <c r="D58" s="12">
        <v>12</v>
      </c>
      <c r="E58" s="3" t="s">
        <v>82</v>
      </c>
      <c r="F58" s="23">
        <v>500</v>
      </c>
      <c r="G58" s="4">
        <v>1000</v>
      </c>
    </row>
    <row r="59" spans="3:7" ht="15.75" thickBot="1" x14ac:dyDescent="0.3">
      <c r="C59" s="211"/>
      <c r="D59" s="12">
        <v>13</v>
      </c>
      <c r="E59" s="3" t="s">
        <v>83</v>
      </c>
      <c r="F59" s="23">
        <v>980</v>
      </c>
      <c r="G59" s="4">
        <v>1000</v>
      </c>
    </row>
    <row r="60" spans="3:7" ht="15.75" thickBot="1" x14ac:dyDescent="0.3">
      <c r="C60" s="211"/>
      <c r="D60" s="16">
        <v>14</v>
      </c>
      <c r="E60" s="3" t="s">
        <v>84</v>
      </c>
      <c r="F60" s="23">
        <v>1420</v>
      </c>
      <c r="G60" s="4">
        <v>1000</v>
      </c>
    </row>
    <row r="61" spans="3:7" ht="15.75" thickBot="1" x14ac:dyDescent="0.3">
      <c r="C61" s="211"/>
      <c r="D61" s="12">
        <v>12</v>
      </c>
      <c r="E61" s="3" t="s">
        <v>86</v>
      </c>
      <c r="F61" s="23">
        <v>1830</v>
      </c>
      <c r="G61" s="4">
        <v>1000</v>
      </c>
    </row>
    <row r="62" spans="3:7" ht="15.75" thickBot="1" x14ac:dyDescent="0.3">
      <c r="C62" s="211"/>
      <c r="D62" s="12">
        <v>13</v>
      </c>
      <c r="E62" s="3" t="s">
        <v>85</v>
      </c>
      <c r="F62" s="23">
        <v>2750</v>
      </c>
      <c r="G62" s="4">
        <v>1000</v>
      </c>
    </row>
    <row r="63" spans="3:7" ht="15.75" thickBot="1" x14ac:dyDescent="0.3">
      <c r="C63" s="211"/>
      <c r="D63" s="27">
        <v>14</v>
      </c>
      <c r="E63" s="28" t="s">
        <v>87</v>
      </c>
      <c r="F63" s="29">
        <v>25</v>
      </c>
      <c r="G63" s="30">
        <v>1000</v>
      </c>
    </row>
    <row r="64" spans="3:7" x14ac:dyDescent="0.25">
      <c r="C64" s="207" t="s">
        <v>95</v>
      </c>
      <c r="D64" s="36">
        <v>1</v>
      </c>
      <c r="E64" s="36" t="s">
        <v>65</v>
      </c>
      <c r="F64" s="37"/>
      <c r="G64" s="38"/>
    </row>
    <row r="65" spans="3:7" x14ac:dyDescent="0.25">
      <c r="C65" s="208"/>
      <c r="D65" s="31">
        <v>2</v>
      </c>
      <c r="E65" s="46" t="s">
        <v>113</v>
      </c>
      <c r="F65" s="32"/>
      <c r="G65" s="39"/>
    </row>
    <row r="66" spans="3:7" x14ac:dyDescent="0.25">
      <c r="C66" s="208"/>
      <c r="D66" s="31">
        <v>3</v>
      </c>
      <c r="E66" s="33" t="s">
        <v>96</v>
      </c>
      <c r="F66" s="32"/>
      <c r="G66" s="39"/>
    </row>
    <row r="67" spans="3:7" x14ac:dyDescent="0.25">
      <c r="C67" s="208"/>
      <c r="D67" s="31">
        <v>4</v>
      </c>
      <c r="E67" s="33" t="s">
        <v>97</v>
      </c>
      <c r="F67" s="35"/>
      <c r="G67" s="40"/>
    </row>
    <row r="68" spans="3:7" x14ac:dyDescent="0.25">
      <c r="C68" s="208"/>
      <c r="D68" s="31">
        <v>5</v>
      </c>
      <c r="E68" s="34" t="s">
        <v>98</v>
      </c>
      <c r="F68" s="35"/>
      <c r="G68" s="40"/>
    </row>
    <row r="69" spans="3:7" x14ac:dyDescent="0.25">
      <c r="C69" s="208"/>
      <c r="D69" s="31">
        <v>6</v>
      </c>
      <c r="E69" s="34" t="s">
        <v>99</v>
      </c>
      <c r="F69" s="35"/>
      <c r="G69" s="40"/>
    </row>
    <row r="70" spans="3:7" x14ac:dyDescent="0.25">
      <c r="C70" s="208"/>
      <c r="D70" s="31">
        <v>7</v>
      </c>
      <c r="E70" s="31" t="s">
        <v>114</v>
      </c>
      <c r="F70" s="35"/>
      <c r="G70" s="40"/>
    </row>
    <row r="71" spans="3:7" x14ac:dyDescent="0.25">
      <c r="C71" s="208"/>
      <c r="D71" s="31">
        <v>8</v>
      </c>
      <c r="E71" s="31" t="s">
        <v>115</v>
      </c>
      <c r="F71" s="35"/>
      <c r="G71" s="40"/>
    </row>
    <row r="72" spans="3:7" ht="15.75" thickBot="1" x14ac:dyDescent="0.3">
      <c r="C72" s="209"/>
      <c r="D72" s="41">
        <v>9</v>
      </c>
      <c r="E72" s="41" t="s">
        <v>116</v>
      </c>
      <c r="F72" s="42"/>
      <c r="G72" s="43"/>
    </row>
  </sheetData>
  <mergeCells count="6">
    <mergeCell ref="C64:C72"/>
    <mergeCell ref="C47:C63"/>
    <mergeCell ref="C4:E4"/>
    <mergeCell ref="C5:C19"/>
    <mergeCell ref="C20:C32"/>
    <mergeCell ref="C33:C4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tabColor indexed="17"/>
  </sheetPr>
  <dimension ref="A1:EB12"/>
  <sheetViews>
    <sheetView workbookViewId="0"/>
  </sheetViews>
  <sheetFormatPr baseColWidth="10" defaultRowHeight="12.75" x14ac:dyDescent="0.2"/>
  <cols>
    <col min="1" max="10" width="11.42578125" style="65"/>
    <col min="11" max="11" width="18.140625" style="65" customWidth="1"/>
    <col min="12" max="16384" width="11.42578125" style="65"/>
  </cols>
  <sheetData>
    <row r="1" spans="1:132" s="68" customFormat="1" x14ac:dyDescent="0.2">
      <c r="A1" s="83" t="s">
        <v>236</v>
      </c>
      <c r="B1" s="83" t="s">
        <v>235</v>
      </c>
      <c r="C1" s="83" t="s">
        <v>234</v>
      </c>
      <c r="D1" s="83" t="s">
        <v>233</v>
      </c>
      <c r="E1" s="83" t="s">
        <v>232</v>
      </c>
      <c r="F1" s="83" t="s">
        <v>231</v>
      </c>
      <c r="G1" s="83" t="s">
        <v>230</v>
      </c>
      <c r="H1" s="83" t="s">
        <v>229</v>
      </c>
      <c r="I1" s="83" t="s">
        <v>228</v>
      </c>
      <c r="J1" s="82" t="s">
        <v>227</v>
      </c>
      <c r="K1" s="81" t="s">
        <v>226</v>
      </c>
      <c r="L1" s="80" t="s">
        <v>225</v>
      </c>
      <c r="M1" s="79" t="s">
        <v>224</v>
      </c>
      <c r="N1" s="78" t="s">
        <v>223</v>
      </c>
      <c r="O1" s="70"/>
      <c r="P1" s="77" t="s">
        <v>222</v>
      </c>
      <c r="Q1" s="76" t="s">
        <v>221</v>
      </c>
      <c r="R1" s="74" t="s">
        <v>220</v>
      </c>
      <c r="S1" s="74" t="s">
        <v>219</v>
      </c>
      <c r="T1" s="74" t="s">
        <v>218</v>
      </c>
      <c r="U1" s="72" t="s">
        <v>161</v>
      </c>
      <c r="V1" s="75" t="s">
        <v>217</v>
      </c>
      <c r="W1" s="75" t="s">
        <v>216</v>
      </c>
      <c r="X1" s="75" t="s">
        <v>215</v>
      </c>
      <c r="Y1" s="75" t="s">
        <v>214</v>
      </c>
      <c r="Z1" s="72" t="s">
        <v>161</v>
      </c>
      <c r="AA1" s="74" t="s">
        <v>213</v>
      </c>
      <c r="AB1" s="74" t="s">
        <v>212</v>
      </c>
      <c r="AC1" s="74" t="s">
        <v>211</v>
      </c>
      <c r="AD1" s="74" t="s">
        <v>210</v>
      </c>
      <c r="AE1" s="72" t="s">
        <v>161</v>
      </c>
      <c r="AF1" s="75" t="s">
        <v>209</v>
      </c>
      <c r="AG1" s="75" t="s">
        <v>208</v>
      </c>
      <c r="AH1" s="75" t="s">
        <v>207</v>
      </c>
      <c r="AI1" s="75" t="s">
        <v>206</v>
      </c>
      <c r="AJ1" s="72" t="s">
        <v>161</v>
      </c>
      <c r="AK1" s="74" t="s">
        <v>205</v>
      </c>
      <c r="AL1" s="74" t="s">
        <v>204</v>
      </c>
      <c r="AM1" s="74" t="s">
        <v>203</v>
      </c>
      <c r="AN1" s="74" t="s">
        <v>202</v>
      </c>
      <c r="AO1" s="72" t="s">
        <v>161</v>
      </c>
      <c r="AP1" s="75" t="s">
        <v>201</v>
      </c>
      <c r="AQ1" s="75" t="s">
        <v>200</v>
      </c>
      <c r="AR1" s="75" t="s">
        <v>199</v>
      </c>
      <c r="AS1" s="75" t="s">
        <v>198</v>
      </c>
      <c r="AT1" s="72" t="s">
        <v>161</v>
      </c>
      <c r="AU1" s="74" t="s">
        <v>197</v>
      </c>
      <c r="AV1" s="74" t="s">
        <v>196</v>
      </c>
      <c r="AW1" s="74" t="s">
        <v>195</v>
      </c>
      <c r="AX1" s="74" t="s">
        <v>194</v>
      </c>
      <c r="AY1" s="72" t="s">
        <v>161</v>
      </c>
      <c r="AZ1" s="75" t="s">
        <v>193</v>
      </c>
      <c r="BA1" s="75" t="s">
        <v>192</v>
      </c>
      <c r="BB1" s="75" t="s">
        <v>191</v>
      </c>
      <c r="BC1" s="75" t="s">
        <v>190</v>
      </c>
      <c r="BD1" s="72" t="s">
        <v>161</v>
      </c>
      <c r="BE1" s="74" t="s">
        <v>189</v>
      </c>
      <c r="BF1" s="74" t="s">
        <v>188</v>
      </c>
      <c r="BG1" s="74" t="s">
        <v>187</v>
      </c>
      <c r="BH1" s="74" t="s">
        <v>186</v>
      </c>
      <c r="BI1" s="72" t="s">
        <v>161</v>
      </c>
      <c r="BJ1" s="75" t="s">
        <v>185</v>
      </c>
      <c r="BK1" s="75" t="s">
        <v>184</v>
      </c>
      <c r="BL1" s="75" t="s">
        <v>183</v>
      </c>
      <c r="BM1" s="75" t="s">
        <v>182</v>
      </c>
      <c r="BN1" s="72" t="s">
        <v>161</v>
      </c>
      <c r="BO1" s="74" t="s">
        <v>181</v>
      </c>
      <c r="BP1" s="74" t="s">
        <v>180</v>
      </c>
      <c r="BQ1" s="74" t="s">
        <v>179</v>
      </c>
      <c r="BR1" s="74" t="s">
        <v>178</v>
      </c>
      <c r="BS1" s="72" t="s">
        <v>161</v>
      </c>
      <c r="BT1" s="75" t="s">
        <v>177</v>
      </c>
      <c r="BU1" s="75" t="s">
        <v>176</v>
      </c>
      <c r="BV1" s="75" t="s">
        <v>175</v>
      </c>
      <c r="BW1" s="75" t="s">
        <v>174</v>
      </c>
      <c r="BX1" s="72" t="s">
        <v>161</v>
      </c>
      <c r="BY1" s="74" t="s">
        <v>173</v>
      </c>
      <c r="BZ1" s="74" t="s">
        <v>172</v>
      </c>
      <c r="CA1" s="74" t="s">
        <v>171</v>
      </c>
      <c r="CB1" s="74" t="s">
        <v>170</v>
      </c>
      <c r="CC1" s="72" t="s">
        <v>161</v>
      </c>
      <c r="CD1" s="75" t="s">
        <v>169</v>
      </c>
      <c r="CE1" s="75" t="s">
        <v>168</v>
      </c>
      <c r="CF1" s="75" t="s">
        <v>167</v>
      </c>
      <c r="CG1" s="75" t="s">
        <v>166</v>
      </c>
      <c r="CH1" s="72" t="s">
        <v>161</v>
      </c>
      <c r="CI1" s="74" t="s">
        <v>165</v>
      </c>
      <c r="CJ1" s="74" t="s">
        <v>164</v>
      </c>
      <c r="CK1" s="74" t="s">
        <v>163</v>
      </c>
      <c r="CL1" s="73" t="s">
        <v>162</v>
      </c>
      <c r="CM1" s="72" t="s">
        <v>161</v>
      </c>
      <c r="CN1" s="71" t="s">
        <v>160</v>
      </c>
      <c r="CO1" s="71" t="s">
        <v>159</v>
      </c>
      <c r="CP1" s="71" t="s">
        <v>158</v>
      </c>
      <c r="CQ1" s="71" t="s">
        <v>157</v>
      </c>
      <c r="CR1" s="71" t="s">
        <v>156</v>
      </c>
      <c r="CS1" s="71" t="s">
        <v>155</v>
      </c>
      <c r="CT1" s="71" t="s">
        <v>154</v>
      </c>
      <c r="CU1" s="71" t="s">
        <v>153</v>
      </c>
      <c r="CV1" s="71" t="s">
        <v>152</v>
      </c>
      <c r="CW1" s="70"/>
      <c r="CX1" s="70"/>
      <c r="CY1" s="70"/>
      <c r="CZ1" s="70"/>
      <c r="DA1" s="70"/>
      <c r="DB1" s="70"/>
      <c r="DC1" s="70"/>
      <c r="DD1" s="70"/>
      <c r="DE1" s="70"/>
      <c r="DF1" s="70"/>
      <c r="DG1" s="70"/>
      <c r="DH1" s="70"/>
      <c r="DI1" s="70"/>
      <c r="DJ1" s="70"/>
      <c r="DK1" s="70"/>
      <c r="DL1" s="70"/>
      <c r="DM1" s="70"/>
      <c r="DN1" s="70"/>
      <c r="DO1" s="70"/>
      <c r="DP1" s="70"/>
      <c r="DQ1" s="70"/>
      <c r="DR1" s="70"/>
      <c r="DS1" s="70"/>
      <c r="DT1" s="70"/>
      <c r="DU1" s="70"/>
      <c r="DV1" s="70"/>
      <c r="DW1" s="70"/>
      <c r="DX1" s="70"/>
      <c r="DY1" s="70"/>
      <c r="DZ1" s="70"/>
      <c r="EA1" s="70"/>
      <c r="EB1" s="69"/>
    </row>
    <row r="2" spans="1:132" x14ac:dyDescent="0.2">
      <c r="A2" s="66"/>
      <c r="B2" s="66"/>
      <c r="C2" s="66"/>
      <c r="D2" s="66"/>
      <c r="E2" s="66"/>
      <c r="F2" s="66"/>
      <c r="G2" s="66"/>
      <c r="H2" s="66"/>
      <c r="I2" s="66"/>
      <c r="J2" s="66">
        <v>3</v>
      </c>
      <c r="K2" s="66">
        <v>1</v>
      </c>
      <c r="L2" s="66"/>
      <c r="M2" s="66" t="s">
        <v>8</v>
      </c>
      <c r="N2" s="66">
        <v>1</v>
      </c>
      <c r="O2" s="66"/>
      <c r="P2" s="66">
        <v>1</v>
      </c>
      <c r="Q2" s="66"/>
      <c r="R2" s="66"/>
      <c r="S2" s="66"/>
      <c r="T2" s="66"/>
      <c r="U2" s="67"/>
      <c r="V2" s="66"/>
      <c r="W2" s="66"/>
      <c r="X2" s="66"/>
      <c r="Y2" s="66"/>
      <c r="Z2" s="67"/>
      <c r="AA2" s="66"/>
      <c r="AB2" s="66"/>
      <c r="AC2" s="66"/>
      <c r="AD2" s="66"/>
      <c r="AE2" s="67"/>
      <c r="AF2" s="66"/>
      <c r="AG2" s="66"/>
      <c r="AH2" s="66"/>
      <c r="AI2" s="66"/>
      <c r="AJ2" s="67"/>
      <c r="AK2" s="66"/>
      <c r="AL2" s="66"/>
      <c r="AM2" s="66"/>
      <c r="AN2" s="66"/>
      <c r="AO2" s="67"/>
      <c r="AP2" s="66"/>
      <c r="AQ2" s="66"/>
      <c r="AR2" s="66"/>
      <c r="AS2" s="66"/>
      <c r="AT2" s="67"/>
      <c r="AU2" s="66"/>
      <c r="AV2" s="66"/>
      <c r="AW2" s="66"/>
      <c r="AX2" s="66"/>
      <c r="AY2" s="67"/>
      <c r="AZ2" s="66"/>
      <c r="BA2" s="66"/>
      <c r="BB2" s="66"/>
      <c r="BC2" s="66"/>
      <c r="BD2" s="67"/>
      <c r="BE2" s="66"/>
      <c r="BF2" s="66"/>
      <c r="BG2" s="66"/>
      <c r="BH2" s="66"/>
      <c r="BI2" s="67"/>
      <c r="BJ2" s="66"/>
      <c r="BK2" s="66"/>
      <c r="BL2" s="66"/>
      <c r="BM2" s="66"/>
      <c r="BN2" s="67"/>
      <c r="BO2" s="66"/>
      <c r="BP2" s="66"/>
      <c r="BQ2" s="66"/>
      <c r="BR2" s="66"/>
      <c r="BS2" s="67"/>
      <c r="BT2" s="66"/>
      <c r="BU2" s="66"/>
      <c r="BV2" s="66"/>
      <c r="BW2" s="66"/>
      <c r="BX2" s="67"/>
      <c r="BY2" s="66"/>
      <c r="BZ2" s="66"/>
      <c r="CA2" s="66"/>
      <c r="CB2" s="66"/>
      <c r="CC2" s="67"/>
      <c r="CD2" s="66"/>
      <c r="CE2" s="66"/>
      <c r="CF2" s="66"/>
      <c r="CG2" s="66"/>
      <c r="CH2" s="67"/>
      <c r="CI2" s="66"/>
      <c r="CJ2" s="66"/>
      <c r="CK2" s="66"/>
      <c r="CL2" s="66"/>
      <c r="CM2" s="67"/>
      <c r="CN2" s="66"/>
      <c r="CO2" s="66"/>
      <c r="CP2" s="66"/>
      <c r="CQ2" s="66"/>
      <c r="CR2" s="66"/>
      <c r="CS2" s="66"/>
      <c r="CT2" s="66"/>
      <c r="CU2" s="66"/>
      <c r="CV2" s="66"/>
    </row>
    <row r="3" spans="1:132" x14ac:dyDescent="0.2">
      <c r="J3" s="65">
        <v>7</v>
      </c>
      <c r="K3" s="66">
        <v>1</v>
      </c>
      <c r="M3" s="65" t="s">
        <v>53</v>
      </c>
      <c r="N3" s="65">
        <v>3</v>
      </c>
      <c r="P3" s="65">
        <v>2</v>
      </c>
    </row>
    <row r="4" spans="1:132" x14ac:dyDescent="0.2">
      <c r="A4" s="66"/>
      <c r="B4" s="66"/>
      <c r="C4" s="66"/>
      <c r="D4" s="66"/>
      <c r="E4" s="66"/>
      <c r="F4" s="66"/>
      <c r="G4" s="66"/>
      <c r="H4" s="66"/>
      <c r="I4" s="66"/>
      <c r="J4" s="66">
        <v>5</v>
      </c>
      <c r="K4" s="66">
        <v>1</v>
      </c>
      <c r="L4" s="66"/>
      <c r="M4" s="66" t="s">
        <v>4</v>
      </c>
      <c r="N4" s="66">
        <v>1</v>
      </c>
      <c r="O4" s="66"/>
      <c r="P4" s="66">
        <v>3</v>
      </c>
      <c r="Q4" s="66"/>
      <c r="R4" s="66"/>
      <c r="S4" s="66"/>
      <c r="T4" s="66"/>
      <c r="U4" s="67"/>
      <c r="V4" s="66"/>
      <c r="W4" s="66"/>
      <c r="X4" s="66"/>
      <c r="Y4" s="66"/>
      <c r="Z4" s="67"/>
      <c r="AA4" s="66"/>
      <c r="AB4" s="66"/>
      <c r="AC4" s="66"/>
      <c r="AD4" s="66"/>
      <c r="AE4" s="67"/>
      <c r="AF4" s="66"/>
      <c r="AG4" s="66"/>
      <c r="AH4" s="66"/>
      <c r="AI4" s="66"/>
      <c r="AJ4" s="67"/>
      <c r="AK4" s="66"/>
      <c r="AL4" s="66"/>
      <c r="AM4" s="66"/>
      <c r="AN4" s="66"/>
      <c r="AO4" s="67"/>
      <c r="AP4" s="66"/>
      <c r="AQ4" s="66"/>
      <c r="AR4" s="66"/>
      <c r="AS4" s="66"/>
      <c r="AT4" s="67"/>
      <c r="AU4" s="66"/>
      <c r="AV4" s="66"/>
      <c r="AW4" s="66"/>
      <c r="AX4" s="66"/>
      <c r="AY4" s="67"/>
      <c r="AZ4" s="66"/>
      <c r="BA4" s="66"/>
      <c r="BB4" s="66"/>
      <c r="BC4" s="66"/>
      <c r="BD4" s="67"/>
      <c r="BE4" s="66"/>
      <c r="BF4" s="66"/>
      <c r="BG4" s="66"/>
      <c r="BH4" s="66"/>
      <c r="BI4" s="67"/>
      <c r="BJ4" s="66"/>
      <c r="BK4" s="66"/>
      <c r="BL4" s="66"/>
      <c r="BM4" s="66"/>
      <c r="BN4" s="67"/>
      <c r="BO4" s="66"/>
      <c r="BP4" s="66"/>
      <c r="BQ4" s="66"/>
      <c r="BR4" s="66"/>
      <c r="BS4" s="67"/>
      <c r="BT4" s="66"/>
      <c r="BU4" s="66"/>
      <c r="BV4" s="66"/>
      <c r="BW4" s="66"/>
      <c r="BX4" s="67"/>
      <c r="BY4" s="66"/>
      <c r="BZ4" s="66"/>
      <c r="CA4" s="66"/>
      <c r="CB4" s="66"/>
      <c r="CC4" s="67"/>
      <c r="CD4" s="66"/>
      <c r="CE4" s="66"/>
      <c r="CF4" s="66"/>
      <c r="CG4" s="66"/>
      <c r="CH4" s="67"/>
      <c r="CI4" s="66"/>
      <c r="CJ4" s="66"/>
      <c r="CK4" s="66"/>
      <c r="CL4" s="66"/>
      <c r="CM4" s="67"/>
      <c r="CN4" s="66"/>
      <c r="CO4" s="66"/>
      <c r="CP4" s="66"/>
      <c r="CQ4" s="66"/>
      <c r="CR4" s="66"/>
      <c r="CS4" s="66"/>
      <c r="CT4" s="66"/>
      <c r="CU4" s="66"/>
      <c r="CV4" s="66"/>
    </row>
    <row r="5" spans="1:132" x14ac:dyDescent="0.2">
      <c r="J5" s="65">
        <v>5</v>
      </c>
      <c r="K5" s="66">
        <v>1</v>
      </c>
      <c r="M5" s="65" t="s">
        <v>83</v>
      </c>
      <c r="N5" s="65">
        <v>4</v>
      </c>
      <c r="P5" s="65">
        <v>4</v>
      </c>
    </row>
    <row r="6" spans="1:132" x14ac:dyDescent="0.2">
      <c r="A6" s="66"/>
      <c r="B6" s="66"/>
      <c r="C6" s="66"/>
      <c r="D6" s="66"/>
      <c r="E6" s="66"/>
      <c r="F6" s="66"/>
      <c r="G6" s="66"/>
      <c r="H6" s="66"/>
      <c r="I6" s="66"/>
      <c r="J6" s="66">
        <v>5</v>
      </c>
      <c r="K6" s="66">
        <v>1</v>
      </c>
      <c r="L6" s="66"/>
      <c r="M6" s="66" t="s">
        <v>82</v>
      </c>
      <c r="N6" s="66">
        <v>4</v>
      </c>
      <c r="O6" s="66"/>
      <c r="P6" s="66">
        <v>5</v>
      </c>
      <c r="Q6" s="66"/>
      <c r="R6" s="66"/>
      <c r="S6" s="66"/>
      <c r="T6" s="66"/>
      <c r="U6" s="67"/>
      <c r="V6" s="66"/>
      <c r="W6" s="66"/>
      <c r="X6" s="66"/>
      <c r="Y6" s="66"/>
      <c r="Z6" s="67"/>
      <c r="AA6" s="66"/>
      <c r="AB6" s="66"/>
      <c r="AC6" s="66"/>
      <c r="AD6" s="66"/>
      <c r="AE6" s="67"/>
      <c r="AF6" s="66"/>
      <c r="AG6" s="66"/>
      <c r="AH6" s="66"/>
      <c r="AI6" s="66"/>
      <c r="AJ6" s="67"/>
      <c r="AK6" s="66"/>
      <c r="AL6" s="66"/>
      <c r="AM6" s="66"/>
      <c r="AN6" s="66"/>
      <c r="AO6" s="67"/>
      <c r="AP6" s="66"/>
      <c r="AQ6" s="66"/>
      <c r="AR6" s="66"/>
      <c r="AS6" s="66"/>
      <c r="AT6" s="67"/>
      <c r="AU6" s="66"/>
      <c r="AV6" s="66"/>
      <c r="AW6" s="66"/>
      <c r="AX6" s="66"/>
      <c r="AY6" s="67"/>
      <c r="AZ6" s="66"/>
      <c r="BA6" s="66"/>
      <c r="BB6" s="66"/>
      <c r="BC6" s="66"/>
      <c r="BD6" s="67"/>
      <c r="BE6" s="66"/>
      <c r="BF6" s="66"/>
      <c r="BG6" s="66"/>
      <c r="BH6" s="66"/>
      <c r="BI6" s="67"/>
      <c r="BJ6" s="66"/>
      <c r="BK6" s="66"/>
      <c r="BL6" s="66"/>
      <c r="BM6" s="66"/>
      <c r="BN6" s="67"/>
      <c r="BO6" s="66"/>
      <c r="BP6" s="66"/>
      <c r="BQ6" s="66"/>
      <c r="BR6" s="66"/>
      <c r="BS6" s="67"/>
      <c r="BT6" s="66"/>
      <c r="BU6" s="66"/>
      <c r="BV6" s="66"/>
      <c r="BW6" s="66"/>
      <c r="BX6" s="67"/>
      <c r="BY6" s="66"/>
      <c r="BZ6" s="66"/>
      <c r="CA6" s="66"/>
      <c r="CB6" s="66"/>
      <c r="CC6" s="67"/>
      <c r="CD6" s="66"/>
      <c r="CE6" s="66"/>
      <c r="CF6" s="66"/>
      <c r="CG6" s="66"/>
      <c r="CH6" s="67"/>
      <c r="CI6" s="66"/>
      <c r="CJ6" s="66"/>
      <c r="CK6" s="66"/>
      <c r="CL6" s="66"/>
      <c r="CM6" s="67"/>
      <c r="CN6" s="66"/>
      <c r="CO6" s="66"/>
      <c r="CP6" s="66"/>
      <c r="CQ6" s="66"/>
      <c r="CR6" s="66"/>
      <c r="CS6" s="66"/>
      <c r="CT6" s="66"/>
      <c r="CU6" s="66"/>
      <c r="CV6" s="66"/>
    </row>
    <row r="7" spans="1:132" x14ac:dyDescent="0.2">
      <c r="J7" s="65">
        <v>7</v>
      </c>
      <c r="K7" s="66">
        <v>1</v>
      </c>
      <c r="M7" s="65" t="s">
        <v>85</v>
      </c>
      <c r="N7" s="65">
        <v>4</v>
      </c>
      <c r="P7" s="65">
        <v>6</v>
      </c>
    </row>
    <row r="8" spans="1:132" x14ac:dyDescent="0.2">
      <c r="J8" s="65">
        <v>6</v>
      </c>
      <c r="K8" s="65">
        <v>1</v>
      </c>
      <c r="M8" s="65" t="s">
        <v>80</v>
      </c>
      <c r="N8" s="66">
        <v>4</v>
      </c>
      <c r="P8" s="65">
        <v>7</v>
      </c>
    </row>
    <row r="10" spans="1:132" x14ac:dyDescent="0.2">
      <c r="N10" s="66"/>
    </row>
    <row r="12" spans="1:132" x14ac:dyDescent="0.2">
      <c r="N12" s="66"/>
    </row>
  </sheetData>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Quote</vt:lpstr>
      <vt:lpstr>Client</vt:lpstr>
      <vt:lpstr>Produit</vt:lpstr>
      <vt:lpstr>Devis</vt:lpstr>
      <vt:lpstr>Feuil3</vt:lpstr>
      <vt:lpstr>Projet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Benjamin</dc:creator>
  <cp:lastModifiedBy>Michel</cp:lastModifiedBy>
  <cp:lastPrinted>2013-08-24T02:05:42Z</cp:lastPrinted>
  <dcterms:created xsi:type="dcterms:W3CDTF">2013-08-23T02:20:35Z</dcterms:created>
  <dcterms:modified xsi:type="dcterms:W3CDTF">2013-08-29T22:56:19Z</dcterms:modified>
</cp:coreProperties>
</file>