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queryTables/queryTable19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queryTables/queryTable15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worksheets/sheet1.xml" ContentType="application/vnd.openxmlformats-officedocument.spreadsheetml.worksheet+xml"/>
  <Default Extension="vml" ContentType="application/vnd.openxmlformats-officedocument.vmlDrawing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30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Default Extension="bin" ContentType="application/vnd.openxmlformats-officedocument.spreadsheetml.printerSettings"/>
  <Override PartName="/xl/queryTables/queryTable2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54.xml" ContentType="application/vnd.openxmlformats-officedocument.spreadsheetml.queryTable+xml"/>
  <Override PartName="/xl/workbook.xml" ContentType="application/vnd.ms-excel.sheet.macroEnabled.main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52.xml" ContentType="application/vnd.openxmlformats-officedocument.spreadsheetml.queryTable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255" windowWidth="18915" windowHeight="11640"/>
  </bookViews>
  <sheets>
    <sheet name="Portefeuille" sheetId="2" r:id="rId1"/>
    <sheet name="TEMP" sheetId="1" r:id="rId2"/>
    <sheet name="Liste" sheetId="8" r:id="rId3"/>
  </sheets>
  <definedNames>
    <definedName name="_xlnm._FilterDatabase" localSheetId="2" hidden="1">Liste!$B$5:$B$8</definedName>
    <definedName name="FP" localSheetId="1">TEMP!$EH$4:$EO$377</definedName>
    <definedName name="FP_1" localSheetId="1">TEMP!$EH$4:$EO$377</definedName>
    <definedName name="FP_10" localSheetId="1">TEMP!$EH$4:$EO$377</definedName>
    <definedName name="FP_11" localSheetId="1">TEMP!$EH$4:$EO$377</definedName>
    <definedName name="FP_12" localSheetId="1">TEMP!$EH$4:$EO$377</definedName>
    <definedName name="FP_13" localSheetId="1">TEMP!$EH$4:$EO$377</definedName>
    <definedName name="FP_14" localSheetId="1">TEMP!$EH$4:$EO$377</definedName>
    <definedName name="FP_15" localSheetId="1">TEMP!$EH$4:$EO$377</definedName>
    <definedName name="FP_16" localSheetId="1">TEMP!$EH$4:$EO$377</definedName>
    <definedName name="FP_17" localSheetId="1">TEMP!$EH$4:$EO$377</definedName>
    <definedName name="FP_18" localSheetId="1">TEMP!$EH$4:$EO$377</definedName>
    <definedName name="FP_19" localSheetId="1">TEMP!$EH$4:$EO$377</definedName>
    <definedName name="FP_2" localSheetId="1">TEMP!$EH$4:$EO$377</definedName>
    <definedName name="FP_20" localSheetId="1">TEMP!$EH$4:$EO$377</definedName>
    <definedName name="FP_21" localSheetId="1">TEMP!$EH$4:$EM$389</definedName>
    <definedName name="FP_22" localSheetId="1">TEMP!$EH$4:$EM$389</definedName>
    <definedName name="FP_23" localSheetId="1">TEMP!$EH$4:$EM$389</definedName>
    <definedName name="FP_24" localSheetId="1">TEMP!$EH$4:$EM$389</definedName>
    <definedName name="FP_25" localSheetId="1">TEMP!$EH$4:$EM$389</definedName>
    <definedName name="FP_26" localSheetId="1">TEMP!$EH$4:$EM$386</definedName>
    <definedName name="FP_27" localSheetId="1">TEMP!$EH$4:$EM$389</definedName>
    <definedName name="FP_28" localSheetId="1">TEMP!$EH$4:$EM$386</definedName>
    <definedName name="FP_29" localSheetId="1">TEMP!$EH$4:$EM$393</definedName>
    <definedName name="FP_3" localSheetId="1">TEMP!$EH$4:$EO$377</definedName>
    <definedName name="FP_30" localSheetId="1">TEMP!$EH$4:$EM$390</definedName>
    <definedName name="FP_31" localSheetId="1">TEMP!$EB$4:$EG$393</definedName>
    <definedName name="FP_32" localSheetId="1">TEMP!$DV$4:$EA$390</definedName>
    <definedName name="FP_33" localSheetId="1">TEMP!$DR$4:$DU$339</definedName>
    <definedName name="FP_34" localSheetId="1">TEMP!$DL$4:$DQ$393</definedName>
    <definedName name="FP_35" localSheetId="1">TEMP!$DF$4:$DK$393</definedName>
    <definedName name="FP_36" localSheetId="1">TEMP!$CZ$4:$DE$393</definedName>
    <definedName name="FP_37" localSheetId="1">TEMP!$CT$4:$CY$393</definedName>
    <definedName name="FP_38" localSheetId="1">TEMP!$CN$4:$CS$390</definedName>
    <definedName name="FP_39" localSheetId="1">TEMP!$CJ$4:$CM$339</definedName>
    <definedName name="FP_4" localSheetId="1">TEMP!$EH$4:$EO$377</definedName>
    <definedName name="FP_40" localSheetId="1">TEMP!$CD$4:$CI$393</definedName>
    <definedName name="FP_41" localSheetId="1">TEMP!$BX$4:$CC$393</definedName>
    <definedName name="FP_42" localSheetId="1">TEMP!$BR$4:$BW$393</definedName>
    <definedName name="FP_43" localSheetId="1">TEMP!$BL$4:$BQ$393</definedName>
    <definedName name="FP_44" localSheetId="1">TEMP!$BF$4:$BK$390</definedName>
    <definedName name="FP_45" localSheetId="1">TEMP!$BB$4:$BE$339</definedName>
    <definedName name="FP_46" localSheetId="1">TEMP!$AV$4:$BA$393</definedName>
    <definedName name="FP_47" localSheetId="1">TEMP!$AP$4:$AU$393</definedName>
    <definedName name="FP_48" localSheetId="1">TEMP!$AJ$4:$AO$393</definedName>
    <definedName name="FP_49" localSheetId="1">TEMP!$AD$4:$AI$393</definedName>
    <definedName name="FP_5" localSheetId="1">TEMP!$EH$4:$EO$377</definedName>
    <definedName name="FP_50" localSheetId="1">TEMP!$X$4:$AC$390</definedName>
    <definedName name="FP_51" localSheetId="1">TEMP!$T$4:$W$339</definedName>
    <definedName name="FP_52" localSheetId="1">TEMP!$N$4:$S$393</definedName>
    <definedName name="FP_53" localSheetId="1">TEMP!$H$4:$M$393</definedName>
    <definedName name="FP_54" localSheetId="1">TEMP!$B$4:$G$393</definedName>
    <definedName name="FP_6" localSheetId="1">TEMP!$EH$4:$EO$377</definedName>
    <definedName name="FP_7" localSheetId="1">TEMP!$EH$4:$EO$377</definedName>
    <definedName name="FP_8" localSheetId="1">TEMP!$EH$4:$EO$377</definedName>
    <definedName name="FP_9" localSheetId="1">TEMP!$EH$4:$EO$377</definedName>
    <definedName name="Fréquence_dividende" localSheetId="2">Liste!$B$4:$B$8</definedName>
    <definedName name="Fréquence_dividende">Liste!$B$5:$B$8</definedName>
  </definedNames>
  <calcPr calcId="114210"/>
</workbook>
</file>

<file path=xl/calcChain.xml><?xml version="1.0" encoding="utf-8"?>
<calcChain xmlns="http://schemas.openxmlformats.org/spreadsheetml/2006/main">
  <c r="I1" i="2"/>
  <c r="AD3"/>
  <c r="S4"/>
  <c r="R4"/>
  <c r="Q4"/>
  <c r="P4"/>
  <c r="O4"/>
  <c r="N4"/>
  <c r="M4"/>
  <c r="L4"/>
  <c r="I3"/>
  <c r="I4"/>
  <c r="K4"/>
  <c r="J4"/>
  <c r="H4"/>
  <c r="E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J3"/>
</calcChain>
</file>

<file path=xl/connections.xml><?xml version="1.0" encoding="utf-8"?>
<connections xmlns="http://schemas.openxmlformats.org/spreadsheetml/2006/main">
  <connection id="1" name="Connexion" type="4" refreshedVersion="4" background="1" saveData="1">
    <webPr sourceData="1" parsePre="1" consecutive="1" xl2000="1" url="http://www.bloomberg.com/quote/FP:FP"/>
  </connection>
  <connection id="2" name="Connexion1" type="4" refreshedVersion="4" background="1" saveData="1">
    <webPr sourceData="1" parsePre="1" consecutive="1" xl2000="1" url="http://www.bloomberg.com/quote/FP:FP"/>
  </connection>
  <connection id="3" name="Connexion10" type="4" refreshedVersion="4" background="1" saveData="1">
    <webPr sourceData="1" parsePre="1" consecutive="1" xl2000="1" url="http://www.bloomberg.com/quote/FP:FP"/>
  </connection>
  <connection id="4" name="Connexion11" type="4" refreshedVersion="4" background="1" saveData="1">
    <webPr sourceData="1" parsePre="1" consecutive="1" xl2000="1" url="http://www.bloomberg.com/quote/FP:FP"/>
  </connection>
  <connection id="5" name="Connexion12" type="4" refreshedVersion="4" background="1" saveData="1">
    <webPr sourceData="1" parsePre="1" consecutive="1" xl2000="1" url="http://www.bloomberg.com/quote/FP:FP"/>
  </connection>
  <connection id="6" name="Connexion13" type="4" refreshedVersion="4" background="1" saveData="1">
    <webPr sourceData="1" parsePre="1" consecutive="1" xl2000="1" url="http://www.bloomberg.com/quote/FP:FP"/>
  </connection>
  <connection id="7" name="Connexion14" type="4" refreshedVersion="4" background="1" saveData="1">
    <webPr sourceData="1" parsePre="1" consecutive="1" xl2000="1" url="http://www.bloomberg.com/quote/FP:FP"/>
  </connection>
  <connection id="8" name="Connexion15" type="4" refreshedVersion="4" background="1" saveData="1">
    <webPr sourceData="1" parsePre="1" consecutive="1" xl2000="1" url="http://www.bloomberg.com/quote/FP:FP"/>
  </connection>
  <connection id="9" name="Connexion16" type="4" refreshedVersion="4" background="1" saveData="1">
    <webPr sourceData="1" parsePre="1" consecutive="1" xl2000="1" url="http://www.bloomberg.com/quote/FP:FP"/>
  </connection>
  <connection id="10" name="Connexion17" type="4" refreshedVersion="4" background="1" saveData="1">
    <webPr sourceData="1" parsePre="1" consecutive="1" xl2000="1" url="http://www.bloomberg.com/quote/FP:FP"/>
  </connection>
  <connection id="11" name="Connexion18" type="4" refreshedVersion="4" background="1" saveData="1">
    <webPr sourceData="1" parsePre="1" consecutive="1" xl2000="1" url="http://www.bloomberg.com/quote/FP:FP"/>
  </connection>
  <connection id="12" name="Connexion19" type="4" refreshedVersion="4" background="1" saveData="1">
    <webPr sourceData="1" parsePre="1" consecutive="1" xl2000="1" url="http://www.bloomberg.com/quote/FP:FP"/>
  </connection>
  <connection id="13" name="Connexion2" type="4" refreshedVersion="4" background="1" saveData="1">
    <webPr sourceData="1" parsePre="1" consecutive="1" xl2000="1" url="http://www.bloomberg.com/quote/FP:FP"/>
  </connection>
  <connection id="14" name="Connexion20" type="4" refreshedVersion="4" background="1" saveData="1">
    <webPr sourceData="1" parsePre="1" consecutive="1" xl2000="1" url="http://www.bloomberg.com/quote/FP:FP"/>
  </connection>
  <connection id="15" name="Connexion21" type="4" refreshedVersion="2" background="1" saveData="1">
    <webPr sourceData="1" parsePre="1" consecutive="1" xl2000="1" url="http://www.bloomberg.com/quote/FP:FP"/>
  </connection>
  <connection id="16" name="Connexion22" type="4" refreshedVersion="4" background="1" saveData="1">
    <webPr sourceData="1" parsePre="1" consecutive="1" xl2000="1" url="http://www.bloomberg.com/quote/FP:FP"/>
  </connection>
  <connection id="17" name="Connexion23" type="4" refreshedVersion="2" background="1" saveData="1">
    <webPr sourceData="1" parsePre="1" consecutive="1" xl2000="1" url="http://www.bloomberg.com/quote/FP:FP"/>
  </connection>
  <connection id="18" name="Connexion24" type="4" refreshedVersion="2" background="1" saveData="1">
    <webPr sourceData="1" parsePre="1" consecutive="1" xl2000="1" url="http://www.bloomberg.com/quote/FP:FP"/>
  </connection>
  <connection id="19" name="Connexion25" type="4" refreshedVersion="2" background="1" saveData="1">
    <webPr sourceData="1" parsePre="1" consecutive="1" xl2000="1" url="http://www.bloomberg.com/quote/FP:FP"/>
  </connection>
  <connection id="20" name="Connexion26" type="4" refreshedVersion="2" background="1" saveData="1">
    <webPr sourceData="1" parsePre="1" consecutive="1" xl2000="1" url="http://www.bloomberg.com/quote/NEO:FP"/>
  </connection>
  <connection id="21" name="Connexion27" type="4" refreshedVersion="2" background="1" saveData="1">
    <webPr sourceData="1" parsePre="1" consecutive="1" xl2000="1" url="http://www.bloomberg.com/quote/FP:FP"/>
  </connection>
  <connection id="22" name="Connexion28" type="4" refreshedVersion="2" background="1" saveData="1">
    <webPr sourceData="1" parsePre="1" consecutive="1" xl2000="1" url="http://www.bloomberg.com/quote/NEO:FP"/>
  </connection>
  <connection id="23" name="Connexion29" type="4" refreshedVersion="2" background="1" saveData="1">
    <webPr sourceData="1" parsePre="1" consecutive="1" xl2000="1" url="http://www.bloomberg.com/quote/FP:FP"/>
  </connection>
  <connection id="24" name="Connexion3" type="4" refreshedVersion="4" background="1" saveData="1">
    <webPr sourceData="1" parsePre="1" consecutive="1" xl2000="1" url="http://www.bloomberg.com/quote/FP:FP"/>
  </connection>
  <connection id="25" name="Connexion30" type="4" refreshedVersion="2" background="1" saveData="1">
    <webPr sourceData="1" parsePre="1" consecutive="1" xl2000="1" url="http://www.bloomberg.com/quote/NEO:FP"/>
  </connection>
  <connection id="26" name="Connexion31" type="4" refreshedVersion="2" background="1" saveData="1">
    <webPr sourceData="1" parsePre="1" consecutive="1" xl2000="1" url="http://www.bloomberg.com/quote/FP:FP"/>
  </connection>
  <connection id="27" name="Connexion32" type="4" refreshedVersion="2" background="1" saveData="1">
    <webPr sourceData="1" parsePre="1" consecutive="1" xl2000="1" url="http://www.bloomberg.com/quote/NEO:FP"/>
  </connection>
  <connection id="28" name="Connexion33" type="4" refreshedVersion="2" background="1" saveData="1">
    <webPr sourceData="1" parsePre="1" consecutive="1" xl2000="1" url="http://www.bloomberg.com/quote/WE:FP"/>
  </connection>
  <connection id="29" name="Connexion34" type="4" refreshedVersion="2" background="1" saveData="1">
    <webPr sourceData="1" parsePre="1" consecutive="1" xl2000="1" url="http://www.bloomberg.com/quote/VIV:FP"/>
  </connection>
  <connection id="30" name="Connexion35" type="4" refreshedVersion="2" background="1" saveData="1">
    <webPr sourceData="1" parsePre="1" consecutive="1" xl2000="1" url="http://www.bloomberg.com/quote/UG:FP"/>
  </connection>
  <connection id="31" name="Connexion36" type="4" refreshedVersion="2" background="1" saveData="1">
    <webPr sourceData="1" parsePre="1" consecutive="1" xl2000="1" url="http://www.bloomberg.com/quote/FTE:FP"/>
  </connection>
  <connection id="32" name="Connexion37" type="4" refreshedVersion="2" background="1" saveData="1">
    <webPr sourceData="1" parsePre="1" consecutive="1" xl2000="1" url="http://www.bloomberg.com/quote/FP:FP"/>
  </connection>
  <connection id="33" name="Connexion38" type="4" refreshedVersion="2" background="1" saveData="1">
    <webPr sourceData="1" parsePre="1" consecutive="1" xl2000="1" url="http://www.bloomberg.com/quote/NEO:FP"/>
  </connection>
  <connection id="34" name="Connexion39" type="4" refreshedVersion="2" background="1" saveData="1">
    <webPr sourceData="1" parsePre="1" consecutive="1" xl2000="1" url="http://www.bloomberg.com/quote/WE:FP"/>
  </connection>
  <connection id="35" name="Connexion4" type="4" refreshedVersion="4" background="1" saveData="1">
    <webPr sourceData="1" parsePre="1" consecutive="1" xl2000="1" url="http://www.bloomberg.com/quote/FP:FP"/>
  </connection>
  <connection id="36" name="Connexion40" type="4" refreshedVersion="2" background="1" saveData="1">
    <webPr sourceData="1" parsePre="1" consecutive="1" xl2000="1" url="http://www.bloomberg.com/quote/VIV:FP"/>
  </connection>
  <connection id="37" name="Connexion41" type="4" refreshedVersion="2" background="1" saveData="1">
    <webPr sourceData="1" parsePre="1" consecutive="1" xl2000="1" url="http://www.bloomberg.com/quote/UG:FP"/>
  </connection>
  <connection id="38" name="Connexion42" type="4" refreshedVersion="2" background="1" saveData="1">
    <webPr sourceData="1" parsePre="1" consecutive="1" xl2000="1" url="http://www.bloomberg.com/quote/FTE:FP"/>
  </connection>
  <connection id="39" name="Connexion43" type="4" refreshedVersion="2" background="1" saveData="1">
    <webPr sourceData="1" parsePre="1" consecutive="1" xl2000="1" url="http://www.bloomberg.com/quote/FP:FP"/>
  </connection>
  <connection id="40" name="Connexion44" type="4" refreshedVersion="2" background="1" saveData="1">
    <webPr sourceData="1" parsePre="1" consecutive="1" xl2000="1" url="http://www.bloomberg.com/quote/NEO:FP"/>
  </connection>
  <connection id="41" name="Connexion45" type="4" refreshedVersion="2" background="1" saveData="1">
    <webPr sourceData="1" parsePre="1" consecutive="1" xl2000="1" url="http://www.bloomberg.com/quote/WE:FP"/>
  </connection>
  <connection id="42" name="Connexion46" type="4" refreshedVersion="2" background="1" saveData="1">
    <webPr sourceData="1" parsePre="1" consecutive="1" xl2000="1" url="http://www.bloomberg.com/quote/VIV:FP"/>
  </connection>
  <connection id="43" name="Connexion47" type="4" refreshedVersion="2" background="1" saveData="1">
    <webPr sourceData="1" parsePre="1" consecutive="1" xl2000="1" url="http://www.bloomberg.com/quote/UG:FP"/>
  </connection>
  <connection id="44" name="Connexion48" type="4" refreshedVersion="2" background="1" saveData="1">
    <webPr sourceData="1" parsePre="1" consecutive="1" xl2000="1" url="http://www.bloomberg.com/quote/FTE:FP"/>
  </connection>
  <connection id="45" name="Connexion49" type="4" refreshedVersion="2" background="1" saveData="1">
    <webPr sourceData="1" parsePre="1" consecutive="1" xl2000="1" url="http://www.bloomberg.com/quote/FP:FP"/>
  </connection>
  <connection id="46" name="Connexion5" type="4" refreshedVersion="4" background="1" saveData="1">
    <webPr sourceData="1" parsePre="1" consecutive="1" xl2000="1" url="http://www.bloomberg.com/quote/FP:FP"/>
  </connection>
  <connection id="47" name="Connexion50" type="4" refreshedVersion="2" background="1" saveData="1">
    <webPr sourceData="1" parsePre="1" consecutive="1" xl2000="1" url="http://www.bloomberg.com/quote/NEO:FP"/>
  </connection>
  <connection id="48" name="Connexion51" type="4" refreshedVersion="2" background="1" saveData="1">
    <webPr sourceData="1" parsePre="1" consecutive="1" xl2000="1" url="http://www.bloomberg.com/quote/WE:FP"/>
  </connection>
  <connection id="49" name="Connexion52" type="4" refreshedVersion="2" background="1" saveData="1">
    <webPr sourceData="1" parsePre="1" consecutive="1" xl2000="1" url="http://www.bloomberg.com/quote/VIV:FP"/>
  </connection>
  <connection id="50" name="Connexion53" type="4" refreshedVersion="2" background="1" saveData="1">
    <webPr sourceData="1" parsePre="1" consecutive="1" xl2000="1" url="http://www.bloomberg.com/quote/UG:FP"/>
  </connection>
  <connection id="51" name="Connexion54" type="4" refreshedVersion="2" background="1" saveData="1">
    <webPr sourceData="1" parsePre="1" consecutive="1" xl2000="1" url="http://www.bloomberg.com/quote/FTE:FP"/>
  </connection>
  <connection id="52" name="Connexion6" type="4" refreshedVersion="4" background="1" saveData="1">
    <webPr sourceData="1" parsePre="1" consecutive="1" xl2000="1" url="http://www.bloomberg.com/quote/FP:FP"/>
  </connection>
  <connection id="53" name="Connexion7" type="4" refreshedVersion="4" background="1" saveData="1">
    <webPr sourceData="1" parsePre="1" consecutive="1" xl2000="1" url="http://www.bloomberg.com/quote/FP:FP"/>
  </connection>
  <connection id="54" name="Connexion8" type="4" refreshedVersion="4" background="1" saveData="1">
    <webPr sourceData="1" parsePre="1" consecutive="1" xl2000="1" url="http://www.bloomberg.com/quote/FP:FP"/>
  </connection>
  <connection id="55" name="Connexion9" type="4" refreshedVersion="4" background="1" saveData="1">
    <webPr sourceData="1" parsePre="1" consecutive="1" xl2000="1" url="http://www.bloomberg.com/quote/FP:FP"/>
  </connection>
</connections>
</file>

<file path=xl/sharedStrings.xml><?xml version="1.0" encoding="utf-8"?>
<sst xmlns="http://schemas.openxmlformats.org/spreadsheetml/2006/main" count="47" uniqueCount="37">
  <si>
    <t>Code Bloomberg</t>
  </si>
  <si>
    <t>Secteur</t>
  </si>
  <si>
    <t>Industrie</t>
  </si>
  <si>
    <t>FP:FP</t>
  </si>
  <si>
    <t>Place de quotation</t>
  </si>
  <si>
    <t>Sub-Industry</t>
  </si>
  <si>
    <t>Taux de dividende (indicatif)</t>
  </si>
  <si>
    <t>Dividende versé</t>
  </si>
  <si>
    <t>Fréquence de versement</t>
  </si>
  <si>
    <t>Nombre d'actions
(A)</t>
  </si>
  <si>
    <t>PRU
(yc frais de courtage)
(B)</t>
  </si>
  <si>
    <t>Prix total d'achat
('C) = (A) x (B)</t>
  </si>
  <si>
    <t>Date de valorisation du portefeuille :</t>
  </si>
  <si>
    <t>+ / - value latente totale
(F) = [ (D) - ('C) ] x (A)</t>
  </si>
  <si>
    <t>Liste de versement de dividendes</t>
  </si>
  <si>
    <t>Annuel</t>
  </si>
  <si>
    <t>Mensuel</t>
  </si>
  <si>
    <t>Trimestriel</t>
  </si>
  <si>
    <t>Semestriel</t>
  </si>
  <si>
    <t>Date de quotation (1)</t>
  </si>
  <si>
    <t>Nom de l'action</t>
  </si>
  <si>
    <t>Total</t>
  </si>
  <si>
    <t>Capitalisation boursière
(en Millions d'Euros)</t>
  </si>
  <si>
    <t>N°</t>
  </si>
  <si>
    <t>Capitalisation divisé par Comptes</t>
  </si>
  <si>
    <t>Capitalisation divisé par Ventes</t>
  </si>
  <si>
    <t>NEO:FP</t>
  </si>
  <si>
    <t>Veolia</t>
  </si>
  <si>
    <t>Vivendi</t>
  </si>
  <si>
    <t>Peugeot</t>
  </si>
  <si>
    <t>France Telecom</t>
  </si>
  <si>
    <t>BNP Paribas</t>
  </si>
  <si>
    <t>http://forum.excel-pratique.com/excel/creeer-pour-une-plage-de-cellules-donnees-des-onglets-t36020.html</t>
  </si>
  <si>
    <t>WE:FP</t>
  </si>
  <si>
    <t>VIV:FP</t>
  </si>
  <si>
    <t>UG:FP</t>
  </si>
  <si>
    <t>FTE:FP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</si>
</sst>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6"/>
      <color indexed="8"/>
      <name val="Calibri"/>
      <family val="2"/>
    </font>
    <font>
      <b/>
      <i/>
      <sz val="26"/>
      <color indexed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Font="1"/>
    <xf numFmtId="0" fontId="0" fillId="0" borderId="0" xfId="0" applyFont="1" applyFill="1"/>
    <xf numFmtId="0" fontId="0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" fontId="0" fillId="4" borderId="0" xfId="0" applyNumberFormat="1" applyFont="1" applyFill="1" applyAlignment="1">
      <alignment horizontal="center" vertical="center" wrapText="1"/>
    </xf>
    <xf numFmtId="10" fontId="0" fillId="4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4" borderId="0" xfId="0" applyFont="1" applyFill="1"/>
    <xf numFmtId="0" fontId="0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/>
    <xf numFmtId="0" fontId="0" fillId="3" borderId="3" xfId="0" applyFont="1" applyFill="1" applyBorder="1"/>
    <xf numFmtId="0" fontId="0" fillId="3" borderId="4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left" vertical="center" wrapText="1"/>
    </xf>
    <xf numFmtId="0" fontId="0" fillId="3" borderId="8" xfId="0" applyFont="1" applyFill="1" applyBorder="1" applyAlignment="1">
      <alignment horizontal="center" vertical="center"/>
    </xf>
    <xf numFmtId="0" fontId="0" fillId="0" borderId="9" xfId="0" applyFont="1" applyBorder="1"/>
    <xf numFmtId="0" fontId="0" fillId="3" borderId="9" xfId="0" applyFont="1" applyFill="1" applyBorder="1"/>
    <xf numFmtId="0" fontId="0" fillId="4" borderId="10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center"/>
    </xf>
    <xf numFmtId="14" fontId="3" fillId="0" borderId="0" xfId="1" applyNumberFormat="1" applyAlignment="1" applyProtection="1">
      <alignment vertical="center"/>
    </xf>
    <xf numFmtId="0" fontId="0" fillId="5" borderId="0" xfId="0" applyFont="1" applyFill="1"/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/>
    </xf>
    <xf numFmtId="4" fontId="0" fillId="4" borderId="0" xfId="0" applyNumberFormat="1" applyFont="1" applyFill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10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123825</xdr:rowOff>
    </xdr:from>
    <xdr:to>
      <xdr:col>9</xdr:col>
      <xdr:colOff>1009650</xdr:colOff>
      <xdr:row>8</xdr:row>
      <xdr:rowOff>323850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3676650" y="2190750"/>
          <a:ext cx="4772025" cy="1219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Laisse le temps à la macro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message t'indiquera la fin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macros sont dans le module Banzai64</a:t>
          </a:r>
        </a:p>
      </xdr:txBody>
    </xdr:sp>
    <xdr:clientData/>
  </xdr:twoCellAnchor>
  <xdr:twoCellAnchor>
    <xdr:from>
      <xdr:col>4</xdr:col>
      <xdr:colOff>590550</xdr:colOff>
      <xdr:row>2</xdr:row>
      <xdr:rowOff>590550</xdr:rowOff>
    </xdr:from>
    <xdr:to>
      <xdr:col>15</xdr:col>
      <xdr:colOff>209550</xdr:colOff>
      <xdr:row>28</xdr:row>
      <xdr:rowOff>142875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3248025" y="2324100"/>
          <a:ext cx="10382250" cy="5457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vais prendre l'exemple de l'action totale dans l'onglet "Total" donc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Précisions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-les colonnes AD à AN se trouvent dans l'onglet "portefeuille".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-les cellules citées (B63, B56, etc) , ci-dessous, se trouvent dans les onglets des actions (total, bnp, etc)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-chaque fois que j'écris qu'il faut prendre une donnée, il s'agit de prendre l'ensemble des données. Puis, par une formule excel dans les colonnes E et H à S de l'onglet "portefeuille", je les "retravaille".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-pour répondre à ta question "Dans ta page tu cherches "Market Cap" mais tu récupères C100, pourquoi chercher ?", je fais cela car je ne sais pas comment "programmer" de prendre la cellule à côté. Tu as raison, ca n'a pas beaucoup de sens.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AD : il faut prendre le cours de l'action. Ce cours se trouve une cellule en dessous du code de l'action (FP:FP) càd dans la cellule B63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AE : il faut prendre les données de la cellule qui contient le texte "Exchange". Dans l'exemple, il s'agit de la cellule B56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AF : il faut prendre les données de la cellule qui contient le texte "Sector". Dans l'exemple, il s'agit de la cellule B57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AG : il faut prendre les données de la cellule qui contient le texte "Industry". Dans l'exemple, il s'agit de la cellule B58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AH : il faut prendre les données de la cellule qui contient le texte "Sub-Industry". Dans l'exemple, il s'agit de la cellule B59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AI : il faut prendre les données de la cellule à droite de celle qui inclue le texte "Market Cap (M EUR)". Dans l'exemple, il s'agit de la cellule C100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AJ : il faut prendre les données de la cellule à droite de celle qui inclue le texte "Price/Book (mrq)". Dans l'exemple, il s'agit de la cellule C103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AK : il faut prendre les données de la cellule à droite de celle qui inclue le texte "Price/Sale (ttm)". Dans l'exemple, il s'agit de la cellule C104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AL : il faut prendre les données de la cellule à droite de celle qui inclue le texte "Dividend Indicated Gross Yield". Dans l'exemple, il s'agit de la cellule C105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AM : il faut prendre les données de la cellule à droite de celle qui inclue le texte "Cash Dividend (EUR)". Dans l'exemple, il s'agit de la cellule C106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AN : il faut prendre les données de la cellule qui contient le texte "As of". Dans l'exemple, il s'agit de la cellule B71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J'espère que j'ai été clair. Si ce n'est pas clair, n'hésite pas à me le dire. J'ai vraiment essayé d'être précis.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encore !! :)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FP_9" connectionId="5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FP_7" connectionId="5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FP_23" connectionId="17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FP_1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FP_21" connectionId="7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FP_8" connectionId="53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FP_29" connectionId="2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FP_16" connectionId="1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FP_26" connectionId="20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FP_13" connectionId="8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FP_11" connectionId="4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FP_22" connectionId="15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FP" connectionId="54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FP_30" connectionId="25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FP_20" connectionId="6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FP_24" connectionId="18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FP_4" connectionId="24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FP_12" connectionId="5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FP_5" connectionId="35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FP_17" connectionId="12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FP_28" connectionId="22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FP_3" connectionId="13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FP_27" connectionId="21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FP_19" connectionId="16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FP_18" connectionId="14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FP_6" connectionId="46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FP_25" connectionId="19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FP_10" connectionId="3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FP_2" connectionId="2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FP_14" connectionId="9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FP_15" connectionId="10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FP_31" connectionId="26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FP_32" connectionId="27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FP_33" connectionId="28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FP_34" connectionId="29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FP_35" connectionId="30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FP_36" connectionId="31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FP_37" connectionId="32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FP_38" connectionId="33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FP_39" connectionId="34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FP_40" connectionId="36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FP_41" connectionId="37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FP_42" connectionId="38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FP_43" connectionId="39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FP_44" connectionId="40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FP_45" connectionId="41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FP_46" connectionId="42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FP_47" connectionId="43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FP_48" connectionId="44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FP_49" connectionId="45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FP_50" connectionId="47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FP_51" connectionId="48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FP_52" connectionId="49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FP_53" connectionId="50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FP_54" connectionId="5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er-pour-une-plage-de-cellules-donnees-des-onglets-t36020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0" Type="http://schemas.openxmlformats.org/officeDocument/2006/relationships/queryTable" Target="../queryTables/queryTable19.xml"/><Relationship Id="rId29" Type="http://schemas.openxmlformats.org/officeDocument/2006/relationships/queryTable" Target="../queryTables/queryTable28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" Type="http://schemas.openxmlformats.org/officeDocument/2006/relationships/queryTable" Target="../queryTables/queryTable4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10" Type="http://schemas.openxmlformats.org/officeDocument/2006/relationships/queryTable" Target="../queryTables/queryTable9.xml"/><Relationship Id="rId19" Type="http://schemas.openxmlformats.org/officeDocument/2006/relationships/queryTable" Target="../queryTables/queryTable18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3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AQ56"/>
  <sheetViews>
    <sheetView showGridLines="0" tabSelected="1" topLeftCell="R1" zoomScaleNormal="55" workbookViewId="0">
      <pane ySplit="3" topLeftCell="A4" activePane="bottomLeft" state="frozen"/>
      <selection pane="bottomLeft" activeCell="AF13" sqref="AF13"/>
    </sheetView>
  </sheetViews>
  <sheetFormatPr baseColWidth="10" defaultRowHeight="15" outlineLevelCol="1"/>
  <cols>
    <col min="1" max="1" width="3.28515625" style="5" customWidth="1"/>
    <col min="2" max="2" width="4.5703125" style="11" bestFit="1" customWidth="1"/>
    <col min="3" max="3" width="15.42578125" style="5" customWidth="1"/>
    <col min="4" max="4" width="13.85546875" style="5" customWidth="1"/>
    <col min="5" max="5" width="12.85546875" style="5" customWidth="1"/>
    <col min="6" max="6" width="12.7109375" style="5" customWidth="1"/>
    <col min="7" max="7" width="15" style="5" customWidth="1"/>
    <col min="8" max="8" width="16" style="5" customWidth="1"/>
    <col min="9" max="11" width="17.85546875" style="5" customWidth="1"/>
    <col min="12" max="12" width="11" style="5" bestFit="1" customWidth="1"/>
    <col min="13" max="13" width="12.5703125" style="5" bestFit="1" customWidth="1"/>
    <col min="14" max="14" width="11.42578125" style="5"/>
    <col min="15" max="15" width="16.28515625" style="5" customWidth="1"/>
    <col min="16" max="16" width="15" style="5" customWidth="1"/>
    <col min="17" max="17" width="11.42578125" style="5"/>
    <col min="18" max="18" width="13.7109375" style="5" customWidth="1"/>
    <col min="19" max="19" width="13.5703125" style="5" customWidth="1"/>
    <col min="20" max="20" width="16.140625" style="6" customWidth="1"/>
    <col min="21" max="21" width="11.42578125" style="6"/>
    <col min="22" max="29" width="11.42578125" style="6" hidden="1" customWidth="1" outlineLevel="1"/>
    <col min="30" max="30" width="15.42578125" style="6" bestFit="1" customWidth="1" collapsed="1"/>
    <col min="31" max="31" width="16.5703125" style="6" customWidth="1"/>
    <col min="32" max="32" width="11.42578125" style="6"/>
    <col min="33" max="33" width="14" style="6" bestFit="1" customWidth="1"/>
    <col min="34" max="34" width="16.85546875" style="5" bestFit="1" customWidth="1"/>
    <col min="35" max="35" width="15.28515625" style="5" bestFit="1" customWidth="1"/>
    <col min="36" max="36" width="11.5703125" style="5" bestFit="1" customWidth="1"/>
    <col min="37" max="37" width="16.42578125" style="5" bestFit="1" customWidth="1"/>
    <col min="38" max="40" width="15.85546875" style="5" bestFit="1" customWidth="1"/>
    <col min="41" max="41" width="12.85546875" style="5" bestFit="1" customWidth="1"/>
    <col min="42" max="16384" width="11.42578125" style="5"/>
  </cols>
  <sheetData>
    <row r="1" spans="2:43" ht="56.25" customHeight="1">
      <c r="H1" s="9" t="s">
        <v>12</v>
      </c>
      <c r="I1" s="8" t="str">
        <f>MID(AN4,25,2)&amp;"/"&amp;MID(AN4,22,2)&amp;"/"&amp;MID(AN4,28,4)</f>
        <v>//</v>
      </c>
      <c r="J1" s="8"/>
      <c r="K1" s="39" t="s">
        <v>32</v>
      </c>
      <c r="AI1" s="40"/>
    </row>
    <row r="2" spans="2:43" ht="36.75" customHeight="1">
      <c r="AG2" s="18"/>
    </row>
    <row r="3" spans="2:43" s="7" customFormat="1" ht="60">
      <c r="B3" s="1" t="s">
        <v>23</v>
      </c>
      <c r="C3" s="1" t="s">
        <v>0</v>
      </c>
      <c r="D3" s="1" t="s">
        <v>20</v>
      </c>
      <c r="E3" s="1" t="s">
        <v>4</v>
      </c>
      <c r="F3" s="1" t="s">
        <v>9</v>
      </c>
      <c r="G3" s="1" t="s">
        <v>10</v>
      </c>
      <c r="H3" s="1" t="s">
        <v>11</v>
      </c>
      <c r="I3" s="1" t="str">
        <f>"Valeur de l'action au "&amp;$I$1&amp;"       (D)"</f>
        <v>Valeur de l'action au //       (D)</v>
      </c>
      <c r="J3" s="1" t="str">
        <f>"Valeur des titres au "&amp;$I$1&amp;"     ('E)"</f>
        <v>Valeur des titres au //     ('E)</v>
      </c>
      <c r="K3" s="10" t="s">
        <v>13</v>
      </c>
      <c r="L3" s="1" t="s">
        <v>1</v>
      </c>
      <c r="M3" s="1" t="s">
        <v>2</v>
      </c>
      <c r="N3" s="1" t="s">
        <v>5</v>
      </c>
      <c r="O3" s="1" t="s">
        <v>22</v>
      </c>
      <c r="P3" s="1" t="s">
        <v>24</v>
      </c>
      <c r="Q3" s="1" t="s">
        <v>25</v>
      </c>
      <c r="R3" s="1" t="s">
        <v>6</v>
      </c>
      <c r="S3" s="1" t="s">
        <v>7</v>
      </c>
      <c r="T3" s="1" t="s">
        <v>8</v>
      </c>
      <c r="U3" s="3"/>
      <c r="V3" s="3"/>
      <c r="W3" s="3"/>
      <c r="X3" s="3"/>
      <c r="Y3" s="3"/>
      <c r="Z3" s="3"/>
      <c r="AA3" s="3"/>
      <c r="AB3" s="3"/>
      <c r="AC3" s="3"/>
      <c r="AD3" s="2" t="str">
        <f>"Valeur de l'action au "&amp;$I$1&amp;"       (D)"</f>
        <v>Valeur de l'action au //       (D)</v>
      </c>
      <c r="AE3" s="2" t="s">
        <v>4</v>
      </c>
      <c r="AF3" s="2" t="s">
        <v>1</v>
      </c>
      <c r="AG3" s="2" t="s">
        <v>2</v>
      </c>
      <c r="AH3" s="2" t="s">
        <v>5</v>
      </c>
      <c r="AI3" s="2" t="s">
        <v>22</v>
      </c>
      <c r="AJ3" s="2" t="s">
        <v>24</v>
      </c>
      <c r="AK3" s="2" t="s">
        <v>25</v>
      </c>
      <c r="AL3" s="2" t="s">
        <v>6</v>
      </c>
      <c r="AM3" s="2" t="s">
        <v>7</v>
      </c>
      <c r="AN3" s="2" t="s">
        <v>19</v>
      </c>
    </row>
    <row r="4" spans="2:43" s="7" customFormat="1">
      <c r="B4" s="27">
        <v>1</v>
      </c>
      <c r="C4" s="20" t="s">
        <v>3</v>
      </c>
      <c r="D4" s="36" t="s">
        <v>21</v>
      </c>
      <c r="E4" s="19" t="str">
        <f>MID(HLOOKUP(E3,$AD$3:$AO$56,$B4+1,0),10,100)</f>
        <v/>
      </c>
      <c r="F4" s="21">
        <v>13</v>
      </c>
      <c r="G4" s="21">
        <v>38.1</v>
      </c>
      <c r="H4" s="19">
        <f>F4*G4</f>
        <v>495.3</v>
      </c>
      <c r="I4" s="19" t="e">
        <f>ROUND(MID(HLOOKUP(I3,$AD$3:$AO$56,$B4+1,0),1,6),2)</f>
        <v>#VALUE!</v>
      </c>
      <c r="J4" s="19" t="e">
        <f>I4*F4</f>
        <v>#VALUE!</v>
      </c>
      <c r="K4" s="19" t="e">
        <f>(I4-G4)*F4</f>
        <v>#VALUE!</v>
      </c>
      <c r="L4" s="19" t="str">
        <f>MID(HLOOKUP(L3,$AD$3:$AO$56,$B4+1,0),8,100)</f>
        <v/>
      </c>
      <c r="M4" s="19" t="str">
        <f>MID(HLOOKUP(M3,$AD$3:$AO$56,$B4+1,0),10,100)</f>
        <v/>
      </c>
      <c r="N4" s="19" t="str">
        <f>MID(HLOOKUP(N3,$AD$3:$AO$56,$B4+1,0),14,100)</f>
        <v/>
      </c>
      <c r="O4" s="19">
        <f>HLOOKUP(O3,$AD$3:$AO$56,$B4+1,0)</f>
        <v>0</v>
      </c>
      <c r="P4" s="22">
        <f>HLOOKUP(P3,$AD$3:$AO$56,$B4+1,0)/10000</f>
        <v>0</v>
      </c>
      <c r="Q4" s="19">
        <f>HLOOKUP(Q3,$AD$3:$AO$56,$B4+1,0)</f>
        <v>0</v>
      </c>
      <c r="R4" s="19">
        <f>HLOOKUP(R3,$AD$3:$AO$56,$B4+1,0)</f>
        <v>0</v>
      </c>
      <c r="S4" s="19">
        <f>HLOOKUP(S3,$AD$3:$AO$56,$B4+1,0)</f>
        <v>0</v>
      </c>
      <c r="T4" s="28" t="s">
        <v>17</v>
      </c>
      <c r="U4" s="13"/>
      <c r="V4" s="13"/>
      <c r="W4" s="13"/>
      <c r="X4" s="13"/>
      <c r="Y4" s="13"/>
      <c r="Z4" s="13"/>
      <c r="AA4" s="13"/>
      <c r="AB4" s="13"/>
      <c r="AC4" s="13"/>
      <c r="AH4" s="12"/>
      <c r="AI4" s="43"/>
      <c r="AJ4" s="14"/>
      <c r="AK4" s="14"/>
      <c r="AL4" s="14"/>
      <c r="AM4" s="12"/>
      <c r="AN4" s="12"/>
      <c r="AO4" s="15"/>
      <c r="AP4" s="12"/>
      <c r="AQ4" s="12"/>
    </row>
    <row r="5" spans="2:43" s="16" customFormat="1">
      <c r="B5" s="29">
        <f>B4+1</f>
        <v>2</v>
      </c>
      <c r="C5" s="41" t="s">
        <v>26</v>
      </c>
      <c r="D5" s="37" t="s">
        <v>31</v>
      </c>
      <c r="E5" s="24"/>
      <c r="F5" s="23"/>
      <c r="G5" s="23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30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I5" s="44"/>
      <c r="AJ5" s="46"/>
      <c r="AK5" s="46"/>
      <c r="AL5" s="45"/>
    </row>
    <row r="6" spans="2:43" s="16" customFormat="1">
      <c r="B6" s="29">
        <f t="shared" ref="B6:B56" si="0">B5+1</f>
        <v>3</v>
      </c>
      <c r="C6" s="42" t="s">
        <v>33</v>
      </c>
      <c r="D6" s="37" t="s">
        <v>27</v>
      </c>
      <c r="E6" s="24"/>
      <c r="F6" s="23"/>
      <c r="G6" s="23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30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I6" s="44"/>
      <c r="AJ6" s="46"/>
      <c r="AK6" s="46"/>
      <c r="AL6" s="45"/>
    </row>
    <row r="7" spans="2:43" s="16" customFormat="1">
      <c r="B7" s="29">
        <f t="shared" si="0"/>
        <v>4</v>
      </c>
      <c r="C7" s="42" t="s">
        <v>34</v>
      </c>
      <c r="D7" s="37" t="s">
        <v>28</v>
      </c>
      <c r="E7" s="24"/>
      <c r="F7" s="23"/>
      <c r="G7" s="23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30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I7" s="44"/>
      <c r="AJ7" s="46"/>
      <c r="AL7" s="45"/>
    </row>
    <row r="8" spans="2:43" s="16" customFormat="1">
      <c r="B8" s="29">
        <f t="shared" si="0"/>
        <v>5</v>
      </c>
      <c r="C8" s="42" t="s">
        <v>35</v>
      </c>
      <c r="D8" s="37" t="s">
        <v>29</v>
      </c>
      <c r="E8" s="24"/>
      <c r="F8" s="23"/>
      <c r="G8" s="23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30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I8" s="44"/>
    </row>
    <row r="9" spans="2:43" s="16" customFormat="1" ht="30">
      <c r="B9" s="29">
        <f t="shared" si="0"/>
        <v>6</v>
      </c>
      <c r="C9" s="42" t="s">
        <v>36</v>
      </c>
      <c r="D9" s="37" t="s">
        <v>30</v>
      </c>
      <c r="E9" s="24"/>
      <c r="F9" s="23"/>
      <c r="G9" s="2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30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I9" s="44"/>
      <c r="AL9" s="45"/>
    </row>
    <row r="10" spans="2:43" s="16" customFormat="1">
      <c r="B10" s="29">
        <f t="shared" si="0"/>
        <v>7</v>
      </c>
      <c r="C10" s="23"/>
      <c r="D10" s="23"/>
      <c r="E10" s="24"/>
      <c r="F10" s="23"/>
      <c r="G10" s="23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30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</row>
    <row r="11" spans="2:43" s="16" customFormat="1">
      <c r="B11" s="29">
        <f t="shared" si="0"/>
        <v>8</v>
      </c>
      <c r="C11" s="23"/>
      <c r="D11" s="23"/>
      <c r="E11" s="24"/>
      <c r="F11" s="23"/>
      <c r="G11" s="23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3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2:43" s="16" customFormat="1">
      <c r="B12" s="29">
        <f t="shared" si="0"/>
        <v>9</v>
      </c>
      <c r="C12" s="23"/>
      <c r="D12" s="23"/>
      <c r="E12" s="24"/>
      <c r="F12" s="23"/>
      <c r="G12" s="23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30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</row>
    <row r="13" spans="2:43" s="16" customFormat="1">
      <c r="B13" s="29">
        <f t="shared" si="0"/>
        <v>10</v>
      </c>
      <c r="C13" s="23"/>
      <c r="D13" s="23"/>
      <c r="E13" s="24"/>
      <c r="F13" s="23"/>
      <c r="G13" s="23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30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</row>
    <row r="14" spans="2:43" s="16" customFormat="1">
      <c r="B14" s="29">
        <f t="shared" si="0"/>
        <v>11</v>
      </c>
      <c r="C14" s="23"/>
      <c r="D14" s="23"/>
      <c r="E14" s="24"/>
      <c r="F14" s="23"/>
      <c r="G14" s="23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30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</row>
    <row r="15" spans="2:43" s="16" customFormat="1">
      <c r="B15" s="29">
        <f t="shared" si="0"/>
        <v>12</v>
      </c>
      <c r="C15" s="23"/>
      <c r="D15" s="23"/>
      <c r="E15" s="24"/>
      <c r="F15" s="23"/>
      <c r="G15" s="23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30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2:43" s="16" customFormat="1">
      <c r="B16" s="29">
        <f t="shared" si="0"/>
        <v>13</v>
      </c>
      <c r="C16" s="23"/>
      <c r="D16" s="23"/>
      <c r="E16" s="24"/>
      <c r="F16" s="23"/>
      <c r="G16" s="23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30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2:33" s="16" customFormat="1">
      <c r="B17" s="29">
        <f t="shared" si="0"/>
        <v>14</v>
      </c>
      <c r="C17" s="23"/>
      <c r="D17" s="23"/>
      <c r="E17" s="24"/>
      <c r="F17" s="23"/>
      <c r="G17" s="23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30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</row>
    <row r="18" spans="2:33" s="16" customFormat="1">
      <c r="B18" s="29">
        <f t="shared" si="0"/>
        <v>15</v>
      </c>
      <c r="C18" s="23"/>
      <c r="D18" s="23"/>
      <c r="E18" s="24"/>
      <c r="F18" s="23"/>
      <c r="G18" s="23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30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</row>
    <row r="19" spans="2:33" s="16" customFormat="1">
      <c r="B19" s="29">
        <f t="shared" si="0"/>
        <v>16</v>
      </c>
      <c r="C19" s="23"/>
      <c r="D19" s="23"/>
      <c r="E19" s="24"/>
      <c r="F19" s="23"/>
      <c r="G19" s="23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30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8"/>
      <c r="AF19" s="38"/>
      <c r="AG19" s="17"/>
    </row>
    <row r="20" spans="2:33" s="16" customFormat="1">
      <c r="B20" s="29">
        <f t="shared" si="0"/>
        <v>17</v>
      </c>
      <c r="C20" s="23"/>
      <c r="D20" s="23"/>
      <c r="E20" s="24"/>
      <c r="F20" s="23"/>
      <c r="G20" s="23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30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</row>
    <row r="21" spans="2:33" s="16" customFormat="1">
      <c r="B21" s="29">
        <f t="shared" si="0"/>
        <v>18</v>
      </c>
      <c r="C21" s="23"/>
      <c r="D21" s="23"/>
      <c r="E21" s="24"/>
      <c r="F21" s="23"/>
      <c r="G21" s="23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30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2:33" s="16" customFormat="1">
      <c r="B22" s="29">
        <f t="shared" si="0"/>
        <v>19</v>
      </c>
      <c r="C22" s="23"/>
      <c r="D22" s="23"/>
      <c r="E22" s="24"/>
      <c r="F22" s="23"/>
      <c r="G22" s="23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30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2:33" s="16" customFormat="1">
      <c r="B23" s="29">
        <f t="shared" si="0"/>
        <v>20</v>
      </c>
      <c r="C23" s="23"/>
      <c r="D23" s="23"/>
      <c r="E23" s="24"/>
      <c r="F23" s="23"/>
      <c r="G23" s="23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30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</row>
    <row r="24" spans="2:33" s="16" customFormat="1">
      <c r="B24" s="29">
        <f t="shared" si="0"/>
        <v>21</v>
      </c>
      <c r="C24" s="23"/>
      <c r="D24" s="23"/>
      <c r="E24" s="24"/>
      <c r="F24" s="23"/>
      <c r="G24" s="23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30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</row>
    <row r="25" spans="2:33" s="16" customFormat="1">
      <c r="B25" s="29">
        <f t="shared" si="0"/>
        <v>22</v>
      </c>
      <c r="C25" s="23"/>
      <c r="D25" s="23"/>
      <c r="E25" s="24"/>
      <c r="F25" s="23"/>
      <c r="G25" s="23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30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</row>
    <row r="26" spans="2:33" s="16" customFormat="1">
      <c r="B26" s="29">
        <f t="shared" si="0"/>
        <v>23</v>
      </c>
      <c r="C26" s="23"/>
      <c r="D26" s="23"/>
      <c r="E26" s="24"/>
      <c r="F26" s="23"/>
      <c r="G26" s="23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30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</row>
    <row r="27" spans="2:33" s="16" customFormat="1">
      <c r="B27" s="29">
        <f t="shared" si="0"/>
        <v>24</v>
      </c>
      <c r="C27" s="23"/>
      <c r="D27" s="23"/>
      <c r="E27" s="24"/>
      <c r="F27" s="23"/>
      <c r="G27" s="23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30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2:33" s="16" customFormat="1">
      <c r="B28" s="29">
        <f t="shared" si="0"/>
        <v>25</v>
      </c>
      <c r="C28" s="23"/>
      <c r="D28" s="23"/>
      <c r="E28" s="24"/>
      <c r="F28" s="23"/>
      <c r="G28" s="23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30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2:33" s="16" customFormat="1">
      <c r="B29" s="29">
        <f t="shared" si="0"/>
        <v>26</v>
      </c>
      <c r="C29" s="23"/>
      <c r="D29" s="23"/>
      <c r="E29" s="24"/>
      <c r="F29" s="23"/>
      <c r="G29" s="23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30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</row>
    <row r="30" spans="2:33" s="16" customFormat="1">
      <c r="B30" s="29">
        <f t="shared" si="0"/>
        <v>27</v>
      </c>
      <c r="C30" s="23"/>
      <c r="D30" s="23"/>
      <c r="E30" s="24"/>
      <c r="F30" s="23"/>
      <c r="G30" s="23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30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</row>
    <row r="31" spans="2:33" s="16" customFormat="1">
      <c r="B31" s="29">
        <f t="shared" si="0"/>
        <v>28</v>
      </c>
      <c r="C31" s="23"/>
      <c r="D31" s="23"/>
      <c r="E31" s="24"/>
      <c r="F31" s="23"/>
      <c r="G31" s="23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30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</row>
    <row r="32" spans="2:33" s="16" customFormat="1">
      <c r="B32" s="29">
        <f t="shared" si="0"/>
        <v>29</v>
      </c>
      <c r="C32" s="23"/>
      <c r="D32" s="23"/>
      <c r="E32" s="24"/>
      <c r="F32" s="23"/>
      <c r="G32" s="23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30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</row>
    <row r="33" spans="2:33" s="16" customFormat="1">
      <c r="B33" s="29">
        <f t="shared" si="0"/>
        <v>30</v>
      </c>
      <c r="C33" s="23"/>
      <c r="D33" s="23"/>
      <c r="E33" s="24"/>
      <c r="F33" s="23"/>
      <c r="G33" s="23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30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</row>
    <row r="34" spans="2:33" s="16" customFormat="1">
      <c r="B34" s="29">
        <f t="shared" si="0"/>
        <v>31</v>
      </c>
      <c r="C34" s="23"/>
      <c r="D34" s="23"/>
      <c r="E34" s="24"/>
      <c r="F34" s="23"/>
      <c r="G34" s="23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30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</row>
    <row r="35" spans="2:33" s="16" customFormat="1">
      <c r="B35" s="29">
        <f t="shared" si="0"/>
        <v>32</v>
      </c>
      <c r="C35" s="23"/>
      <c r="D35" s="23"/>
      <c r="E35" s="24"/>
      <c r="F35" s="23"/>
      <c r="G35" s="23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30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</row>
    <row r="36" spans="2:33" s="16" customFormat="1">
      <c r="B36" s="29">
        <f t="shared" si="0"/>
        <v>33</v>
      </c>
      <c r="C36" s="23"/>
      <c r="D36" s="23"/>
      <c r="E36" s="24"/>
      <c r="F36" s="23"/>
      <c r="G36" s="23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30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</row>
    <row r="37" spans="2:33" s="16" customFormat="1">
      <c r="B37" s="29">
        <f t="shared" si="0"/>
        <v>34</v>
      </c>
      <c r="C37" s="23"/>
      <c r="D37" s="23"/>
      <c r="E37" s="24"/>
      <c r="F37" s="23"/>
      <c r="G37" s="23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30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</row>
    <row r="38" spans="2:33" s="16" customFormat="1">
      <c r="B38" s="29">
        <f t="shared" si="0"/>
        <v>35</v>
      </c>
      <c r="C38" s="23"/>
      <c r="D38" s="23"/>
      <c r="E38" s="24"/>
      <c r="F38" s="23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30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</row>
    <row r="39" spans="2:33" s="16" customFormat="1">
      <c r="B39" s="29">
        <f t="shared" si="0"/>
        <v>36</v>
      </c>
      <c r="C39" s="23"/>
      <c r="D39" s="23"/>
      <c r="E39" s="24"/>
      <c r="F39" s="23"/>
      <c r="G39" s="23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30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</row>
    <row r="40" spans="2:33" s="16" customFormat="1">
      <c r="B40" s="29">
        <f t="shared" si="0"/>
        <v>37</v>
      </c>
      <c r="C40" s="23"/>
      <c r="D40" s="23"/>
      <c r="E40" s="24"/>
      <c r="F40" s="23"/>
      <c r="G40" s="23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30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</row>
    <row r="41" spans="2:33" s="16" customFormat="1">
      <c r="B41" s="29">
        <f t="shared" si="0"/>
        <v>38</v>
      </c>
      <c r="C41" s="23"/>
      <c r="D41" s="23"/>
      <c r="E41" s="24"/>
      <c r="F41" s="23"/>
      <c r="G41" s="23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30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</row>
    <row r="42" spans="2:33" s="16" customFormat="1">
      <c r="B42" s="29">
        <f t="shared" si="0"/>
        <v>39</v>
      </c>
      <c r="C42" s="23"/>
      <c r="D42" s="23"/>
      <c r="E42" s="24"/>
      <c r="F42" s="23"/>
      <c r="G42" s="23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30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</row>
    <row r="43" spans="2:33" s="16" customFormat="1">
      <c r="B43" s="29">
        <f t="shared" si="0"/>
        <v>40</v>
      </c>
      <c r="C43" s="23"/>
      <c r="D43" s="23"/>
      <c r="E43" s="24"/>
      <c r="F43" s="23"/>
      <c r="G43" s="23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30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</row>
    <row r="44" spans="2:33" s="16" customFormat="1">
      <c r="B44" s="29">
        <f t="shared" si="0"/>
        <v>41</v>
      </c>
      <c r="C44" s="23"/>
      <c r="D44" s="23"/>
      <c r="E44" s="24"/>
      <c r="F44" s="23"/>
      <c r="G44" s="23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30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</row>
    <row r="45" spans="2:33" s="16" customFormat="1">
      <c r="B45" s="29">
        <f t="shared" si="0"/>
        <v>42</v>
      </c>
      <c r="C45" s="23"/>
      <c r="D45" s="23"/>
      <c r="E45" s="24"/>
      <c r="F45" s="23"/>
      <c r="G45" s="23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30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</row>
    <row r="46" spans="2:33" s="16" customFormat="1">
      <c r="B46" s="29">
        <f t="shared" si="0"/>
        <v>43</v>
      </c>
      <c r="C46" s="23"/>
      <c r="D46" s="23"/>
      <c r="E46" s="24"/>
      <c r="F46" s="23"/>
      <c r="G46" s="23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30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</row>
    <row r="47" spans="2:33" s="16" customFormat="1">
      <c r="B47" s="29">
        <f t="shared" si="0"/>
        <v>44</v>
      </c>
      <c r="C47" s="23"/>
      <c r="D47" s="23"/>
      <c r="E47" s="24"/>
      <c r="F47" s="23"/>
      <c r="G47" s="23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30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</row>
    <row r="48" spans="2:33" s="16" customFormat="1">
      <c r="B48" s="29">
        <f t="shared" si="0"/>
        <v>45</v>
      </c>
      <c r="C48" s="23"/>
      <c r="D48" s="23"/>
      <c r="E48" s="24"/>
      <c r="F48" s="23"/>
      <c r="G48" s="23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30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</row>
    <row r="49" spans="2:33" s="16" customFormat="1">
      <c r="B49" s="29">
        <f t="shared" si="0"/>
        <v>46</v>
      </c>
      <c r="C49" s="23"/>
      <c r="D49" s="23"/>
      <c r="E49" s="24"/>
      <c r="F49" s="23"/>
      <c r="G49" s="23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30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</row>
    <row r="50" spans="2:33" s="16" customFormat="1">
      <c r="B50" s="29">
        <f t="shared" si="0"/>
        <v>47</v>
      </c>
      <c r="C50" s="23"/>
      <c r="D50" s="23"/>
      <c r="E50" s="24"/>
      <c r="F50" s="23"/>
      <c r="G50" s="23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30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</row>
    <row r="51" spans="2:33" s="16" customFormat="1">
      <c r="B51" s="29">
        <f t="shared" si="0"/>
        <v>48</v>
      </c>
      <c r="C51" s="23"/>
      <c r="D51" s="23"/>
      <c r="E51" s="24"/>
      <c r="F51" s="23"/>
      <c r="G51" s="23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30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</row>
    <row r="52" spans="2:33">
      <c r="B52" s="29">
        <f t="shared" si="0"/>
        <v>49</v>
      </c>
      <c r="C52" s="25"/>
      <c r="D52" s="25"/>
      <c r="E52" s="26"/>
      <c r="F52" s="25"/>
      <c r="G52" s="25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31"/>
    </row>
    <row r="53" spans="2:33">
      <c r="B53" s="29">
        <f t="shared" si="0"/>
        <v>50</v>
      </c>
      <c r="C53" s="25"/>
      <c r="D53" s="25"/>
      <c r="E53" s="26"/>
      <c r="F53" s="25"/>
      <c r="G53" s="25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31"/>
    </row>
    <row r="54" spans="2:33">
      <c r="B54" s="29">
        <f t="shared" si="0"/>
        <v>51</v>
      </c>
      <c r="C54" s="25"/>
      <c r="D54" s="25"/>
      <c r="E54" s="26"/>
      <c r="F54" s="25"/>
      <c r="G54" s="25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31"/>
    </row>
    <row r="55" spans="2:33">
      <c r="B55" s="29">
        <f t="shared" si="0"/>
        <v>52</v>
      </c>
      <c r="C55" s="25"/>
      <c r="D55" s="25"/>
      <c r="E55" s="26"/>
      <c r="F55" s="25"/>
      <c r="G55" s="25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31"/>
    </row>
    <row r="56" spans="2:33">
      <c r="B56" s="32">
        <f t="shared" si="0"/>
        <v>53</v>
      </c>
      <c r="C56" s="33"/>
      <c r="D56" s="33"/>
      <c r="E56" s="34"/>
      <c r="F56" s="33"/>
      <c r="G56" s="33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5"/>
    </row>
  </sheetData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opLeftCell="A102" zoomScale="85" zoomScaleNormal="85" workbookViewId="0">
      <selection activeCell="C109" sqref="C109"/>
    </sheetView>
  </sheetViews>
  <sheetFormatPr baseColWidth="10" defaultRowHeight="15"/>
  <cols>
    <col min="2" max="2" width="41.85546875" bestFit="1" customWidth="1"/>
    <col min="3" max="3" width="52.42578125" bestFit="1" customWidth="1"/>
    <col min="4" max="4" width="12.7109375" bestFit="1" customWidth="1"/>
    <col min="5" max="5" width="15" bestFit="1" customWidth="1"/>
    <col min="6" max="6" width="8.7109375" customWidth="1"/>
    <col min="7" max="7" width="9.28515625" customWidth="1"/>
    <col min="8" max="8" width="57.42578125" bestFit="1" customWidth="1"/>
    <col min="9" max="9" width="41" bestFit="1" customWidth="1"/>
    <col min="10" max="10" width="12.7109375" bestFit="1" customWidth="1"/>
    <col min="11" max="11" width="15" bestFit="1" customWidth="1"/>
    <col min="12" max="12" width="8.7109375" customWidth="1"/>
    <col min="13" max="13" width="9.28515625" customWidth="1"/>
    <col min="14" max="14" width="45.7109375" bestFit="1" customWidth="1"/>
    <col min="15" max="15" width="43.5703125" bestFit="1" customWidth="1"/>
    <col min="16" max="16" width="12.7109375" bestFit="1" customWidth="1"/>
    <col min="17" max="17" width="16" bestFit="1" customWidth="1"/>
    <col min="18" max="18" width="8.7109375" customWidth="1"/>
    <col min="19" max="19" width="9.28515625" customWidth="1"/>
    <col min="20" max="20" width="11.5703125" bestFit="1" customWidth="1"/>
    <col min="21" max="21" width="9.28515625" customWidth="1"/>
    <col min="22" max="22" width="6.7109375" customWidth="1"/>
    <col min="23" max="23" width="11" customWidth="1"/>
    <col min="24" max="24" width="36.42578125" bestFit="1" customWidth="1"/>
    <col min="25" max="25" width="43" bestFit="1" customWidth="1"/>
    <col min="26" max="26" width="12.7109375" bestFit="1" customWidth="1"/>
    <col min="27" max="27" width="16" bestFit="1" customWidth="1"/>
    <col min="28" max="28" width="8.7109375" customWidth="1"/>
    <col min="29" max="29" width="7.85546875" customWidth="1"/>
    <col min="30" max="30" width="48.7109375" bestFit="1" customWidth="1"/>
    <col min="31" max="31" width="45.85546875" bestFit="1" customWidth="1"/>
    <col min="32" max="32" width="12.7109375" bestFit="1" customWidth="1"/>
    <col min="33" max="33" width="16" bestFit="1" customWidth="1"/>
    <col min="34" max="34" width="8.7109375" customWidth="1"/>
    <col min="35" max="35" width="9.28515625" customWidth="1"/>
    <col min="36" max="36" width="41.85546875" bestFit="1" customWidth="1"/>
    <col min="37" max="37" width="52.42578125" bestFit="1" customWidth="1"/>
    <col min="38" max="38" width="12.7109375" bestFit="1" customWidth="1"/>
    <col min="39" max="39" width="15" bestFit="1" customWidth="1"/>
    <col min="40" max="40" width="8.7109375" customWidth="1"/>
    <col min="41" max="41" width="9.28515625" customWidth="1"/>
    <col min="42" max="42" width="57.42578125" bestFit="1" customWidth="1"/>
    <col min="43" max="43" width="41" bestFit="1" customWidth="1"/>
    <col min="44" max="44" width="12.7109375" bestFit="1" customWidth="1"/>
    <col min="45" max="45" width="15" bestFit="1" customWidth="1"/>
    <col min="46" max="46" width="8.7109375" customWidth="1"/>
    <col min="47" max="47" width="9.28515625" customWidth="1"/>
    <col min="48" max="48" width="45.7109375" bestFit="1" customWidth="1"/>
    <col min="49" max="49" width="43.5703125" bestFit="1" customWidth="1"/>
    <col min="50" max="50" width="12.7109375" bestFit="1" customWidth="1"/>
    <col min="51" max="51" width="16" bestFit="1" customWidth="1"/>
    <col min="52" max="52" width="8.7109375" customWidth="1"/>
    <col min="53" max="53" width="9.28515625" customWidth="1"/>
    <col min="54" max="54" width="11.5703125" bestFit="1" customWidth="1"/>
    <col min="55" max="55" width="9.28515625" customWidth="1"/>
    <col min="56" max="56" width="6.7109375" customWidth="1"/>
    <col min="57" max="57" width="11" customWidth="1"/>
    <col min="58" max="58" width="36.42578125" bestFit="1" customWidth="1"/>
    <col min="59" max="59" width="43" bestFit="1" customWidth="1"/>
    <col min="60" max="60" width="12.7109375" bestFit="1" customWidth="1"/>
    <col min="61" max="61" width="16" bestFit="1" customWidth="1"/>
    <col min="62" max="62" width="8.7109375" customWidth="1"/>
    <col min="63" max="63" width="7.85546875" customWidth="1"/>
    <col min="64" max="64" width="48.7109375" bestFit="1" customWidth="1"/>
    <col min="65" max="65" width="45.85546875" bestFit="1" customWidth="1"/>
    <col min="66" max="66" width="12.7109375" bestFit="1" customWidth="1"/>
    <col min="67" max="67" width="16" bestFit="1" customWidth="1"/>
    <col min="68" max="68" width="8.7109375" customWidth="1"/>
    <col min="69" max="69" width="9.28515625" customWidth="1"/>
    <col min="70" max="70" width="41.85546875" bestFit="1" customWidth="1"/>
    <col min="71" max="71" width="52.42578125" bestFit="1" customWidth="1"/>
    <col min="72" max="72" width="12.7109375" bestFit="1" customWidth="1"/>
    <col min="73" max="73" width="15" bestFit="1" customWidth="1"/>
    <col min="74" max="74" width="8.7109375" customWidth="1"/>
    <col min="75" max="75" width="9.28515625" customWidth="1"/>
    <col min="76" max="76" width="57.42578125" bestFit="1" customWidth="1"/>
    <col min="77" max="77" width="41" bestFit="1" customWidth="1"/>
    <col min="78" max="78" width="12.7109375" bestFit="1" customWidth="1"/>
    <col min="79" max="79" width="15" bestFit="1" customWidth="1"/>
    <col min="80" max="80" width="8.7109375" customWidth="1"/>
    <col min="81" max="81" width="9.28515625" customWidth="1"/>
    <col min="82" max="82" width="45.7109375" bestFit="1" customWidth="1"/>
    <col min="83" max="83" width="43.5703125" bestFit="1" customWidth="1"/>
    <col min="84" max="84" width="12.7109375" bestFit="1" customWidth="1"/>
    <col min="85" max="85" width="16" bestFit="1" customWidth="1"/>
    <col min="86" max="86" width="8.7109375" customWidth="1"/>
    <col min="87" max="87" width="9.28515625" customWidth="1"/>
    <col min="88" max="88" width="11.5703125" bestFit="1" customWidth="1"/>
    <col min="89" max="89" width="9.28515625" customWidth="1"/>
    <col min="90" max="90" width="6.7109375" customWidth="1"/>
    <col min="91" max="91" width="11" customWidth="1"/>
    <col min="92" max="92" width="36.42578125" bestFit="1" customWidth="1"/>
    <col min="93" max="93" width="43" bestFit="1" customWidth="1"/>
    <col min="94" max="94" width="12.7109375" bestFit="1" customWidth="1"/>
    <col min="95" max="95" width="16" bestFit="1" customWidth="1"/>
    <col min="96" max="96" width="8.7109375" customWidth="1"/>
    <col min="97" max="97" width="7.85546875" customWidth="1"/>
    <col min="98" max="98" width="48.7109375" bestFit="1" customWidth="1"/>
    <col min="99" max="99" width="45.85546875" bestFit="1" customWidth="1"/>
    <col min="100" max="100" width="12.7109375" bestFit="1" customWidth="1"/>
    <col min="101" max="101" width="16" bestFit="1" customWidth="1"/>
    <col min="102" max="102" width="8.7109375" customWidth="1"/>
    <col min="103" max="103" width="9.28515625" customWidth="1"/>
    <col min="104" max="104" width="41.85546875" bestFit="1" customWidth="1"/>
    <col min="105" max="105" width="52.42578125" bestFit="1" customWidth="1"/>
    <col min="106" max="106" width="12.7109375" bestFit="1" customWidth="1"/>
    <col min="107" max="107" width="15" bestFit="1" customWidth="1"/>
    <col min="108" max="108" width="8.7109375" customWidth="1"/>
    <col min="109" max="109" width="9.28515625" customWidth="1"/>
    <col min="110" max="110" width="57.42578125" bestFit="1" customWidth="1"/>
    <col min="111" max="111" width="41" bestFit="1" customWidth="1"/>
    <col min="112" max="112" width="12.7109375" bestFit="1" customWidth="1"/>
    <col min="113" max="113" width="15" bestFit="1" customWidth="1"/>
    <col min="114" max="114" width="8.7109375" customWidth="1"/>
    <col min="115" max="115" width="9.28515625" customWidth="1"/>
    <col min="116" max="116" width="45.7109375" bestFit="1" customWidth="1"/>
    <col min="117" max="117" width="43.5703125" bestFit="1" customWidth="1"/>
    <col min="118" max="118" width="12.7109375" bestFit="1" customWidth="1"/>
    <col min="119" max="119" width="16" bestFit="1" customWidth="1"/>
    <col min="120" max="120" width="8.7109375" customWidth="1"/>
    <col min="121" max="121" width="9.28515625" customWidth="1"/>
    <col min="122" max="122" width="11.5703125" bestFit="1" customWidth="1"/>
    <col min="123" max="123" width="9.28515625" customWidth="1"/>
    <col min="124" max="124" width="6.7109375" customWidth="1"/>
    <col min="125" max="125" width="11" customWidth="1"/>
    <col min="126" max="126" width="36.42578125" bestFit="1" customWidth="1"/>
    <col min="127" max="127" width="43" bestFit="1" customWidth="1"/>
    <col min="128" max="128" width="12.7109375" bestFit="1" customWidth="1"/>
    <col min="129" max="129" width="16" bestFit="1" customWidth="1"/>
    <col min="130" max="130" width="8.7109375" customWidth="1"/>
    <col min="131" max="131" width="7.85546875" customWidth="1"/>
    <col min="132" max="132" width="48.7109375" bestFit="1" customWidth="1"/>
    <col min="133" max="133" width="45.85546875" bestFit="1" customWidth="1"/>
    <col min="134" max="134" width="12.7109375" bestFit="1" customWidth="1"/>
    <col min="135" max="135" width="16" bestFit="1" customWidth="1"/>
    <col min="136" max="136" width="8.7109375" customWidth="1"/>
    <col min="137" max="137" width="9.28515625" customWidth="1"/>
    <col min="138" max="138" width="36.42578125" customWidth="1"/>
    <col min="139" max="139" width="43" customWidth="1"/>
    <col min="140" max="140" width="12.7109375" bestFit="1" customWidth="1"/>
    <col min="141" max="141" width="16" bestFit="1" customWidth="1"/>
    <col min="142" max="142" width="8.7109375" customWidth="1"/>
    <col min="143" max="143" width="7.85546875" customWidth="1"/>
    <col min="144" max="144" width="4.85546875" customWidth="1"/>
    <col min="145" max="145" width="7.7109375" customWidth="1"/>
    <col min="146" max="146" width="46.7109375" bestFit="1" customWidth="1"/>
    <col min="147" max="147" width="44" bestFit="1" customWidth="1"/>
    <col min="148" max="148" width="12" bestFit="1" customWidth="1"/>
    <col min="149" max="149" width="15.7109375" bestFit="1" customWidth="1"/>
    <col min="150" max="150" width="8.5703125" customWidth="1"/>
    <col min="151" max="151" width="9.140625" customWidth="1"/>
    <col min="152" max="152" width="4.7109375" customWidth="1"/>
    <col min="153" max="153" width="7.5703125" customWidth="1"/>
  </cols>
  <sheetData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3:B8"/>
  <sheetViews>
    <sheetView workbookViewId="0">
      <selection activeCell="F30" sqref="F30"/>
    </sheetView>
  </sheetViews>
  <sheetFormatPr baseColWidth="10" defaultRowHeight="15"/>
  <cols>
    <col min="2" max="2" width="32.42578125" bestFit="1" customWidth="1"/>
  </cols>
  <sheetData>
    <row r="3" spans="2:2">
      <c r="B3" t="s">
        <v>14</v>
      </c>
    </row>
    <row r="4" spans="2:2">
      <c r="B4" s="4"/>
    </row>
    <row r="5" spans="2:2">
      <c r="B5" s="4" t="s">
        <v>15</v>
      </c>
    </row>
    <row r="6" spans="2:2">
      <c r="B6" s="4" t="s">
        <v>16</v>
      </c>
    </row>
    <row r="7" spans="2:2">
      <c r="B7" s="4" t="s">
        <v>18</v>
      </c>
    </row>
    <row r="8" spans="2:2">
      <c r="B8" s="4" t="s">
        <v>17</v>
      </c>
    </row>
  </sheetData>
  <autoFilter ref="B5:B8">
    <sortState ref="B5:B7">
      <sortCondition ref="B5:B7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57</vt:i4>
      </vt:variant>
    </vt:vector>
  </HeadingPairs>
  <TitlesOfParts>
    <vt:vector size="60" baseType="lpstr">
      <vt:lpstr>Portefeuille</vt:lpstr>
      <vt:lpstr>TEMP</vt:lpstr>
      <vt:lpstr>Liste</vt:lpstr>
      <vt:lpstr>TEMP!FP</vt:lpstr>
      <vt:lpstr>TEMP!FP_1</vt:lpstr>
      <vt:lpstr>TEMP!FP_10</vt:lpstr>
      <vt:lpstr>TEMP!FP_11</vt:lpstr>
      <vt:lpstr>TEMP!FP_12</vt:lpstr>
      <vt:lpstr>TEMP!FP_13</vt:lpstr>
      <vt:lpstr>TEMP!FP_14</vt:lpstr>
      <vt:lpstr>TEMP!FP_15</vt:lpstr>
      <vt:lpstr>TEMP!FP_16</vt:lpstr>
      <vt:lpstr>TEMP!FP_17</vt:lpstr>
      <vt:lpstr>TEMP!FP_18</vt:lpstr>
      <vt:lpstr>TEMP!FP_19</vt:lpstr>
      <vt:lpstr>TEMP!FP_2</vt:lpstr>
      <vt:lpstr>TEMP!FP_20</vt:lpstr>
      <vt:lpstr>TEMP!FP_21</vt:lpstr>
      <vt:lpstr>TEMP!FP_22</vt:lpstr>
      <vt:lpstr>TEMP!FP_23</vt:lpstr>
      <vt:lpstr>TEMP!FP_24</vt:lpstr>
      <vt:lpstr>TEMP!FP_25</vt:lpstr>
      <vt:lpstr>TEMP!FP_26</vt:lpstr>
      <vt:lpstr>TEMP!FP_27</vt:lpstr>
      <vt:lpstr>TEMP!FP_28</vt:lpstr>
      <vt:lpstr>TEMP!FP_29</vt:lpstr>
      <vt:lpstr>TEMP!FP_3</vt:lpstr>
      <vt:lpstr>TEMP!FP_30</vt:lpstr>
      <vt:lpstr>TEMP!FP_31</vt:lpstr>
      <vt:lpstr>TEMP!FP_32</vt:lpstr>
      <vt:lpstr>TEMP!FP_33</vt:lpstr>
      <vt:lpstr>TEMP!FP_34</vt:lpstr>
      <vt:lpstr>TEMP!FP_35</vt:lpstr>
      <vt:lpstr>TEMP!FP_36</vt:lpstr>
      <vt:lpstr>TEMP!FP_37</vt:lpstr>
      <vt:lpstr>TEMP!FP_38</vt:lpstr>
      <vt:lpstr>TEMP!FP_39</vt:lpstr>
      <vt:lpstr>TEMP!FP_4</vt:lpstr>
      <vt:lpstr>TEMP!FP_40</vt:lpstr>
      <vt:lpstr>TEMP!FP_41</vt:lpstr>
      <vt:lpstr>TEMP!FP_42</vt:lpstr>
      <vt:lpstr>TEMP!FP_43</vt:lpstr>
      <vt:lpstr>TEMP!FP_44</vt:lpstr>
      <vt:lpstr>TEMP!FP_45</vt:lpstr>
      <vt:lpstr>TEMP!FP_46</vt:lpstr>
      <vt:lpstr>TEMP!FP_47</vt:lpstr>
      <vt:lpstr>TEMP!FP_48</vt:lpstr>
      <vt:lpstr>TEMP!FP_49</vt:lpstr>
      <vt:lpstr>TEMP!FP_5</vt:lpstr>
      <vt:lpstr>TEMP!FP_50</vt:lpstr>
      <vt:lpstr>TEMP!FP_51</vt:lpstr>
      <vt:lpstr>TEMP!FP_52</vt:lpstr>
      <vt:lpstr>TEMP!FP_53</vt:lpstr>
      <vt:lpstr>TEMP!FP_54</vt:lpstr>
      <vt:lpstr>TEMP!FP_6</vt:lpstr>
      <vt:lpstr>TEMP!FP_7</vt:lpstr>
      <vt:lpstr>TEMP!FP_8</vt:lpstr>
      <vt:lpstr>TEMP!FP_9</vt:lpstr>
      <vt:lpstr>Liste!Fréquence_dividende</vt:lpstr>
      <vt:lpstr>Fréquence_dividende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Michel</cp:lastModifiedBy>
  <dcterms:created xsi:type="dcterms:W3CDTF">2013-01-03T01:20:41Z</dcterms:created>
  <dcterms:modified xsi:type="dcterms:W3CDTF">2013-02-01T20:45:06Z</dcterms:modified>
</cp:coreProperties>
</file>