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/>
  <bookViews>
    <workbookView xWindow="240" yWindow="30" windowWidth="20055" windowHeight="8160" activeTab="1"/>
  </bookViews>
  <sheets>
    <sheet name="matrice" sheetId="1" r:id="rId1"/>
    <sheet name="base" sheetId="2" r:id="rId2"/>
    <sheet name="planning" sheetId="3" r:id="rId3"/>
    <sheet name="heure" sheetId="4" r:id="rId4"/>
  </sheets>
  <definedNames>
    <definedName name="Base">matrice!$A$2:$A$32</definedName>
    <definedName name="Liste_Mois">matrice!$A$1:$X$1</definedName>
    <definedName name="Mois">base!$AN$2:$AN$13</definedName>
  </definedNames>
  <calcPr calcId="114210"/>
</workbook>
</file>

<file path=xl/calcChain.xml><?xml version="1.0" encoding="utf-8"?>
<calcChain xmlns="http://schemas.openxmlformats.org/spreadsheetml/2006/main">
  <c r="D5" i="2"/>
  <c r="AF18" i="3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B2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E18" i="4"/>
  <c r="E17"/>
  <c r="E16"/>
  <c r="C18"/>
  <c r="C17"/>
  <c r="C16"/>
  <c r="E4"/>
  <c r="E5"/>
  <c r="AM3" i="1"/>
  <c r="AM4"/>
  <c r="AM5"/>
  <c r="AM6"/>
  <c r="AM7"/>
  <c r="AM8"/>
  <c r="AM9"/>
  <c r="AM10"/>
  <c r="AM11"/>
  <c r="AM12"/>
  <c r="AM13"/>
  <c r="AM2"/>
  <c r="E14" i="2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B14"/>
  <c r="AC14"/>
  <c r="AD14"/>
  <c r="AE14"/>
  <c r="AF14"/>
  <c r="AG14"/>
  <c r="AH14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D11"/>
  <c r="E10"/>
  <c r="F10"/>
  <c r="F14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A14"/>
  <c r="AB10"/>
  <c r="AC10"/>
  <c r="AD10"/>
  <c r="AE10"/>
  <c r="AF10"/>
  <c r="AG10"/>
  <c r="AH10"/>
  <c r="D10"/>
  <c r="D14"/>
</calcChain>
</file>

<file path=xl/sharedStrings.xml><?xml version="1.0" encoding="utf-8"?>
<sst xmlns="http://schemas.openxmlformats.org/spreadsheetml/2006/main" count="464" uniqueCount="73">
  <si>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</si>
  <si>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</si>
  <si>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</si>
  <si>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</si>
  <si>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</si>
  <si>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</si>
  <si>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</si>
  <si>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</si>
  <si>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</si>
  <si>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</si>
  <si>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</si>
  <si>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</si>
  <si>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</si>
  <si>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</si>
  <si>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</si>
  <si>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</si>
  <si>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</si>
  <si>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</si>
  <si>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</si>
  <si>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</si>
  <si>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</si>
  <si>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</si>
  <si>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</si>
  <si>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</si>
  <si>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</si>
  <si>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</si>
  <si>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</si>
  <si>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</si>
  <si>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</si>
  <si>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</si>
  <si>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</si>
  <si>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</si>
  <si>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</si>
  <si>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</si>
  <si>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</si>
  <si>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</si>
  <si>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</si>
  <si>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</si>
  <si>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</si>
  <si>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</si>
  <si>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</si>
  <si>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</si>
  <si>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</si>
  <si>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</si>
  <si>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</si>
  <si>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</si>
  <si>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</si>
  <si>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</si>
  <si>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</si>
  <si>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</si>
  <si>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</si>
  <si>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</si>
  <si>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</si>
  <si>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</si>
  <si>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</si>
  <si>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</si>
  <si>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</si>
  <si>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</si>
  <si>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</si>
  <si>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</si>
  <si>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</si>
  <si>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comment faire pour passer de janvier à février et avoir les cellulesD12:AH13 vierges</t>
  </si>
  <si>
    <t xml:space="preserve">bouton pour changer de mois </t>
  </si>
  <si>
    <t>bouton qui enregistre dans la feuille planning les cellules D10:AH14 et ça remet vierge la feuille base</t>
  </si>
  <si>
    <t>fevrier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</si>
  <si>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</si>
  <si>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</si>
  <si>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</si>
  <si>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</si>
  <si>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</si>
  <si>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C24+E23</t>
  </si>
  <si>
    <t>t1</t>
  </si>
  <si>
    <t>http://forum.excel-pratique.com/excel/fichier-a-creer-t27347.html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</si>
</sst>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8"/>
      <color indexed="8"/>
      <name val="Calibri"/>
      <family val="2"/>
    </font>
    <font>
      <sz val="10"/>
      <color indexed="8"/>
      <name val="Arial Unicode MS"/>
      <family val="2"/>
    </font>
    <font>
      <sz val="11"/>
      <name val="Calibri"/>
      <family val="2"/>
    </font>
    <font>
      <sz val="2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5" fillId="0" borderId="0" xfId="1" applyAlignment="1" applyProtection="1"/>
    <xf numFmtId="0" fontId="8" fillId="0" borderId="0" xfId="0" applyFont="1"/>
    <xf numFmtId="0" fontId="0" fillId="0" borderId="0" xfId="0" applyFill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5" borderId="1" xfId="0" applyFill="1" applyBorder="1" applyAlignment="1"/>
    <xf numFmtId="0" fontId="0" fillId="5" borderId="13" xfId="0" applyFill="1" applyBorder="1" applyAlignment="1"/>
    <xf numFmtId="0" fontId="7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 applyAlignment="1">
      <alignment vertical="center"/>
    </xf>
    <xf numFmtId="0" fontId="5" fillId="0" borderId="0" xfId="1" applyAlignment="1" applyProtection="1"/>
    <xf numFmtId="0" fontId="9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4" fillId="4" borderId="0" xfId="0" applyFont="1" applyFill="1" applyAlignment="1">
      <alignment horizont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1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3</xdr:row>
      <xdr:rowOff>142875</xdr:rowOff>
    </xdr:from>
    <xdr:to>
      <xdr:col>14</xdr:col>
      <xdr:colOff>0</xdr:colOff>
      <xdr:row>4</xdr:row>
      <xdr:rowOff>123825</xdr:rowOff>
    </xdr:to>
    <xdr:cxnSp macro="">
      <xdr:nvCxnSpPr>
        <xdr:cNvPr id="18" name="Connecteur droit avec flèche 17"/>
        <xdr:cNvCxnSpPr/>
      </xdr:nvCxnSpPr>
      <xdr:spPr>
        <a:xfrm flipV="1">
          <a:off x="3514725" y="714375"/>
          <a:ext cx="192405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361950</xdr:colOff>
      <xdr:row>5</xdr:row>
      <xdr:rowOff>180975</xdr:rowOff>
    </xdr:from>
    <xdr:to>
      <xdr:col>17</xdr:col>
      <xdr:colOff>285750</xdr:colOff>
      <xdr:row>6</xdr:row>
      <xdr:rowOff>85725</xdr:rowOff>
    </xdr:to>
    <xdr:cxnSp macro="">
      <xdr:nvCxnSpPr>
        <xdr:cNvPr id="25" name="Connecteur droit avec flèche 24"/>
        <xdr:cNvCxnSpPr/>
      </xdr:nvCxnSpPr>
      <xdr:spPr>
        <a:xfrm>
          <a:off x="6191250" y="1143000"/>
          <a:ext cx="70485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</xdr:row>
      <xdr:rowOff>104775</xdr:rowOff>
    </xdr:from>
    <xdr:to>
      <xdr:col>15</xdr:col>
      <xdr:colOff>361950</xdr:colOff>
      <xdr:row>6</xdr:row>
      <xdr:rowOff>142875</xdr:rowOff>
    </xdr:to>
    <xdr:sp macro="[0]!Enregister" textlink="">
      <xdr:nvSpPr>
        <xdr:cNvPr id="2055" name="Text Box 7"/>
        <xdr:cNvSpPr txBox="1">
          <a:spLocks noChangeArrowheads="1"/>
        </xdr:cNvSpPr>
      </xdr:nvSpPr>
      <xdr:spPr bwMode="auto">
        <a:xfrm>
          <a:off x="4781550" y="876300"/>
          <a:ext cx="1409700" cy="4191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Enregistrer</a:t>
          </a:r>
        </a:p>
      </xdr:txBody>
    </xdr:sp>
    <xdr:clientData/>
  </xdr:twoCellAnchor>
  <xdr:twoCellAnchor>
    <xdr:from>
      <xdr:col>13</xdr:col>
      <xdr:colOff>333375</xdr:colOff>
      <xdr:row>18</xdr:row>
      <xdr:rowOff>161925</xdr:rowOff>
    </xdr:from>
    <xdr:to>
      <xdr:col>27</xdr:col>
      <xdr:colOff>228600</xdr:colOff>
      <xdr:row>25</xdr:row>
      <xdr:rowOff>38100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5381625" y="3609975"/>
          <a:ext cx="5362575" cy="1209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Impératif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au moins les lignes 1 à 10 présentes dans la page Planning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les utilise pour faire des copies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25</xdr:col>
      <xdr:colOff>104775</xdr:colOff>
      <xdr:row>9</xdr:row>
      <xdr:rowOff>19050</xdr:rowOff>
    </xdr:to>
    <xdr:sp macro="[0]!DebutClignote" textlink="">
      <xdr:nvSpPr>
        <xdr:cNvPr id="3075" name="Text Box 3"/>
        <xdr:cNvSpPr txBox="1">
          <a:spLocks noChangeArrowheads="1"/>
        </xdr:cNvSpPr>
      </xdr:nvSpPr>
      <xdr:spPr bwMode="auto">
        <a:xfrm>
          <a:off x="7200900" y="1562100"/>
          <a:ext cx="1476375" cy="2095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31</xdr:col>
      <xdr:colOff>104775</xdr:colOff>
      <xdr:row>9</xdr:row>
      <xdr:rowOff>19050</xdr:rowOff>
    </xdr:to>
    <xdr:sp macro="[0]!FinClignote" textlink="">
      <xdr:nvSpPr>
        <xdr:cNvPr id="3076" name="Text Box 4"/>
        <xdr:cNvSpPr txBox="1">
          <a:spLocks noChangeArrowheads="1"/>
        </xdr:cNvSpPr>
      </xdr:nvSpPr>
      <xdr:spPr bwMode="auto">
        <a:xfrm>
          <a:off x="9258300" y="1562100"/>
          <a:ext cx="1476375" cy="2095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0</xdr:colOff>
      <xdr:row>18</xdr:row>
      <xdr:rowOff>0</xdr:rowOff>
    </xdr:from>
    <xdr:to>
      <xdr:col>25</xdr:col>
      <xdr:colOff>104775</xdr:colOff>
      <xdr:row>19</xdr:row>
      <xdr:rowOff>19050</xdr:rowOff>
    </xdr:to>
    <xdr:sp macro="[0]!DebutClignote" textlink="">
      <xdr:nvSpPr>
        <xdr:cNvPr id="3077" name="Text Box 5"/>
        <xdr:cNvSpPr txBox="1">
          <a:spLocks noChangeArrowheads="1"/>
        </xdr:cNvSpPr>
      </xdr:nvSpPr>
      <xdr:spPr bwMode="auto">
        <a:xfrm>
          <a:off x="7200900" y="3514725"/>
          <a:ext cx="1476375" cy="2095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31</xdr:col>
      <xdr:colOff>104775</xdr:colOff>
      <xdr:row>19</xdr:row>
      <xdr:rowOff>19050</xdr:rowOff>
    </xdr:to>
    <xdr:sp macro="[0]!FinClignote" textlink="">
      <xdr:nvSpPr>
        <xdr:cNvPr id="3078" name="Text Box 6"/>
        <xdr:cNvSpPr txBox="1">
          <a:spLocks noChangeArrowheads="1"/>
        </xdr:cNvSpPr>
      </xdr:nvSpPr>
      <xdr:spPr bwMode="auto">
        <a:xfrm>
          <a:off x="9258300" y="3514725"/>
          <a:ext cx="1476375" cy="2095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5528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4005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3719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486150" y="1800225"/>
          <a:ext cx="34766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533900" y="1809750"/>
          <a:ext cx="23812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18" name="Connecteur droit avec flèche 1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23" name="Connecteur droit avec flèche 22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ichier-a-creer-t27347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32"/>
  <sheetViews>
    <sheetView workbookViewId="0">
      <selection activeCell="AQ7" sqref="AQ7"/>
    </sheetView>
  </sheetViews>
  <sheetFormatPr baseColWidth="10" defaultColWidth="5.140625" defaultRowHeight="15"/>
  <sheetData>
    <row r="1" spans="1:41" ht="15.75" thickBot="1">
      <c r="A1" s="38" t="s">
        <v>0</v>
      </c>
      <c r="B1" s="38"/>
      <c r="C1" s="38" t="s">
        <v>28</v>
      </c>
      <c r="D1" s="38"/>
      <c r="E1" s="38" t="s">
        <v>1</v>
      </c>
      <c r="F1" s="38"/>
      <c r="G1" s="38" t="s">
        <v>2</v>
      </c>
      <c r="H1" s="38"/>
      <c r="I1" s="38" t="s">
        <v>3</v>
      </c>
      <c r="J1" s="38"/>
      <c r="K1" s="38" t="s">
        <v>4</v>
      </c>
      <c r="L1" s="38"/>
      <c r="M1" s="38" t="s">
        <v>5</v>
      </c>
      <c r="N1" s="38"/>
      <c r="O1" s="38" t="s">
        <v>29</v>
      </c>
      <c r="P1" s="38"/>
      <c r="Q1" s="38" t="s">
        <v>6</v>
      </c>
      <c r="R1" s="38"/>
      <c r="S1" s="38" t="s">
        <v>7</v>
      </c>
      <c r="T1" s="38"/>
      <c r="U1" s="38" t="s">
        <v>8</v>
      </c>
      <c r="V1" s="38"/>
      <c r="W1" s="38" t="s">
        <v>30</v>
      </c>
      <c r="X1" s="38"/>
      <c r="Z1" t="s">
        <v>37</v>
      </c>
      <c r="AA1">
        <v>4.5</v>
      </c>
      <c r="AD1" s="30" t="s">
        <v>60</v>
      </c>
      <c r="AE1" s="30"/>
      <c r="AF1" s="30"/>
      <c r="AJ1" s="30" t="s">
        <v>53</v>
      </c>
      <c r="AK1" s="30"/>
      <c r="AL1" s="30"/>
      <c r="AM1" t="s">
        <v>59</v>
      </c>
    </row>
    <row r="2" spans="1:41" ht="15" customHeight="1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  <c r="Z2" t="s">
        <v>38</v>
      </c>
      <c r="AA2">
        <v>4.5</v>
      </c>
      <c r="AD2" s="31">
        <v>6.46</v>
      </c>
      <c r="AE2" s="32"/>
      <c r="AF2" s="33"/>
      <c r="AJ2" s="29" t="s">
        <v>0</v>
      </c>
      <c r="AK2" s="29"/>
      <c r="AL2" s="8">
        <v>22</v>
      </c>
      <c r="AM2" s="37">
        <f>AL2*$AD$2</f>
        <v>142.12</v>
      </c>
      <c r="AN2" s="37"/>
      <c r="AO2" s="37"/>
    </row>
    <row r="3" spans="1:41" ht="15.75" customHeight="1" thickBot="1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  <c r="Z3" t="s">
        <v>39</v>
      </c>
      <c r="AA3">
        <v>4.5</v>
      </c>
      <c r="AD3" s="34"/>
      <c r="AE3" s="35"/>
      <c r="AF3" s="36"/>
      <c r="AJ3" s="29" t="s">
        <v>28</v>
      </c>
      <c r="AK3" s="29"/>
      <c r="AL3" s="8">
        <v>21</v>
      </c>
      <c r="AM3" s="37">
        <f t="shared" ref="AM3:AM13" si="0">AL3*$AD$2</f>
        <v>135.66</v>
      </c>
      <c r="AN3" s="37"/>
      <c r="AO3" s="37"/>
    </row>
    <row r="4" spans="1:41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  <c r="Z4" t="s">
        <v>40</v>
      </c>
      <c r="AA4">
        <v>4.5</v>
      </c>
      <c r="AJ4" s="29" t="s">
        <v>1</v>
      </c>
      <c r="AK4" s="29"/>
      <c r="AL4" s="8">
        <v>22</v>
      </c>
      <c r="AM4" s="37">
        <f t="shared" si="0"/>
        <v>142.12</v>
      </c>
      <c r="AN4" s="37"/>
      <c r="AO4" s="37"/>
    </row>
    <row r="5" spans="1:41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  <c r="Z5" t="s">
        <v>41</v>
      </c>
      <c r="AA5">
        <v>2</v>
      </c>
      <c r="AJ5" s="29" t="s">
        <v>2</v>
      </c>
      <c r="AK5" s="29"/>
      <c r="AL5" s="8">
        <v>20</v>
      </c>
      <c r="AM5" s="37">
        <f t="shared" si="0"/>
        <v>129.19999999999999</v>
      </c>
      <c r="AN5" s="37"/>
      <c r="AO5" s="37"/>
    </row>
    <row r="6" spans="1:41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  <c r="Z6" t="s">
        <v>42</v>
      </c>
      <c r="AA6">
        <v>2.5</v>
      </c>
      <c r="AJ6" s="29" t="s">
        <v>3</v>
      </c>
      <c r="AK6" s="29"/>
      <c r="AL6" s="8">
        <v>19</v>
      </c>
      <c r="AM6" s="37">
        <f t="shared" si="0"/>
        <v>122.74</v>
      </c>
      <c r="AN6" s="37"/>
      <c r="AO6" s="37"/>
    </row>
    <row r="7" spans="1:41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  <c r="Z7" t="s">
        <v>12</v>
      </c>
      <c r="AA7">
        <v>1.5</v>
      </c>
      <c r="AJ7" s="29" t="s">
        <v>4</v>
      </c>
      <c r="AK7" s="29"/>
      <c r="AL7" s="8">
        <v>21</v>
      </c>
      <c r="AM7" s="37">
        <f t="shared" si="0"/>
        <v>135.66</v>
      </c>
      <c r="AN7" s="37"/>
      <c r="AO7" s="37"/>
    </row>
    <row r="8" spans="1:41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  <c r="AJ8" s="29" t="s">
        <v>5</v>
      </c>
      <c r="AK8" s="29"/>
      <c r="AL8" s="8">
        <v>22</v>
      </c>
      <c r="AM8" s="37">
        <f t="shared" si="0"/>
        <v>142.12</v>
      </c>
      <c r="AN8" s="37"/>
      <c r="AO8" s="37"/>
    </row>
    <row r="9" spans="1:41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  <c r="AJ9" s="29" t="s">
        <v>29</v>
      </c>
      <c r="AK9" s="29"/>
      <c r="AL9" s="8">
        <v>22</v>
      </c>
      <c r="AM9" s="37">
        <f t="shared" si="0"/>
        <v>142.12</v>
      </c>
      <c r="AN9" s="37"/>
      <c r="AO9" s="37"/>
    </row>
    <row r="10" spans="1:41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  <c r="AJ10" s="29" t="s">
        <v>6</v>
      </c>
      <c r="AK10" s="29"/>
      <c r="AL10" s="8">
        <v>20</v>
      </c>
      <c r="AM10" s="37">
        <f t="shared" si="0"/>
        <v>129.19999999999999</v>
      </c>
      <c r="AN10" s="37"/>
      <c r="AO10" s="37"/>
    </row>
    <row r="11" spans="1:41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  <c r="AJ11" s="29" t="s">
        <v>7</v>
      </c>
      <c r="AK11" s="29"/>
      <c r="AL11" s="8">
        <v>23</v>
      </c>
      <c r="AM11" s="37">
        <f t="shared" si="0"/>
        <v>148.58000000000001</v>
      </c>
      <c r="AN11" s="37"/>
      <c r="AO11" s="37"/>
    </row>
    <row r="12" spans="1:41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  <c r="AJ12" s="29" t="s">
        <v>8</v>
      </c>
      <c r="AK12" s="29"/>
      <c r="AL12" s="8">
        <v>21</v>
      </c>
      <c r="AM12" s="37">
        <f t="shared" si="0"/>
        <v>135.66</v>
      </c>
      <c r="AN12" s="37"/>
      <c r="AO12" s="37"/>
    </row>
    <row r="13" spans="1:41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  <c r="AJ13" s="29" t="s">
        <v>30</v>
      </c>
      <c r="AK13" s="29"/>
      <c r="AL13" s="8">
        <v>20</v>
      </c>
      <c r="AM13" s="37">
        <f t="shared" si="0"/>
        <v>129.19999999999999</v>
      </c>
      <c r="AN13" s="37"/>
      <c r="AO13" s="37"/>
    </row>
    <row r="14" spans="1:41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36</v>
      </c>
      <c r="AE14" s="8"/>
      <c r="AF14" s="8"/>
      <c r="AG14" s="8"/>
      <c r="AH14" s="8"/>
    </row>
    <row r="15" spans="1:41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31</v>
      </c>
      <c r="AE15" s="9" t="s">
        <v>32</v>
      </c>
      <c r="AF15" s="10"/>
      <c r="AG15" s="10"/>
      <c r="AH15" s="10"/>
    </row>
    <row r="16" spans="1:41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33</v>
      </c>
      <c r="AE16" s="9" t="s">
        <v>34</v>
      </c>
      <c r="AF16" s="10"/>
      <c r="AG16" s="10"/>
      <c r="AH16" s="10"/>
    </row>
    <row r="17" spans="1:34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16</v>
      </c>
      <c r="AE17" s="9" t="s">
        <v>35</v>
      </c>
      <c r="AF17" s="10"/>
      <c r="AG17" s="10"/>
      <c r="AH17" s="10"/>
    </row>
    <row r="18" spans="1:34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39">
    <mergeCell ref="Q1:R1"/>
    <mergeCell ref="S1:T1"/>
    <mergeCell ref="U1:V1"/>
    <mergeCell ref="AM9:AO9"/>
    <mergeCell ref="W1:X1"/>
    <mergeCell ref="M1:N1"/>
    <mergeCell ref="K1:L1"/>
    <mergeCell ref="A1:B1"/>
    <mergeCell ref="C1:D1"/>
    <mergeCell ref="E1:F1"/>
    <mergeCell ref="G1:H1"/>
    <mergeCell ref="I1:J1"/>
    <mergeCell ref="O1:P1"/>
    <mergeCell ref="AM6:AO6"/>
    <mergeCell ref="AM12:AO12"/>
    <mergeCell ref="AM13:AO13"/>
    <mergeCell ref="AJ6:AK6"/>
    <mergeCell ref="AJ7:AK7"/>
    <mergeCell ref="AJ8:AK8"/>
    <mergeCell ref="AJ9:AK9"/>
    <mergeCell ref="AJ10:AK10"/>
    <mergeCell ref="AM7:AO7"/>
    <mergeCell ref="AM8:AO8"/>
    <mergeCell ref="AD1:AF1"/>
    <mergeCell ref="AD2:AF3"/>
    <mergeCell ref="AJ11:AK11"/>
    <mergeCell ref="AJ12:AK12"/>
    <mergeCell ref="AM10:AO10"/>
    <mergeCell ref="AM11:AO11"/>
    <mergeCell ref="AM2:AO2"/>
    <mergeCell ref="AM3:AO3"/>
    <mergeCell ref="AM4:AO4"/>
    <mergeCell ref="AM5:AO5"/>
    <mergeCell ref="AJ13:AK13"/>
    <mergeCell ref="AJ1:AL1"/>
    <mergeCell ref="AJ2:AK2"/>
    <mergeCell ref="AJ3:AK3"/>
    <mergeCell ref="AJ4:AK4"/>
    <mergeCell ref="AJ5:AK5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AN14"/>
  <sheetViews>
    <sheetView tabSelected="1" workbookViewId="0">
      <selection activeCell="T1" sqref="T1"/>
    </sheetView>
  </sheetViews>
  <sheetFormatPr baseColWidth="10" defaultColWidth="5.140625" defaultRowHeight="15"/>
  <cols>
    <col min="4" max="7" width="6.28515625" customWidth="1"/>
    <col min="8" max="34" width="5.85546875" customWidth="1"/>
  </cols>
  <sheetData>
    <row r="1" spans="2:40">
      <c r="T1" s="28" t="s">
        <v>72</v>
      </c>
      <c r="W1" s="11"/>
      <c r="AN1" t="s">
        <v>16</v>
      </c>
    </row>
    <row r="2" spans="2:40">
      <c r="AM2">
        <v>1</v>
      </c>
      <c r="AN2" t="s">
        <v>17</v>
      </c>
    </row>
    <row r="3" spans="2:40">
      <c r="D3">
        <v>6</v>
      </c>
      <c r="O3" t="s">
        <v>62</v>
      </c>
      <c r="AM3">
        <v>2</v>
      </c>
      <c r="AN3" t="s">
        <v>18</v>
      </c>
    </row>
    <row r="4" spans="2:40" ht="15.75" thickBot="1">
      <c r="B4" s="19"/>
      <c r="C4" s="19"/>
      <c r="O4" t="s">
        <v>61</v>
      </c>
      <c r="AM4">
        <v>3</v>
      </c>
      <c r="AN4" t="s">
        <v>19</v>
      </c>
    </row>
    <row r="5" spans="2:40" ht="15" customHeight="1">
      <c r="B5" s="18"/>
      <c r="C5" s="18"/>
      <c r="D5" s="39" t="str">
        <f>VLOOKUP(D3,AM2:AN13,2,0)</f>
        <v>Juin</v>
      </c>
      <c r="E5" s="40"/>
      <c r="F5" s="40"/>
      <c r="G5" s="41"/>
      <c r="H5" s="18"/>
      <c r="I5" s="18"/>
      <c r="N5" s="27"/>
      <c r="O5" s="27"/>
      <c r="P5" s="27"/>
      <c r="AM5">
        <v>4</v>
      </c>
      <c r="AN5" t="s">
        <v>20</v>
      </c>
    </row>
    <row r="6" spans="2:40" ht="15" customHeight="1">
      <c r="B6" s="18"/>
      <c r="C6" s="18"/>
      <c r="D6" s="42">
        <v>4</v>
      </c>
      <c r="E6" s="43"/>
      <c r="F6" s="43"/>
      <c r="G6" s="44"/>
      <c r="H6" s="18"/>
      <c r="I6" s="18"/>
      <c r="N6" s="27"/>
      <c r="O6" s="27"/>
      <c r="P6" s="27"/>
      <c r="AM6">
        <v>5</v>
      </c>
      <c r="AN6" t="s">
        <v>21</v>
      </c>
    </row>
    <row r="7" spans="2:40" ht="15.75" customHeight="1" thickBot="1">
      <c r="B7" s="18"/>
      <c r="C7" s="18"/>
      <c r="D7" s="45"/>
      <c r="E7" s="46"/>
      <c r="F7" s="46"/>
      <c r="G7" s="47"/>
      <c r="H7" s="18"/>
      <c r="I7" s="18"/>
      <c r="S7" t="s">
        <v>63</v>
      </c>
      <c r="AM7">
        <v>6</v>
      </c>
      <c r="AN7" t="s">
        <v>22</v>
      </c>
    </row>
    <row r="8" spans="2:40">
      <c r="AM8">
        <v>7</v>
      </c>
      <c r="AN8" t="s">
        <v>23</v>
      </c>
    </row>
    <row r="9" spans="2:40">
      <c r="AM9">
        <v>8</v>
      </c>
      <c r="AN9" t="s">
        <v>24</v>
      </c>
    </row>
    <row r="10" spans="2:40">
      <c r="D10" s="7" t="str">
        <f t="shared" ref="D10:AH10" ca="1" si="0">INDEX(OFFSET(Base,,MATCH($D$5,Liste_Mois,0)-1),COLUMN()-3)</f>
        <v>ven</v>
      </c>
      <c r="E10" s="7" t="str">
        <f t="shared" ca="1" si="0"/>
        <v>sam</v>
      </c>
      <c r="F10" s="7" t="str">
        <f t="shared" ca="1" si="0"/>
        <v>dim</v>
      </c>
      <c r="G10" s="7" t="str">
        <f t="shared" ca="1" si="0"/>
        <v>lun</v>
      </c>
      <c r="H10" s="7" t="str">
        <f t="shared" ca="1" si="0"/>
        <v>mar</v>
      </c>
      <c r="I10" s="7" t="str">
        <f t="shared" ca="1" si="0"/>
        <v>mer</v>
      </c>
      <c r="J10" s="7" t="str">
        <f t="shared" ca="1" si="0"/>
        <v>jeu</v>
      </c>
      <c r="K10" s="7" t="str">
        <f t="shared" ca="1" si="0"/>
        <v>ven</v>
      </c>
      <c r="L10" s="7" t="str">
        <f t="shared" ca="1" si="0"/>
        <v>sam</v>
      </c>
      <c r="M10" s="7" t="str">
        <f t="shared" ca="1" si="0"/>
        <v>dim</v>
      </c>
      <c r="N10" s="7" t="str">
        <f t="shared" ca="1" si="0"/>
        <v>lun</v>
      </c>
      <c r="O10" s="7" t="str">
        <f t="shared" ca="1" si="0"/>
        <v>mar</v>
      </c>
      <c r="P10" s="7" t="str">
        <f t="shared" ca="1" si="0"/>
        <v>mer</v>
      </c>
      <c r="Q10" s="7" t="str">
        <f t="shared" ca="1" si="0"/>
        <v>jeu</v>
      </c>
      <c r="R10" s="7" t="str">
        <f t="shared" ca="1" si="0"/>
        <v>ven</v>
      </c>
      <c r="S10" s="7" t="str">
        <f t="shared" ca="1" si="0"/>
        <v>sam</v>
      </c>
      <c r="T10" s="7" t="str">
        <f t="shared" ca="1" si="0"/>
        <v>dim</v>
      </c>
      <c r="U10" s="7" t="str">
        <f t="shared" ca="1" si="0"/>
        <v>lun</v>
      </c>
      <c r="V10" s="7" t="str">
        <f t="shared" ca="1" si="0"/>
        <v>mar</v>
      </c>
      <c r="W10" s="7" t="str">
        <f t="shared" ca="1" si="0"/>
        <v>mer</v>
      </c>
      <c r="X10" s="7" t="str">
        <f t="shared" ca="1" si="0"/>
        <v>jeu</v>
      </c>
      <c r="Y10" s="7" t="str">
        <f t="shared" ca="1" si="0"/>
        <v>ven</v>
      </c>
      <c r="Z10" s="7" t="str">
        <f t="shared" ca="1" si="0"/>
        <v>sam</v>
      </c>
      <c r="AA10" s="7" t="str">
        <f t="shared" ca="1" si="0"/>
        <v>dim</v>
      </c>
      <c r="AB10" s="7" t="str">
        <f t="shared" ca="1" si="0"/>
        <v>lun</v>
      </c>
      <c r="AC10" s="7" t="str">
        <f t="shared" ca="1" si="0"/>
        <v>mar</v>
      </c>
      <c r="AD10" s="7" t="str">
        <f t="shared" ca="1" si="0"/>
        <v>mer</v>
      </c>
      <c r="AE10" s="7" t="str">
        <f t="shared" ca="1" si="0"/>
        <v>jeu</v>
      </c>
      <c r="AF10" s="7" t="str">
        <f t="shared" ca="1" si="0"/>
        <v>ven</v>
      </c>
      <c r="AG10" s="7" t="str">
        <f t="shared" ca="1" si="0"/>
        <v>sam</v>
      </c>
      <c r="AH10" s="7">
        <f t="shared" ca="1" si="0"/>
        <v>0</v>
      </c>
      <c r="AM10">
        <v>9</v>
      </c>
      <c r="AN10" t="s">
        <v>25</v>
      </c>
    </row>
    <row r="11" spans="2:40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0</v>
      </c>
      <c r="AM11">
        <v>10</v>
      </c>
      <c r="AN11" t="s">
        <v>26</v>
      </c>
    </row>
    <row r="12" spans="2:40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M12">
        <v>11</v>
      </c>
      <c r="AN12" t="s">
        <v>27</v>
      </c>
    </row>
    <row r="13" spans="2:40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M13">
        <v>12</v>
      </c>
      <c r="AN13" t="s">
        <v>43</v>
      </c>
    </row>
    <row r="14" spans="2:40">
      <c r="D14" s="12" t="str">
        <f ca="1">IF(D12="","",VLOOKUP(D12,matrice!$Z$1:$AA$7,2,0)+(D10="mar")*1.5+IF(ISERROR(VLOOKUP(D13,matrice!$Z$1:$AA$7,2,0)),0,VLOOKUP(D13,matrice!$Z$1:$AA$7,2,0)))</f>
        <v/>
      </c>
      <c r="E14" s="12" t="str">
        <f ca="1">IF(E12="","",VLOOKUP(E12,matrice!$Z$1:$AA$7,2,0)+(E10="mar")*1.5+IF(ISERROR(VLOOKUP(E13,matrice!$Z$1:$AA$7,2,0)),0,VLOOKUP(E13,matrice!$Z$1:$AA$7,2,0)))</f>
        <v/>
      </c>
      <c r="F14" s="12" t="str">
        <f ca="1">IF(F12="","",VLOOKUP(F12,matrice!$Z$1:$AA$7,2,0)+(F10="mar")*1.5+IF(ISERROR(VLOOKUP(F13,matrice!$Z$1:$AA$7,2,0)),0,VLOOKUP(F13,matrice!$Z$1:$AA$7,2,0)))</f>
        <v/>
      </c>
      <c r="G14" s="12" t="str">
        <f ca="1">IF(G12="","",VLOOKUP(G12,matrice!$Z$1:$AA$7,2,0)+(G10="mar")*1.5+IF(ISERROR(VLOOKUP(G13,matrice!$Z$1:$AA$7,2,0)),0,VLOOKUP(G13,matrice!$Z$1:$AA$7,2,0)))</f>
        <v/>
      </c>
      <c r="H14" s="12" t="str">
        <f ca="1">IF(H12="","",VLOOKUP(H12,matrice!$Z$1:$AA$7,2,0)+(H10="mar")*1.5+IF(ISERROR(VLOOKUP(H13,matrice!$Z$1:$AA$7,2,0)),0,VLOOKUP(H13,matrice!$Z$1:$AA$7,2,0)))</f>
        <v/>
      </c>
      <c r="I14" s="12" t="str">
        <f ca="1">IF(I12="","",VLOOKUP(I12,matrice!$Z$1:$AA$7,2,0)+(I10="mar")*1.5+IF(ISERROR(VLOOKUP(I13,matrice!$Z$1:$AA$7,2,0)),0,VLOOKUP(I13,matrice!$Z$1:$AA$7,2,0)))</f>
        <v/>
      </c>
      <c r="J14" s="12" t="str">
        <f ca="1">IF(J12="","",VLOOKUP(J12,matrice!$Z$1:$AA$7,2,0)+(J10="mar")*1.5+IF(ISERROR(VLOOKUP(J13,matrice!$Z$1:$AA$7,2,0)),0,VLOOKUP(J13,matrice!$Z$1:$AA$7,2,0)))</f>
        <v/>
      </c>
      <c r="K14" s="12" t="str">
        <f ca="1">IF(K12="","",VLOOKUP(K12,matrice!$Z$1:$AA$7,2,0)+(K10="mar")*1.5+IF(ISERROR(VLOOKUP(K13,matrice!$Z$1:$AA$7,2,0)),0,VLOOKUP(K13,matrice!$Z$1:$AA$7,2,0)))</f>
        <v/>
      </c>
      <c r="L14" s="12" t="str">
        <f ca="1">IF(L12="","",VLOOKUP(L12,matrice!$Z$1:$AA$7,2,0)+(L10="mar")*1.5+IF(ISERROR(VLOOKUP(L13,matrice!$Z$1:$AA$7,2,0)),0,VLOOKUP(L13,matrice!$Z$1:$AA$7,2,0)))</f>
        <v/>
      </c>
      <c r="M14" s="12" t="str">
        <f ca="1">IF(M12="","",VLOOKUP(M12,matrice!$Z$1:$AA$7,2,0)+(M10="mar")*1.5+IF(ISERROR(VLOOKUP(M13,matrice!$Z$1:$AA$7,2,0)),0,VLOOKUP(M13,matrice!$Z$1:$AA$7,2,0)))</f>
        <v/>
      </c>
      <c r="N14" s="12" t="str">
        <f ca="1">IF(N12="","",VLOOKUP(N12,matrice!$Z$1:$AA$7,2,0)+(N10="mar")*1.5+IF(ISERROR(VLOOKUP(N13,matrice!$Z$1:$AA$7,2,0)),0,VLOOKUP(N13,matrice!$Z$1:$AA$7,2,0)))</f>
        <v/>
      </c>
      <c r="O14" s="12" t="str">
        <f ca="1">IF(O12="","",VLOOKUP(O12,matrice!$Z$1:$AA$7,2,0)+(O10="mar")*1.5+IF(ISERROR(VLOOKUP(O13,matrice!$Z$1:$AA$7,2,0)),0,VLOOKUP(O13,matrice!$Z$1:$AA$7,2,0)))</f>
        <v/>
      </c>
      <c r="P14" s="12" t="str">
        <f ca="1">IF(P12="","",VLOOKUP(P12,matrice!$Z$1:$AA$7,2,0)+(P10="mar")*1.5+IF(ISERROR(VLOOKUP(P13,matrice!$Z$1:$AA$7,2,0)),0,VLOOKUP(P13,matrice!$Z$1:$AA$7,2,0)))</f>
        <v/>
      </c>
      <c r="Q14" s="12" t="str">
        <f ca="1">IF(Q12="","",VLOOKUP(Q12,matrice!$Z$1:$AA$7,2,0)+(Q10="mar")*1.5+IF(ISERROR(VLOOKUP(Q13,matrice!$Z$1:$AA$7,2,0)),0,VLOOKUP(Q13,matrice!$Z$1:$AA$7,2,0)))</f>
        <v/>
      </c>
      <c r="R14" s="12" t="str">
        <f ca="1">IF(R12="","",VLOOKUP(R12,matrice!$Z$1:$AA$7,2,0)+(R10="mar")*1.5+IF(ISERROR(VLOOKUP(R13,matrice!$Z$1:$AA$7,2,0)),0,VLOOKUP(R13,matrice!$Z$1:$AA$7,2,0)))</f>
        <v/>
      </c>
      <c r="S14" s="12" t="str">
        <f ca="1">IF(S12="","",VLOOKUP(S12,matrice!$Z$1:$AA$7,2,0)+(S10="mar")*1.5+IF(ISERROR(VLOOKUP(S13,matrice!$Z$1:$AA$7,2,0)),0,VLOOKUP(S13,matrice!$Z$1:$AA$7,2,0)))</f>
        <v/>
      </c>
      <c r="T14" s="12" t="str">
        <f ca="1">IF(T12="","",VLOOKUP(T12,matrice!$Z$1:$AA$7,2,0)+(T10="mar")*1.5+IF(ISERROR(VLOOKUP(T13,matrice!$Z$1:$AA$7,2,0)),0,VLOOKUP(T13,matrice!$Z$1:$AA$7,2,0)))</f>
        <v/>
      </c>
      <c r="U14" s="12" t="str">
        <f ca="1">IF(U12="","",VLOOKUP(U12,matrice!$Z$1:$AA$7,2,0)+(U10="mar")*1.5+IF(ISERROR(VLOOKUP(U13,matrice!$Z$1:$AA$7,2,0)),0,VLOOKUP(U13,matrice!$Z$1:$AA$7,2,0)))</f>
        <v/>
      </c>
      <c r="V14" s="12" t="str">
        <f ca="1">IF(V12="","",VLOOKUP(V12,matrice!$Z$1:$AA$7,2,0)+(V10="mar")*1.5+IF(ISERROR(VLOOKUP(V13,matrice!$Z$1:$AA$7,2,0)),0,VLOOKUP(V13,matrice!$Z$1:$AA$7,2,0)))</f>
        <v/>
      </c>
      <c r="W14" s="12" t="str">
        <f ca="1">IF(W12="","",VLOOKUP(W12,matrice!$Z$1:$AA$7,2,0)+(W10="mar")*1.5+IF(ISERROR(VLOOKUP(W13,matrice!$Z$1:$AA$7,2,0)),0,VLOOKUP(W13,matrice!$Z$1:$AA$7,2,0)))</f>
        <v/>
      </c>
      <c r="X14" s="12" t="str">
        <f ca="1">IF(X12="","",VLOOKUP(X12,matrice!$Z$1:$AA$7,2,0)+(X10="mar")*1.5+IF(ISERROR(VLOOKUP(X13,matrice!$Z$1:$AA$7,2,0)),0,VLOOKUP(X13,matrice!$Z$1:$AA$7,2,0)))</f>
        <v/>
      </c>
      <c r="Y14" s="12" t="str">
        <f ca="1">IF(Y12="","",VLOOKUP(Y12,matrice!$Z$1:$AA$7,2,0)+(Y10="mar")*1.5+IF(ISERROR(VLOOKUP(Y13,matrice!$Z$1:$AA$7,2,0)),0,VLOOKUP(Y13,matrice!$Z$1:$AA$7,2,0)))</f>
        <v/>
      </c>
      <c r="Z14" s="12" t="str">
        <f ca="1">IF(Z12="","",VLOOKUP(Z12,matrice!$Z$1:$AA$7,2,0)+(Z10="mar")*1.5+IF(ISERROR(VLOOKUP(Z13,matrice!$Z$1:$AA$7,2,0)),0,VLOOKUP(Z13,matrice!$Z$1:$AA$7,2,0)))</f>
        <v/>
      </c>
      <c r="AA14" s="12" t="str">
        <f ca="1">IF(AA12="","",VLOOKUP(AA12,matrice!$Z$1:$AA$7,2,0)+(AA10="mar")*1.5+IF(ISERROR(VLOOKUP(AA13,matrice!$Z$1:$AA$7,2,0)),0,VLOOKUP(AA13,matrice!$Z$1:$AA$7,2,0)))</f>
        <v/>
      </c>
      <c r="AB14" s="12" t="str">
        <f ca="1">IF(AB12="","",VLOOKUP(AB12,matrice!$Z$1:$AA$7,2,0)+(AB10="mar")*1.5+IF(ISERROR(VLOOKUP(AB13,matrice!$Z$1:$AA$7,2,0)),0,VLOOKUP(AB13,matrice!$Z$1:$AA$7,2,0)))</f>
        <v/>
      </c>
      <c r="AC14" s="12" t="str">
        <f ca="1">IF(AC12="","",VLOOKUP(AC12,matrice!$Z$1:$AA$7,2,0)+(AC10="mar")*1.5+IF(ISERROR(VLOOKUP(AC13,matrice!$Z$1:$AA$7,2,0)),0,VLOOKUP(AC13,matrice!$Z$1:$AA$7,2,0)))</f>
        <v/>
      </c>
      <c r="AD14" s="12" t="str">
        <f ca="1">IF(AD12="","",VLOOKUP(AD12,matrice!$Z$1:$AA$7,2,0)+(AD10="mar")*1.5+IF(ISERROR(VLOOKUP(AD13,matrice!$Z$1:$AA$7,2,0)),0,VLOOKUP(AD13,matrice!$Z$1:$AA$7,2,0)))</f>
        <v/>
      </c>
      <c r="AE14" s="12" t="str">
        <f ca="1">IF(AE12="","",VLOOKUP(AE12,matrice!$Z$1:$AA$7,2,0)+(AE10="mar")*1.5+IF(ISERROR(VLOOKUP(AE13,matrice!$Z$1:$AA$7,2,0)),0,VLOOKUP(AE13,matrice!$Z$1:$AA$7,2,0)))</f>
        <v/>
      </c>
      <c r="AF14" s="12" t="str">
        <f ca="1">IF(AF12="","",VLOOKUP(AF12,matrice!$Z$1:$AA$7,2,0)+(AF10="mar")*1.5+IF(ISERROR(VLOOKUP(AF13,matrice!$Z$1:$AA$7,2,0)),0,VLOOKUP(AF13,matrice!$Z$1:$AA$7,2,0)))</f>
        <v/>
      </c>
      <c r="AG14" s="12" t="str">
        <f ca="1">IF(AG12="","",VLOOKUP(AG12,matrice!$Z$1:$AA$7,2,0)+(AG10="mar")*1.5+IF(ISERROR(VLOOKUP(AG13,matrice!$Z$1:$AA$7,2,0)),0,VLOOKUP(AG13,matrice!$Z$1:$AA$7,2,0)))</f>
        <v/>
      </c>
      <c r="AH14" s="12" t="str">
        <f ca="1">IF(AH12="","",VLOOKUP(AH12,matrice!$Z$1:$AA$7,2,0)+(AH10="mar")*1.5+IF(ISERROR(VLOOKUP(AH13,matrice!$Z$1:$AA$7,2,0)),0,VLOOKUP(AH13,matrice!$Z$1:$AA$7,2,0)))</f>
        <v/>
      </c>
    </row>
  </sheetData>
  <mergeCells count="1">
    <mergeCell ref="D5:G7"/>
  </mergeCells>
  <phoneticPr fontId="6" type="noConversion"/>
  <conditionalFormatting sqref="AF10:AH11">
    <cfRule type="cellIs" dxfId="1" priority="2" stopIfTrue="1" operator="equal">
      <formula>0</formula>
    </cfRule>
  </conditionalFormatting>
  <hyperlinks>
    <hyperlink ref="T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19"/>
  <sheetViews>
    <sheetView workbookViewId="0">
      <selection activeCell="Y14" sqref="Y14"/>
    </sheetView>
  </sheetViews>
  <sheetFormatPr baseColWidth="10" defaultColWidth="5.140625" defaultRowHeight="15"/>
  <sheetData>
    <row r="2" spans="2:32">
      <c r="B2" s="48" t="str">
        <f ca="1">matrice!A1</f>
        <v>janvier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50"/>
    </row>
    <row r="4" spans="2:32">
      <c r="B4" s="14" t="s">
        <v>9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</row>
    <row r="5" spans="2:32" ht="15.75" thickBot="1">
      <c r="B5" s="15">
        <v>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</row>
    <row r="6" spans="2:32" ht="15.75" thickTop="1">
      <c r="B6" s="21" t="s">
        <v>37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 t="s">
        <v>71</v>
      </c>
      <c r="AB6" s="22"/>
      <c r="AC6" s="22"/>
      <c r="AD6" s="22"/>
      <c r="AE6" s="22"/>
      <c r="AF6" s="23"/>
    </row>
    <row r="7" spans="2:32" ht="15.75" thickBot="1"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6"/>
    </row>
    <row r="8" spans="2:32" ht="15.75" thickTop="1">
      <c r="B8" s="12">
        <f ca="1">IF(B6="","",VLOOKUP(B6,matrice!$Z$1:$AA$7,2,0)+(B4="mar")*1.5+IF(ISERROR(VLOOKUP(B7,matrice!$Z$1:$AA$7,2,0)),0,VLOOKUP(B7,matrice!$Z$1:$AA$7,2,0)))</f>
        <v>4.5</v>
      </c>
      <c r="C8" s="12" t="str">
        <f ca="1">IF(C6="","",VLOOKUP(C6,matrice!$Z$1:$AA$7,2,0)+(C4="mar")*1.5+IF(ISERROR(VLOOKUP(C7,matrice!$Z$1:$AA$7,2,0)),0,VLOOKUP(C7,matrice!$Z$1:$AA$7,2,0)))</f>
        <v/>
      </c>
      <c r="D8" s="12" t="str">
        <f ca="1">IF(D6="","",VLOOKUP(D6,matrice!$Z$1:$AA$7,2,0)+(D4="mar")*1.5+IF(ISERROR(VLOOKUP(D7,matrice!$Z$1:$AA$7,2,0)),0,VLOOKUP(D7,matrice!$Z$1:$AA$7,2,0)))</f>
        <v/>
      </c>
      <c r="E8" s="12" t="str">
        <f ca="1">IF(E6="","",VLOOKUP(E6,matrice!$Z$1:$AA$7,2,0)+(E4="mar")*1.5+IF(ISERROR(VLOOKUP(E7,matrice!$Z$1:$AA$7,2,0)),0,VLOOKUP(E7,matrice!$Z$1:$AA$7,2,0)))</f>
        <v/>
      </c>
      <c r="F8" s="12" t="str">
        <f ca="1">IF(F6="","",VLOOKUP(F6,matrice!$Z$1:$AA$7,2,0)+(F4="mar")*1.5+IF(ISERROR(VLOOKUP(F7,matrice!$Z$1:$AA$7,2,0)),0,VLOOKUP(F7,matrice!$Z$1:$AA$7,2,0)))</f>
        <v/>
      </c>
      <c r="G8" s="12" t="str">
        <f ca="1">IF(G6="","",VLOOKUP(G6,matrice!$Z$1:$AA$7,2,0)+(G4="mar")*1.5+IF(ISERROR(VLOOKUP(G7,matrice!$Z$1:$AA$7,2,0)),0,VLOOKUP(G7,matrice!$Z$1:$AA$7,2,0)))</f>
        <v/>
      </c>
      <c r="H8" s="12" t="str">
        <f ca="1">IF(H6="","",VLOOKUP(H6,matrice!$Z$1:$AA$7,2,0)+(H4="mar")*1.5+IF(ISERROR(VLOOKUP(H7,matrice!$Z$1:$AA$7,2,0)),0,VLOOKUP(H7,matrice!$Z$1:$AA$7,2,0)))</f>
        <v/>
      </c>
      <c r="I8" s="12" t="str">
        <f ca="1">IF(I6="","",VLOOKUP(I6,matrice!$Z$1:$AA$7,2,0)+(I4="mar")*1.5+IF(ISERROR(VLOOKUP(I7,matrice!$Z$1:$AA$7,2,0)),0,VLOOKUP(I7,matrice!$Z$1:$AA$7,2,0)))</f>
        <v/>
      </c>
      <c r="J8" s="12" t="str">
        <f ca="1">IF(J6="","",VLOOKUP(J6,matrice!$Z$1:$AA$7,2,0)+(J4="mar")*1.5+IF(ISERROR(VLOOKUP(J7,matrice!$Z$1:$AA$7,2,0)),0,VLOOKUP(J7,matrice!$Z$1:$AA$7,2,0)))</f>
        <v/>
      </c>
      <c r="K8" s="12" t="str">
        <f ca="1">IF(K6="","",VLOOKUP(K6,matrice!$Z$1:$AA$7,2,0)+(K4="mar")*1.5+IF(ISERROR(VLOOKUP(K7,matrice!$Z$1:$AA$7,2,0)),0,VLOOKUP(K7,matrice!$Z$1:$AA$7,2,0)))</f>
        <v/>
      </c>
      <c r="L8" s="12" t="str">
        <f ca="1">IF(L6="","",VLOOKUP(L6,matrice!$Z$1:$AA$7,2,0)+(L4="mar")*1.5+IF(ISERROR(VLOOKUP(L7,matrice!$Z$1:$AA$7,2,0)),0,VLOOKUP(L7,matrice!$Z$1:$AA$7,2,0)))</f>
        <v/>
      </c>
      <c r="M8" s="12" t="str">
        <f ca="1">IF(M6="","",VLOOKUP(M6,matrice!$Z$1:$AA$7,2,0)+(M4="mar")*1.5+IF(ISERROR(VLOOKUP(M7,matrice!$Z$1:$AA$7,2,0)),0,VLOOKUP(M7,matrice!$Z$1:$AA$7,2,0)))</f>
        <v/>
      </c>
      <c r="N8" s="12" t="str">
        <f ca="1">IF(N6="","",VLOOKUP(N6,matrice!$Z$1:$AA$7,2,0)+(N4="mar")*1.5+IF(ISERROR(VLOOKUP(N7,matrice!$Z$1:$AA$7,2,0)),0,VLOOKUP(N7,matrice!$Z$1:$AA$7,2,0)))</f>
        <v/>
      </c>
      <c r="O8" s="12" t="str">
        <f ca="1">IF(O6="","",VLOOKUP(O6,matrice!$Z$1:$AA$7,2,0)+(O4="mar")*1.5+IF(ISERROR(VLOOKUP(O7,matrice!$Z$1:$AA$7,2,0)),0,VLOOKUP(O7,matrice!$Z$1:$AA$7,2,0)))</f>
        <v/>
      </c>
      <c r="P8" s="12" t="str">
        <f ca="1">IF(P6="","",VLOOKUP(P6,matrice!$Z$1:$AA$7,2,0)+(P4="mar")*1.5+IF(ISERROR(VLOOKUP(P7,matrice!$Z$1:$AA$7,2,0)),0,VLOOKUP(P7,matrice!$Z$1:$AA$7,2,0)))</f>
        <v/>
      </c>
      <c r="Q8" s="12" t="str">
        <f ca="1">IF(Q6="","",VLOOKUP(Q6,matrice!$Z$1:$AA$7,2,0)+(Q4="mar")*1.5+IF(ISERROR(VLOOKUP(Q7,matrice!$Z$1:$AA$7,2,0)),0,VLOOKUP(Q7,matrice!$Z$1:$AA$7,2,0)))</f>
        <v/>
      </c>
      <c r="R8" s="12" t="str">
        <f ca="1">IF(R6="","",VLOOKUP(R6,matrice!$Z$1:$AA$7,2,0)+(R4="mar")*1.5+IF(ISERROR(VLOOKUP(R7,matrice!$Z$1:$AA$7,2,0)),0,VLOOKUP(R7,matrice!$Z$1:$AA$7,2,0)))</f>
        <v/>
      </c>
      <c r="S8" s="12" t="str">
        <f ca="1">IF(S6="","",VLOOKUP(S6,matrice!$Z$1:$AA$7,2,0)+(S4="mar")*1.5+IF(ISERROR(VLOOKUP(S7,matrice!$Z$1:$AA$7,2,0)),0,VLOOKUP(S7,matrice!$Z$1:$AA$7,2,0)))</f>
        <v/>
      </c>
      <c r="T8" s="12" t="str">
        <f ca="1">IF(T6="","",VLOOKUP(T6,matrice!$Z$1:$AA$7,2,0)+(T4="mar")*1.5+IF(ISERROR(VLOOKUP(T7,matrice!$Z$1:$AA$7,2,0)),0,VLOOKUP(T7,matrice!$Z$1:$AA$7,2,0)))</f>
        <v/>
      </c>
      <c r="U8" s="12" t="str">
        <f ca="1">IF(U6="","",VLOOKUP(U6,matrice!$Z$1:$AA$7,2,0)+(U4="mar")*1.5+IF(ISERROR(VLOOKUP(U7,matrice!$Z$1:$AA$7,2,0)),0,VLOOKUP(U7,matrice!$Z$1:$AA$7,2,0)))</f>
        <v/>
      </c>
      <c r="V8" s="12" t="str">
        <f ca="1">IF(V6="","",VLOOKUP(V6,matrice!$Z$1:$AA$7,2,0)+(V4="mar")*1.5+IF(ISERROR(VLOOKUP(V7,matrice!$Z$1:$AA$7,2,0)),0,VLOOKUP(V7,matrice!$Z$1:$AA$7,2,0)))</f>
        <v/>
      </c>
      <c r="W8" s="12" t="str">
        <f ca="1">IF(W6="","",VLOOKUP(W6,matrice!$Z$1:$AA$7,2,0)+(W4="mar")*1.5+IF(ISERROR(VLOOKUP(W7,matrice!$Z$1:$AA$7,2,0)),0,VLOOKUP(W7,matrice!$Z$1:$AA$7,2,0)))</f>
        <v/>
      </c>
      <c r="X8" s="12" t="str">
        <f ca="1">IF(X6="","",VLOOKUP(X6,matrice!$Z$1:$AA$7,2,0)+(X4="mar")*1.5+IF(ISERROR(VLOOKUP(X7,matrice!$Z$1:$AA$7,2,0)),0,VLOOKUP(X7,matrice!$Z$1:$AA$7,2,0)))</f>
        <v/>
      </c>
      <c r="Y8" s="12" t="str">
        <f ca="1">IF(Y6="","",VLOOKUP(Y6,matrice!$Z$1:$AA$7,2,0)+(Y4="mar")*1.5+IF(ISERROR(VLOOKUP(Y7,matrice!$Z$1:$AA$7,2,0)),0,VLOOKUP(Y7,matrice!$Z$1:$AA$7,2,0)))</f>
        <v/>
      </c>
      <c r="Z8" s="12" t="str">
        <f ca="1">IF(Z6="","",VLOOKUP(Z6,matrice!$Z$1:$AA$7,2,0)+(Z4="mar")*1.5+IF(ISERROR(VLOOKUP(Z7,matrice!$Z$1:$AA$7,2,0)),0,VLOOKUP(Z7,matrice!$Z$1:$AA$7,2,0)))</f>
        <v/>
      </c>
      <c r="AA8" s="12">
        <f ca="1">IF(AA6="","",VLOOKUP(AA6,matrice!$Z$1:$AA$7,2,0)+(AA4="mar")*1.5+IF(ISERROR(VLOOKUP(AA7,matrice!$Z$1:$AA$7,2,0)),0,VLOOKUP(AA7,matrice!$Z$1:$AA$7,2,0)))</f>
        <v>4.5</v>
      </c>
      <c r="AB8" s="12" t="str">
        <f ca="1">IF(AB6="","",VLOOKUP(AB6,matrice!$Z$1:$AA$7,2,0)+(AB4="mar")*1.5+IF(ISERROR(VLOOKUP(AB7,matrice!$Z$1:$AA$7,2,0)),0,VLOOKUP(AB7,matrice!$Z$1:$AA$7,2,0)))</f>
        <v/>
      </c>
      <c r="AC8" s="12" t="str">
        <f ca="1">IF(AC6="","",VLOOKUP(AC6,matrice!$Z$1:$AA$7,2,0)+(AC4="mar")*1.5+IF(ISERROR(VLOOKUP(AC7,matrice!$Z$1:$AA$7,2,0)),0,VLOOKUP(AC7,matrice!$Z$1:$AA$7,2,0)))</f>
        <v/>
      </c>
      <c r="AD8" s="12" t="str">
        <f ca="1">IF(AD6="","",VLOOKUP(AD6,matrice!$Z$1:$AA$7,2,0)+(AD4="mar")*1.5+IF(ISERROR(VLOOKUP(AD7,matrice!$Z$1:$AA$7,2,0)),0,VLOOKUP(AD7,matrice!$Z$1:$AA$7,2,0)))</f>
        <v/>
      </c>
      <c r="AE8" s="12" t="str">
        <f ca="1">IF(AE6="","",VLOOKUP(AE6,matrice!$Z$1:$AA$7,2,0)+(AE4="mar")*1.5+IF(ISERROR(VLOOKUP(AE7,matrice!$Z$1:$AA$7,2,0)),0,VLOOKUP(AE7,matrice!$Z$1:$AA$7,2,0)))</f>
        <v/>
      </c>
      <c r="AF8" s="12" t="str">
        <f ca="1">IF(AF6="","",VLOOKUP(AF6,matrice!$Z$1:$AA$7,2,0)+(AF4="mar")*1.5+IF(ISERROR(VLOOKUP(AF7,matrice!$Z$1:$AA$7,2,0)),0,VLOOKUP(AF7,matrice!$Z$1:$AA$7,2,0)))</f>
        <v/>
      </c>
    </row>
    <row r="9" spans="2:32">
      <c r="X9" s="20"/>
      <c r="Y9" s="20"/>
      <c r="Z9" s="20"/>
      <c r="AB9" s="20"/>
      <c r="AC9" s="20"/>
      <c r="AD9" s="20"/>
    </row>
    <row r="12" spans="2:32">
      <c r="B12" s="48" t="s">
        <v>64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</row>
    <row r="13" spans="2:32" ht="15.75" thickBot="1"/>
    <row r="14" spans="2:32">
      <c r="B14" s="14" t="s">
        <v>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2:32" ht="15.75" thickBot="1">
      <c r="B15" s="15">
        <v>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</row>
    <row r="16" spans="2:32" ht="15.75" thickTop="1">
      <c r="B16" s="21" t="s">
        <v>37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3"/>
    </row>
    <row r="17" spans="2:32" ht="15.75" thickBot="1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6"/>
    </row>
    <row r="18" spans="2:32" ht="15.75" thickTop="1">
      <c r="B18" s="12">
        <f ca="1">IF(B16="","",VLOOKUP(B16,matrice!$Z$1:$AA$7,2,0)+(B14="mar")*1.5+IF(ISERROR(VLOOKUP(B17,matrice!$Z$1:$AA$7,2,0)),0,VLOOKUP(B17,matrice!$Z$1:$AA$7,2,0)))</f>
        <v>4.5</v>
      </c>
      <c r="C18" s="12" t="str">
        <f ca="1">IF(C16="","",VLOOKUP(C16,matrice!$Z$1:$AA$7,2,0)+(C14="mar")*1.5+IF(ISERROR(VLOOKUP(C17,matrice!$Z$1:$AA$7,2,0)),0,VLOOKUP(C17,matrice!$Z$1:$AA$7,2,0)))</f>
        <v/>
      </c>
      <c r="D18" s="12" t="str">
        <f ca="1">IF(D16="","",VLOOKUP(D16,matrice!$Z$1:$AA$7,2,0)+(D14="mar")*1.5+IF(ISERROR(VLOOKUP(D17,matrice!$Z$1:$AA$7,2,0)),0,VLOOKUP(D17,matrice!$Z$1:$AA$7,2,0)))</f>
        <v/>
      </c>
      <c r="E18" s="12" t="str">
        <f ca="1">IF(E16="","",VLOOKUP(E16,matrice!$Z$1:$AA$7,2,0)+(E14="mar")*1.5+IF(ISERROR(VLOOKUP(E17,matrice!$Z$1:$AA$7,2,0)),0,VLOOKUP(E17,matrice!$Z$1:$AA$7,2,0)))</f>
        <v/>
      </c>
      <c r="F18" s="12" t="str">
        <f ca="1">IF(F16="","",VLOOKUP(F16,matrice!$Z$1:$AA$7,2,0)+(F14="mar")*1.5+IF(ISERROR(VLOOKUP(F17,matrice!$Z$1:$AA$7,2,0)),0,VLOOKUP(F17,matrice!$Z$1:$AA$7,2,0)))</f>
        <v/>
      </c>
      <c r="G18" s="12" t="str">
        <f ca="1">IF(G16="","",VLOOKUP(G16,matrice!$Z$1:$AA$7,2,0)+(G14="mar")*1.5+IF(ISERROR(VLOOKUP(G17,matrice!$Z$1:$AA$7,2,0)),0,VLOOKUP(G17,matrice!$Z$1:$AA$7,2,0)))</f>
        <v/>
      </c>
      <c r="H18" s="12" t="str">
        <f ca="1">IF(H16="","",VLOOKUP(H16,matrice!$Z$1:$AA$7,2,0)+(H14="mar")*1.5+IF(ISERROR(VLOOKUP(H17,matrice!$Z$1:$AA$7,2,0)),0,VLOOKUP(H17,matrice!$Z$1:$AA$7,2,0)))</f>
        <v/>
      </c>
      <c r="I18" s="12" t="str">
        <f ca="1">IF(I16="","",VLOOKUP(I16,matrice!$Z$1:$AA$7,2,0)+(I14="mar")*1.5+IF(ISERROR(VLOOKUP(I17,matrice!$Z$1:$AA$7,2,0)),0,VLOOKUP(I17,matrice!$Z$1:$AA$7,2,0)))</f>
        <v/>
      </c>
      <c r="J18" s="12" t="str">
        <f ca="1">IF(J16="","",VLOOKUP(J16,matrice!$Z$1:$AA$7,2,0)+(J14="mar")*1.5+IF(ISERROR(VLOOKUP(J17,matrice!$Z$1:$AA$7,2,0)),0,VLOOKUP(J17,matrice!$Z$1:$AA$7,2,0)))</f>
        <v/>
      </c>
      <c r="K18" s="12" t="str">
        <f ca="1">IF(K16="","",VLOOKUP(K16,matrice!$Z$1:$AA$7,2,0)+(K14="mar")*1.5+IF(ISERROR(VLOOKUP(K17,matrice!$Z$1:$AA$7,2,0)),0,VLOOKUP(K17,matrice!$Z$1:$AA$7,2,0)))</f>
        <v/>
      </c>
      <c r="L18" s="12" t="str">
        <f ca="1">IF(L16="","",VLOOKUP(L16,matrice!$Z$1:$AA$7,2,0)+(L14="mar")*1.5+IF(ISERROR(VLOOKUP(L17,matrice!$Z$1:$AA$7,2,0)),0,VLOOKUP(L17,matrice!$Z$1:$AA$7,2,0)))</f>
        <v/>
      </c>
      <c r="M18" s="12" t="str">
        <f ca="1">IF(M16="","",VLOOKUP(M16,matrice!$Z$1:$AA$7,2,0)+(M14="mar")*1.5+IF(ISERROR(VLOOKUP(M17,matrice!$Z$1:$AA$7,2,0)),0,VLOOKUP(M17,matrice!$Z$1:$AA$7,2,0)))</f>
        <v/>
      </c>
      <c r="N18" s="12" t="str">
        <f ca="1">IF(N16="","",VLOOKUP(N16,matrice!$Z$1:$AA$7,2,0)+(N14="mar")*1.5+IF(ISERROR(VLOOKUP(N17,matrice!$Z$1:$AA$7,2,0)),0,VLOOKUP(N17,matrice!$Z$1:$AA$7,2,0)))</f>
        <v/>
      </c>
      <c r="O18" s="12" t="str">
        <f ca="1">IF(O16="","",VLOOKUP(O16,matrice!$Z$1:$AA$7,2,0)+(O14="mar")*1.5+IF(ISERROR(VLOOKUP(O17,matrice!$Z$1:$AA$7,2,0)),0,VLOOKUP(O17,matrice!$Z$1:$AA$7,2,0)))</f>
        <v/>
      </c>
      <c r="P18" s="12" t="str">
        <f ca="1">IF(P16="","",VLOOKUP(P16,matrice!$Z$1:$AA$7,2,0)+(P14="mar")*1.5+IF(ISERROR(VLOOKUP(P17,matrice!$Z$1:$AA$7,2,0)),0,VLOOKUP(P17,matrice!$Z$1:$AA$7,2,0)))</f>
        <v/>
      </c>
      <c r="Q18" s="12" t="str">
        <f ca="1">IF(Q16="","",VLOOKUP(Q16,matrice!$Z$1:$AA$7,2,0)+(Q14="mar")*1.5+IF(ISERROR(VLOOKUP(Q17,matrice!$Z$1:$AA$7,2,0)),0,VLOOKUP(Q17,matrice!$Z$1:$AA$7,2,0)))</f>
        <v/>
      </c>
      <c r="R18" s="12" t="str">
        <f ca="1">IF(R16="","",VLOOKUP(R16,matrice!$Z$1:$AA$7,2,0)+(R14="mar")*1.5+IF(ISERROR(VLOOKUP(R17,matrice!$Z$1:$AA$7,2,0)),0,VLOOKUP(R17,matrice!$Z$1:$AA$7,2,0)))</f>
        <v/>
      </c>
      <c r="S18" s="12" t="str">
        <f ca="1">IF(S16="","",VLOOKUP(S16,matrice!$Z$1:$AA$7,2,0)+(S14="mar")*1.5+IF(ISERROR(VLOOKUP(S17,matrice!$Z$1:$AA$7,2,0)),0,VLOOKUP(S17,matrice!$Z$1:$AA$7,2,0)))</f>
        <v/>
      </c>
      <c r="T18" s="12" t="str">
        <f ca="1">IF(T16="","",VLOOKUP(T16,matrice!$Z$1:$AA$7,2,0)+(T14="mar")*1.5+IF(ISERROR(VLOOKUP(T17,matrice!$Z$1:$AA$7,2,0)),0,VLOOKUP(T17,matrice!$Z$1:$AA$7,2,0)))</f>
        <v/>
      </c>
      <c r="U18" s="12" t="str">
        <f ca="1">IF(U16="","",VLOOKUP(U16,matrice!$Z$1:$AA$7,2,0)+(U14="mar")*1.5+IF(ISERROR(VLOOKUP(U17,matrice!$Z$1:$AA$7,2,0)),0,VLOOKUP(U17,matrice!$Z$1:$AA$7,2,0)))</f>
        <v/>
      </c>
      <c r="V18" s="12" t="str">
        <f ca="1">IF(V16="","",VLOOKUP(V16,matrice!$Z$1:$AA$7,2,0)+(V14="mar")*1.5+IF(ISERROR(VLOOKUP(V17,matrice!$Z$1:$AA$7,2,0)),0,VLOOKUP(V17,matrice!$Z$1:$AA$7,2,0)))</f>
        <v/>
      </c>
      <c r="W18" s="12" t="str">
        <f ca="1">IF(W16="","",VLOOKUP(W16,matrice!$Z$1:$AA$7,2,0)+(W14="mar")*1.5+IF(ISERROR(VLOOKUP(W17,matrice!$Z$1:$AA$7,2,0)),0,VLOOKUP(W17,matrice!$Z$1:$AA$7,2,0)))</f>
        <v/>
      </c>
      <c r="X18" s="12" t="str">
        <f ca="1">IF(X16="","",VLOOKUP(X16,matrice!$Z$1:$AA$7,2,0)+(X14="mar")*1.5+IF(ISERROR(VLOOKUP(X17,matrice!$Z$1:$AA$7,2,0)),0,VLOOKUP(X17,matrice!$Z$1:$AA$7,2,0)))</f>
        <v/>
      </c>
      <c r="Y18" s="12" t="str">
        <f ca="1">IF(Y16="","",VLOOKUP(Y16,matrice!$Z$1:$AA$7,2,0)+(Y14="mar")*1.5+IF(ISERROR(VLOOKUP(Y17,matrice!$Z$1:$AA$7,2,0)),0,VLOOKUP(Y17,matrice!$Z$1:$AA$7,2,0)))</f>
        <v/>
      </c>
      <c r="Z18" s="12" t="str">
        <f ca="1">IF(Z16="","",VLOOKUP(Z16,matrice!$Z$1:$AA$7,2,0)+(Z14="mar")*1.5+IF(ISERROR(VLOOKUP(Z17,matrice!$Z$1:$AA$7,2,0)),0,VLOOKUP(Z17,matrice!$Z$1:$AA$7,2,0)))</f>
        <v/>
      </c>
      <c r="AA18" s="12" t="str">
        <f ca="1">IF(AA16="","",VLOOKUP(AA16,matrice!$Z$1:$AA$7,2,0)+(AA14="mar")*1.5+IF(ISERROR(VLOOKUP(AA17,matrice!$Z$1:$AA$7,2,0)),0,VLOOKUP(AA17,matrice!$Z$1:$AA$7,2,0)))</f>
        <v/>
      </c>
      <c r="AB18" s="12" t="str">
        <f ca="1">IF(AB16="","",VLOOKUP(AB16,matrice!$Z$1:$AA$7,2,0)+(AB14="mar")*1.5+IF(ISERROR(VLOOKUP(AB17,matrice!$Z$1:$AA$7,2,0)),0,VLOOKUP(AB17,matrice!$Z$1:$AA$7,2,0)))</f>
        <v/>
      </c>
      <c r="AC18" s="12" t="str">
        <f ca="1">IF(AC16="","",VLOOKUP(AC16,matrice!$Z$1:$AA$7,2,0)+(AC14="mar")*1.5+IF(ISERROR(VLOOKUP(AC17,matrice!$Z$1:$AA$7,2,0)),0,VLOOKUP(AC17,matrice!$Z$1:$AA$7,2,0)))</f>
        <v/>
      </c>
      <c r="AD18" s="12" t="str">
        <f ca="1">IF(AD16="","",VLOOKUP(AD16,matrice!$Z$1:$AA$7,2,0)+(AD14="mar")*1.5+IF(ISERROR(VLOOKUP(AD17,matrice!$Z$1:$AA$7,2,0)),0,VLOOKUP(AD17,matrice!$Z$1:$AA$7,2,0)))</f>
        <v/>
      </c>
      <c r="AE18" s="12" t="str">
        <f ca="1">IF(AE16="","",VLOOKUP(AE16,matrice!$Z$1:$AA$7,2,0)+(AE14="mar")*1.5+IF(ISERROR(VLOOKUP(AE17,matrice!$Z$1:$AA$7,2,0)),0,VLOOKUP(AE17,matrice!$Z$1:$AA$7,2,0)))</f>
        <v/>
      </c>
      <c r="AF18" s="12" t="str">
        <f ca="1">IF(AF16="","",VLOOKUP(AF16,matrice!$Z$1:$AA$7,2,0)+(AF14="mar")*1.5+IF(ISERROR(VLOOKUP(AF17,matrice!$Z$1:$AA$7,2,0)),0,VLOOKUP(AF17,matrice!$Z$1:$AA$7,2,0)))</f>
        <v/>
      </c>
    </row>
    <row r="19" spans="2:32">
      <c r="X19" s="20"/>
      <c r="Y19" s="20"/>
      <c r="Z19" s="20"/>
      <c r="AB19" s="20"/>
      <c r="AC19" s="20"/>
      <c r="AD19" s="20"/>
    </row>
  </sheetData>
  <mergeCells count="2">
    <mergeCell ref="B12:AF12"/>
    <mergeCell ref="B2:AF2"/>
  </mergeCells>
  <phoneticPr fontId="6" type="noConversion"/>
  <conditionalFormatting sqref="AD14:AF15 AD4:AF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M25"/>
  <sheetViews>
    <sheetView topLeftCell="A3" workbookViewId="0">
      <selection activeCell="C38" sqref="C38"/>
    </sheetView>
  </sheetViews>
  <sheetFormatPr baseColWidth="10" defaultRowHeight="15"/>
  <cols>
    <col min="2" max="2" width="13.140625" customWidth="1"/>
    <col min="4" max="4" width="13.28515625" customWidth="1"/>
  </cols>
  <sheetData>
    <row r="4" spans="1:13">
      <c r="C4" s="53" t="s">
        <v>44</v>
      </c>
      <c r="D4" s="53"/>
      <c r="E4" s="51">
        <f ca="1">matrice!AL2</f>
        <v>22</v>
      </c>
      <c r="F4" s="51"/>
      <c r="I4" t="s">
        <v>65</v>
      </c>
    </row>
    <row r="5" spans="1:13">
      <c r="C5" s="53" t="s">
        <v>59</v>
      </c>
      <c r="D5" s="53"/>
      <c r="E5" s="52">
        <f ca="1">matrice!AM2</f>
        <v>142.12</v>
      </c>
      <c r="F5" s="51"/>
      <c r="M5" t="s">
        <v>67</v>
      </c>
    </row>
    <row r="6" spans="1:13">
      <c r="C6" s="13" t="s">
        <v>45</v>
      </c>
      <c r="D6" s="13"/>
      <c r="E6" s="51"/>
      <c r="F6" s="51"/>
    </row>
    <row r="7" spans="1:13">
      <c r="C7" s="53" t="s">
        <v>46</v>
      </c>
      <c r="D7" s="53"/>
      <c r="E7" s="16"/>
      <c r="F7" s="17"/>
      <c r="I7" t="s">
        <v>66</v>
      </c>
    </row>
    <row r="8" spans="1:13">
      <c r="C8" s="53" t="s">
        <v>47</v>
      </c>
      <c r="D8" s="53"/>
      <c r="E8" s="16"/>
      <c r="F8" s="16"/>
      <c r="I8" t="s">
        <v>54</v>
      </c>
    </row>
    <row r="9" spans="1:13">
      <c r="C9" s="53" t="s">
        <v>48</v>
      </c>
      <c r="D9" s="53"/>
      <c r="E9" s="51"/>
      <c r="F9" s="51"/>
    </row>
    <row r="10" spans="1:13">
      <c r="C10" s="53" t="s">
        <v>49</v>
      </c>
      <c r="D10" s="53"/>
      <c r="E10" s="16"/>
      <c r="F10" s="16"/>
      <c r="J10" t="s">
        <v>55</v>
      </c>
    </row>
    <row r="11" spans="1:13">
      <c r="C11" s="53" t="s">
        <v>50</v>
      </c>
      <c r="D11" s="53"/>
      <c r="E11" s="51" t="s">
        <v>69</v>
      </c>
      <c r="F11" s="51"/>
    </row>
    <row r="12" spans="1:13">
      <c r="C12" s="53" t="s">
        <v>51</v>
      </c>
      <c r="D12" s="53"/>
      <c r="E12" s="51"/>
      <c r="F12" s="51"/>
      <c r="J12" t="s">
        <v>56</v>
      </c>
    </row>
    <row r="13" spans="1:13">
      <c r="C13" s="53" t="s">
        <v>52</v>
      </c>
      <c r="D13" s="53"/>
      <c r="E13" s="51" t="s">
        <v>68</v>
      </c>
      <c r="F13" s="51"/>
    </row>
    <row r="15" spans="1:13">
      <c r="C15" s="54" t="s">
        <v>0</v>
      </c>
      <c r="D15" s="54"/>
      <c r="E15" s="54" t="s">
        <v>28</v>
      </c>
      <c r="F15" s="54"/>
      <c r="G15" s="54" t="s">
        <v>1</v>
      </c>
      <c r="H15" s="54"/>
      <c r="J15" t="s">
        <v>57</v>
      </c>
    </row>
    <row r="16" spans="1:13">
      <c r="A16" s="53" t="s">
        <v>44</v>
      </c>
      <c r="B16" s="53"/>
      <c r="C16" s="51">
        <f ca="1">matrice!AJ14</f>
        <v>0</v>
      </c>
      <c r="D16" s="51"/>
      <c r="E16" s="51">
        <f ca="1">matrice!AL14</f>
        <v>0</v>
      </c>
      <c r="F16" s="51"/>
    </row>
    <row r="17" spans="1:10">
      <c r="A17" s="53" t="s">
        <v>59</v>
      </c>
      <c r="B17" s="53"/>
      <c r="C17" s="52">
        <f ca="1">matrice!AK14</f>
        <v>0</v>
      </c>
      <c r="D17" s="51"/>
      <c r="E17" s="52">
        <f ca="1">matrice!AM14</f>
        <v>0</v>
      </c>
      <c r="F17" s="51"/>
    </row>
    <row r="18" spans="1:10">
      <c r="A18" s="13" t="s">
        <v>45</v>
      </c>
      <c r="B18" s="13"/>
      <c r="C18" s="51">
        <f ca="1">SUM(base!B26:AF26)</f>
        <v>0</v>
      </c>
      <c r="D18" s="51"/>
      <c r="E18" s="51">
        <f ca="1">SUM(base!D26:AH26)</f>
        <v>0</v>
      </c>
      <c r="F18" s="51"/>
      <c r="J18" t="s">
        <v>58</v>
      </c>
    </row>
    <row r="19" spans="1:10">
      <c r="A19" s="53" t="s">
        <v>46</v>
      </c>
      <c r="B19" s="53"/>
      <c r="C19" s="16"/>
      <c r="D19" s="17"/>
      <c r="E19" s="16"/>
      <c r="F19" s="17"/>
    </row>
    <row r="20" spans="1:10">
      <c r="A20" s="53" t="s">
        <v>47</v>
      </c>
      <c r="B20" s="53"/>
      <c r="C20" s="16"/>
      <c r="D20" s="16"/>
      <c r="E20" s="16"/>
      <c r="F20" s="16"/>
    </row>
    <row r="21" spans="1:10">
      <c r="A21" s="53" t="s">
        <v>48</v>
      </c>
      <c r="B21" s="53"/>
      <c r="C21" s="51"/>
      <c r="D21" s="51"/>
      <c r="E21" s="51"/>
      <c r="F21" s="51"/>
    </row>
    <row r="22" spans="1:10">
      <c r="A22" s="53" t="s">
        <v>49</v>
      </c>
      <c r="B22" s="53"/>
      <c r="C22" s="16"/>
      <c r="D22" s="16"/>
      <c r="E22" s="16"/>
      <c r="F22" s="16"/>
    </row>
    <row r="23" spans="1:10">
      <c r="A23" s="53" t="s">
        <v>50</v>
      </c>
      <c r="B23" s="53"/>
      <c r="C23" s="51"/>
      <c r="D23" s="51"/>
      <c r="E23" s="51"/>
      <c r="F23" s="51"/>
    </row>
    <row r="24" spans="1:10">
      <c r="A24" s="53" t="s">
        <v>51</v>
      </c>
      <c r="B24" s="53"/>
      <c r="C24" s="51"/>
      <c r="D24" s="51"/>
      <c r="E24" s="51" t="s">
        <v>70</v>
      </c>
      <c r="F24" s="51"/>
    </row>
    <row r="25" spans="1:10">
      <c r="A25" s="53" t="s">
        <v>52</v>
      </c>
      <c r="B25" s="53"/>
      <c r="C25" s="51"/>
      <c r="D25" s="51"/>
      <c r="E25" s="51"/>
      <c r="F25" s="51"/>
    </row>
  </sheetData>
  <mergeCells count="42">
    <mergeCell ref="E4:F4"/>
    <mergeCell ref="E5:F5"/>
    <mergeCell ref="E6:F6"/>
    <mergeCell ref="E9:F9"/>
    <mergeCell ref="E11:F11"/>
    <mergeCell ref="E12:F12"/>
    <mergeCell ref="E13:F13"/>
    <mergeCell ref="C7:D7"/>
    <mergeCell ref="C9:D9"/>
    <mergeCell ref="C10:D10"/>
    <mergeCell ref="C11:D11"/>
    <mergeCell ref="C12:D12"/>
    <mergeCell ref="C13:D13"/>
    <mergeCell ref="C8:D8"/>
    <mergeCell ref="C23:D23"/>
    <mergeCell ref="C4:D4"/>
    <mergeCell ref="A16:B16"/>
    <mergeCell ref="A17:B17"/>
    <mergeCell ref="A19:B19"/>
    <mergeCell ref="A20:B20"/>
    <mergeCell ref="C5:D5"/>
    <mergeCell ref="A21:B21"/>
    <mergeCell ref="A22:B22"/>
    <mergeCell ref="A23:B23"/>
    <mergeCell ref="E23:F23"/>
    <mergeCell ref="E24:F24"/>
    <mergeCell ref="A24:B24"/>
    <mergeCell ref="A25:B25"/>
    <mergeCell ref="E25:F25"/>
    <mergeCell ref="G15:H15"/>
    <mergeCell ref="C24:D24"/>
    <mergeCell ref="C25:D25"/>
    <mergeCell ref="C15:D15"/>
    <mergeCell ref="E15:F15"/>
    <mergeCell ref="C16:D16"/>
    <mergeCell ref="C17:D17"/>
    <mergeCell ref="C18:D18"/>
    <mergeCell ref="C21:D21"/>
    <mergeCell ref="E18:F18"/>
    <mergeCell ref="E21:F21"/>
    <mergeCell ref="E16:F16"/>
    <mergeCell ref="E17:F17"/>
  </mergeCells>
  <phoneticPr fontId="6" type="noConversion"/>
  <conditionalFormatting sqref="E12:F12">
    <cfRule type="iconSet" priority="5">
      <iconSet iconSet="4Arrows">
        <cfvo type="percent" val="0"/>
        <cfvo type="num" val="0"/>
        <cfvo type="num" val="0"/>
        <cfvo type="num" val="0"/>
      </iconSet>
    </cfRule>
  </conditionalFormatting>
  <conditionalFormatting sqref="C24:D24">
    <cfRule type="iconSet" priority="2">
      <iconSet iconSet="4Arrows">
        <cfvo type="percent" val="0"/>
        <cfvo type="num" val="0"/>
        <cfvo type="num" val="0"/>
        <cfvo type="num" val="0"/>
      </iconSet>
    </cfRule>
  </conditionalFormatting>
  <conditionalFormatting sqref="E24:F24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matrice</vt:lpstr>
      <vt:lpstr>base</vt:lpstr>
      <vt:lpstr>planning</vt:lpstr>
      <vt:lpstr>heure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Michel</cp:lastModifiedBy>
  <cp:lastPrinted>2011-12-16T16:28:49Z</cp:lastPrinted>
  <dcterms:created xsi:type="dcterms:W3CDTF">2011-12-10T10:35:12Z</dcterms:created>
  <dcterms:modified xsi:type="dcterms:W3CDTF">2011-12-18T01:16:29Z</dcterms:modified>
</cp:coreProperties>
</file>