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90" windowWidth="16335" windowHeight="10830" activeTab="3"/>
  </bookViews>
  <sheets>
    <sheet name="BAD" sheetId="11" r:id="rId1"/>
    <sheet name="Stocks" sheetId="13" r:id="rId2"/>
    <sheet name="OF" sheetId="12" r:id="rId3"/>
    <sheet name="Stocks projetés" sheetId="15" r:id="rId4"/>
    <sheet name="Résutats" sheetId="7" r:id="rId5"/>
  </sheets>
  <definedNames>
    <definedName name="_1_">#REF!</definedName>
    <definedName name="_2_">#REF!</definedName>
    <definedName name="_3_">#REF!</definedName>
    <definedName name="_xlnm._FilterDatabase" localSheetId="0" hidden="1">BAD!$A$1:$V$23</definedName>
    <definedName name="_xlnm._FilterDatabase" localSheetId="2" hidden="1">OF!$A$1:$N$14</definedName>
    <definedName name="_xlnm._FilterDatabase" localSheetId="1" hidden="1">Stocks!$A$1:$V$8</definedName>
  </definedNames>
  <calcPr calcId="114210"/>
</workbook>
</file>

<file path=xl/calcChain.xml><?xml version="1.0" encoding="utf-8"?>
<calcChain xmlns="http://schemas.openxmlformats.org/spreadsheetml/2006/main">
  <c r="U14" i="11"/>
  <c r="U17"/>
  <c r="U18"/>
  <c r="U19"/>
  <c r="A1" i="15"/>
  <c r="U12" i="11"/>
  <c r="U13"/>
  <c r="U6"/>
  <c r="U10"/>
  <c r="U7"/>
  <c r="U8"/>
  <c r="U23"/>
  <c r="U3"/>
  <c r="U9"/>
  <c r="U4"/>
  <c r="U16"/>
  <c r="U5"/>
  <c r="U20"/>
  <c r="U21"/>
  <c r="U22"/>
  <c r="U15"/>
  <c r="U11"/>
  <c r="U2"/>
  <c r="I46" i="7"/>
  <c r="J46"/>
  <c r="H46"/>
  <c r="F46"/>
  <c r="G46"/>
  <c r="E46"/>
  <c r="C46"/>
  <c r="D46"/>
  <c r="B46"/>
  <c r="J45"/>
  <c r="G45"/>
  <c r="D45"/>
  <c r="J43"/>
  <c r="G43"/>
  <c r="D43"/>
  <c r="J42"/>
  <c r="G42"/>
  <c r="D42"/>
  <c r="J41"/>
  <c r="G41"/>
  <c r="D41"/>
  <c r="J40"/>
  <c r="G40"/>
  <c r="D40"/>
  <c r="J39"/>
  <c r="G39"/>
  <c r="D39"/>
  <c r="J38"/>
  <c r="G38"/>
  <c r="D38"/>
  <c r="J37"/>
  <c r="G37"/>
  <c r="D37"/>
  <c r="J36"/>
  <c r="G36"/>
  <c r="D36"/>
  <c r="J35"/>
  <c r="G35"/>
  <c r="D35"/>
  <c r="J34"/>
  <c r="G34"/>
  <c r="D34"/>
  <c r="J33"/>
  <c r="G33"/>
  <c r="D33"/>
  <c r="J32"/>
  <c r="G32"/>
  <c r="D32"/>
  <c r="J31"/>
  <c r="G31"/>
  <c r="D31"/>
  <c r="J30"/>
  <c r="G30"/>
  <c r="D30"/>
  <c r="J29"/>
  <c r="G29"/>
  <c r="D29"/>
  <c r="I22"/>
  <c r="J22"/>
  <c r="H22"/>
  <c r="F22"/>
  <c r="G22"/>
  <c r="E22"/>
  <c r="C22"/>
  <c r="D22"/>
  <c r="B22"/>
  <c r="J21"/>
  <c r="G21"/>
  <c r="D21"/>
  <c r="J19"/>
  <c r="G19"/>
  <c r="D19"/>
  <c r="J18"/>
  <c r="G18"/>
  <c r="D18"/>
  <c r="J17"/>
  <c r="G17"/>
  <c r="D17"/>
  <c r="J16"/>
  <c r="G16"/>
  <c r="D16"/>
  <c r="J15"/>
  <c r="G15"/>
  <c r="D15"/>
  <c r="D8"/>
  <c r="C8"/>
  <c r="B8"/>
</calcChain>
</file>

<file path=xl/comments1.xml><?xml version="1.0" encoding="utf-8"?>
<comments xmlns="http://schemas.openxmlformats.org/spreadsheetml/2006/main">
  <authors>
    <author>Bertrand</author>
  </authors>
  <commentList>
    <comment ref="B6" authorId="0">
      <text>
        <r>
          <rPr>
            <sz val="9"/>
            <color indexed="81"/>
            <rFont val="Tahoma"/>
            <family val="2"/>
          </rPr>
          <t xml:space="preserve">Nb de commande du mois M restant à livrer
= </t>
        </r>
        <r>
          <rPr>
            <b/>
            <sz val="9"/>
            <color indexed="81"/>
            <rFont val="Tahoma"/>
            <family val="2"/>
          </rPr>
          <t>date du jour - 7</t>
        </r>
      </text>
    </comment>
  </commentList>
</comments>
</file>

<file path=xl/sharedStrings.xml><?xml version="1.0" encoding="utf-8"?>
<sst xmlns="http://schemas.openxmlformats.org/spreadsheetml/2006/main" count="724" uniqueCount="187">
  <si>
    <t>Livré à + de 90% dans les 7 jours =&gt; 1</t>
  </si>
  <si>
    <t>Couvert à + de 90 % =&gt; 1</t>
  </si>
  <si>
    <t>Livrée à 100% à + 1 jour =&gt; 1</t>
  </si>
  <si>
    <t>Livrée à 100% à + 2 jours =&gt; 1</t>
  </si>
  <si>
    <t>Produit1</t>
  </si>
  <si>
    <t>Produit2</t>
  </si>
  <si>
    <t>Produit3</t>
  </si>
  <si>
    <t>Produit4</t>
  </si>
  <si>
    <t>Produit5</t>
  </si>
  <si>
    <t>Produit6</t>
  </si>
  <si>
    <t>1A015</t>
  </si>
  <si>
    <t>L0114936</t>
  </si>
  <si>
    <t>0A122</t>
  </si>
  <si>
    <t>L0152089</t>
  </si>
  <si>
    <t>1A031</t>
  </si>
  <si>
    <t>0A099</t>
  </si>
  <si>
    <t>L0145856</t>
  </si>
  <si>
    <t>L0151923</t>
  </si>
  <si>
    <t>L0117031</t>
  </si>
  <si>
    <t>L0157222</t>
  </si>
  <si>
    <t>L0148007</t>
  </si>
  <si>
    <t>L0143725</t>
  </si>
  <si>
    <t>L0156411</t>
  </si>
  <si>
    <t>1A074</t>
  </si>
  <si>
    <t>L0156410</t>
  </si>
  <si>
    <t>1A073</t>
  </si>
  <si>
    <t>L0156412</t>
  </si>
  <si>
    <t>L0156413</t>
  </si>
  <si>
    <t>Market</t>
  </si>
  <si>
    <t>ADSCS</t>
  </si>
  <si>
    <t>ADS : CUSTOMER IN ADS</t>
  </si>
  <si>
    <t>PANAM</t>
  </si>
  <si>
    <t>PANAMA PLATFORM</t>
  </si>
  <si>
    <t>HU002</t>
  </si>
  <si>
    <t>EAST.EUROPE PLATFORM(HUNGARY)</t>
  </si>
  <si>
    <t>ISL/mois</t>
  </si>
  <si>
    <t>M
(mois en-cours)</t>
  </si>
  <si>
    <t>M + 1</t>
  </si>
  <si>
    <t>M + 2</t>
  </si>
  <si>
    <t>Nb BAD</t>
  </si>
  <si>
    <t>Nb BAD OK</t>
  </si>
  <si>
    <t>ISL</t>
  </si>
  <si>
    <t>Gest 1</t>
  </si>
  <si>
    <t>Gest 2</t>
  </si>
  <si>
    <t>Gest 3</t>
  </si>
  <si>
    <t>Gest 4</t>
  </si>
  <si>
    <t>Gest 5</t>
  </si>
  <si>
    <t>Pays 1</t>
  </si>
  <si>
    <t>Pays 2</t>
  </si>
  <si>
    <t>Pays 3</t>
  </si>
  <si>
    <t>Pays 4</t>
  </si>
  <si>
    <t>Pays 5</t>
  </si>
  <si>
    <t>Pays 6</t>
  </si>
  <si>
    <t>Pays 7</t>
  </si>
  <si>
    <t>Pays 8</t>
  </si>
  <si>
    <t>Pays 9</t>
  </si>
  <si>
    <t>Pays 10</t>
  </si>
  <si>
    <t>Pays 11</t>
  </si>
  <si>
    <t>Pays 12</t>
  </si>
  <si>
    <t>Pays 13</t>
  </si>
  <si>
    <t>Pays 14</t>
  </si>
  <si>
    <t>Pays 15</t>
  </si>
  <si>
    <t xml:space="preserve">ISL projeté à la date du </t>
  </si>
  <si>
    <t>ISL/Gest.</t>
  </si>
  <si>
    <t>Gest N</t>
  </si>
  <si>
    <t>Pays N</t>
  </si>
  <si>
    <t>ISL par Gestionnaire</t>
  </si>
  <si>
    <t>ISL par mois</t>
  </si>
  <si>
    <t>ISL par pays</t>
  </si>
  <si>
    <t>ISL/Pays</t>
  </si>
  <si>
    <t>GMID</t>
  </si>
  <si>
    <t>Product</t>
  </si>
  <si>
    <t>Family  Code</t>
  </si>
  <si>
    <t>Family</t>
  </si>
  <si>
    <t>Root Code</t>
  </si>
  <si>
    <t>Root</t>
  </si>
  <si>
    <t>Market desc</t>
  </si>
  <si>
    <t>Major Plant</t>
  </si>
  <si>
    <t>Major Plant desc</t>
  </si>
  <si>
    <t>BAD Date</t>
  </si>
  <si>
    <t>Plant Date</t>
  </si>
  <si>
    <t>Reference BAD</t>
  </si>
  <si>
    <t>Order #</t>
  </si>
  <si>
    <t>Status</t>
  </si>
  <si>
    <t>Req. qty</t>
  </si>
  <si>
    <t>Used qty</t>
  </si>
  <si>
    <t>Update date</t>
  </si>
  <si>
    <t>Author</t>
  </si>
  <si>
    <t>Note</t>
  </si>
  <si>
    <t>N</t>
  </si>
  <si>
    <t>P</t>
  </si>
  <si>
    <t>MAY11</t>
  </si>
  <si>
    <t>JUN11</t>
  </si>
  <si>
    <t>MAR11</t>
  </si>
  <si>
    <t>WM</t>
  </si>
  <si>
    <t>APR11</t>
  </si>
  <si>
    <t>DEC10</t>
  </si>
  <si>
    <t>39</t>
  </si>
  <si>
    <t>X2</t>
  </si>
  <si>
    <t>Root desc</t>
  </si>
  <si>
    <t>Plant Code</t>
  </si>
  <si>
    <t>Plant</t>
  </si>
  <si>
    <t>Order Type</t>
  </si>
  <si>
    <t>Order number</t>
  </si>
  <si>
    <t>Batch</t>
  </si>
  <si>
    <t>Date</t>
  </si>
  <si>
    <t>Quantity</t>
  </si>
  <si>
    <t>Unit</t>
  </si>
  <si>
    <t>Plant inventory</t>
  </si>
  <si>
    <t>UNT</t>
  </si>
  <si>
    <t>Manufacturing order</t>
  </si>
  <si>
    <t>1A004</t>
  </si>
  <si>
    <t>1A005</t>
  </si>
  <si>
    <t>THU</t>
  </si>
  <si>
    <t>0A114</t>
  </si>
  <si>
    <t>L0124475</t>
  </si>
  <si>
    <t>Location Code</t>
  </si>
  <si>
    <t>Location</t>
  </si>
  <si>
    <t>Major Plant code</t>
  </si>
  <si>
    <t>Batch number</t>
  </si>
  <si>
    <t>Delivery lead time</t>
  </si>
  <si>
    <t>Transit</t>
  </si>
  <si>
    <t>Total Qty</t>
  </si>
  <si>
    <t>Avail. Qty</t>
  </si>
  <si>
    <t>Quality Qty</t>
  </si>
  <si>
    <t>Transit Qty</t>
  </si>
  <si>
    <t>Blocked Qty</t>
  </si>
  <si>
    <t>SSL Qty</t>
  </si>
  <si>
    <t>SSL application date</t>
  </si>
  <si>
    <t>Last update</t>
  </si>
  <si>
    <t>ALL</t>
  </si>
  <si>
    <t>No</t>
  </si>
  <si>
    <t>EXFRA</t>
  </si>
  <si>
    <t>FRANCE-DIST EXPORT</t>
  </si>
  <si>
    <t>HUEXP</t>
  </si>
  <si>
    <t>HUNGARY EXPORT DIST</t>
  </si>
  <si>
    <t>Solde Cde</t>
  </si>
  <si>
    <t>Bilan</t>
  </si>
  <si>
    <t>Cause</t>
  </si>
  <si>
    <t xml:space="preserve">Le bilan pourrait ressembler à ça </t>
  </si>
  <si>
    <t>Stocks projetés</t>
  </si>
  <si>
    <t>Gestionnaire 1</t>
  </si>
  <si>
    <t>Gestionnaire 2</t>
  </si>
  <si>
    <t>Gestionnaire 3</t>
  </si>
  <si>
    <t>Gestionnaire 4</t>
  </si>
  <si>
    <t>Gestionnaire 5</t>
  </si>
  <si>
    <t>Gestionnaire 6</t>
  </si>
  <si>
    <t>Plant group</t>
  </si>
  <si>
    <t>http://forum.excel-pratique.com/excel/calcul-sur-date-et-quantite-t21711.html</t>
  </si>
  <si>
    <t>Hors compte</t>
  </si>
  <si>
    <t>Hors délai</t>
  </si>
  <si>
    <t>AMBRS</t>
  </si>
  <si>
    <t>AMBARES PLANT</t>
  </si>
  <si>
    <t>INTERFACE</t>
  </si>
  <si>
    <t>JUL11</t>
  </si>
  <si>
    <t>187463</t>
  </si>
  <si>
    <t>ADS-20110504</t>
  </si>
  <si>
    <t>ADS-20110529</t>
  </si>
  <si>
    <t>187807</t>
  </si>
  <si>
    <t>AU001</t>
  </si>
  <si>
    <t>AUSTRALIA</t>
  </si>
  <si>
    <t>April 2011</t>
  </si>
  <si>
    <t>P. Hunter</t>
  </si>
  <si>
    <t>July 11</t>
  </si>
  <si>
    <t>P. Becaas</t>
  </si>
  <si>
    <t>4501053856</t>
  </si>
  <si>
    <t>J. Achard</t>
  </si>
  <si>
    <t>CO001</t>
  </si>
  <si>
    <t>COLOMBIA</t>
  </si>
  <si>
    <t>206708</t>
  </si>
  <si>
    <t>VE001</t>
  </si>
  <si>
    <t>VENEZUELA</t>
  </si>
  <si>
    <t>192843</t>
  </si>
  <si>
    <t>TW001</t>
  </si>
  <si>
    <t>TAIWAN</t>
  </si>
  <si>
    <t>187513</t>
  </si>
  <si>
    <t>TN001</t>
  </si>
  <si>
    <t>TUNISIA</t>
  </si>
  <si>
    <t>BMSMX</t>
  </si>
  <si>
    <t>MEXICO BMS</t>
  </si>
  <si>
    <t>J.P. Teixeira</t>
  </si>
  <si>
    <t>mai2011</t>
  </si>
  <si>
    <t>188241</t>
  </si>
  <si>
    <t>42819324</t>
  </si>
  <si>
    <t>42848114 + 42848116</t>
  </si>
  <si>
    <t>42860331</t>
  </si>
  <si>
    <t>Livré à + de 90% le 20/3 =&gt; 1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</si>
</sst>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\ dd\/mm\/yy"/>
    <numFmt numFmtId="166" formatCode="\ dd\/mm\/yyyy"/>
  </numFmts>
  <fonts count="18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1"/>
      <color indexed="10"/>
      <name val="Calibri"/>
      <family val="2"/>
    </font>
    <font>
      <sz val="11"/>
      <color indexed="10"/>
      <name val="Calibri"/>
      <family val="2"/>
    </font>
    <font>
      <sz val="10"/>
      <color indexed="53"/>
      <name val="Arial"/>
      <family val="2"/>
    </font>
    <font>
      <b/>
      <sz val="14"/>
      <color indexed="53"/>
      <name val="Calibri"/>
      <family val="2"/>
    </font>
    <font>
      <b/>
      <sz val="18"/>
      <color indexed="30"/>
      <name val="Arial"/>
      <family val="2"/>
    </font>
    <font>
      <b/>
      <sz val="16"/>
      <color indexed="3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30"/>
      <name val="Calibri"/>
      <family val="2"/>
    </font>
    <font>
      <b/>
      <sz val="12"/>
      <color indexed="53"/>
      <name val="Arial"/>
      <family val="2"/>
    </font>
    <font>
      <b/>
      <sz val="14"/>
      <color indexed="30"/>
      <name val="Calibri"/>
      <family val="2"/>
    </font>
    <font>
      <b/>
      <i/>
      <sz val="18"/>
      <color indexed="17"/>
      <name val="Calibri"/>
      <family val="2"/>
    </font>
    <font>
      <sz val="8"/>
      <name val="Arial"/>
    </font>
    <font>
      <u/>
      <sz val="10"/>
      <color indexed="12"/>
      <name val="Arial"/>
    </font>
    <font>
      <sz val="10"/>
      <color indexed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Alignment="0" applyProtection="0"/>
  </cellStyleXfs>
  <cellXfs count="87">
    <xf numFmtId="0" fontId="1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9" fontId="0" fillId="0" borderId="1" xfId="2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9" fontId="4" fillId="0" borderId="1" xfId="2" applyFont="1" applyBorder="1" applyAlignment="1">
      <alignment horizontal="center"/>
    </xf>
    <xf numFmtId="9" fontId="3" fillId="0" borderId="1" xfId="2" applyFont="1" applyBorder="1" applyAlignment="1">
      <alignment horizontal="center"/>
    </xf>
    <xf numFmtId="0" fontId="7" fillId="0" borderId="0" xfId="0" applyFont="1"/>
    <xf numFmtId="164" fontId="8" fillId="0" borderId="0" xfId="0" applyNumberFormat="1" applyFont="1"/>
    <xf numFmtId="0" fontId="1" fillId="0" borderId="0" xfId="0" applyFont="1" applyAlignment="1">
      <alignment horizontal="center"/>
    </xf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9" fontId="0" fillId="0" borderId="0" xfId="2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9" fontId="3" fillId="0" borderId="0" xfId="2" applyFont="1" applyBorder="1" applyAlignment="1">
      <alignment horizontal="center"/>
    </xf>
    <xf numFmtId="0" fontId="6" fillId="0" borderId="0" xfId="0" applyFont="1" applyAlignment="1"/>
    <xf numFmtId="0" fontId="13" fillId="0" borderId="0" xfId="0" applyFont="1" applyAlignment="1">
      <alignment horizontal="center" vertical="center"/>
    </xf>
    <xf numFmtId="0" fontId="0" fillId="0" borderId="0" xfId="0" applyFill="1" applyAlignment="1">
      <alignment vertical="top"/>
    </xf>
    <xf numFmtId="3" fontId="1" fillId="0" borderId="0" xfId="0" applyNumberFormat="1" applyFont="1" applyFill="1" applyAlignment="1">
      <alignment vertical="top"/>
    </xf>
    <xf numFmtId="0" fontId="14" fillId="0" borderId="0" xfId="0" applyFont="1" applyAlignment="1">
      <alignment horizontal="center"/>
    </xf>
    <xf numFmtId="0" fontId="1" fillId="0" borderId="0" xfId="0" applyFont="1" applyFill="1" applyAlignment="1">
      <alignment vertical="top"/>
    </xf>
    <xf numFmtId="164" fontId="1" fillId="0" borderId="0" xfId="0" applyNumberFormat="1" applyFont="1" applyFill="1" applyAlignment="1">
      <alignment vertical="top"/>
    </xf>
    <xf numFmtId="164" fontId="1" fillId="0" borderId="0" xfId="0" applyNumberFormat="1" applyFont="1"/>
    <xf numFmtId="4" fontId="1" fillId="0" borderId="0" xfId="0" applyNumberFormat="1" applyFont="1"/>
    <xf numFmtId="0" fontId="0" fillId="2" borderId="3" xfId="0" applyFill="1" applyBorder="1" applyAlignment="1">
      <alignment vertical="top"/>
    </xf>
    <xf numFmtId="0" fontId="0" fillId="0" borderId="4" xfId="0" applyBorder="1" applyAlignment="1">
      <alignment vertical="top"/>
    </xf>
    <xf numFmtId="3" fontId="1" fillId="3" borderId="4" xfId="0" applyNumberFormat="1" applyFont="1" applyFill="1" applyBorder="1" applyAlignment="1">
      <alignment horizontal="center" vertical="top"/>
    </xf>
    <xf numFmtId="164" fontId="1" fillId="4" borderId="4" xfId="0" applyNumberFormat="1" applyFont="1" applyFill="1" applyBorder="1" applyAlignment="1">
      <alignment vertical="top"/>
    </xf>
    <xf numFmtId="4" fontId="1" fillId="4" borderId="5" xfId="0" applyNumberFormat="1" applyFont="1" applyFill="1" applyBorder="1" applyAlignment="1">
      <alignment vertical="top"/>
    </xf>
    <xf numFmtId="0" fontId="1" fillId="4" borderId="6" xfId="0" applyFont="1" applyFill="1" applyBorder="1" applyAlignment="1">
      <alignment vertical="top"/>
    </xf>
    <xf numFmtId="3" fontId="1" fillId="4" borderId="7" xfId="0" applyNumberFormat="1" applyFont="1" applyFill="1" applyBorder="1" applyAlignment="1">
      <alignment vertical="top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1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vertical="center" wrapText="1"/>
    </xf>
    <xf numFmtId="164" fontId="1" fillId="2" borderId="4" xfId="0" applyNumberFormat="1" applyFont="1" applyFill="1" applyBorder="1" applyAlignment="1">
      <alignment horizontal="center" vertical="top"/>
    </xf>
    <xf numFmtId="0" fontId="16" fillId="0" borderId="0" xfId="1" applyAlignment="1" applyProtection="1"/>
    <xf numFmtId="0" fontId="1" fillId="0" borderId="9" xfId="0" applyFont="1" applyBorder="1"/>
    <xf numFmtId="0" fontId="1" fillId="0" borderId="10" xfId="0" applyFont="1" applyBorder="1"/>
    <xf numFmtId="0" fontId="1" fillId="0" borderId="10" xfId="0" applyFont="1" applyBorder="1" applyAlignment="1">
      <alignment horizontal="center"/>
    </xf>
    <xf numFmtId="3" fontId="1" fillId="0" borderId="10" xfId="0" applyNumberFormat="1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1" fillId="0" borderId="13" xfId="0" applyFont="1" applyBorder="1" applyAlignment="1">
      <alignment horizontal="center"/>
    </xf>
    <xf numFmtId="3" fontId="1" fillId="0" borderId="13" xfId="0" applyNumberFormat="1" applyFont="1" applyBorder="1"/>
    <xf numFmtId="4" fontId="1" fillId="0" borderId="10" xfId="0" applyNumberFormat="1" applyFont="1" applyBorder="1"/>
    <xf numFmtId="4" fontId="1" fillId="0" borderId="13" xfId="0" applyNumberFormat="1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164" fontId="1" fillId="0" borderId="10" xfId="0" applyNumberFormat="1" applyFont="1" applyBorder="1"/>
    <xf numFmtId="164" fontId="1" fillId="0" borderId="13" xfId="0" applyNumberFormat="1" applyFont="1" applyBorder="1"/>
    <xf numFmtId="0" fontId="1" fillId="4" borderId="4" xfId="0" applyFont="1" applyFill="1" applyBorder="1" applyAlignment="1">
      <alignment horizontal="center" vertical="top"/>
    </xf>
    <xf numFmtId="0" fontId="17" fillId="0" borderId="0" xfId="0" applyFont="1" applyFill="1" applyAlignment="1">
      <alignment vertical="top"/>
    </xf>
    <xf numFmtId="3" fontId="17" fillId="0" borderId="0" xfId="0" applyNumberFormat="1" applyFont="1" applyFill="1" applyAlignment="1">
      <alignment vertical="top"/>
    </xf>
    <xf numFmtId="1" fontId="17" fillId="0" borderId="0" xfId="0" applyNumberFormat="1" applyFont="1" applyFill="1" applyAlignment="1">
      <alignment vertical="top"/>
    </xf>
    <xf numFmtId="165" fontId="17" fillId="0" borderId="0" xfId="0" applyNumberFormat="1" applyFont="1" applyFill="1" applyAlignment="1">
      <alignment vertical="top"/>
    </xf>
    <xf numFmtId="165" fontId="17" fillId="0" borderId="0" xfId="0" applyNumberFormat="1" applyFont="1" applyFill="1" applyBorder="1" applyAlignment="1">
      <alignment vertical="top"/>
    </xf>
    <xf numFmtId="165" fontId="17" fillId="0" borderId="0" xfId="0" applyNumberFormat="1" applyFont="1" applyFill="1" applyBorder="1" applyAlignment="1">
      <alignment horizontal="center" vertical="top"/>
    </xf>
    <xf numFmtId="0" fontId="17" fillId="0" borderId="0" xfId="0" applyFont="1" applyFill="1" applyBorder="1" applyAlignment="1">
      <alignment vertical="top"/>
    </xf>
    <xf numFmtId="1" fontId="1" fillId="0" borderId="0" xfId="0" applyNumberFormat="1" applyFont="1" applyFill="1" applyAlignment="1">
      <alignment vertical="top"/>
    </xf>
    <xf numFmtId="4" fontId="1" fillId="0" borderId="0" xfId="0" applyNumberFormat="1" applyFont="1" applyFill="1" applyAlignment="1">
      <alignment vertical="top"/>
    </xf>
    <xf numFmtId="0" fontId="5" fillId="0" borderId="0" xfId="0" applyFont="1" applyFill="1" applyAlignment="1">
      <alignment vertical="top"/>
    </xf>
    <xf numFmtId="166" fontId="1" fillId="0" borderId="0" xfId="0" applyNumberFormat="1" applyFont="1" applyFill="1" applyAlignment="1">
      <alignment vertical="top"/>
    </xf>
    <xf numFmtId="0" fontId="1" fillId="0" borderId="1" xfId="0" applyFont="1" applyBorder="1"/>
    <xf numFmtId="4" fontId="1" fillId="0" borderId="1" xfId="0" applyNumberFormat="1" applyFont="1" applyBorder="1"/>
    <xf numFmtId="3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/>
    <xf numFmtId="0" fontId="11" fillId="0" borderId="2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80"/>
      <rgbColor rgb="00000000"/>
      <rgbColor rgb="00C0C0C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152400</xdr:colOff>
      <xdr:row>1</xdr:row>
      <xdr:rowOff>9525</xdr:rowOff>
    </xdr:from>
    <xdr:to>
      <xdr:col>15</xdr:col>
      <xdr:colOff>114300</xdr:colOff>
      <xdr:row>2</xdr:row>
      <xdr:rowOff>133350</xdr:rowOff>
    </xdr:to>
    <xdr:sp macro="[0]!Stocks" textlink="">
      <xdr:nvSpPr>
        <xdr:cNvPr id="10241" name="Text Box 1"/>
        <xdr:cNvSpPr txBox="1">
          <a:spLocks noChangeArrowheads="1"/>
        </xdr:cNvSpPr>
      </xdr:nvSpPr>
      <xdr:spPr bwMode="auto">
        <a:xfrm>
          <a:off x="10058400" y="219075"/>
          <a:ext cx="2247900" cy="2952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0000FF"/>
              </a:solidFill>
              <a:latin typeface="Arial"/>
              <a:cs typeface="Arial"/>
            </a:rPr>
            <a:t>Analyse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alcul-sur-date-et-quantite-t21711.html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D104"/>
  <sheetViews>
    <sheetView workbookViewId="0">
      <selection activeCell="B23" sqref="B23"/>
    </sheetView>
  </sheetViews>
  <sheetFormatPr baseColWidth="10" defaultColWidth="6.85546875" defaultRowHeight="12.75"/>
  <cols>
    <col min="1" max="1" width="7" style="59" bestFit="1" customWidth="1"/>
    <col min="2" max="2" width="46.28515625" style="59" bestFit="1" customWidth="1"/>
    <col min="3" max="3" width="12" style="59" bestFit="1" customWidth="1"/>
    <col min="4" max="4" width="34.140625" style="59" bestFit="1" customWidth="1"/>
    <col min="5" max="5" width="9.7109375" style="59" bestFit="1" customWidth="1"/>
    <col min="6" max="6" width="4.85546875" style="59" bestFit="1" customWidth="1"/>
    <col min="7" max="7" width="9.5703125" style="59" customWidth="1"/>
    <col min="8" max="8" width="35.7109375" style="59" bestFit="1" customWidth="1"/>
    <col min="9" max="9" width="10.42578125" style="59" bestFit="1" customWidth="1"/>
    <col min="10" max="10" width="15" style="59" bestFit="1" customWidth="1"/>
    <col min="11" max="11" width="9.28515625" style="59" bestFit="1" customWidth="1"/>
    <col min="12" max="12" width="9.7109375" style="59" bestFit="1" customWidth="1"/>
    <col min="13" max="13" width="17.85546875" style="59" bestFit="1" customWidth="1"/>
    <col min="14" max="14" width="7.140625" style="59" bestFit="1" customWidth="1"/>
    <col min="15" max="15" width="6.42578125" style="59" bestFit="1" customWidth="1"/>
    <col min="16" max="16" width="8" style="60" bestFit="1" customWidth="1"/>
    <col min="17" max="17" width="8.42578125" style="60" bestFit="1" customWidth="1"/>
    <col min="18" max="18" width="11" style="59" bestFit="1" customWidth="1"/>
    <col min="19" max="19" width="6.42578125" style="59" bestFit="1" customWidth="1"/>
    <col min="20" max="20" width="4.85546875" style="59" bestFit="1" customWidth="1"/>
    <col min="21" max="21" width="9.5703125" style="60" bestFit="1" customWidth="1"/>
    <col min="22" max="22" width="13" style="59" bestFit="1" customWidth="1"/>
    <col min="23" max="30" width="6.85546875" style="59"/>
    <col min="31" max="16384" width="6.85546875" style="22"/>
  </cols>
  <sheetData>
    <row r="1" spans="1:22">
      <c r="A1" s="59" t="s">
        <v>70</v>
      </c>
      <c r="B1" s="59" t="s">
        <v>71</v>
      </c>
      <c r="C1" s="59" t="s">
        <v>72</v>
      </c>
      <c r="D1" s="59" t="s">
        <v>73</v>
      </c>
      <c r="E1" s="59" t="s">
        <v>74</v>
      </c>
      <c r="F1" s="59" t="s">
        <v>75</v>
      </c>
      <c r="G1" s="59" t="s">
        <v>28</v>
      </c>
      <c r="H1" s="59" t="s">
        <v>76</v>
      </c>
      <c r="I1" s="59" t="s">
        <v>77</v>
      </c>
      <c r="J1" s="59" t="s">
        <v>78</v>
      </c>
      <c r="K1" s="59" t="s">
        <v>79</v>
      </c>
      <c r="L1" s="59" t="s">
        <v>80</v>
      </c>
      <c r="M1" s="59" t="s">
        <v>81</v>
      </c>
      <c r="N1" s="59" t="s">
        <v>82</v>
      </c>
      <c r="O1" s="59" t="s">
        <v>83</v>
      </c>
      <c r="P1" s="60" t="s">
        <v>84</v>
      </c>
      <c r="Q1" s="60" t="s">
        <v>85</v>
      </c>
      <c r="R1" s="59" t="s">
        <v>86</v>
      </c>
      <c r="S1" s="59" t="s">
        <v>87</v>
      </c>
      <c r="T1" s="59" t="s">
        <v>88</v>
      </c>
      <c r="U1" s="60" t="s">
        <v>136</v>
      </c>
      <c r="V1" s="59" t="s">
        <v>147</v>
      </c>
    </row>
    <row r="2" spans="1:22">
      <c r="A2" s="59" t="s">
        <v>155</v>
      </c>
      <c r="B2" s="59" t="s">
        <v>4</v>
      </c>
      <c r="C2" s="59" t="s">
        <v>94</v>
      </c>
      <c r="E2" s="61">
        <v>6399</v>
      </c>
      <c r="G2" s="59" t="s">
        <v>29</v>
      </c>
      <c r="H2" s="59" t="s">
        <v>30</v>
      </c>
      <c r="I2" s="59" t="s">
        <v>151</v>
      </c>
      <c r="J2" s="59" t="s">
        <v>152</v>
      </c>
      <c r="K2" s="62">
        <v>40667</v>
      </c>
      <c r="L2" s="62">
        <v>40667</v>
      </c>
      <c r="M2" s="59" t="s">
        <v>156</v>
      </c>
      <c r="O2" s="59" t="s">
        <v>89</v>
      </c>
      <c r="P2" s="60">
        <v>4000</v>
      </c>
      <c r="Q2" s="60">
        <v>0</v>
      </c>
      <c r="R2" s="62">
        <v>40591.075601851851</v>
      </c>
      <c r="S2" s="59" t="s">
        <v>153</v>
      </c>
      <c r="U2" s="60">
        <f t="shared" ref="U2:U23" si="0">P2-Q2</f>
        <v>4000</v>
      </c>
      <c r="V2" s="59" t="s">
        <v>143</v>
      </c>
    </row>
    <row r="3" spans="1:22">
      <c r="A3" s="59" t="s">
        <v>155</v>
      </c>
      <c r="B3" s="59" t="s">
        <v>4</v>
      </c>
      <c r="C3" s="59" t="s">
        <v>94</v>
      </c>
      <c r="E3" s="61">
        <v>6399</v>
      </c>
      <c r="G3" s="59" t="s">
        <v>29</v>
      </c>
      <c r="H3" s="59" t="s">
        <v>30</v>
      </c>
      <c r="I3" s="59" t="s">
        <v>151</v>
      </c>
      <c r="J3" s="59" t="s">
        <v>152</v>
      </c>
      <c r="K3" s="62">
        <v>40692</v>
      </c>
      <c r="L3" s="62">
        <v>40692</v>
      </c>
      <c r="M3" s="59" t="s">
        <v>157</v>
      </c>
      <c r="O3" s="59" t="s">
        <v>89</v>
      </c>
      <c r="P3" s="60">
        <v>4000</v>
      </c>
      <c r="Q3" s="60">
        <v>0</v>
      </c>
      <c r="R3" s="62">
        <v>40529.069467592592</v>
      </c>
      <c r="S3" s="59" t="s">
        <v>153</v>
      </c>
      <c r="U3" s="60">
        <f t="shared" si="0"/>
        <v>4000</v>
      </c>
      <c r="V3" s="59" t="s">
        <v>143</v>
      </c>
    </row>
    <row r="4" spans="1:22">
      <c r="A4" s="59" t="s">
        <v>155</v>
      </c>
      <c r="B4" s="59" t="s">
        <v>4</v>
      </c>
      <c r="C4" s="59" t="s">
        <v>94</v>
      </c>
      <c r="E4" s="61">
        <v>6399</v>
      </c>
      <c r="G4" s="59" t="s">
        <v>167</v>
      </c>
      <c r="H4" s="59" t="s">
        <v>168</v>
      </c>
      <c r="I4" s="59" t="s">
        <v>151</v>
      </c>
      <c r="J4" s="59" t="s">
        <v>152</v>
      </c>
      <c r="K4" s="62">
        <v>40608</v>
      </c>
      <c r="L4" s="62">
        <v>40566</v>
      </c>
      <c r="M4" s="59" t="s">
        <v>93</v>
      </c>
      <c r="O4" s="59" t="s">
        <v>90</v>
      </c>
      <c r="P4" s="60">
        <v>1000</v>
      </c>
      <c r="Q4" s="60">
        <v>456</v>
      </c>
      <c r="R4" s="62">
        <v>40583.082650462966</v>
      </c>
      <c r="S4" s="59" t="s">
        <v>153</v>
      </c>
      <c r="U4" s="60">
        <f t="shared" si="0"/>
        <v>544</v>
      </c>
      <c r="V4" s="59" t="s">
        <v>142</v>
      </c>
    </row>
    <row r="5" spans="1:22">
      <c r="A5" s="59" t="s">
        <v>155</v>
      </c>
      <c r="B5" s="59" t="s">
        <v>4</v>
      </c>
      <c r="C5" s="59" t="s">
        <v>94</v>
      </c>
      <c r="E5" s="61">
        <v>6399</v>
      </c>
      <c r="G5" s="59" t="s">
        <v>167</v>
      </c>
      <c r="H5" s="59" t="s">
        <v>168</v>
      </c>
      <c r="I5" s="59" t="s">
        <v>151</v>
      </c>
      <c r="J5" s="59" t="s">
        <v>152</v>
      </c>
      <c r="K5" s="62">
        <v>40639</v>
      </c>
      <c r="L5" s="62">
        <v>40597</v>
      </c>
      <c r="M5" s="59" t="s">
        <v>95</v>
      </c>
      <c r="O5" s="59" t="s">
        <v>89</v>
      </c>
      <c r="P5" s="60">
        <v>1000</v>
      </c>
      <c r="Q5" s="60">
        <v>0</v>
      </c>
      <c r="R5" s="62">
        <v>40463.067361111112</v>
      </c>
      <c r="S5" s="59" t="s">
        <v>153</v>
      </c>
      <c r="U5" s="60">
        <f t="shared" si="0"/>
        <v>1000</v>
      </c>
      <c r="V5" s="59" t="s">
        <v>145</v>
      </c>
    </row>
    <row r="6" spans="1:22">
      <c r="A6" s="59" t="s">
        <v>155</v>
      </c>
      <c r="B6" s="59" t="s">
        <v>4</v>
      </c>
      <c r="C6" s="59" t="s">
        <v>94</v>
      </c>
      <c r="E6" s="61">
        <v>6399</v>
      </c>
      <c r="G6" s="59" t="s">
        <v>167</v>
      </c>
      <c r="H6" s="59" t="s">
        <v>168</v>
      </c>
      <c r="I6" s="59" t="s">
        <v>151</v>
      </c>
      <c r="J6" s="59" t="s">
        <v>152</v>
      </c>
      <c r="K6" s="62">
        <v>40669</v>
      </c>
      <c r="L6" s="62">
        <v>40627</v>
      </c>
      <c r="M6" s="59" t="s">
        <v>91</v>
      </c>
      <c r="O6" s="59" t="s">
        <v>89</v>
      </c>
      <c r="P6" s="60">
        <v>2800</v>
      </c>
      <c r="Q6" s="60">
        <v>0</v>
      </c>
      <c r="R6" s="62">
        <v>40492.069363425922</v>
      </c>
      <c r="S6" s="59" t="s">
        <v>153</v>
      </c>
      <c r="U6" s="60">
        <f t="shared" si="0"/>
        <v>2800</v>
      </c>
      <c r="V6" s="59" t="s">
        <v>144</v>
      </c>
    </row>
    <row r="7" spans="1:22">
      <c r="A7" s="59" t="s">
        <v>155</v>
      </c>
      <c r="B7" s="59" t="s">
        <v>4</v>
      </c>
      <c r="C7" s="59" t="s">
        <v>94</v>
      </c>
      <c r="E7" s="61">
        <v>6399</v>
      </c>
      <c r="G7" s="59" t="s">
        <v>167</v>
      </c>
      <c r="H7" s="59" t="s">
        <v>168</v>
      </c>
      <c r="I7" s="59" t="s">
        <v>151</v>
      </c>
      <c r="J7" s="59" t="s">
        <v>152</v>
      </c>
      <c r="K7" s="62">
        <v>40700</v>
      </c>
      <c r="L7" s="62">
        <v>40658</v>
      </c>
      <c r="M7" s="59" t="s">
        <v>92</v>
      </c>
      <c r="O7" s="59" t="s">
        <v>89</v>
      </c>
      <c r="P7" s="60">
        <v>1200</v>
      </c>
      <c r="Q7" s="60">
        <v>0</v>
      </c>
      <c r="R7" s="62">
        <v>40522.071666666663</v>
      </c>
      <c r="S7" s="59" t="s">
        <v>153</v>
      </c>
      <c r="U7" s="60">
        <f t="shared" si="0"/>
        <v>1200</v>
      </c>
      <c r="V7" s="59" t="s">
        <v>144</v>
      </c>
    </row>
    <row r="8" spans="1:22">
      <c r="A8" s="59" t="s">
        <v>155</v>
      </c>
      <c r="B8" s="59" t="s">
        <v>4</v>
      </c>
      <c r="C8" s="59" t="s">
        <v>94</v>
      </c>
      <c r="E8" s="61">
        <v>6399</v>
      </c>
      <c r="G8" s="59" t="s">
        <v>167</v>
      </c>
      <c r="H8" s="59" t="s">
        <v>168</v>
      </c>
      <c r="I8" s="59" t="s">
        <v>151</v>
      </c>
      <c r="J8" s="59" t="s">
        <v>152</v>
      </c>
      <c r="K8" s="62">
        <v>40730</v>
      </c>
      <c r="L8" s="62">
        <v>40688</v>
      </c>
      <c r="M8" s="59" t="s">
        <v>154</v>
      </c>
      <c r="O8" s="59" t="s">
        <v>89</v>
      </c>
      <c r="P8" s="60">
        <v>1000</v>
      </c>
      <c r="Q8" s="60">
        <v>0</v>
      </c>
      <c r="R8" s="62">
        <v>40555.071608796294</v>
      </c>
      <c r="S8" s="59" t="s">
        <v>153</v>
      </c>
      <c r="U8" s="60">
        <f t="shared" si="0"/>
        <v>1000</v>
      </c>
      <c r="V8" s="59" t="s">
        <v>144</v>
      </c>
    </row>
    <row r="9" spans="1:22">
      <c r="A9" s="59" t="s">
        <v>155</v>
      </c>
      <c r="B9" s="59" t="s">
        <v>4</v>
      </c>
      <c r="C9" s="59" t="s">
        <v>94</v>
      </c>
      <c r="E9" s="61">
        <v>6399</v>
      </c>
      <c r="G9" s="59" t="s">
        <v>31</v>
      </c>
      <c r="H9" s="59" t="s">
        <v>32</v>
      </c>
      <c r="I9" s="59" t="s">
        <v>151</v>
      </c>
      <c r="J9" s="59" t="s">
        <v>152</v>
      </c>
      <c r="K9" s="62">
        <v>40700</v>
      </c>
      <c r="L9" s="62">
        <v>40667</v>
      </c>
      <c r="M9" s="59" t="s">
        <v>92</v>
      </c>
      <c r="O9" s="59" t="s">
        <v>90</v>
      </c>
      <c r="P9" s="60">
        <v>2000</v>
      </c>
      <c r="Q9" s="60">
        <v>24</v>
      </c>
      <c r="R9" s="62">
        <v>40550.076469907406</v>
      </c>
      <c r="S9" s="59" t="s">
        <v>153</v>
      </c>
      <c r="U9" s="60">
        <f t="shared" si="0"/>
        <v>1976</v>
      </c>
      <c r="V9" s="59" t="s">
        <v>145</v>
      </c>
    </row>
    <row r="10" spans="1:22">
      <c r="A10" s="59" t="s">
        <v>155</v>
      </c>
      <c r="B10" s="59" t="s">
        <v>4</v>
      </c>
      <c r="C10" s="59" t="s">
        <v>94</v>
      </c>
      <c r="E10" s="61">
        <v>6399</v>
      </c>
      <c r="G10" s="59" t="s">
        <v>170</v>
      </c>
      <c r="H10" s="59" t="s">
        <v>171</v>
      </c>
      <c r="I10" s="59" t="s">
        <v>151</v>
      </c>
      <c r="J10" s="59" t="s">
        <v>152</v>
      </c>
      <c r="K10" s="62">
        <v>40518</v>
      </c>
      <c r="L10" s="62">
        <v>40506</v>
      </c>
      <c r="M10" s="59" t="s">
        <v>96</v>
      </c>
      <c r="O10" s="59" t="s">
        <v>90</v>
      </c>
      <c r="P10" s="60">
        <v>1000</v>
      </c>
      <c r="Q10" s="60">
        <v>588</v>
      </c>
      <c r="R10" s="62">
        <v>40569.077638888892</v>
      </c>
      <c r="S10" s="59" t="s">
        <v>153</v>
      </c>
      <c r="U10" s="60">
        <f t="shared" si="0"/>
        <v>412</v>
      </c>
      <c r="V10" s="59" t="s">
        <v>145</v>
      </c>
    </row>
    <row r="11" spans="1:22">
      <c r="A11" s="59" t="s">
        <v>155</v>
      </c>
      <c r="B11" s="59" t="s">
        <v>4</v>
      </c>
      <c r="C11" s="59" t="s">
        <v>94</v>
      </c>
      <c r="E11" s="61">
        <v>6399</v>
      </c>
      <c r="G11" s="59" t="s">
        <v>170</v>
      </c>
      <c r="H11" s="59" t="s">
        <v>171</v>
      </c>
      <c r="I11" s="59" t="s">
        <v>151</v>
      </c>
      <c r="J11" s="59" t="s">
        <v>152</v>
      </c>
      <c r="K11" s="62">
        <v>40608</v>
      </c>
      <c r="L11" s="62">
        <v>40596</v>
      </c>
      <c r="M11" s="59" t="s">
        <v>93</v>
      </c>
      <c r="O11" s="59" t="s">
        <v>89</v>
      </c>
      <c r="P11" s="60">
        <v>1000</v>
      </c>
      <c r="Q11" s="60">
        <v>0</v>
      </c>
      <c r="R11" s="62">
        <v>40463.06758101852</v>
      </c>
      <c r="S11" s="59" t="s">
        <v>153</v>
      </c>
      <c r="U11" s="60">
        <f t="shared" si="0"/>
        <v>1000</v>
      </c>
      <c r="V11" s="59" t="s">
        <v>145</v>
      </c>
    </row>
    <row r="12" spans="1:22">
      <c r="A12" s="59" t="s">
        <v>155</v>
      </c>
      <c r="B12" s="59" t="s">
        <v>4</v>
      </c>
      <c r="C12" s="59" t="s">
        <v>94</v>
      </c>
      <c r="E12" s="61">
        <v>6399</v>
      </c>
      <c r="G12" s="59" t="s">
        <v>170</v>
      </c>
      <c r="H12" s="59" t="s">
        <v>171</v>
      </c>
      <c r="I12" s="59" t="s">
        <v>151</v>
      </c>
      <c r="J12" s="59" t="s">
        <v>152</v>
      </c>
      <c r="K12" s="62">
        <v>40669</v>
      </c>
      <c r="L12" s="62">
        <v>40657</v>
      </c>
      <c r="M12" s="59" t="s">
        <v>91</v>
      </c>
      <c r="O12" s="59" t="s">
        <v>89</v>
      </c>
      <c r="P12" s="60">
        <v>1200</v>
      </c>
      <c r="Q12" s="60">
        <v>0</v>
      </c>
      <c r="R12" s="62">
        <v>40522.071851851855</v>
      </c>
      <c r="S12" s="59" t="s">
        <v>153</v>
      </c>
      <c r="U12" s="60">
        <f t="shared" si="0"/>
        <v>1200</v>
      </c>
      <c r="V12" s="59" t="s">
        <v>143</v>
      </c>
    </row>
    <row r="13" spans="1:22">
      <c r="A13" s="59" t="s">
        <v>155</v>
      </c>
      <c r="B13" s="59" t="s">
        <v>4</v>
      </c>
      <c r="C13" s="59" t="s">
        <v>94</v>
      </c>
      <c r="E13" s="61">
        <v>6399</v>
      </c>
      <c r="G13" s="59" t="s">
        <v>170</v>
      </c>
      <c r="H13" s="59" t="s">
        <v>171</v>
      </c>
      <c r="I13" s="59" t="s">
        <v>151</v>
      </c>
      <c r="J13" s="59" t="s">
        <v>152</v>
      </c>
      <c r="K13" s="62">
        <v>40700</v>
      </c>
      <c r="L13" s="62">
        <v>40688</v>
      </c>
      <c r="M13" s="59" t="s">
        <v>92</v>
      </c>
      <c r="O13" s="59" t="s">
        <v>89</v>
      </c>
      <c r="P13" s="60">
        <v>3300</v>
      </c>
      <c r="Q13" s="60">
        <v>0</v>
      </c>
      <c r="R13" s="62">
        <v>40555.071805555555</v>
      </c>
      <c r="S13" s="59" t="s">
        <v>153</v>
      </c>
      <c r="U13" s="60">
        <f t="shared" si="0"/>
        <v>3300</v>
      </c>
      <c r="V13" s="59" t="s">
        <v>143</v>
      </c>
    </row>
    <row r="14" spans="1:22">
      <c r="A14" s="59" t="s">
        <v>175</v>
      </c>
      <c r="B14" s="59" t="s">
        <v>5</v>
      </c>
      <c r="C14" s="59" t="s">
        <v>97</v>
      </c>
      <c r="E14" s="59">
        <v>4615</v>
      </c>
      <c r="G14" s="59" t="s">
        <v>176</v>
      </c>
      <c r="H14" s="59" t="s">
        <v>177</v>
      </c>
      <c r="I14" s="59" t="s">
        <v>151</v>
      </c>
      <c r="J14" s="59" t="s">
        <v>152</v>
      </c>
      <c r="K14" s="59">
        <v>40669</v>
      </c>
      <c r="L14" s="59">
        <v>40639</v>
      </c>
      <c r="M14" s="59" t="s">
        <v>91</v>
      </c>
      <c r="O14" s="59" t="s">
        <v>89</v>
      </c>
      <c r="P14" s="60">
        <v>10560</v>
      </c>
      <c r="Q14" s="60">
        <v>0</v>
      </c>
      <c r="R14" s="59">
        <v>40528.069791666669</v>
      </c>
      <c r="S14" s="59" t="s">
        <v>153</v>
      </c>
      <c r="U14" s="60">
        <f t="shared" si="0"/>
        <v>10560</v>
      </c>
    </row>
    <row r="15" spans="1:22">
      <c r="A15" s="59" t="s">
        <v>158</v>
      </c>
      <c r="B15" s="59" t="s">
        <v>6</v>
      </c>
      <c r="C15" s="59" t="s">
        <v>94</v>
      </c>
      <c r="E15" s="61">
        <v>6399</v>
      </c>
      <c r="G15" s="59" t="s">
        <v>159</v>
      </c>
      <c r="H15" s="59" t="s">
        <v>160</v>
      </c>
      <c r="I15" s="59" t="s">
        <v>151</v>
      </c>
      <c r="J15" s="59" t="s">
        <v>152</v>
      </c>
      <c r="K15" s="62">
        <v>40643</v>
      </c>
      <c r="L15" s="62">
        <v>40588</v>
      </c>
      <c r="M15" s="59" t="s">
        <v>161</v>
      </c>
      <c r="O15" s="59" t="s">
        <v>89</v>
      </c>
      <c r="P15" s="60">
        <v>7500</v>
      </c>
      <c r="Q15" s="60">
        <v>0</v>
      </c>
      <c r="R15" s="62">
        <v>40077.111446759256</v>
      </c>
      <c r="S15" s="59" t="s">
        <v>162</v>
      </c>
      <c r="U15" s="60">
        <f t="shared" si="0"/>
        <v>7500</v>
      </c>
      <c r="V15" s="59" t="s">
        <v>143</v>
      </c>
    </row>
    <row r="16" spans="1:22">
      <c r="A16" s="59" t="s">
        <v>158</v>
      </c>
      <c r="B16" s="59" t="s">
        <v>6</v>
      </c>
      <c r="C16" s="59" t="s">
        <v>94</v>
      </c>
      <c r="E16" s="61">
        <v>6399</v>
      </c>
      <c r="G16" s="59" t="s">
        <v>159</v>
      </c>
      <c r="H16" s="59" t="s">
        <v>160</v>
      </c>
      <c r="I16" s="59" t="s">
        <v>151</v>
      </c>
      <c r="J16" s="59" t="s">
        <v>152</v>
      </c>
      <c r="K16" s="62">
        <v>40704</v>
      </c>
      <c r="L16" s="62">
        <v>40649</v>
      </c>
      <c r="M16" s="59" t="s">
        <v>163</v>
      </c>
      <c r="O16" s="59" t="s">
        <v>89</v>
      </c>
      <c r="P16" s="60">
        <v>7500</v>
      </c>
      <c r="Q16" s="60">
        <v>0</v>
      </c>
      <c r="R16" s="62">
        <v>40553.409837962965</v>
      </c>
      <c r="S16" s="59" t="s">
        <v>164</v>
      </c>
      <c r="T16" s="59" t="s">
        <v>165</v>
      </c>
      <c r="U16" s="60">
        <f t="shared" si="0"/>
        <v>7500</v>
      </c>
      <c r="V16" s="59" t="s">
        <v>141</v>
      </c>
    </row>
    <row r="17" spans="1:22">
      <c r="A17" s="59" t="s">
        <v>182</v>
      </c>
      <c r="B17" s="59" t="s">
        <v>7</v>
      </c>
      <c r="C17" s="59" t="s">
        <v>98</v>
      </c>
      <c r="E17" s="59">
        <v>13</v>
      </c>
      <c r="G17" s="59" t="s">
        <v>178</v>
      </c>
      <c r="H17" s="59" t="s">
        <v>179</v>
      </c>
      <c r="I17" s="59" t="s">
        <v>151</v>
      </c>
      <c r="J17" s="59" t="s">
        <v>152</v>
      </c>
      <c r="K17" s="59">
        <v>40582</v>
      </c>
      <c r="L17" s="59">
        <v>40567</v>
      </c>
      <c r="M17" s="59" t="s">
        <v>183</v>
      </c>
      <c r="O17" s="59" t="s">
        <v>90</v>
      </c>
      <c r="P17" s="60">
        <v>5000</v>
      </c>
      <c r="Q17" s="60">
        <v>4202</v>
      </c>
      <c r="R17" s="59">
        <v>40596.480902777781</v>
      </c>
      <c r="S17" s="59" t="s">
        <v>153</v>
      </c>
      <c r="U17" s="60">
        <f t="shared" si="0"/>
        <v>798</v>
      </c>
    </row>
    <row r="18" spans="1:22">
      <c r="A18" s="59" t="s">
        <v>182</v>
      </c>
      <c r="B18" s="59" t="s">
        <v>7</v>
      </c>
      <c r="C18" s="59" t="s">
        <v>98</v>
      </c>
      <c r="E18" s="59">
        <v>13</v>
      </c>
      <c r="G18" s="59" t="s">
        <v>178</v>
      </c>
      <c r="H18" s="59" t="s">
        <v>179</v>
      </c>
      <c r="I18" s="59" t="s">
        <v>151</v>
      </c>
      <c r="J18" s="59" t="s">
        <v>152</v>
      </c>
      <c r="K18" s="59">
        <v>40659</v>
      </c>
      <c r="L18" s="59">
        <v>40644</v>
      </c>
      <c r="M18" s="59" t="s">
        <v>184</v>
      </c>
      <c r="O18" s="59" t="s">
        <v>89</v>
      </c>
      <c r="P18" s="60">
        <v>3500</v>
      </c>
      <c r="Q18" s="60">
        <v>0</v>
      </c>
      <c r="R18" s="59">
        <v>40535.340011574073</v>
      </c>
      <c r="S18" s="59" t="s">
        <v>180</v>
      </c>
      <c r="U18" s="60">
        <f t="shared" si="0"/>
        <v>3500</v>
      </c>
    </row>
    <row r="19" spans="1:22">
      <c r="A19" s="59" t="s">
        <v>182</v>
      </c>
      <c r="B19" s="59" t="s">
        <v>7</v>
      </c>
      <c r="C19" s="59" t="s">
        <v>98</v>
      </c>
      <c r="E19" s="59">
        <v>13</v>
      </c>
      <c r="G19" s="59" t="s">
        <v>178</v>
      </c>
      <c r="H19" s="59" t="s">
        <v>179</v>
      </c>
      <c r="I19" s="59" t="s">
        <v>151</v>
      </c>
      <c r="J19" s="59" t="s">
        <v>152</v>
      </c>
      <c r="K19" s="59">
        <v>40672</v>
      </c>
      <c r="L19" s="59">
        <v>40657</v>
      </c>
      <c r="M19" s="59" t="s">
        <v>181</v>
      </c>
      <c r="O19" s="59" t="s">
        <v>89</v>
      </c>
      <c r="P19" s="60">
        <v>5000</v>
      </c>
      <c r="Q19" s="60">
        <v>0</v>
      </c>
      <c r="R19" s="59">
        <v>40563.495833333334</v>
      </c>
      <c r="S19" s="59" t="s">
        <v>180</v>
      </c>
      <c r="T19" s="59" t="s">
        <v>185</v>
      </c>
      <c r="U19" s="60">
        <f t="shared" si="0"/>
        <v>5000</v>
      </c>
    </row>
    <row r="20" spans="1:22">
      <c r="A20" s="59" t="s">
        <v>172</v>
      </c>
      <c r="B20" s="59" t="s">
        <v>8</v>
      </c>
      <c r="C20" s="59" t="s">
        <v>94</v>
      </c>
      <c r="E20" s="61">
        <v>6403</v>
      </c>
      <c r="G20" s="59" t="s">
        <v>173</v>
      </c>
      <c r="H20" s="59" t="s">
        <v>174</v>
      </c>
      <c r="I20" s="59" t="s">
        <v>151</v>
      </c>
      <c r="J20" s="59" t="s">
        <v>152</v>
      </c>
      <c r="K20" s="62">
        <v>40669</v>
      </c>
      <c r="L20" s="62">
        <v>40627</v>
      </c>
      <c r="M20" s="59" t="s">
        <v>91</v>
      </c>
      <c r="O20" s="59" t="s">
        <v>89</v>
      </c>
      <c r="P20" s="60">
        <v>40000</v>
      </c>
      <c r="Q20" s="60">
        <v>0</v>
      </c>
      <c r="R20" s="62">
        <v>40253.065046296295</v>
      </c>
      <c r="S20" s="59" t="s">
        <v>153</v>
      </c>
      <c r="U20" s="60">
        <f t="shared" si="0"/>
        <v>40000</v>
      </c>
      <c r="V20" s="59" t="s">
        <v>146</v>
      </c>
    </row>
    <row r="21" spans="1:22">
      <c r="A21" s="59" t="s">
        <v>172</v>
      </c>
      <c r="B21" s="59" t="s">
        <v>8</v>
      </c>
      <c r="C21" s="59" t="s">
        <v>94</v>
      </c>
      <c r="E21" s="61">
        <v>6403</v>
      </c>
      <c r="G21" s="59" t="s">
        <v>173</v>
      </c>
      <c r="H21" s="59" t="s">
        <v>174</v>
      </c>
      <c r="I21" s="59" t="s">
        <v>151</v>
      </c>
      <c r="J21" s="59" t="s">
        <v>152</v>
      </c>
      <c r="K21" s="62">
        <v>40700</v>
      </c>
      <c r="L21" s="62">
        <v>40658</v>
      </c>
      <c r="M21" s="59" t="s">
        <v>92</v>
      </c>
      <c r="O21" s="59" t="s">
        <v>89</v>
      </c>
      <c r="P21" s="60">
        <v>40000</v>
      </c>
      <c r="Q21" s="60">
        <v>0</v>
      </c>
      <c r="R21" s="62">
        <v>40467.068912037037</v>
      </c>
      <c r="S21" s="59" t="s">
        <v>153</v>
      </c>
      <c r="U21" s="60">
        <f t="shared" si="0"/>
        <v>40000</v>
      </c>
      <c r="V21" s="59" t="s">
        <v>146</v>
      </c>
    </row>
    <row r="22" spans="1:22">
      <c r="A22" s="59" t="s">
        <v>172</v>
      </c>
      <c r="B22" s="59" t="s">
        <v>8</v>
      </c>
      <c r="C22" s="59" t="s">
        <v>94</v>
      </c>
      <c r="E22" s="61">
        <v>6403</v>
      </c>
      <c r="G22" s="59" t="s">
        <v>173</v>
      </c>
      <c r="H22" s="59" t="s">
        <v>174</v>
      </c>
      <c r="I22" s="59" t="s">
        <v>151</v>
      </c>
      <c r="J22" s="59" t="s">
        <v>152</v>
      </c>
      <c r="K22" s="62">
        <v>40730</v>
      </c>
      <c r="L22" s="62">
        <v>40688</v>
      </c>
      <c r="M22" s="59" t="s">
        <v>154</v>
      </c>
      <c r="O22" s="59" t="s">
        <v>89</v>
      </c>
      <c r="P22" s="60">
        <v>40000</v>
      </c>
      <c r="Q22" s="60">
        <v>0</v>
      </c>
      <c r="R22" s="62">
        <v>40590.076597222222</v>
      </c>
      <c r="S22" s="59" t="s">
        <v>153</v>
      </c>
      <c r="U22" s="60">
        <f t="shared" si="0"/>
        <v>40000</v>
      </c>
      <c r="V22" s="59" t="s">
        <v>146</v>
      </c>
    </row>
    <row r="23" spans="1:22">
      <c r="A23" s="59" t="s">
        <v>169</v>
      </c>
      <c r="B23" s="59" t="s">
        <v>9</v>
      </c>
      <c r="C23" s="59" t="s">
        <v>94</v>
      </c>
      <c r="E23" s="61">
        <v>6399</v>
      </c>
      <c r="G23" s="59" t="s">
        <v>33</v>
      </c>
      <c r="H23" s="59" t="s">
        <v>34</v>
      </c>
      <c r="I23" s="59" t="s">
        <v>151</v>
      </c>
      <c r="J23" s="59" t="s">
        <v>152</v>
      </c>
      <c r="K23" s="62">
        <v>40608</v>
      </c>
      <c r="L23" s="62">
        <v>40598</v>
      </c>
      <c r="M23" s="59" t="s">
        <v>93</v>
      </c>
      <c r="O23" s="59" t="s">
        <v>89</v>
      </c>
      <c r="P23" s="60">
        <v>5000</v>
      </c>
      <c r="Q23" s="60">
        <v>0</v>
      </c>
      <c r="R23" s="62">
        <v>40505.669814814813</v>
      </c>
      <c r="S23" s="59" t="s">
        <v>166</v>
      </c>
      <c r="U23" s="60">
        <f t="shared" si="0"/>
        <v>5000</v>
      </c>
      <c r="V23" s="59" t="s">
        <v>144</v>
      </c>
    </row>
    <row r="24" spans="1:22">
      <c r="E24" s="61"/>
      <c r="K24" s="63"/>
      <c r="L24" s="64"/>
      <c r="M24" s="65"/>
      <c r="N24" s="65"/>
      <c r="O24" s="65"/>
      <c r="R24" s="62"/>
    </row>
    <row r="25" spans="1:22">
      <c r="E25" s="61"/>
      <c r="K25" s="63"/>
      <c r="L25" s="64"/>
      <c r="M25" s="65"/>
      <c r="N25" s="65"/>
      <c r="O25" s="65"/>
      <c r="R25" s="62"/>
    </row>
    <row r="26" spans="1:22">
      <c r="E26" s="61"/>
      <c r="K26" s="63"/>
      <c r="L26" s="64"/>
      <c r="M26" s="65"/>
      <c r="N26" s="65"/>
      <c r="O26" s="65"/>
      <c r="R26" s="62"/>
    </row>
    <row r="27" spans="1:22">
      <c r="E27" s="61"/>
      <c r="K27" s="63"/>
      <c r="L27" s="64"/>
      <c r="M27" s="65"/>
      <c r="N27" s="65"/>
      <c r="O27" s="65"/>
      <c r="R27" s="62"/>
    </row>
    <row r="28" spans="1:22">
      <c r="E28" s="61"/>
      <c r="K28" s="63"/>
      <c r="L28" s="64"/>
      <c r="M28" s="65"/>
      <c r="N28" s="65"/>
      <c r="O28" s="65"/>
      <c r="R28" s="62"/>
    </row>
    <row r="29" spans="1:22">
      <c r="E29" s="61"/>
      <c r="K29" s="63"/>
      <c r="L29" s="64"/>
      <c r="M29" s="65"/>
      <c r="N29" s="65"/>
      <c r="O29" s="65"/>
      <c r="R29" s="62"/>
    </row>
    <row r="30" spans="1:22">
      <c r="E30" s="61"/>
      <c r="K30" s="63"/>
      <c r="L30" s="64"/>
      <c r="M30" s="65"/>
      <c r="N30" s="65"/>
      <c r="O30" s="65"/>
      <c r="R30" s="62"/>
    </row>
    <row r="31" spans="1:22">
      <c r="E31" s="61"/>
      <c r="K31" s="63"/>
      <c r="L31" s="64"/>
      <c r="M31" s="65"/>
      <c r="N31" s="65"/>
      <c r="O31" s="65"/>
      <c r="R31" s="62"/>
    </row>
    <row r="32" spans="1:22">
      <c r="E32" s="61"/>
      <c r="K32" s="63"/>
      <c r="L32" s="64"/>
      <c r="M32" s="65"/>
      <c r="N32" s="65"/>
      <c r="O32" s="65"/>
      <c r="R32" s="62"/>
    </row>
    <row r="33" spans="5:18">
      <c r="E33" s="61"/>
      <c r="K33" s="63"/>
      <c r="L33" s="64"/>
      <c r="M33" s="65"/>
      <c r="N33" s="65"/>
      <c r="O33" s="65"/>
      <c r="R33" s="62"/>
    </row>
    <row r="34" spans="5:18">
      <c r="E34" s="61"/>
      <c r="K34" s="63"/>
      <c r="L34" s="64"/>
      <c r="M34" s="65"/>
      <c r="N34" s="65"/>
      <c r="O34" s="65"/>
      <c r="R34" s="62"/>
    </row>
    <row r="35" spans="5:18">
      <c r="E35" s="61"/>
      <c r="K35" s="63"/>
      <c r="L35" s="64"/>
      <c r="M35" s="65"/>
      <c r="N35" s="65"/>
      <c r="O35" s="65"/>
      <c r="R35" s="62"/>
    </row>
    <row r="36" spans="5:18">
      <c r="E36" s="61"/>
      <c r="K36" s="63"/>
      <c r="L36" s="64"/>
      <c r="M36" s="65"/>
      <c r="N36" s="65"/>
      <c r="O36" s="65"/>
      <c r="R36" s="62"/>
    </row>
    <row r="37" spans="5:18">
      <c r="E37" s="61"/>
      <c r="K37" s="63"/>
      <c r="L37" s="64"/>
      <c r="M37" s="65"/>
      <c r="N37" s="65"/>
      <c r="O37" s="65"/>
      <c r="R37" s="62"/>
    </row>
    <row r="38" spans="5:18">
      <c r="E38" s="61"/>
      <c r="K38" s="63"/>
      <c r="L38" s="64"/>
      <c r="M38" s="65"/>
      <c r="N38" s="65"/>
      <c r="O38" s="65"/>
      <c r="R38" s="62"/>
    </row>
    <row r="39" spans="5:18">
      <c r="E39" s="61"/>
      <c r="K39" s="63"/>
      <c r="L39" s="63"/>
      <c r="M39" s="65"/>
      <c r="N39" s="65"/>
      <c r="O39" s="65"/>
      <c r="R39" s="62"/>
    </row>
    <row r="40" spans="5:18">
      <c r="E40" s="61"/>
      <c r="K40" s="62"/>
      <c r="L40" s="62"/>
      <c r="R40" s="62"/>
    </row>
    <row r="41" spans="5:18">
      <c r="E41" s="61"/>
      <c r="K41" s="62"/>
      <c r="L41" s="62"/>
      <c r="R41" s="62"/>
    </row>
    <row r="42" spans="5:18">
      <c r="E42" s="61"/>
      <c r="K42" s="62"/>
      <c r="L42" s="62"/>
      <c r="R42" s="62"/>
    </row>
    <row r="43" spans="5:18">
      <c r="E43" s="61"/>
      <c r="K43" s="62"/>
      <c r="L43" s="62"/>
      <c r="R43" s="62"/>
    </row>
    <row r="44" spans="5:18">
      <c r="E44" s="61"/>
      <c r="K44" s="62"/>
      <c r="L44" s="62"/>
      <c r="R44" s="62"/>
    </row>
    <row r="45" spans="5:18">
      <c r="E45" s="61"/>
      <c r="K45" s="62"/>
      <c r="L45" s="62"/>
      <c r="R45" s="62"/>
    </row>
    <row r="46" spans="5:18">
      <c r="E46" s="61"/>
      <c r="K46" s="62"/>
      <c r="L46" s="62"/>
      <c r="R46" s="62"/>
    </row>
    <row r="47" spans="5:18">
      <c r="E47" s="61"/>
      <c r="K47" s="62"/>
      <c r="L47" s="62"/>
      <c r="R47" s="62"/>
    </row>
    <row r="48" spans="5:18">
      <c r="E48" s="61"/>
      <c r="K48" s="62"/>
      <c r="L48" s="62"/>
      <c r="R48" s="62"/>
    </row>
    <row r="49" spans="5:18">
      <c r="E49" s="61"/>
      <c r="K49" s="62"/>
      <c r="L49" s="62"/>
      <c r="R49" s="62"/>
    </row>
    <row r="50" spans="5:18">
      <c r="E50" s="61"/>
      <c r="K50" s="62"/>
      <c r="L50" s="62"/>
      <c r="R50" s="62"/>
    </row>
    <row r="51" spans="5:18">
      <c r="E51" s="61"/>
      <c r="K51" s="62"/>
      <c r="L51" s="62"/>
      <c r="R51" s="62"/>
    </row>
    <row r="52" spans="5:18">
      <c r="E52" s="61"/>
      <c r="K52" s="62"/>
      <c r="L52" s="62"/>
      <c r="R52" s="62"/>
    </row>
    <row r="53" spans="5:18">
      <c r="E53" s="61"/>
      <c r="K53" s="62"/>
      <c r="L53" s="62"/>
      <c r="R53" s="62"/>
    </row>
    <row r="54" spans="5:18">
      <c r="E54" s="61"/>
      <c r="K54" s="62"/>
      <c r="L54" s="62"/>
      <c r="R54" s="62"/>
    </row>
    <row r="55" spans="5:18">
      <c r="E55" s="61"/>
      <c r="K55" s="62"/>
      <c r="L55" s="62"/>
      <c r="R55" s="62"/>
    </row>
    <row r="56" spans="5:18">
      <c r="E56" s="61"/>
      <c r="K56" s="62"/>
      <c r="L56" s="62"/>
      <c r="R56" s="62"/>
    </row>
    <row r="57" spans="5:18">
      <c r="E57" s="61"/>
      <c r="K57" s="62"/>
      <c r="L57" s="62"/>
      <c r="R57" s="62"/>
    </row>
    <row r="58" spans="5:18">
      <c r="E58" s="61"/>
      <c r="K58" s="62"/>
      <c r="L58" s="62"/>
      <c r="R58" s="62"/>
    </row>
    <row r="59" spans="5:18">
      <c r="E59" s="61"/>
      <c r="K59" s="62"/>
      <c r="L59" s="62"/>
      <c r="R59" s="62"/>
    </row>
    <row r="60" spans="5:18">
      <c r="E60" s="61"/>
      <c r="K60" s="62"/>
      <c r="L60" s="62"/>
      <c r="R60" s="62"/>
    </row>
    <row r="61" spans="5:18">
      <c r="E61" s="61"/>
      <c r="K61" s="62"/>
      <c r="L61" s="62"/>
      <c r="R61" s="62"/>
    </row>
    <row r="62" spans="5:18">
      <c r="E62" s="61"/>
      <c r="K62" s="62"/>
      <c r="L62" s="62"/>
      <c r="R62" s="62"/>
    </row>
    <row r="63" spans="5:18">
      <c r="E63" s="61"/>
      <c r="K63" s="62"/>
      <c r="L63" s="62"/>
      <c r="R63" s="62"/>
    </row>
    <row r="64" spans="5:18">
      <c r="E64" s="61"/>
      <c r="K64" s="62"/>
      <c r="L64" s="62"/>
      <c r="R64" s="62"/>
    </row>
    <row r="65" spans="5:18">
      <c r="E65" s="61"/>
      <c r="K65" s="62"/>
      <c r="L65" s="62"/>
      <c r="R65" s="62"/>
    </row>
    <row r="66" spans="5:18">
      <c r="E66" s="61"/>
      <c r="K66" s="62"/>
      <c r="L66" s="62"/>
      <c r="R66" s="62"/>
    </row>
    <row r="67" spans="5:18">
      <c r="E67" s="61"/>
      <c r="K67" s="62"/>
      <c r="L67" s="62"/>
      <c r="R67" s="62"/>
    </row>
    <row r="68" spans="5:18">
      <c r="E68" s="61"/>
      <c r="K68" s="62"/>
      <c r="L68" s="62"/>
      <c r="R68" s="62"/>
    </row>
    <row r="69" spans="5:18">
      <c r="E69" s="61"/>
      <c r="K69" s="62"/>
      <c r="L69" s="62"/>
      <c r="R69" s="62"/>
    </row>
    <row r="70" spans="5:18">
      <c r="E70" s="61"/>
      <c r="K70" s="62"/>
      <c r="L70" s="62"/>
      <c r="R70" s="62"/>
    </row>
    <row r="71" spans="5:18">
      <c r="E71" s="61"/>
      <c r="K71" s="62"/>
      <c r="L71" s="62"/>
      <c r="R71" s="62"/>
    </row>
    <row r="72" spans="5:18">
      <c r="E72" s="61"/>
      <c r="K72" s="62"/>
      <c r="L72" s="62"/>
      <c r="R72" s="62"/>
    </row>
    <row r="73" spans="5:18">
      <c r="E73" s="61"/>
      <c r="K73" s="62"/>
      <c r="L73" s="62"/>
      <c r="R73" s="62"/>
    </row>
    <row r="74" spans="5:18">
      <c r="E74" s="61"/>
      <c r="K74" s="62"/>
      <c r="L74" s="62"/>
      <c r="R74" s="62"/>
    </row>
    <row r="75" spans="5:18">
      <c r="E75" s="61"/>
      <c r="K75" s="62"/>
      <c r="L75" s="62"/>
      <c r="R75" s="62"/>
    </row>
    <row r="76" spans="5:18">
      <c r="E76" s="61"/>
      <c r="K76" s="62"/>
      <c r="L76" s="62"/>
      <c r="R76" s="62"/>
    </row>
    <row r="77" spans="5:18">
      <c r="E77" s="61"/>
      <c r="K77" s="62"/>
      <c r="L77" s="62"/>
      <c r="R77" s="62"/>
    </row>
    <row r="78" spans="5:18">
      <c r="E78" s="61"/>
      <c r="K78" s="62"/>
      <c r="L78" s="62"/>
      <c r="R78" s="62"/>
    </row>
    <row r="79" spans="5:18">
      <c r="E79" s="61"/>
      <c r="K79" s="62"/>
      <c r="L79" s="62"/>
      <c r="R79" s="62"/>
    </row>
    <row r="80" spans="5:18">
      <c r="E80" s="61"/>
      <c r="K80" s="62"/>
      <c r="L80" s="62"/>
      <c r="R80" s="62"/>
    </row>
    <row r="81" spans="5:18">
      <c r="E81" s="61"/>
      <c r="K81" s="62"/>
      <c r="L81" s="62"/>
      <c r="R81" s="62"/>
    </row>
    <row r="82" spans="5:18">
      <c r="E82" s="61"/>
      <c r="K82" s="62"/>
      <c r="L82" s="62"/>
      <c r="R82" s="62"/>
    </row>
    <row r="83" spans="5:18">
      <c r="E83" s="61"/>
      <c r="K83" s="62"/>
      <c r="L83" s="62"/>
      <c r="R83" s="62"/>
    </row>
    <row r="84" spans="5:18">
      <c r="E84" s="61"/>
      <c r="K84" s="62"/>
      <c r="L84" s="62"/>
      <c r="R84" s="62"/>
    </row>
    <row r="85" spans="5:18">
      <c r="E85" s="61"/>
      <c r="K85" s="62"/>
      <c r="L85" s="62"/>
      <c r="R85" s="62"/>
    </row>
    <row r="86" spans="5:18">
      <c r="E86" s="61"/>
      <c r="K86" s="62"/>
      <c r="L86" s="62"/>
      <c r="R86" s="62"/>
    </row>
    <row r="87" spans="5:18">
      <c r="E87" s="61"/>
      <c r="K87" s="62"/>
      <c r="L87" s="62"/>
      <c r="R87" s="62"/>
    </row>
    <row r="88" spans="5:18">
      <c r="E88" s="61"/>
      <c r="K88" s="62"/>
      <c r="L88" s="62"/>
      <c r="R88" s="62"/>
    </row>
    <row r="89" spans="5:18">
      <c r="E89" s="61"/>
      <c r="K89" s="62"/>
      <c r="L89" s="62"/>
      <c r="R89" s="62"/>
    </row>
    <row r="90" spans="5:18">
      <c r="E90" s="61"/>
      <c r="K90" s="62"/>
      <c r="L90" s="62"/>
      <c r="R90" s="62"/>
    </row>
    <row r="91" spans="5:18">
      <c r="E91" s="61"/>
      <c r="K91" s="62"/>
      <c r="L91" s="62"/>
      <c r="R91" s="62"/>
    </row>
    <row r="92" spans="5:18">
      <c r="E92" s="61"/>
      <c r="K92" s="62"/>
      <c r="L92" s="62"/>
      <c r="R92" s="62"/>
    </row>
    <row r="93" spans="5:18">
      <c r="E93" s="61"/>
      <c r="K93" s="62"/>
      <c r="L93" s="62"/>
      <c r="R93" s="62"/>
    </row>
    <row r="94" spans="5:18">
      <c r="E94" s="61"/>
      <c r="K94" s="62"/>
      <c r="L94" s="62"/>
      <c r="R94" s="62"/>
    </row>
    <row r="95" spans="5:18">
      <c r="E95" s="61"/>
      <c r="K95" s="62"/>
      <c r="L95" s="62"/>
      <c r="R95" s="62"/>
    </row>
    <row r="96" spans="5:18">
      <c r="E96" s="61"/>
      <c r="K96" s="62"/>
      <c r="L96" s="62"/>
      <c r="R96" s="62"/>
    </row>
    <row r="97" spans="5:18">
      <c r="E97" s="61"/>
      <c r="K97" s="62"/>
      <c r="L97" s="62"/>
      <c r="R97" s="62"/>
    </row>
    <row r="98" spans="5:18">
      <c r="E98" s="61"/>
      <c r="K98" s="62"/>
      <c r="L98" s="62"/>
      <c r="R98" s="62"/>
    </row>
    <row r="99" spans="5:18">
      <c r="E99" s="61"/>
      <c r="K99" s="62"/>
      <c r="L99" s="62"/>
      <c r="R99" s="62"/>
    </row>
    <row r="100" spans="5:18">
      <c r="E100" s="61"/>
      <c r="K100" s="62"/>
      <c r="L100" s="62"/>
      <c r="R100" s="62"/>
    </row>
    <row r="101" spans="5:18">
      <c r="E101" s="61"/>
      <c r="K101" s="62"/>
      <c r="L101" s="62"/>
      <c r="R101" s="62"/>
    </row>
    <row r="102" spans="5:18">
      <c r="E102" s="61"/>
      <c r="K102" s="62"/>
      <c r="L102" s="62"/>
      <c r="R102" s="62"/>
    </row>
    <row r="103" spans="5:18">
      <c r="E103" s="61"/>
      <c r="K103" s="62"/>
      <c r="L103" s="62"/>
      <c r="R103" s="62"/>
    </row>
    <row r="104" spans="5:18">
      <c r="E104" s="61"/>
      <c r="K104" s="62"/>
      <c r="L104" s="62"/>
      <c r="R104" s="62"/>
    </row>
  </sheetData>
  <phoneticPr fontId="1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T107"/>
  <sheetViews>
    <sheetView workbookViewId="0">
      <selection activeCell="B45" sqref="B45"/>
    </sheetView>
  </sheetViews>
  <sheetFormatPr baseColWidth="10" defaultColWidth="6.85546875" defaultRowHeight="12.75"/>
  <cols>
    <col min="1" max="1" width="7" style="22" bestFit="1" customWidth="1"/>
    <col min="2" max="2" width="39.140625" style="22" bestFit="1" customWidth="1"/>
    <col min="3" max="3" width="12" style="22" bestFit="1" customWidth="1"/>
    <col min="4" max="4" width="34.140625" style="22" bestFit="1" customWidth="1"/>
    <col min="5" max="5" width="9.7109375" style="25" bestFit="1" customWidth="1"/>
    <col min="6" max="6" width="32.140625" style="22" bestFit="1" customWidth="1"/>
    <col min="7" max="7" width="12.85546875" style="22" bestFit="1" customWidth="1"/>
    <col min="8" max="8" width="22.85546875" style="22" bestFit="1" customWidth="1"/>
    <col min="9" max="9" width="15" style="22" bestFit="1" customWidth="1"/>
    <col min="10" max="10" width="16.85546875" style="25" bestFit="1" customWidth="1"/>
    <col min="11" max="11" width="12.5703125" style="25" bestFit="1" customWidth="1"/>
    <col min="12" max="12" width="15.5703125" style="25" bestFit="1" customWidth="1"/>
    <col min="13" max="13" width="6.5703125" style="25" bestFit="1" customWidth="1"/>
    <col min="14" max="14" width="4.5703125" style="25" bestFit="1" customWidth="1"/>
    <col min="15" max="15" width="8.5703125" style="25" bestFit="1" customWidth="1"/>
    <col min="16" max="16" width="9" style="25" bestFit="1" customWidth="1"/>
    <col min="17" max="17" width="10.42578125" style="25" bestFit="1" customWidth="1"/>
    <col min="18" max="18" width="10.140625" style="25" bestFit="1" customWidth="1"/>
    <col min="19" max="19" width="11.28515625" style="25" bestFit="1" customWidth="1"/>
    <col min="20" max="20" width="8.140625" style="25" bestFit="1" customWidth="1"/>
    <col min="21" max="21" width="18.28515625" style="25" bestFit="1" customWidth="1"/>
    <col min="22" max="22" width="12" style="25" bestFit="1" customWidth="1"/>
    <col min="23" max="46" width="7.140625" style="25" customWidth="1"/>
    <col min="47" max="16384" width="6.85546875" style="22"/>
  </cols>
  <sheetData>
    <row r="1" spans="1:22" ht="13.5" customHeight="1">
      <c r="A1" s="22" t="s">
        <v>70</v>
      </c>
      <c r="B1" s="22" t="s">
        <v>71</v>
      </c>
      <c r="C1" s="22" t="s">
        <v>72</v>
      </c>
      <c r="D1" s="22" t="s">
        <v>73</v>
      </c>
      <c r="E1" s="25" t="s">
        <v>74</v>
      </c>
      <c r="F1" s="22" t="s">
        <v>75</v>
      </c>
      <c r="G1" s="22" t="s">
        <v>116</v>
      </c>
      <c r="H1" s="22" t="s">
        <v>117</v>
      </c>
      <c r="I1" s="22" t="s">
        <v>118</v>
      </c>
      <c r="J1" s="25" t="s">
        <v>77</v>
      </c>
      <c r="K1" s="25" t="s">
        <v>119</v>
      </c>
      <c r="L1" s="25" t="s">
        <v>120</v>
      </c>
      <c r="M1" s="25" t="s">
        <v>121</v>
      </c>
      <c r="N1" s="25" t="s">
        <v>107</v>
      </c>
      <c r="O1" s="25" t="s">
        <v>122</v>
      </c>
      <c r="P1" s="25" t="s">
        <v>123</v>
      </c>
      <c r="Q1" s="25" t="s">
        <v>124</v>
      </c>
      <c r="R1" s="25" t="s">
        <v>125</v>
      </c>
      <c r="S1" s="25" t="s">
        <v>126</v>
      </c>
      <c r="T1" s="25" t="s">
        <v>127</v>
      </c>
      <c r="U1" s="25" t="s">
        <v>128</v>
      </c>
      <c r="V1" s="25" t="s">
        <v>129</v>
      </c>
    </row>
    <row r="2" spans="1:22">
      <c r="A2" s="22" t="s">
        <v>155</v>
      </c>
      <c r="B2" s="22" t="s">
        <v>4</v>
      </c>
      <c r="C2" s="22" t="s">
        <v>94</v>
      </c>
      <c r="E2" s="25">
        <v>6399</v>
      </c>
      <c r="G2" s="22" t="s">
        <v>132</v>
      </c>
      <c r="H2" s="22" t="s">
        <v>133</v>
      </c>
      <c r="I2" s="22" t="s">
        <v>151</v>
      </c>
      <c r="J2" s="25" t="s">
        <v>152</v>
      </c>
      <c r="K2" s="25" t="s">
        <v>130</v>
      </c>
      <c r="M2" s="25" t="s">
        <v>131</v>
      </c>
      <c r="N2" s="25" t="s">
        <v>109</v>
      </c>
      <c r="O2" s="25">
        <v>0</v>
      </c>
      <c r="P2" s="25">
        <v>0</v>
      </c>
      <c r="Q2" s="25">
        <v>0</v>
      </c>
      <c r="R2" s="25">
        <v>0</v>
      </c>
      <c r="S2" s="25">
        <v>0</v>
      </c>
      <c r="V2" s="25">
        <v>40599.071932870371</v>
      </c>
    </row>
    <row r="3" spans="1:22">
      <c r="A3" s="22" t="s">
        <v>175</v>
      </c>
      <c r="B3" s="22" t="s">
        <v>5</v>
      </c>
      <c r="C3" s="22" t="s">
        <v>97</v>
      </c>
      <c r="E3" s="25">
        <v>4615</v>
      </c>
      <c r="G3" s="22" t="s">
        <v>132</v>
      </c>
      <c r="H3" s="22" t="s">
        <v>133</v>
      </c>
      <c r="I3" s="22" t="s">
        <v>151</v>
      </c>
      <c r="J3" s="25" t="s">
        <v>152</v>
      </c>
      <c r="K3" s="25" t="s">
        <v>130</v>
      </c>
      <c r="M3" s="25" t="s">
        <v>131</v>
      </c>
      <c r="N3" s="25" t="s">
        <v>109</v>
      </c>
      <c r="O3" s="25">
        <v>0</v>
      </c>
      <c r="P3" s="25">
        <v>0</v>
      </c>
      <c r="Q3" s="25">
        <v>0</v>
      </c>
      <c r="R3" s="25">
        <v>0</v>
      </c>
      <c r="S3" s="25">
        <v>0</v>
      </c>
      <c r="V3" s="25">
        <v>40599.071932870371</v>
      </c>
    </row>
    <row r="4" spans="1:22">
      <c r="A4" s="22" t="s">
        <v>158</v>
      </c>
      <c r="B4" s="22" t="s">
        <v>6</v>
      </c>
      <c r="C4" s="22" t="s">
        <v>94</v>
      </c>
      <c r="E4" s="25">
        <v>6399</v>
      </c>
      <c r="G4" s="22" t="s">
        <v>132</v>
      </c>
      <c r="H4" s="22" t="s">
        <v>133</v>
      </c>
      <c r="I4" s="22" t="s">
        <v>151</v>
      </c>
      <c r="J4" s="25" t="s">
        <v>152</v>
      </c>
      <c r="K4" s="25" t="s">
        <v>130</v>
      </c>
      <c r="M4" s="25" t="s">
        <v>131</v>
      </c>
      <c r="N4" s="25" t="s">
        <v>109</v>
      </c>
      <c r="O4" s="25">
        <v>0</v>
      </c>
      <c r="P4" s="25">
        <v>0</v>
      </c>
      <c r="Q4" s="25">
        <v>0</v>
      </c>
      <c r="R4" s="25">
        <v>0</v>
      </c>
      <c r="S4" s="25">
        <v>0</v>
      </c>
      <c r="V4" s="25">
        <v>40599.071932870371</v>
      </c>
    </row>
    <row r="5" spans="1:22">
      <c r="A5" s="22" t="s">
        <v>182</v>
      </c>
      <c r="B5" s="22" t="s">
        <v>7</v>
      </c>
      <c r="C5" s="22" t="s">
        <v>98</v>
      </c>
      <c r="E5" s="25">
        <v>13</v>
      </c>
      <c r="G5" s="22" t="s">
        <v>132</v>
      </c>
      <c r="H5" s="22" t="s">
        <v>133</v>
      </c>
      <c r="I5" s="22" t="s">
        <v>151</v>
      </c>
      <c r="J5" s="25" t="s">
        <v>152</v>
      </c>
      <c r="K5" s="25" t="s">
        <v>130</v>
      </c>
      <c r="M5" s="25" t="s">
        <v>131</v>
      </c>
      <c r="N5" s="25" t="s">
        <v>113</v>
      </c>
      <c r="O5" s="25">
        <v>0</v>
      </c>
      <c r="P5" s="25">
        <v>0</v>
      </c>
      <c r="Q5" s="25">
        <v>0</v>
      </c>
      <c r="R5" s="25">
        <v>0</v>
      </c>
      <c r="S5" s="25">
        <v>0</v>
      </c>
      <c r="V5" s="25">
        <v>40599.071932870371</v>
      </c>
    </row>
    <row r="6" spans="1:22">
      <c r="A6" s="22" t="s">
        <v>172</v>
      </c>
      <c r="B6" s="22" t="s">
        <v>8</v>
      </c>
      <c r="C6" s="22" t="s">
        <v>94</v>
      </c>
      <c r="E6" s="25">
        <v>6403</v>
      </c>
      <c r="G6" s="22" t="s">
        <v>132</v>
      </c>
      <c r="H6" s="22" t="s">
        <v>133</v>
      </c>
      <c r="I6" s="22" t="s">
        <v>151</v>
      </c>
      <c r="J6" s="25" t="s">
        <v>152</v>
      </c>
      <c r="K6" s="25" t="s">
        <v>130</v>
      </c>
      <c r="M6" s="25" t="s">
        <v>131</v>
      </c>
      <c r="N6" s="25" t="s">
        <v>109</v>
      </c>
      <c r="O6" s="25">
        <v>0</v>
      </c>
      <c r="P6" s="25">
        <v>0</v>
      </c>
      <c r="Q6" s="25">
        <v>0</v>
      </c>
      <c r="R6" s="25">
        <v>0</v>
      </c>
      <c r="S6" s="25">
        <v>0</v>
      </c>
      <c r="V6" s="25">
        <v>40599.071932870371</v>
      </c>
    </row>
    <row r="7" spans="1:22">
      <c r="A7" s="22" t="s">
        <v>169</v>
      </c>
      <c r="B7" s="22" t="s">
        <v>9</v>
      </c>
      <c r="C7" s="22" t="s">
        <v>94</v>
      </c>
      <c r="E7" s="25">
        <v>6399</v>
      </c>
      <c r="G7" s="22" t="s">
        <v>132</v>
      </c>
      <c r="H7" s="22" t="s">
        <v>133</v>
      </c>
      <c r="I7" s="22" t="s">
        <v>151</v>
      </c>
      <c r="J7" s="25" t="s">
        <v>152</v>
      </c>
      <c r="K7" s="25" t="s">
        <v>130</v>
      </c>
      <c r="M7" s="25" t="s">
        <v>131</v>
      </c>
      <c r="N7" s="25" t="s">
        <v>109</v>
      </c>
      <c r="O7" s="25">
        <v>0</v>
      </c>
      <c r="P7" s="25">
        <v>0</v>
      </c>
      <c r="Q7" s="25">
        <v>0</v>
      </c>
      <c r="R7" s="25">
        <v>0</v>
      </c>
      <c r="S7" s="25">
        <v>0</v>
      </c>
      <c r="V7" s="25">
        <v>40599.071932870371</v>
      </c>
    </row>
    <row r="8" spans="1:22">
      <c r="A8" s="22" t="s">
        <v>169</v>
      </c>
      <c r="B8" s="22" t="s">
        <v>9</v>
      </c>
      <c r="C8" s="22" t="s">
        <v>94</v>
      </c>
      <c r="E8" s="25">
        <v>6399</v>
      </c>
      <c r="G8" s="22" t="s">
        <v>134</v>
      </c>
      <c r="H8" s="22" t="s">
        <v>135</v>
      </c>
      <c r="I8" s="22" t="s">
        <v>151</v>
      </c>
      <c r="J8" s="25" t="s">
        <v>152</v>
      </c>
      <c r="K8" s="25" t="s">
        <v>130</v>
      </c>
      <c r="M8" s="25" t="s">
        <v>131</v>
      </c>
      <c r="N8" s="25" t="s">
        <v>109</v>
      </c>
      <c r="O8" s="25">
        <v>0</v>
      </c>
      <c r="P8" s="25">
        <v>0</v>
      </c>
      <c r="Q8" s="25">
        <v>0</v>
      </c>
      <c r="R8" s="25">
        <v>0</v>
      </c>
      <c r="S8" s="25">
        <v>0</v>
      </c>
      <c r="V8" s="25">
        <v>40599.073564814818</v>
      </c>
    </row>
    <row r="9" spans="1:22">
      <c r="B9" s="25"/>
      <c r="E9" s="66"/>
      <c r="H9" s="68"/>
      <c r="O9" s="23"/>
      <c r="P9" s="23"/>
      <c r="Q9" s="23"/>
      <c r="R9" s="23"/>
      <c r="S9" s="23"/>
      <c r="V9" s="69"/>
    </row>
    <row r="10" spans="1:22">
      <c r="B10" s="25"/>
      <c r="E10" s="66"/>
      <c r="O10" s="23"/>
      <c r="P10" s="23"/>
      <c r="Q10" s="23"/>
      <c r="R10" s="23"/>
      <c r="S10" s="23"/>
      <c r="V10" s="69"/>
    </row>
    <row r="11" spans="1:22">
      <c r="B11" s="25"/>
      <c r="E11" s="66"/>
      <c r="L11" s="23"/>
      <c r="O11" s="23"/>
      <c r="P11" s="23"/>
      <c r="Q11" s="23"/>
      <c r="R11" s="23"/>
      <c r="S11" s="23"/>
      <c r="V11" s="69"/>
    </row>
    <row r="12" spans="1:22">
      <c r="E12" s="66"/>
      <c r="O12" s="23"/>
      <c r="P12" s="23"/>
      <c r="Q12" s="23"/>
      <c r="R12" s="23"/>
      <c r="S12" s="23"/>
      <c r="V12" s="69"/>
    </row>
    <row r="13" spans="1:22">
      <c r="E13" s="66"/>
      <c r="O13" s="23"/>
      <c r="P13" s="23"/>
      <c r="Q13" s="23"/>
      <c r="R13" s="23"/>
      <c r="S13" s="23"/>
      <c r="V13" s="69"/>
    </row>
    <row r="14" spans="1:22">
      <c r="E14" s="66"/>
      <c r="L14" s="23"/>
      <c r="O14" s="23"/>
      <c r="P14" s="23"/>
      <c r="Q14" s="23"/>
      <c r="R14" s="23"/>
      <c r="S14" s="23"/>
      <c r="V14" s="69"/>
    </row>
    <row r="15" spans="1:22">
      <c r="E15" s="66"/>
      <c r="L15" s="23"/>
      <c r="T15" s="23"/>
      <c r="U15" s="69"/>
      <c r="V15" s="69"/>
    </row>
    <row r="16" spans="1:22">
      <c r="E16" s="66"/>
      <c r="O16" s="23"/>
      <c r="P16" s="23"/>
      <c r="Q16" s="23"/>
      <c r="R16" s="23"/>
      <c r="S16" s="23"/>
      <c r="V16" s="69"/>
    </row>
    <row r="17" spans="5:22">
      <c r="E17" s="66"/>
      <c r="L17" s="23"/>
      <c r="O17" s="23"/>
      <c r="P17" s="23"/>
      <c r="Q17" s="23"/>
      <c r="R17" s="23"/>
      <c r="S17" s="23"/>
      <c r="V17" s="69"/>
    </row>
    <row r="18" spans="5:22">
      <c r="E18" s="66"/>
      <c r="L18" s="23"/>
      <c r="O18" s="23"/>
      <c r="P18" s="23"/>
      <c r="Q18" s="23"/>
      <c r="R18" s="23"/>
      <c r="S18" s="23"/>
      <c r="V18" s="69"/>
    </row>
    <row r="19" spans="5:22">
      <c r="E19" s="66"/>
      <c r="O19" s="23"/>
      <c r="P19" s="23"/>
      <c r="Q19" s="23"/>
      <c r="R19" s="23"/>
      <c r="S19" s="23"/>
      <c r="V19" s="69"/>
    </row>
    <row r="20" spans="5:22">
      <c r="E20" s="66"/>
      <c r="O20" s="23"/>
      <c r="P20" s="23"/>
      <c r="Q20" s="23"/>
      <c r="R20" s="23"/>
      <c r="S20" s="23"/>
      <c r="V20" s="69"/>
    </row>
    <row r="21" spans="5:22">
      <c r="E21" s="66"/>
      <c r="O21" s="23"/>
      <c r="P21" s="23"/>
      <c r="Q21" s="23"/>
      <c r="R21" s="23"/>
      <c r="S21" s="23"/>
      <c r="V21" s="69"/>
    </row>
    <row r="22" spans="5:22">
      <c r="E22" s="66"/>
      <c r="L22" s="23"/>
      <c r="O22" s="23"/>
      <c r="P22" s="23"/>
      <c r="Q22" s="23"/>
      <c r="R22" s="23"/>
      <c r="S22" s="23"/>
      <c r="V22" s="69"/>
    </row>
    <row r="23" spans="5:22">
      <c r="E23" s="66"/>
      <c r="O23" s="23"/>
      <c r="P23" s="23"/>
      <c r="Q23" s="23"/>
      <c r="R23" s="23"/>
      <c r="S23" s="23"/>
      <c r="V23" s="69"/>
    </row>
    <row r="24" spans="5:22">
      <c r="E24" s="66"/>
      <c r="L24" s="23"/>
      <c r="O24" s="23"/>
      <c r="P24" s="23"/>
      <c r="Q24" s="23"/>
      <c r="R24" s="23"/>
      <c r="S24" s="23"/>
      <c r="V24" s="69"/>
    </row>
    <row r="25" spans="5:22">
      <c r="E25" s="66"/>
      <c r="O25" s="23"/>
      <c r="P25" s="23"/>
      <c r="Q25" s="23"/>
      <c r="R25" s="23"/>
      <c r="S25" s="23"/>
      <c r="V25" s="69"/>
    </row>
    <row r="26" spans="5:22">
      <c r="E26" s="66"/>
      <c r="L26" s="23"/>
      <c r="O26" s="23"/>
      <c r="P26" s="23"/>
      <c r="Q26" s="23"/>
      <c r="R26" s="23"/>
      <c r="S26" s="23"/>
      <c r="V26" s="69"/>
    </row>
    <row r="27" spans="5:22">
      <c r="E27" s="66"/>
      <c r="L27" s="23"/>
      <c r="T27" s="23"/>
      <c r="U27" s="69"/>
      <c r="V27" s="69"/>
    </row>
    <row r="28" spans="5:22">
      <c r="E28" s="66"/>
      <c r="O28" s="23"/>
      <c r="P28" s="23"/>
      <c r="Q28" s="23"/>
      <c r="R28" s="23"/>
      <c r="S28" s="23"/>
      <c r="V28" s="69"/>
    </row>
    <row r="29" spans="5:22">
      <c r="E29" s="66"/>
      <c r="L29" s="23"/>
      <c r="O29" s="23"/>
      <c r="P29" s="23"/>
      <c r="Q29" s="23"/>
      <c r="R29" s="23"/>
      <c r="S29" s="23"/>
      <c r="V29" s="69"/>
    </row>
    <row r="30" spans="5:22">
      <c r="E30" s="66"/>
      <c r="L30" s="23"/>
      <c r="O30" s="23"/>
      <c r="P30" s="23"/>
      <c r="Q30" s="23"/>
      <c r="R30" s="23"/>
      <c r="S30" s="23"/>
      <c r="V30" s="69"/>
    </row>
    <row r="31" spans="5:22">
      <c r="E31" s="66"/>
      <c r="O31" s="23"/>
      <c r="P31" s="23"/>
      <c r="Q31" s="23"/>
      <c r="R31" s="23"/>
      <c r="S31" s="23"/>
      <c r="V31" s="69"/>
    </row>
    <row r="32" spans="5:22">
      <c r="E32" s="66"/>
      <c r="O32" s="23"/>
      <c r="P32" s="23"/>
      <c r="Q32" s="23"/>
      <c r="R32" s="23"/>
      <c r="S32" s="23"/>
      <c r="V32" s="69"/>
    </row>
    <row r="33" spans="5:22">
      <c r="E33" s="66"/>
      <c r="O33" s="23"/>
      <c r="P33" s="23"/>
      <c r="Q33" s="23"/>
      <c r="R33" s="23"/>
      <c r="S33" s="23"/>
      <c r="V33" s="69"/>
    </row>
    <row r="34" spans="5:22">
      <c r="E34" s="66"/>
      <c r="L34" s="23"/>
      <c r="O34" s="23"/>
      <c r="P34" s="23"/>
      <c r="Q34" s="23"/>
      <c r="R34" s="23"/>
      <c r="S34" s="23"/>
      <c r="V34" s="69"/>
    </row>
    <row r="35" spans="5:22">
      <c r="E35" s="66"/>
      <c r="L35" s="23"/>
      <c r="O35" s="23"/>
      <c r="P35" s="23"/>
      <c r="Q35" s="23"/>
      <c r="R35" s="23"/>
      <c r="S35" s="23"/>
      <c r="V35" s="69"/>
    </row>
    <row r="36" spans="5:22">
      <c r="E36" s="66"/>
      <c r="O36" s="23"/>
      <c r="P36" s="23"/>
      <c r="Q36" s="23"/>
      <c r="R36" s="23"/>
      <c r="S36" s="23"/>
      <c r="V36" s="69"/>
    </row>
    <row r="37" spans="5:22">
      <c r="E37" s="66"/>
      <c r="O37" s="23"/>
      <c r="P37" s="23"/>
      <c r="Q37" s="23"/>
      <c r="R37" s="23"/>
      <c r="S37" s="23"/>
      <c r="V37" s="69"/>
    </row>
    <row r="38" spans="5:22">
      <c r="E38" s="66"/>
      <c r="O38" s="23"/>
      <c r="P38" s="23"/>
      <c r="Q38" s="23"/>
      <c r="R38" s="23"/>
      <c r="S38" s="23"/>
      <c r="V38" s="69"/>
    </row>
    <row r="39" spans="5:22">
      <c r="E39" s="66"/>
      <c r="L39" s="23"/>
      <c r="O39" s="23"/>
      <c r="P39" s="23"/>
      <c r="Q39" s="23"/>
      <c r="R39" s="23"/>
      <c r="S39" s="23"/>
      <c r="V39" s="69"/>
    </row>
    <row r="40" spans="5:22">
      <c r="E40" s="66"/>
      <c r="O40" s="23"/>
      <c r="P40" s="23"/>
      <c r="Q40" s="23"/>
      <c r="R40" s="23"/>
      <c r="S40" s="23"/>
      <c r="V40" s="69"/>
    </row>
    <row r="41" spans="5:22">
      <c r="E41" s="66"/>
      <c r="O41" s="23"/>
      <c r="P41" s="23"/>
      <c r="Q41" s="23"/>
      <c r="R41" s="23"/>
      <c r="S41" s="23"/>
      <c r="V41" s="69"/>
    </row>
    <row r="42" spans="5:22">
      <c r="E42" s="66"/>
      <c r="O42" s="23"/>
      <c r="P42" s="23"/>
      <c r="Q42" s="23"/>
      <c r="R42" s="23"/>
      <c r="S42" s="23"/>
      <c r="V42" s="69"/>
    </row>
    <row r="43" spans="5:22">
      <c r="E43" s="66"/>
      <c r="O43" s="23"/>
      <c r="P43" s="23"/>
      <c r="Q43" s="23"/>
      <c r="R43" s="23"/>
      <c r="S43" s="23"/>
      <c r="V43" s="69"/>
    </row>
    <row r="44" spans="5:22">
      <c r="E44" s="66"/>
      <c r="O44" s="23"/>
      <c r="P44" s="23"/>
      <c r="Q44" s="23"/>
      <c r="R44" s="23"/>
      <c r="S44" s="23"/>
      <c r="V44" s="69"/>
    </row>
    <row r="45" spans="5:22">
      <c r="E45" s="66"/>
      <c r="O45" s="23"/>
      <c r="P45" s="23"/>
      <c r="Q45" s="23"/>
      <c r="R45" s="23"/>
      <c r="S45" s="23"/>
      <c r="V45" s="69"/>
    </row>
    <row r="46" spans="5:22">
      <c r="E46" s="66"/>
      <c r="O46" s="23"/>
      <c r="P46" s="23"/>
      <c r="Q46" s="23"/>
      <c r="R46" s="23"/>
      <c r="S46" s="23"/>
      <c r="V46" s="69"/>
    </row>
    <row r="47" spans="5:22">
      <c r="E47" s="66"/>
      <c r="O47" s="23"/>
      <c r="P47" s="23"/>
      <c r="Q47" s="23"/>
      <c r="R47" s="23"/>
      <c r="S47" s="23"/>
      <c r="V47" s="69"/>
    </row>
    <row r="48" spans="5:22">
      <c r="E48" s="66"/>
      <c r="O48" s="23"/>
      <c r="P48" s="23"/>
      <c r="Q48" s="23"/>
      <c r="R48" s="23"/>
      <c r="S48" s="23"/>
      <c r="V48" s="69"/>
    </row>
    <row r="49" spans="5:22">
      <c r="E49" s="66"/>
      <c r="L49" s="23"/>
      <c r="O49" s="23"/>
      <c r="P49" s="23"/>
      <c r="Q49" s="23"/>
      <c r="R49" s="23"/>
      <c r="S49" s="23"/>
      <c r="V49" s="69"/>
    </row>
    <row r="50" spans="5:22">
      <c r="E50" s="66"/>
      <c r="L50" s="23"/>
      <c r="O50" s="23"/>
      <c r="P50" s="23"/>
      <c r="Q50" s="23"/>
      <c r="R50" s="23"/>
      <c r="S50" s="23"/>
      <c r="V50" s="69"/>
    </row>
    <row r="51" spans="5:22">
      <c r="E51" s="66"/>
      <c r="O51" s="23"/>
      <c r="P51" s="23"/>
      <c r="Q51" s="23"/>
      <c r="R51" s="23"/>
      <c r="S51" s="23"/>
      <c r="V51" s="69"/>
    </row>
    <row r="52" spans="5:22">
      <c r="E52" s="66"/>
      <c r="O52" s="23"/>
      <c r="P52" s="23"/>
      <c r="Q52" s="23"/>
      <c r="R52" s="23"/>
      <c r="S52" s="23"/>
      <c r="V52" s="69"/>
    </row>
    <row r="53" spans="5:22">
      <c r="E53" s="66"/>
      <c r="O53" s="23"/>
      <c r="P53" s="23"/>
      <c r="Q53" s="23"/>
      <c r="R53" s="23"/>
      <c r="S53" s="23"/>
      <c r="V53" s="69"/>
    </row>
    <row r="54" spans="5:22">
      <c r="E54" s="66"/>
      <c r="O54" s="23"/>
      <c r="P54" s="23"/>
      <c r="Q54" s="23"/>
      <c r="R54" s="23"/>
      <c r="S54" s="23"/>
      <c r="V54" s="69"/>
    </row>
    <row r="55" spans="5:22">
      <c r="E55" s="66"/>
      <c r="L55" s="23"/>
      <c r="O55" s="23"/>
      <c r="P55" s="23"/>
      <c r="Q55" s="23"/>
      <c r="R55" s="23"/>
      <c r="S55" s="23"/>
      <c r="V55" s="69"/>
    </row>
    <row r="56" spans="5:22">
      <c r="E56" s="66"/>
      <c r="O56" s="23"/>
      <c r="P56" s="23"/>
      <c r="Q56" s="23"/>
      <c r="R56" s="23"/>
      <c r="S56" s="23"/>
      <c r="V56" s="69"/>
    </row>
    <row r="57" spans="5:22">
      <c r="E57" s="66"/>
      <c r="L57" s="23"/>
      <c r="O57" s="23"/>
      <c r="P57" s="23"/>
      <c r="Q57" s="23"/>
      <c r="R57" s="23"/>
      <c r="S57" s="23"/>
      <c r="V57" s="69"/>
    </row>
    <row r="58" spans="5:22">
      <c r="E58" s="66"/>
      <c r="L58" s="23"/>
      <c r="T58" s="23"/>
      <c r="U58" s="69"/>
      <c r="V58" s="69"/>
    </row>
    <row r="59" spans="5:22">
      <c r="E59" s="66"/>
      <c r="O59" s="23"/>
      <c r="P59" s="23"/>
      <c r="Q59" s="23"/>
      <c r="R59" s="23"/>
      <c r="S59" s="23"/>
      <c r="V59" s="69"/>
    </row>
    <row r="60" spans="5:22">
      <c r="E60" s="66"/>
      <c r="L60" s="23"/>
      <c r="O60" s="23"/>
      <c r="P60" s="23"/>
      <c r="Q60" s="23"/>
      <c r="R60" s="23"/>
      <c r="S60" s="23"/>
      <c r="V60" s="69"/>
    </row>
    <row r="61" spans="5:22">
      <c r="E61" s="66"/>
      <c r="O61" s="23"/>
      <c r="P61" s="23"/>
      <c r="Q61" s="23"/>
      <c r="R61" s="23"/>
      <c r="S61" s="23"/>
      <c r="V61" s="69"/>
    </row>
    <row r="62" spans="5:22">
      <c r="E62" s="66"/>
      <c r="O62" s="23"/>
      <c r="P62" s="23"/>
      <c r="Q62" s="23"/>
      <c r="R62" s="23"/>
      <c r="S62" s="23"/>
      <c r="V62" s="69"/>
    </row>
    <row r="63" spans="5:22">
      <c r="E63" s="66"/>
      <c r="L63" s="23"/>
      <c r="O63" s="23"/>
      <c r="P63" s="23"/>
      <c r="Q63" s="23"/>
      <c r="R63" s="23"/>
      <c r="S63" s="23"/>
      <c r="V63" s="69"/>
    </row>
    <row r="64" spans="5:22">
      <c r="E64" s="66"/>
      <c r="O64" s="23"/>
      <c r="P64" s="23"/>
      <c r="Q64" s="23"/>
      <c r="R64" s="23"/>
      <c r="S64" s="23"/>
      <c r="V64" s="69"/>
    </row>
    <row r="65" spans="5:22">
      <c r="E65" s="66"/>
      <c r="O65" s="23"/>
      <c r="P65" s="23"/>
      <c r="Q65" s="23"/>
      <c r="R65" s="23"/>
      <c r="S65" s="23"/>
      <c r="V65" s="69"/>
    </row>
    <row r="66" spans="5:22">
      <c r="E66" s="66"/>
      <c r="O66" s="23"/>
      <c r="P66" s="23"/>
      <c r="Q66" s="23"/>
      <c r="R66" s="23"/>
      <c r="S66" s="23"/>
      <c r="V66" s="69"/>
    </row>
    <row r="67" spans="5:22">
      <c r="E67" s="66"/>
      <c r="L67" s="23"/>
      <c r="O67" s="23"/>
      <c r="P67" s="23"/>
      <c r="Q67" s="23"/>
      <c r="R67" s="23"/>
      <c r="S67" s="23"/>
      <c r="V67" s="69"/>
    </row>
    <row r="68" spans="5:22">
      <c r="E68" s="66"/>
      <c r="L68" s="23"/>
      <c r="O68" s="23"/>
      <c r="P68" s="23"/>
      <c r="Q68" s="23"/>
      <c r="R68" s="23"/>
      <c r="S68" s="23"/>
      <c r="V68" s="69"/>
    </row>
    <row r="69" spans="5:22">
      <c r="E69" s="66"/>
      <c r="L69" s="23"/>
      <c r="O69" s="23"/>
      <c r="P69" s="23"/>
      <c r="Q69" s="23"/>
      <c r="R69" s="23"/>
      <c r="S69" s="23"/>
      <c r="V69" s="69"/>
    </row>
    <row r="70" spans="5:22">
      <c r="E70" s="66"/>
      <c r="L70" s="23"/>
      <c r="O70" s="23"/>
      <c r="P70" s="23"/>
      <c r="Q70" s="23"/>
      <c r="R70" s="23"/>
      <c r="S70" s="23"/>
      <c r="V70" s="69"/>
    </row>
    <row r="71" spans="5:22">
      <c r="E71" s="66"/>
      <c r="O71" s="23"/>
      <c r="P71" s="23"/>
      <c r="Q71" s="23"/>
      <c r="R71" s="23"/>
      <c r="S71" s="23"/>
      <c r="V71" s="69"/>
    </row>
    <row r="72" spans="5:22">
      <c r="E72" s="66"/>
      <c r="L72" s="23"/>
      <c r="O72" s="23"/>
      <c r="P72" s="23"/>
      <c r="Q72" s="23"/>
      <c r="R72" s="23"/>
      <c r="S72" s="23"/>
      <c r="V72" s="69"/>
    </row>
    <row r="73" spans="5:22">
      <c r="E73" s="66"/>
      <c r="L73" s="23"/>
      <c r="O73" s="23"/>
      <c r="P73" s="23"/>
      <c r="Q73" s="23"/>
      <c r="R73" s="23"/>
      <c r="S73" s="23"/>
      <c r="V73" s="69"/>
    </row>
    <row r="74" spans="5:22">
      <c r="E74" s="66"/>
      <c r="L74" s="23"/>
      <c r="O74" s="23"/>
      <c r="P74" s="23"/>
      <c r="Q74" s="23"/>
      <c r="R74" s="23"/>
      <c r="S74" s="23"/>
      <c r="V74" s="69"/>
    </row>
    <row r="75" spans="5:22">
      <c r="E75" s="66"/>
      <c r="O75" s="23"/>
      <c r="P75" s="23"/>
      <c r="Q75" s="23"/>
      <c r="R75" s="23"/>
      <c r="S75" s="23"/>
      <c r="V75" s="69"/>
    </row>
    <row r="76" spans="5:22">
      <c r="E76" s="66"/>
      <c r="L76" s="23"/>
      <c r="O76" s="23"/>
      <c r="P76" s="23"/>
      <c r="Q76" s="23"/>
      <c r="R76" s="23"/>
      <c r="S76" s="23"/>
      <c r="V76" s="69"/>
    </row>
    <row r="77" spans="5:22">
      <c r="E77" s="66"/>
      <c r="O77" s="23"/>
      <c r="P77" s="23"/>
      <c r="Q77" s="23"/>
      <c r="R77" s="23"/>
      <c r="S77" s="23"/>
      <c r="V77" s="69"/>
    </row>
    <row r="78" spans="5:22">
      <c r="E78" s="66"/>
      <c r="O78" s="23"/>
      <c r="P78" s="23"/>
      <c r="Q78" s="23"/>
      <c r="R78" s="23"/>
      <c r="S78" s="23"/>
      <c r="V78" s="69"/>
    </row>
    <row r="79" spans="5:22">
      <c r="E79" s="66"/>
      <c r="O79" s="23"/>
      <c r="P79" s="23"/>
      <c r="Q79" s="23"/>
      <c r="R79" s="23"/>
      <c r="S79" s="23"/>
      <c r="V79" s="69"/>
    </row>
    <row r="80" spans="5:22">
      <c r="E80" s="66"/>
      <c r="L80" s="23"/>
      <c r="O80" s="23"/>
      <c r="P80" s="23"/>
      <c r="Q80" s="23"/>
      <c r="R80" s="23"/>
      <c r="S80" s="23"/>
      <c r="V80" s="69"/>
    </row>
    <row r="81" spans="5:22">
      <c r="E81" s="66"/>
      <c r="O81" s="23"/>
      <c r="P81" s="23"/>
      <c r="Q81" s="23"/>
      <c r="R81" s="23"/>
      <c r="S81" s="23"/>
      <c r="V81" s="69"/>
    </row>
    <row r="82" spans="5:22">
      <c r="E82" s="66"/>
      <c r="O82" s="23"/>
      <c r="P82" s="23"/>
      <c r="Q82" s="23"/>
      <c r="R82" s="23"/>
      <c r="S82" s="23"/>
      <c r="V82" s="69"/>
    </row>
    <row r="83" spans="5:22">
      <c r="E83" s="66"/>
      <c r="O83" s="23"/>
      <c r="P83" s="23"/>
      <c r="Q83" s="23"/>
      <c r="R83" s="23"/>
      <c r="S83" s="23"/>
      <c r="V83" s="69"/>
    </row>
    <row r="84" spans="5:22">
      <c r="E84" s="66"/>
      <c r="O84" s="23"/>
      <c r="P84" s="23"/>
      <c r="Q84" s="23"/>
      <c r="R84" s="23"/>
      <c r="S84" s="23"/>
      <c r="V84" s="69"/>
    </row>
    <row r="85" spans="5:22">
      <c r="E85" s="66"/>
      <c r="O85" s="23"/>
      <c r="P85" s="23"/>
      <c r="Q85" s="23"/>
      <c r="R85" s="23"/>
      <c r="S85" s="23"/>
      <c r="V85" s="69"/>
    </row>
    <row r="86" spans="5:22">
      <c r="E86" s="66"/>
      <c r="O86" s="23"/>
      <c r="P86" s="23"/>
      <c r="Q86" s="23"/>
      <c r="R86" s="23"/>
      <c r="S86" s="23"/>
      <c r="V86" s="69"/>
    </row>
    <row r="87" spans="5:22">
      <c r="E87" s="66"/>
      <c r="L87" s="23"/>
      <c r="O87" s="23"/>
      <c r="P87" s="23"/>
      <c r="Q87" s="23"/>
      <c r="R87" s="23"/>
      <c r="S87" s="23"/>
      <c r="V87" s="69"/>
    </row>
    <row r="88" spans="5:22">
      <c r="E88" s="66"/>
      <c r="O88" s="23"/>
      <c r="P88" s="23"/>
      <c r="Q88" s="23"/>
      <c r="R88" s="23"/>
      <c r="S88" s="23"/>
      <c r="V88" s="69"/>
    </row>
    <row r="89" spans="5:22">
      <c r="E89" s="66"/>
      <c r="O89" s="23"/>
      <c r="P89" s="23"/>
      <c r="Q89" s="23"/>
      <c r="R89" s="23"/>
      <c r="S89" s="23"/>
      <c r="V89" s="69"/>
    </row>
    <row r="90" spans="5:22">
      <c r="E90" s="66"/>
      <c r="L90" s="23"/>
      <c r="O90" s="23"/>
      <c r="P90" s="23"/>
      <c r="Q90" s="23"/>
      <c r="R90" s="23"/>
      <c r="S90" s="23"/>
      <c r="V90" s="69"/>
    </row>
    <row r="91" spans="5:22">
      <c r="E91" s="66"/>
      <c r="O91" s="23"/>
      <c r="P91" s="23"/>
      <c r="Q91" s="23"/>
      <c r="R91" s="23"/>
      <c r="S91" s="23"/>
      <c r="V91" s="69"/>
    </row>
    <row r="92" spans="5:22">
      <c r="E92" s="66"/>
      <c r="L92" s="23"/>
      <c r="O92" s="23"/>
      <c r="P92" s="23"/>
      <c r="Q92" s="23"/>
      <c r="R92" s="23"/>
      <c r="S92" s="23"/>
      <c r="V92" s="69"/>
    </row>
    <row r="93" spans="5:22">
      <c r="E93" s="66"/>
      <c r="O93" s="23"/>
      <c r="P93" s="23"/>
      <c r="Q93" s="23"/>
      <c r="R93" s="23"/>
      <c r="S93" s="23"/>
      <c r="V93" s="69"/>
    </row>
    <row r="94" spans="5:22">
      <c r="E94" s="66"/>
      <c r="L94" s="23"/>
      <c r="O94" s="23"/>
      <c r="P94" s="23"/>
      <c r="Q94" s="23"/>
      <c r="R94" s="23"/>
      <c r="S94" s="23"/>
      <c r="V94" s="69"/>
    </row>
    <row r="95" spans="5:22">
      <c r="E95" s="66"/>
      <c r="O95" s="23"/>
      <c r="P95" s="23"/>
      <c r="Q95" s="23"/>
      <c r="R95" s="23"/>
      <c r="S95" s="23"/>
      <c r="V95" s="69"/>
    </row>
    <row r="96" spans="5:22">
      <c r="E96" s="66"/>
      <c r="O96" s="23"/>
      <c r="P96" s="23"/>
      <c r="Q96" s="23"/>
      <c r="R96" s="23"/>
      <c r="S96" s="23"/>
      <c r="V96" s="69"/>
    </row>
    <row r="97" spans="5:22">
      <c r="E97" s="66"/>
      <c r="L97" s="23"/>
      <c r="O97" s="23"/>
      <c r="P97" s="23"/>
      <c r="Q97" s="23"/>
      <c r="R97" s="23"/>
      <c r="S97" s="23"/>
      <c r="V97" s="69"/>
    </row>
    <row r="98" spans="5:22">
      <c r="E98" s="66"/>
      <c r="L98" s="23"/>
      <c r="O98" s="23"/>
      <c r="P98" s="23"/>
      <c r="Q98" s="23"/>
      <c r="R98" s="23"/>
      <c r="S98" s="23"/>
      <c r="V98" s="69"/>
    </row>
    <row r="99" spans="5:22">
      <c r="E99" s="66"/>
      <c r="O99" s="23"/>
      <c r="P99" s="23"/>
      <c r="Q99" s="23"/>
      <c r="R99" s="23"/>
      <c r="S99" s="23"/>
      <c r="V99" s="69"/>
    </row>
    <row r="100" spans="5:22">
      <c r="E100" s="66"/>
      <c r="O100" s="23"/>
      <c r="P100" s="23"/>
      <c r="Q100" s="23"/>
      <c r="R100" s="23"/>
      <c r="S100" s="23"/>
      <c r="V100" s="69"/>
    </row>
    <row r="101" spans="5:22">
      <c r="E101" s="66"/>
      <c r="O101" s="23"/>
      <c r="P101" s="23"/>
      <c r="Q101" s="23"/>
      <c r="R101" s="23"/>
      <c r="S101" s="23"/>
      <c r="V101" s="69"/>
    </row>
    <row r="102" spans="5:22">
      <c r="E102" s="66"/>
      <c r="O102" s="23"/>
      <c r="P102" s="23"/>
      <c r="Q102" s="23"/>
      <c r="R102" s="23"/>
      <c r="S102" s="23"/>
      <c r="V102" s="69"/>
    </row>
    <row r="103" spans="5:22">
      <c r="E103" s="66"/>
      <c r="O103" s="23"/>
      <c r="P103" s="23"/>
      <c r="Q103" s="23"/>
      <c r="R103" s="23"/>
      <c r="S103" s="23"/>
      <c r="V103" s="69"/>
    </row>
    <row r="104" spans="5:22">
      <c r="E104" s="66"/>
      <c r="O104" s="23"/>
      <c r="P104" s="23"/>
      <c r="Q104" s="23"/>
      <c r="R104" s="23"/>
      <c r="S104" s="23"/>
      <c r="V104" s="69"/>
    </row>
    <row r="105" spans="5:22">
      <c r="E105" s="66"/>
      <c r="O105" s="23"/>
      <c r="P105" s="23"/>
      <c r="Q105" s="23"/>
      <c r="R105" s="23"/>
      <c r="S105" s="23"/>
      <c r="V105" s="69"/>
    </row>
    <row r="106" spans="5:22">
      <c r="E106" s="66"/>
      <c r="O106" s="23"/>
      <c r="P106" s="23"/>
      <c r="Q106" s="23"/>
      <c r="R106" s="23"/>
      <c r="S106" s="23"/>
      <c r="V106" s="69"/>
    </row>
    <row r="107" spans="5:22">
      <c r="E107" s="66"/>
      <c r="O107" s="23"/>
      <c r="P107" s="23"/>
      <c r="Q107" s="23"/>
      <c r="R107" s="23"/>
      <c r="S107" s="23"/>
      <c r="V107" s="69"/>
    </row>
  </sheetData>
  <phoneticPr fontId="1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N2117"/>
  <sheetViews>
    <sheetView workbookViewId="0">
      <selection activeCell="B43" sqref="B43"/>
    </sheetView>
  </sheetViews>
  <sheetFormatPr baseColWidth="10" defaultColWidth="6.85546875" defaultRowHeight="12.75"/>
  <cols>
    <col min="1" max="1" width="7" style="22" bestFit="1" customWidth="1"/>
    <col min="2" max="2" width="39.140625" style="22" bestFit="1" customWidth="1"/>
    <col min="3" max="3" width="12" style="22" bestFit="1" customWidth="1"/>
    <col min="4" max="4" width="6.5703125" style="22" bestFit="1" customWidth="1"/>
    <col min="5" max="5" width="5" style="25" bestFit="1" customWidth="1"/>
    <col min="6" max="6" width="9.42578125" style="25" bestFit="1" customWidth="1"/>
    <col min="7" max="7" width="10.140625" style="25" bestFit="1" customWidth="1"/>
    <col min="8" max="8" width="5.28515625" style="25" bestFit="1" customWidth="1"/>
    <col min="9" max="9" width="17.42578125" style="25" bestFit="1" customWidth="1"/>
    <col min="10" max="10" width="12.28515625" style="25" bestFit="1" customWidth="1"/>
    <col min="11" max="11" width="6.28515625" style="25" bestFit="1" customWidth="1"/>
    <col min="12" max="12" width="8.140625" style="26" bestFit="1" customWidth="1"/>
    <col min="13" max="13" width="9.140625" style="25" bestFit="1" customWidth="1"/>
    <col min="14" max="14" width="4.5703125" style="25" bestFit="1" customWidth="1"/>
    <col min="15" max="16384" width="6.85546875" style="22"/>
  </cols>
  <sheetData>
    <row r="1" spans="1:14">
      <c r="A1" s="22" t="s">
        <v>70</v>
      </c>
      <c r="B1" s="22" t="s">
        <v>71</v>
      </c>
      <c r="C1" s="22" t="s">
        <v>72</v>
      </c>
      <c r="D1" s="22" t="s">
        <v>73</v>
      </c>
      <c r="E1" s="25" t="s">
        <v>75</v>
      </c>
      <c r="F1" s="25" t="s">
        <v>99</v>
      </c>
      <c r="G1" s="25" t="s">
        <v>100</v>
      </c>
      <c r="H1" s="25" t="s">
        <v>101</v>
      </c>
      <c r="I1" s="25" t="s">
        <v>102</v>
      </c>
      <c r="J1" s="25" t="s">
        <v>103</v>
      </c>
      <c r="K1" s="25" t="s">
        <v>104</v>
      </c>
      <c r="L1" s="26" t="s">
        <v>105</v>
      </c>
      <c r="M1" s="25" t="s">
        <v>106</v>
      </c>
      <c r="N1" s="25" t="s">
        <v>107</v>
      </c>
    </row>
    <row r="2" spans="1:14">
      <c r="A2" s="22" t="s">
        <v>155</v>
      </c>
      <c r="B2" s="22" t="s">
        <v>4</v>
      </c>
      <c r="C2" s="22" t="s">
        <v>94</v>
      </c>
      <c r="E2" s="25">
        <v>6399</v>
      </c>
      <c r="G2" s="25" t="s">
        <v>151</v>
      </c>
      <c r="H2" s="25" t="s">
        <v>152</v>
      </c>
      <c r="I2" s="25" t="s">
        <v>108</v>
      </c>
      <c r="J2" s="25" t="s">
        <v>16</v>
      </c>
      <c r="K2" s="25" t="s">
        <v>15</v>
      </c>
      <c r="L2" s="26">
        <v>40586</v>
      </c>
      <c r="M2" s="25">
        <v>4770</v>
      </c>
      <c r="N2" s="25" t="s">
        <v>109</v>
      </c>
    </row>
    <row r="3" spans="1:14">
      <c r="A3" s="22" t="s">
        <v>155</v>
      </c>
      <c r="B3" s="22" t="s">
        <v>4</v>
      </c>
      <c r="C3" s="22" t="s">
        <v>94</v>
      </c>
      <c r="E3" s="25">
        <v>6399</v>
      </c>
      <c r="G3" s="25" t="s">
        <v>151</v>
      </c>
      <c r="H3" s="25" t="s">
        <v>152</v>
      </c>
      <c r="I3" s="25" t="s">
        <v>108</v>
      </c>
      <c r="J3" s="25" t="s">
        <v>17</v>
      </c>
      <c r="K3" s="25" t="s">
        <v>12</v>
      </c>
      <c r="L3" s="26">
        <v>40596</v>
      </c>
      <c r="M3" s="25">
        <v>3300</v>
      </c>
      <c r="N3" s="25" t="s">
        <v>109</v>
      </c>
    </row>
    <row r="4" spans="1:14">
      <c r="A4" s="22" t="s">
        <v>175</v>
      </c>
      <c r="B4" s="22" t="s">
        <v>5</v>
      </c>
      <c r="C4" s="22" t="s">
        <v>97</v>
      </c>
      <c r="E4" s="25">
        <v>4615</v>
      </c>
      <c r="G4" s="25" t="s">
        <v>151</v>
      </c>
      <c r="H4" s="25" t="s">
        <v>152</v>
      </c>
      <c r="I4" s="25" t="s">
        <v>110</v>
      </c>
      <c r="J4" s="25" t="s">
        <v>20</v>
      </c>
      <c r="K4" s="25" t="s">
        <v>111</v>
      </c>
      <c r="L4" s="26">
        <v>40645</v>
      </c>
      <c r="M4" s="25">
        <v>20480</v>
      </c>
      <c r="N4" s="25" t="s">
        <v>109</v>
      </c>
    </row>
    <row r="5" spans="1:14">
      <c r="A5" s="22" t="s">
        <v>158</v>
      </c>
      <c r="B5" s="22" t="s">
        <v>6</v>
      </c>
      <c r="C5" s="22" t="s">
        <v>94</v>
      </c>
      <c r="E5" s="66">
        <v>6399</v>
      </c>
      <c r="G5" s="25" t="s">
        <v>151</v>
      </c>
      <c r="H5" s="25" t="s">
        <v>152</v>
      </c>
      <c r="I5" s="25" t="s">
        <v>110</v>
      </c>
      <c r="J5" s="25" t="s">
        <v>11</v>
      </c>
      <c r="K5" s="25" t="s">
        <v>12</v>
      </c>
      <c r="L5" s="26">
        <v>40621</v>
      </c>
      <c r="M5" s="67">
        <v>7462.1810000000014</v>
      </c>
      <c r="N5" s="25" t="s">
        <v>109</v>
      </c>
    </row>
    <row r="6" spans="1:14">
      <c r="A6" s="22" t="s">
        <v>158</v>
      </c>
      <c r="B6" s="22" t="s">
        <v>6</v>
      </c>
      <c r="C6" s="22" t="s">
        <v>94</v>
      </c>
      <c r="E6" s="66">
        <v>6399</v>
      </c>
      <c r="G6" s="25" t="s">
        <v>151</v>
      </c>
      <c r="H6" s="25" t="s">
        <v>152</v>
      </c>
      <c r="I6" s="25" t="s">
        <v>110</v>
      </c>
      <c r="J6" s="25" t="s">
        <v>13</v>
      </c>
      <c r="K6" s="25" t="s">
        <v>10</v>
      </c>
      <c r="L6" s="26">
        <v>40622</v>
      </c>
      <c r="M6" s="67">
        <v>7500</v>
      </c>
      <c r="N6" s="25" t="s">
        <v>109</v>
      </c>
    </row>
    <row r="7" spans="1:14">
      <c r="A7" s="22" t="s">
        <v>182</v>
      </c>
      <c r="B7" s="22" t="s">
        <v>7</v>
      </c>
      <c r="C7" s="22" t="s">
        <v>98</v>
      </c>
      <c r="E7" s="25">
        <v>13</v>
      </c>
      <c r="G7" s="25" t="s">
        <v>151</v>
      </c>
      <c r="H7" s="25" t="s">
        <v>152</v>
      </c>
      <c r="I7" s="25" t="s">
        <v>110</v>
      </c>
      <c r="J7" s="25" t="s">
        <v>21</v>
      </c>
      <c r="K7" s="25" t="s">
        <v>14</v>
      </c>
      <c r="L7" s="26">
        <v>40616</v>
      </c>
      <c r="M7" s="25">
        <v>858</v>
      </c>
      <c r="N7" s="25" t="s">
        <v>113</v>
      </c>
    </row>
    <row r="8" spans="1:14">
      <c r="A8" s="22" t="s">
        <v>182</v>
      </c>
      <c r="B8" s="22" t="s">
        <v>7</v>
      </c>
      <c r="C8" s="22" t="s">
        <v>98</v>
      </c>
      <c r="E8" s="25">
        <v>13</v>
      </c>
      <c r="G8" s="25" t="s">
        <v>151</v>
      </c>
      <c r="H8" s="25" t="s">
        <v>152</v>
      </c>
      <c r="I8" s="25" t="s">
        <v>110</v>
      </c>
      <c r="J8" s="25" t="s">
        <v>22</v>
      </c>
      <c r="K8" s="25" t="s">
        <v>23</v>
      </c>
      <c r="L8" s="26">
        <v>40643</v>
      </c>
      <c r="M8" s="25">
        <v>2467.65</v>
      </c>
      <c r="N8" s="25" t="s">
        <v>113</v>
      </c>
    </row>
    <row r="9" spans="1:14">
      <c r="A9" s="22" t="s">
        <v>182</v>
      </c>
      <c r="B9" s="22" t="s">
        <v>7</v>
      </c>
      <c r="C9" s="22" t="s">
        <v>98</v>
      </c>
      <c r="E9" s="25">
        <v>13</v>
      </c>
      <c r="G9" s="25" t="s">
        <v>151</v>
      </c>
      <c r="H9" s="25" t="s">
        <v>152</v>
      </c>
      <c r="I9" s="25" t="s">
        <v>110</v>
      </c>
      <c r="J9" s="25" t="s">
        <v>24</v>
      </c>
      <c r="K9" s="25" t="s">
        <v>25</v>
      </c>
      <c r="L9" s="26">
        <v>40643</v>
      </c>
      <c r="M9" s="25">
        <v>2467.65</v>
      </c>
      <c r="N9" s="25" t="s">
        <v>113</v>
      </c>
    </row>
    <row r="10" spans="1:14">
      <c r="A10" s="22" t="s">
        <v>182</v>
      </c>
      <c r="B10" s="22" t="s">
        <v>7</v>
      </c>
      <c r="C10" s="22" t="s">
        <v>98</v>
      </c>
      <c r="E10" s="25">
        <v>13</v>
      </c>
      <c r="G10" s="25" t="s">
        <v>151</v>
      </c>
      <c r="H10" s="25" t="s">
        <v>152</v>
      </c>
      <c r="I10" s="25" t="s">
        <v>110</v>
      </c>
      <c r="J10" s="25" t="s">
        <v>26</v>
      </c>
      <c r="L10" s="26">
        <v>40643</v>
      </c>
      <c r="M10" s="25">
        <v>2467.65</v>
      </c>
      <c r="N10" s="25" t="s">
        <v>113</v>
      </c>
    </row>
    <row r="11" spans="1:14">
      <c r="A11" s="22" t="s">
        <v>182</v>
      </c>
      <c r="B11" s="22" t="s">
        <v>7</v>
      </c>
      <c r="C11" s="22" t="s">
        <v>98</v>
      </c>
      <c r="E11" s="25">
        <v>13</v>
      </c>
      <c r="G11" s="25" t="s">
        <v>151</v>
      </c>
      <c r="H11" s="25" t="s">
        <v>152</v>
      </c>
      <c r="I11" s="25" t="s">
        <v>110</v>
      </c>
      <c r="J11" s="25" t="s">
        <v>27</v>
      </c>
      <c r="L11" s="26">
        <v>40645</v>
      </c>
      <c r="M11" s="25">
        <v>2467.65</v>
      </c>
      <c r="N11" s="25" t="s">
        <v>113</v>
      </c>
    </row>
    <row r="12" spans="1:14">
      <c r="A12" s="22" t="s">
        <v>172</v>
      </c>
      <c r="B12" s="22" t="s">
        <v>8</v>
      </c>
      <c r="C12" s="22" t="s">
        <v>94</v>
      </c>
      <c r="E12" s="25">
        <v>6403</v>
      </c>
      <c r="G12" s="25" t="s">
        <v>151</v>
      </c>
      <c r="H12" s="25" t="s">
        <v>152</v>
      </c>
      <c r="I12" s="25" t="s">
        <v>110</v>
      </c>
      <c r="J12" s="25" t="s">
        <v>18</v>
      </c>
      <c r="K12" s="25" t="s">
        <v>112</v>
      </c>
      <c r="L12" s="26">
        <v>40616</v>
      </c>
      <c r="M12" s="25">
        <v>82253</v>
      </c>
      <c r="N12" s="25" t="s">
        <v>109</v>
      </c>
    </row>
    <row r="13" spans="1:14">
      <c r="A13" s="22" t="s">
        <v>172</v>
      </c>
      <c r="B13" s="22" t="s">
        <v>8</v>
      </c>
      <c r="C13" s="22" t="s">
        <v>94</v>
      </c>
      <c r="E13" s="25">
        <v>6403</v>
      </c>
      <c r="G13" s="25" t="s">
        <v>151</v>
      </c>
      <c r="H13" s="25" t="s">
        <v>152</v>
      </c>
      <c r="I13" s="25" t="s">
        <v>110</v>
      </c>
      <c r="J13" s="25" t="s">
        <v>19</v>
      </c>
      <c r="L13" s="26">
        <v>40689</v>
      </c>
      <c r="M13" s="25">
        <v>82253</v>
      </c>
      <c r="N13" s="25" t="s">
        <v>109</v>
      </c>
    </row>
    <row r="14" spans="1:14">
      <c r="A14" s="22" t="s">
        <v>169</v>
      </c>
      <c r="B14" s="22" t="s">
        <v>9</v>
      </c>
      <c r="C14" s="22" t="s">
        <v>94</v>
      </c>
      <c r="E14" s="66">
        <v>6399</v>
      </c>
      <c r="G14" s="25" t="s">
        <v>151</v>
      </c>
      <c r="H14" s="25" t="s">
        <v>152</v>
      </c>
      <c r="I14" s="25" t="s">
        <v>108</v>
      </c>
      <c r="J14" s="25" t="s">
        <v>115</v>
      </c>
      <c r="K14" s="25" t="s">
        <v>114</v>
      </c>
      <c r="L14" s="26">
        <v>40600</v>
      </c>
      <c r="M14" s="67">
        <v>5000</v>
      </c>
      <c r="N14" s="25" t="s">
        <v>109</v>
      </c>
    </row>
    <row r="67" spans="5:13">
      <c r="E67" s="66"/>
      <c r="M67" s="67"/>
    </row>
    <row r="87" spans="5:13">
      <c r="E87" s="66"/>
      <c r="M87" s="67"/>
    </row>
    <row r="103" spans="2:13">
      <c r="B103" s="25"/>
      <c r="E103" s="66"/>
      <c r="M103" s="67"/>
    </row>
    <row r="104" spans="2:13">
      <c r="B104" s="25"/>
      <c r="E104" s="66"/>
      <c r="M104" s="67"/>
    </row>
    <row r="142" spans="5:13">
      <c r="E142" s="66"/>
      <c r="M142" s="67"/>
    </row>
    <row r="143" spans="5:13">
      <c r="E143" s="66"/>
      <c r="M143" s="67"/>
    </row>
    <row r="152" spans="2:13">
      <c r="B152" s="25"/>
      <c r="E152" s="66"/>
      <c r="M152" s="67"/>
    </row>
    <row r="153" spans="2:13">
      <c r="E153" s="66"/>
      <c r="M153" s="67"/>
    </row>
    <row r="154" spans="2:13">
      <c r="E154" s="66"/>
      <c r="M154" s="67"/>
    </row>
    <row r="167" spans="5:13">
      <c r="E167" s="66"/>
      <c r="M167" s="67"/>
    </row>
    <row r="199" spans="2:13">
      <c r="B199" s="25"/>
      <c r="E199" s="66"/>
      <c r="M199" s="67"/>
    </row>
    <row r="200" spans="2:13">
      <c r="E200" s="66"/>
      <c r="M200" s="67"/>
    </row>
    <row r="201" spans="2:13">
      <c r="E201" s="66"/>
      <c r="M201" s="67"/>
    </row>
    <row r="240" spans="5:13">
      <c r="E240" s="66"/>
      <c r="M240" s="67"/>
    </row>
    <row r="280" spans="5:13">
      <c r="E280" s="66"/>
      <c r="M280" s="67"/>
    </row>
    <row r="281" spans="5:13">
      <c r="E281" s="66"/>
      <c r="M281" s="67"/>
    </row>
    <row r="301" spans="5:13">
      <c r="E301" s="66"/>
      <c r="M301" s="67"/>
    </row>
    <row r="319" spans="5:13">
      <c r="E319" s="66"/>
      <c r="M319" s="67"/>
    </row>
    <row r="320" spans="5:13">
      <c r="E320" s="66"/>
      <c r="M320" s="67"/>
    </row>
    <row r="343" spans="5:13">
      <c r="E343" s="66"/>
      <c r="M343" s="67"/>
    </row>
    <row r="344" spans="5:13">
      <c r="E344" s="66"/>
      <c r="M344" s="67"/>
    </row>
    <row r="396" spans="5:13">
      <c r="E396" s="66"/>
      <c r="M396" s="67"/>
    </row>
    <row r="420" spans="5:13">
      <c r="E420" s="66"/>
      <c r="M420" s="67"/>
    </row>
    <row r="421" spans="5:13">
      <c r="E421" s="66"/>
      <c r="M421" s="67"/>
    </row>
    <row r="470" spans="5:13">
      <c r="E470" s="66"/>
      <c r="M470" s="67"/>
    </row>
    <row r="520" spans="5:13">
      <c r="E520" s="66"/>
      <c r="M520" s="67"/>
    </row>
    <row r="521" spans="5:13">
      <c r="E521" s="66"/>
      <c r="M521" s="67"/>
    </row>
    <row r="543" spans="5:13">
      <c r="E543" s="66"/>
      <c r="M543" s="67"/>
    </row>
    <row r="544" spans="5:13">
      <c r="E544" s="66"/>
      <c r="M544" s="67"/>
    </row>
    <row r="568" spans="5:13">
      <c r="E568" s="66"/>
      <c r="M568" s="67"/>
    </row>
    <row r="569" spans="5:13">
      <c r="E569" s="66"/>
      <c r="M569" s="67"/>
    </row>
    <row r="648" spans="5:13">
      <c r="E648" s="66"/>
      <c r="M648" s="67"/>
    </row>
    <row r="649" spans="5:13">
      <c r="E649" s="66"/>
      <c r="M649" s="67"/>
    </row>
    <row r="674" spans="5:13">
      <c r="E674" s="66"/>
      <c r="M674" s="67"/>
    </row>
    <row r="716" spans="5:13">
      <c r="E716" s="66"/>
      <c r="M716" s="67"/>
    </row>
    <row r="743" spans="5:13">
      <c r="E743" s="66"/>
      <c r="M743" s="67"/>
    </row>
    <row r="770" spans="2:13">
      <c r="B770" s="25"/>
      <c r="E770" s="66"/>
      <c r="M770" s="67"/>
    </row>
    <row r="771" spans="2:13">
      <c r="E771" s="66"/>
      <c r="M771" s="67"/>
    </row>
    <row r="794" spans="2:13">
      <c r="B794" s="25"/>
      <c r="E794" s="66"/>
      <c r="M794" s="67"/>
    </row>
    <row r="795" spans="2:13">
      <c r="E795" s="66"/>
      <c r="M795" s="67"/>
    </row>
    <row r="832" spans="5:13">
      <c r="E832" s="66"/>
      <c r="M832" s="67"/>
    </row>
    <row r="871" spans="2:13">
      <c r="B871" s="25"/>
      <c r="E871" s="66"/>
      <c r="M871" s="67"/>
    </row>
    <row r="1246" spans="5:13">
      <c r="E1246" s="66"/>
      <c r="M1246" s="67"/>
    </row>
    <row r="1269" spans="5:13">
      <c r="E1269" s="66"/>
      <c r="M1269" s="67"/>
    </row>
    <row r="1275" spans="5:13">
      <c r="E1275" s="66"/>
      <c r="M1275" s="67"/>
    </row>
    <row r="1304" spans="5:13">
      <c r="E1304" s="66"/>
      <c r="M1304" s="67"/>
    </row>
    <row r="1320" spans="2:13">
      <c r="B1320" s="25"/>
      <c r="E1320" s="66"/>
      <c r="M1320" s="67"/>
    </row>
    <row r="1332" spans="2:13">
      <c r="E1332" s="66"/>
      <c r="M1332" s="67"/>
    </row>
    <row r="1341" spans="2:13">
      <c r="B1341" s="25"/>
      <c r="E1341" s="66"/>
      <c r="M1341" s="67"/>
    </row>
    <row r="1369" spans="5:13">
      <c r="E1369" s="66"/>
      <c r="M1369" s="67"/>
    </row>
    <row r="1387" spans="5:13">
      <c r="E1387" s="66"/>
      <c r="M1387" s="67"/>
    </row>
    <row r="1404" spans="5:13">
      <c r="E1404" s="66"/>
      <c r="M1404" s="67"/>
    </row>
    <row r="1514" spans="5:13">
      <c r="E1514" s="66"/>
      <c r="M1514" s="67"/>
    </row>
    <row r="1533" spans="5:13">
      <c r="E1533" s="66"/>
      <c r="M1533" s="67"/>
    </row>
    <row r="1552" spans="5:13">
      <c r="E1552" s="66"/>
      <c r="M1552" s="67"/>
    </row>
    <row r="1553" spans="5:13">
      <c r="E1553" s="66"/>
      <c r="M1553" s="67"/>
    </row>
    <row r="1569" spans="5:13">
      <c r="E1569" s="66"/>
      <c r="M1569" s="67"/>
    </row>
    <row r="1589" spans="5:13">
      <c r="E1589" s="66"/>
      <c r="M1589" s="67"/>
    </row>
    <row r="1603" spans="5:13">
      <c r="E1603" s="66"/>
      <c r="M1603" s="67"/>
    </row>
    <row r="1610" spans="5:13">
      <c r="E1610" s="66"/>
      <c r="M1610" s="67"/>
    </row>
    <row r="1617" spans="5:13">
      <c r="E1617" s="66"/>
      <c r="M1617" s="67"/>
    </row>
    <row r="1635" spans="2:13">
      <c r="B1635" s="25"/>
      <c r="E1635" s="66"/>
      <c r="M1635" s="67"/>
    </row>
    <row r="1636" spans="2:13">
      <c r="E1636" s="66"/>
      <c r="M1636" s="67"/>
    </row>
    <row r="1662" spans="5:13">
      <c r="E1662" s="66"/>
      <c r="M1662" s="67"/>
    </row>
    <row r="1674" spans="5:13">
      <c r="E1674" s="66"/>
      <c r="M1674" s="67"/>
    </row>
    <row r="1675" spans="5:13">
      <c r="E1675" s="66"/>
      <c r="M1675" s="67"/>
    </row>
    <row r="1714" spans="5:13">
      <c r="E1714" s="66"/>
      <c r="M1714" s="67"/>
    </row>
    <row r="1735" spans="5:13">
      <c r="E1735" s="66"/>
      <c r="M1735" s="67"/>
    </row>
    <row r="1839" spans="5:13">
      <c r="E1839" s="66"/>
      <c r="M1839" s="67"/>
    </row>
    <row r="1935" spans="5:13">
      <c r="E1935" s="66"/>
      <c r="M1935" s="67"/>
    </row>
    <row r="1980" spans="5:13">
      <c r="E1980" s="66"/>
      <c r="M1980" s="67"/>
    </row>
    <row r="2002" spans="5:13">
      <c r="E2002" s="66"/>
      <c r="M2002" s="67"/>
    </row>
    <row r="2012" spans="5:13">
      <c r="E2012" s="66"/>
      <c r="M2012" s="67"/>
    </row>
    <row r="2018" spans="5:13">
      <c r="E2018" s="66"/>
      <c r="M2018" s="67"/>
    </row>
    <row r="2028" spans="5:13">
      <c r="E2028" s="66"/>
      <c r="M2028" s="67"/>
    </row>
    <row r="2048" spans="5:13">
      <c r="E2048" s="66"/>
      <c r="M2048" s="67"/>
    </row>
    <row r="2053" spans="5:13">
      <c r="E2053" s="66"/>
      <c r="M2053" s="67"/>
    </row>
    <row r="2059" spans="5:13">
      <c r="E2059" s="66"/>
      <c r="M2059" s="67"/>
    </row>
    <row r="2062" spans="5:13">
      <c r="E2062" s="66"/>
      <c r="M2062" s="67"/>
    </row>
    <row r="2063" spans="5:13">
      <c r="E2063" s="66"/>
      <c r="M2063" s="67"/>
    </row>
    <row r="2078" spans="5:13">
      <c r="E2078" s="66"/>
      <c r="M2078" s="67"/>
    </row>
    <row r="2081" spans="5:13">
      <c r="E2081" s="66"/>
      <c r="M2081" s="67"/>
    </row>
    <row r="2082" spans="5:13">
      <c r="E2082" s="66"/>
      <c r="M2082" s="67"/>
    </row>
    <row r="2085" spans="5:13">
      <c r="E2085" s="66"/>
      <c r="M2085" s="67"/>
    </row>
    <row r="2092" spans="5:13">
      <c r="E2092" s="66"/>
      <c r="M2092" s="67"/>
    </row>
    <row r="2104" spans="5:13">
      <c r="E2104" s="66"/>
      <c r="M2104" s="67"/>
    </row>
    <row r="2105" spans="5:13">
      <c r="E2105" s="66"/>
      <c r="M2105" s="67"/>
    </row>
    <row r="2106" spans="5:13">
      <c r="E2106" s="66"/>
      <c r="M2106" s="67"/>
    </row>
    <row r="2108" spans="5:13">
      <c r="E2108" s="66"/>
      <c r="M2108" s="67"/>
    </row>
    <row r="2109" spans="5:13">
      <c r="E2109" s="66"/>
      <c r="M2109" s="67"/>
    </row>
    <row r="2110" spans="5:13">
      <c r="E2110" s="66"/>
      <c r="M2110" s="67"/>
    </row>
    <row r="2112" spans="5:13">
      <c r="E2112" s="66"/>
      <c r="M2112" s="67"/>
    </row>
    <row r="2113" spans="5:13">
      <c r="E2113" s="66"/>
      <c r="M2113" s="67"/>
    </row>
    <row r="2115" spans="5:13">
      <c r="E2115" s="66"/>
      <c r="M2115" s="67"/>
    </row>
    <row r="2116" spans="5:13">
      <c r="E2116" s="66"/>
      <c r="M2116" s="67"/>
    </row>
    <row r="2117" spans="5:13">
      <c r="E2117" s="66"/>
      <c r="M2117" s="67"/>
    </row>
  </sheetData>
  <phoneticPr fontId="1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L58"/>
  <sheetViews>
    <sheetView tabSelected="1" workbookViewId="0">
      <selection activeCell="N30" sqref="N30"/>
    </sheetView>
  </sheetViews>
  <sheetFormatPr baseColWidth="10" defaultRowHeight="12.75"/>
  <cols>
    <col min="2" max="2" width="13.140625" customWidth="1"/>
    <col min="3" max="3" width="27.28515625" customWidth="1"/>
    <col min="4" max="4" width="11.42578125" style="27"/>
    <col min="6" max="6" width="11.42578125" style="11"/>
    <col min="7" max="7" width="11.42578125" style="27"/>
    <col min="8" max="8" width="11.42578125" style="28"/>
    <col min="10" max="11" width="11.42578125" style="11"/>
  </cols>
  <sheetData>
    <row r="1" spans="1:12" ht="16.5" thickBot="1">
      <c r="A1" s="27">
        <f ca="1">TODAY()</f>
        <v>40600</v>
      </c>
      <c r="B1" s="27"/>
      <c r="D1" s="38" t="s">
        <v>140</v>
      </c>
      <c r="I1" s="11"/>
      <c r="L1" s="41" t="s">
        <v>148</v>
      </c>
    </row>
    <row r="2" spans="1:12" ht="13.5" thickBot="1">
      <c r="D2" s="39"/>
      <c r="I2" s="34" t="s">
        <v>122</v>
      </c>
      <c r="J2" s="36"/>
      <c r="K2" s="36"/>
    </row>
    <row r="3" spans="1:12" ht="13.5" thickBot="1">
      <c r="A3" s="29" t="s">
        <v>70</v>
      </c>
      <c r="B3" s="30" t="s">
        <v>71</v>
      </c>
      <c r="C3" s="30" t="s">
        <v>76</v>
      </c>
      <c r="D3" s="40" t="s">
        <v>80</v>
      </c>
      <c r="E3" s="31" t="s">
        <v>136</v>
      </c>
      <c r="F3" s="58" t="s">
        <v>104</v>
      </c>
      <c r="G3" s="32" t="s">
        <v>105</v>
      </c>
      <c r="H3" s="33" t="s">
        <v>106</v>
      </c>
      <c r="I3" s="35">
        <v>0</v>
      </c>
      <c r="J3" s="37" t="s">
        <v>137</v>
      </c>
      <c r="K3" s="37" t="s">
        <v>138</v>
      </c>
    </row>
    <row r="4" spans="1:12" ht="13.5" thickTop="1">
      <c r="A4" s="42" t="s">
        <v>155</v>
      </c>
      <c r="B4" s="43" t="s">
        <v>4</v>
      </c>
      <c r="C4" s="51" t="s">
        <v>171</v>
      </c>
      <c r="D4" s="56">
        <v>40506</v>
      </c>
      <c r="E4" s="43">
        <v>412</v>
      </c>
      <c r="F4" s="43"/>
      <c r="G4" s="56"/>
      <c r="H4" s="51"/>
      <c r="I4" s="45">
        <v>-412</v>
      </c>
      <c r="J4" s="44"/>
      <c r="K4" s="53" t="s">
        <v>149</v>
      </c>
    </row>
    <row r="5" spans="1:12">
      <c r="A5" s="46" t="s">
        <v>155</v>
      </c>
      <c r="B5" s="70" t="s">
        <v>4</v>
      </c>
      <c r="C5" s="71" t="s">
        <v>168</v>
      </c>
      <c r="D5" s="74">
        <v>40566</v>
      </c>
      <c r="E5" s="70">
        <v>544</v>
      </c>
      <c r="F5" s="70"/>
      <c r="G5" s="74"/>
      <c r="H5" s="71"/>
      <c r="I5" s="72">
        <v>-956</v>
      </c>
      <c r="J5" s="73"/>
      <c r="K5" s="54" t="s">
        <v>149</v>
      </c>
    </row>
    <row r="6" spans="1:12">
      <c r="A6" s="46" t="s">
        <v>155</v>
      </c>
      <c r="B6" s="70" t="s">
        <v>4</v>
      </c>
      <c r="C6" s="70"/>
      <c r="D6" s="74"/>
      <c r="E6" s="70"/>
      <c r="F6" s="73" t="s">
        <v>15</v>
      </c>
      <c r="G6" s="74">
        <v>40586</v>
      </c>
      <c r="H6" s="71">
        <v>4770</v>
      </c>
      <c r="I6" s="72">
        <v>3814</v>
      </c>
      <c r="J6" s="73"/>
      <c r="K6" s="54"/>
    </row>
    <row r="7" spans="1:12">
      <c r="A7" s="46" t="s">
        <v>155</v>
      </c>
      <c r="B7" s="70" t="s">
        <v>4</v>
      </c>
      <c r="C7" s="71" t="s">
        <v>171</v>
      </c>
      <c r="D7" s="74">
        <v>40596</v>
      </c>
      <c r="E7" s="70">
        <v>1000</v>
      </c>
      <c r="F7" s="70" t="s">
        <v>12</v>
      </c>
      <c r="G7" s="74">
        <v>40596</v>
      </c>
      <c r="H7" s="71">
        <v>3300</v>
      </c>
      <c r="I7" s="72">
        <v>6114</v>
      </c>
      <c r="J7" s="73">
        <v>1</v>
      </c>
      <c r="K7" s="54"/>
    </row>
    <row r="8" spans="1:12">
      <c r="A8" s="46" t="s">
        <v>155</v>
      </c>
      <c r="B8" s="70" t="s">
        <v>4</v>
      </c>
      <c r="C8" s="71" t="s">
        <v>168</v>
      </c>
      <c r="D8" s="74">
        <v>40597</v>
      </c>
      <c r="E8" s="70">
        <v>1000</v>
      </c>
      <c r="F8" s="70"/>
      <c r="G8" s="74"/>
      <c r="H8" s="71"/>
      <c r="I8" s="72">
        <v>5114</v>
      </c>
      <c r="J8" s="73">
        <v>1</v>
      </c>
      <c r="K8" s="54"/>
    </row>
    <row r="9" spans="1:12">
      <c r="A9" s="46" t="s">
        <v>155</v>
      </c>
      <c r="B9" s="70" t="s">
        <v>4</v>
      </c>
      <c r="C9" s="71" t="s">
        <v>168</v>
      </c>
      <c r="D9" s="74">
        <v>40627</v>
      </c>
      <c r="E9" s="70">
        <v>2800</v>
      </c>
      <c r="F9" s="70"/>
      <c r="G9" s="74"/>
      <c r="H9" s="71"/>
      <c r="I9" s="72">
        <v>2314</v>
      </c>
      <c r="J9" s="73">
        <v>1</v>
      </c>
      <c r="K9" s="54"/>
    </row>
    <row r="10" spans="1:12">
      <c r="A10" s="46" t="s">
        <v>155</v>
      </c>
      <c r="B10" s="70" t="s">
        <v>4</v>
      </c>
      <c r="C10" s="71" t="s">
        <v>171</v>
      </c>
      <c r="D10" s="74">
        <v>40657</v>
      </c>
      <c r="E10" s="70">
        <v>1200</v>
      </c>
      <c r="F10" s="70"/>
      <c r="G10" s="74"/>
      <c r="H10" s="71"/>
      <c r="I10" s="72">
        <v>1114</v>
      </c>
      <c r="J10" s="73">
        <v>1</v>
      </c>
      <c r="K10" s="54"/>
    </row>
    <row r="11" spans="1:12">
      <c r="A11" s="46" t="s">
        <v>155</v>
      </c>
      <c r="B11" s="70" t="s">
        <v>4</v>
      </c>
      <c r="C11" s="71" t="s">
        <v>168</v>
      </c>
      <c r="D11" s="74">
        <v>40658</v>
      </c>
      <c r="E11" s="70">
        <v>1200</v>
      </c>
      <c r="F11" s="70"/>
      <c r="G11" s="74"/>
      <c r="H11" s="71"/>
      <c r="I11" s="72">
        <v>-86</v>
      </c>
      <c r="J11" s="73">
        <v>1</v>
      </c>
      <c r="K11" s="54"/>
      <c r="L11" t="s">
        <v>1</v>
      </c>
    </row>
    <row r="12" spans="1:12">
      <c r="A12" s="46" t="s">
        <v>155</v>
      </c>
      <c r="B12" s="70" t="s">
        <v>4</v>
      </c>
      <c r="C12" s="71" t="s">
        <v>30</v>
      </c>
      <c r="D12" s="74">
        <v>40667</v>
      </c>
      <c r="E12" s="70">
        <v>4000</v>
      </c>
      <c r="F12" s="70"/>
      <c r="G12" s="74"/>
      <c r="H12" s="71"/>
      <c r="I12" s="72">
        <v>-4086</v>
      </c>
      <c r="J12" s="73">
        <v>0</v>
      </c>
      <c r="K12" s="54" t="s">
        <v>150</v>
      </c>
    </row>
    <row r="13" spans="1:12">
      <c r="A13" s="46" t="s">
        <v>155</v>
      </c>
      <c r="B13" s="70" t="s">
        <v>4</v>
      </c>
      <c r="C13" s="71" t="s">
        <v>32</v>
      </c>
      <c r="D13" s="74">
        <v>40667</v>
      </c>
      <c r="E13" s="70">
        <v>1976</v>
      </c>
      <c r="F13" s="70"/>
      <c r="G13" s="74"/>
      <c r="H13" s="71"/>
      <c r="I13" s="72">
        <v>-6062</v>
      </c>
      <c r="J13" s="73">
        <v>0</v>
      </c>
      <c r="K13" s="54" t="s">
        <v>150</v>
      </c>
    </row>
    <row r="14" spans="1:12">
      <c r="A14" s="46" t="s">
        <v>155</v>
      </c>
      <c r="B14" s="70" t="s">
        <v>4</v>
      </c>
      <c r="C14" s="71" t="s">
        <v>168</v>
      </c>
      <c r="D14" s="74">
        <v>40688</v>
      </c>
      <c r="E14" s="70">
        <v>1000</v>
      </c>
      <c r="F14" s="70"/>
      <c r="G14" s="74"/>
      <c r="H14" s="71"/>
      <c r="I14" s="72">
        <v>-7062</v>
      </c>
      <c r="J14" s="73">
        <v>0</v>
      </c>
      <c r="K14" s="54" t="s">
        <v>150</v>
      </c>
    </row>
    <row r="15" spans="1:12">
      <c r="A15" s="46" t="s">
        <v>155</v>
      </c>
      <c r="B15" s="70" t="s">
        <v>4</v>
      </c>
      <c r="C15" s="71" t="s">
        <v>171</v>
      </c>
      <c r="D15" s="74">
        <v>40688</v>
      </c>
      <c r="E15" s="70">
        <v>3300</v>
      </c>
      <c r="F15" s="70"/>
      <c r="G15" s="74"/>
      <c r="H15" s="71"/>
      <c r="I15" s="72">
        <v>-10362</v>
      </c>
      <c r="J15" s="73">
        <v>0</v>
      </c>
      <c r="K15" s="54" t="s">
        <v>150</v>
      </c>
    </row>
    <row r="16" spans="1:12" ht="13.5" thickBot="1">
      <c r="A16" s="47" t="s">
        <v>155</v>
      </c>
      <c r="B16" s="48" t="s">
        <v>4</v>
      </c>
      <c r="C16" s="52" t="s">
        <v>30</v>
      </c>
      <c r="D16" s="57">
        <v>40692</v>
      </c>
      <c r="E16" s="48">
        <v>4000</v>
      </c>
      <c r="F16" s="48"/>
      <c r="G16" s="57"/>
      <c r="H16" s="52"/>
      <c r="I16" s="50">
        <v>-14362</v>
      </c>
      <c r="J16" s="49">
        <v>0</v>
      </c>
      <c r="K16" s="55" t="s">
        <v>150</v>
      </c>
    </row>
    <row r="17" spans="1:12" ht="13.5" thickTop="1"/>
    <row r="18" spans="1:12" ht="13.5" thickBot="1"/>
    <row r="19" spans="1:12" ht="13.5" thickBot="1">
      <c r="D19" s="39"/>
      <c r="I19" s="34" t="s">
        <v>122</v>
      </c>
      <c r="J19" s="36"/>
      <c r="K19" s="36"/>
    </row>
    <row r="20" spans="1:12" ht="13.5" thickBot="1">
      <c r="A20" s="29" t="s">
        <v>70</v>
      </c>
      <c r="B20" s="30" t="s">
        <v>71</v>
      </c>
      <c r="C20" s="30" t="s">
        <v>76</v>
      </c>
      <c r="D20" s="40" t="s">
        <v>80</v>
      </c>
      <c r="E20" s="31" t="s">
        <v>136</v>
      </c>
      <c r="F20" s="58" t="s">
        <v>104</v>
      </c>
      <c r="G20" s="32" t="s">
        <v>105</v>
      </c>
      <c r="H20" s="33" t="s">
        <v>106</v>
      </c>
      <c r="I20" s="35">
        <v>0</v>
      </c>
      <c r="J20" s="37" t="s">
        <v>137</v>
      </c>
      <c r="K20" s="37" t="s">
        <v>138</v>
      </c>
    </row>
    <row r="21" spans="1:12" ht="13.5" thickTop="1">
      <c r="A21" s="42" t="s">
        <v>175</v>
      </c>
      <c r="B21" s="43" t="s">
        <v>5</v>
      </c>
      <c r="C21" s="51" t="s">
        <v>177</v>
      </c>
      <c r="D21" s="56">
        <v>40639</v>
      </c>
      <c r="E21" s="43">
        <v>10560</v>
      </c>
      <c r="F21" s="43"/>
      <c r="G21" s="56"/>
      <c r="H21" s="51"/>
      <c r="I21" s="45">
        <v>-10560</v>
      </c>
      <c r="J21" s="44">
        <v>1</v>
      </c>
      <c r="K21" s="53"/>
      <c r="L21" t="s">
        <v>0</v>
      </c>
    </row>
    <row r="22" spans="1:12" ht="13.5" thickBot="1">
      <c r="A22" s="47" t="s">
        <v>175</v>
      </c>
      <c r="B22" s="48" t="s">
        <v>5</v>
      </c>
      <c r="C22" s="48"/>
      <c r="D22" s="57"/>
      <c r="E22" s="48"/>
      <c r="F22" s="49" t="s">
        <v>111</v>
      </c>
      <c r="G22" s="57">
        <v>40645</v>
      </c>
      <c r="H22" s="52">
        <v>20480</v>
      </c>
      <c r="I22" s="50">
        <v>9920</v>
      </c>
      <c r="J22" s="49"/>
      <c r="K22" s="55"/>
    </row>
    <row r="23" spans="1:12" ht="13.5" thickTop="1"/>
    <row r="24" spans="1:12" ht="13.5" thickBot="1"/>
    <row r="25" spans="1:12" ht="13.5" thickBot="1">
      <c r="D25" s="39"/>
      <c r="I25" s="34" t="s">
        <v>122</v>
      </c>
      <c r="J25" s="36"/>
      <c r="K25" s="36"/>
    </row>
    <row r="26" spans="1:12" ht="13.5" thickBot="1">
      <c r="A26" s="29" t="s">
        <v>70</v>
      </c>
      <c r="B26" s="30" t="s">
        <v>71</v>
      </c>
      <c r="C26" s="30" t="s">
        <v>76</v>
      </c>
      <c r="D26" s="40" t="s">
        <v>80</v>
      </c>
      <c r="E26" s="31" t="s">
        <v>136</v>
      </c>
      <c r="F26" s="58" t="s">
        <v>104</v>
      </c>
      <c r="G26" s="32" t="s">
        <v>105</v>
      </c>
      <c r="H26" s="33" t="s">
        <v>106</v>
      </c>
      <c r="I26" s="35">
        <v>0</v>
      </c>
      <c r="J26" s="37" t="s">
        <v>137</v>
      </c>
      <c r="K26" s="37" t="s">
        <v>138</v>
      </c>
    </row>
    <row r="27" spans="1:12" ht="13.5" thickTop="1">
      <c r="A27" s="42" t="s">
        <v>158</v>
      </c>
      <c r="B27" s="43" t="s">
        <v>6</v>
      </c>
      <c r="C27" s="51" t="s">
        <v>160</v>
      </c>
      <c r="D27" s="56">
        <v>40588</v>
      </c>
      <c r="E27" s="43">
        <v>7500</v>
      </c>
      <c r="F27" s="43"/>
      <c r="G27" s="56"/>
      <c r="H27" s="51"/>
      <c r="I27" s="45">
        <v>-7500</v>
      </c>
      <c r="J27" s="44"/>
      <c r="K27" s="53" t="s">
        <v>149</v>
      </c>
    </row>
    <row r="28" spans="1:12">
      <c r="A28" s="46" t="s">
        <v>158</v>
      </c>
      <c r="B28" s="70" t="s">
        <v>6</v>
      </c>
      <c r="C28" s="70"/>
      <c r="D28" s="74"/>
      <c r="E28" s="70"/>
      <c r="F28" s="73" t="s">
        <v>12</v>
      </c>
      <c r="G28" s="74">
        <v>40621</v>
      </c>
      <c r="H28" s="71">
        <v>7462.1810000000014</v>
      </c>
      <c r="I28" s="72">
        <v>-37.818999999998596</v>
      </c>
      <c r="J28" s="73"/>
      <c r="K28" s="54"/>
    </row>
    <row r="29" spans="1:12">
      <c r="A29" s="46" t="s">
        <v>158</v>
      </c>
      <c r="B29" s="70" t="s">
        <v>6</v>
      </c>
      <c r="C29" s="70"/>
      <c r="D29" s="74"/>
      <c r="E29" s="70"/>
      <c r="F29" s="73" t="s">
        <v>10</v>
      </c>
      <c r="G29" s="74">
        <v>40622</v>
      </c>
      <c r="H29" s="71">
        <v>7500</v>
      </c>
      <c r="I29" s="72">
        <v>7462.1810000000014</v>
      </c>
      <c r="J29" s="73"/>
      <c r="K29" s="54"/>
    </row>
    <row r="30" spans="1:12" ht="13.5" thickBot="1">
      <c r="A30" s="47" t="s">
        <v>158</v>
      </c>
      <c r="B30" s="48" t="s">
        <v>6</v>
      </c>
      <c r="C30" s="52" t="s">
        <v>160</v>
      </c>
      <c r="D30" s="57">
        <v>40649</v>
      </c>
      <c r="E30" s="48">
        <v>7500</v>
      </c>
      <c r="F30" s="48"/>
      <c r="G30" s="57"/>
      <c r="H30" s="52"/>
      <c r="I30" s="50">
        <v>-37.818999999998596</v>
      </c>
      <c r="J30" s="49">
        <v>1</v>
      </c>
      <c r="K30" s="55"/>
      <c r="L30" t="s">
        <v>186</v>
      </c>
    </row>
    <row r="31" spans="1:12" ht="13.5" thickTop="1"/>
    <row r="32" spans="1:12" ht="13.5" thickBot="1"/>
    <row r="33" spans="1:11" ht="13.5" thickBot="1">
      <c r="D33" s="39"/>
      <c r="I33" s="34" t="s">
        <v>122</v>
      </c>
      <c r="J33" s="36"/>
      <c r="K33" s="36"/>
    </row>
    <row r="34" spans="1:11" ht="13.5" thickBot="1">
      <c r="A34" s="29" t="s">
        <v>70</v>
      </c>
      <c r="B34" s="30" t="s">
        <v>71</v>
      </c>
      <c r="C34" s="30" t="s">
        <v>76</v>
      </c>
      <c r="D34" s="40" t="s">
        <v>80</v>
      </c>
      <c r="E34" s="31" t="s">
        <v>136</v>
      </c>
      <c r="F34" s="58" t="s">
        <v>104</v>
      </c>
      <c r="G34" s="32" t="s">
        <v>105</v>
      </c>
      <c r="H34" s="33" t="s">
        <v>106</v>
      </c>
      <c r="I34" s="35">
        <v>0</v>
      </c>
      <c r="J34" s="37" t="s">
        <v>137</v>
      </c>
      <c r="K34" s="37" t="s">
        <v>138</v>
      </c>
    </row>
    <row r="35" spans="1:11" ht="13.5" thickTop="1">
      <c r="A35" s="42" t="s">
        <v>182</v>
      </c>
      <c r="B35" s="43" t="s">
        <v>7</v>
      </c>
      <c r="C35" s="51" t="s">
        <v>179</v>
      </c>
      <c r="D35" s="56">
        <v>40567</v>
      </c>
      <c r="E35" s="43">
        <v>798</v>
      </c>
      <c r="F35" s="43"/>
      <c r="G35" s="56"/>
      <c r="H35" s="51"/>
      <c r="I35" s="45">
        <v>-798</v>
      </c>
      <c r="J35" s="44"/>
      <c r="K35" s="53" t="s">
        <v>149</v>
      </c>
    </row>
    <row r="36" spans="1:11">
      <c r="A36" s="46" t="s">
        <v>182</v>
      </c>
      <c r="B36" s="70" t="s">
        <v>7</v>
      </c>
      <c r="C36" s="70"/>
      <c r="D36" s="74"/>
      <c r="E36" s="70"/>
      <c r="F36" s="73" t="s">
        <v>14</v>
      </c>
      <c r="G36" s="74">
        <v>40616</v>
      </c>
      <c r="H36" s="71">
        <v>858</v>
      </c>
      <c r="I36" s="72">
        <v>60</v>
      </c>
      <c r="J36" s="73"/>
      <c r="K36" s="54"/>
    </row>
    <row r="37" spans="1:11">
      <c r="A37" s="46" t="s">
        <v>182</v>
      </c>
      <c r="B37" s="70" t="s">
        <v>7</v>
      </c>
      <c r="C37" s="70"/>
      <c r="D37" s="74"/>
      <c r="E37" s="70"/>
      <c r="F37" s="73" t="s">
        <v>23</v>
      </c>
      <c r="G37" s="74">
        <v>40643</v>
      </c>
      <c r="H37" s="71">
        <v>2467.65</v>
      </c>
      <c r="I37" s="72">
        <v>2527.65</v>
      </c>
      <c r="J37" s="73"/>
      <c r="K37" s="54"/>
    </row>
    <row r="38" spans="1:11">
      <c r="A38" s="46" t="s">
        <v>182</v>
      </c>
      <c r="B38" s="70" t="s">
        <v>7</v>
      </c>
      <c r="C38" s="70"/>
      <c r="D38" s="74"/>
      <c r="E38" s="70"/>
      <c r="F38" s="73" t="s">
        <v>25</v>
      </c>
      <c r="G38" s="74">
        <v>40643</v>
      </c>
      <c r="H38" s="71">
        <v>2467.65</v>
      </c>
      <c r="I38" s="72">
        <v>4995.3</v>
      </c>
      <c r="J38" s="73"/>
      <c r="K38" s="54"/>
    </row>
    <row r="39" spans="1:11">
      <c r="A39" s="46" t="s">
        <v>182</v>
      </c>
      <c r="B39" s="70" t="s">
        <v>7</v>
      </c>
      <c r="C39" s="70"/>
      <c r="D39" s="74"/>
      <c r="E39" s="70"/>
      <c r="F39" s="73"/>
      <c r="G39" s="74">
        <v>40643</v>
      </c>
      <c r="H39" s="71">
        <v>2467.65</v>
      </c>
      <c r="I39" s="72">
        <v>7462.95</v>
      </c>
      <c r="J39" s="73"/>
      <c r="K39" s="54"/>
    </row>
    <row r="40" spans="1:11">
      <c r="A40" s="46" t="s">
        <v>182</v>
      </c>
      <c r="B40" s="70" t="s">
        <v>7</v>
      </c>
      <c r="C40" s="71" t="s">
        <v>179</v>
      </c>
      <c r="D40" s="74">
        <v>40644</v>
      </c>
      <c r="E40" s="70">
        <v>3500</v>
      </c>
      <c r="F40" s="70"/>
      <c r="G40" s="74"/>
      <c r="H40" s="71"/>
      <c r="I40" s="72">
        <v>3962.95</v>
      </c>
      <c r="J40" s="73">
        <v>1</v>
      </c>
      <c r="K40" s="54"/>
    </row>
    <row r="41" spans="1:11">
      <c r="A41" s="46" t="s">
        <v>182</v>
      </c>
      <c r="B41" s="70" t="s">
        <v>7</v>
      </c>
      <c r="C41" s="70"/>
      <c r="D41" s="74"/>
      <c r="E41" s="70"/>
      <c r="F41" s="73"/>
      <c r="G41" s="74">
        <v>40645</v>
      </c>
      <c r="H41" s="71">
        <v>2467.65</v>
      </c>
      <c r="I41" s="72">
        <v>6430.6</v>
      </c>
      <c r="J41" s="73"/>
      <c r="K41" s="54"/>
    </row>
    <row r="42" spans="1:11" ht="13.5" thickBot="1">
      <c r="A42" s="47" t="s">
        <v>182</v>
      </c>
      <c r="B42" s="48" t="s">
        <v>7</v>
      </c>
      <c r="C42" s="52" t="s">
        <v>179</v>
      </c>
      <c r="D42" s="57">
        <v>40657</v>
      </c>
      <c r="E42" s="48">
        <v>5000</v>
      </c>
      <c r="F42" s="48"/>
      <c r="G42" s="57"/>
      <c r="H42" s="52"/>
      <c r="I42" s="50">
        <v>1430.6</v>
      </c>
      <c r="J42" s="49">
        <v>1</v>
      </c>
      <c r="K42" s="55"/>
    </row>
    <row r="43" spans="1:11" ht="13.5" thickTop="1"/>
    <row r="44" spans="1:11" ht="13.5" thickBot="1"/>
    <row r="45" spans="1:11" ht="13.5" thickBot="1">
      <c r="D45" s="39"/>
      <c r="I45" s="34" t="s">
        <v>122</v>
      </c>
      <c r="J45" s="36"/>
      <c r="K45" s="36"/>
    </row>
    <row r="46" spans="1:11" ht="13.5" thickBot="1">
      <c r="A46" s="29" t="s">
        <v>70</v>
      </c>
      <c r="B46" s="30" t="s">
        <v>71</v>
      </c>
      <c r="C46" s="30" t="s">
        <v>76</v>
      </c>
      <c r="D46" s="40" t="s">
        <v>80</v>
      </c>
      <c r="E46" s="31" t="s">
        <v>136</v>
      </c>
      <c r="F46" s="58" t="s">
        <v>104</v>
      </c>
      <c r="G46" s="32" t="s">
        <v>105</v>
      </c>
      <c r="H46" s="33" t="s">
        <v>106</v>
      </c>
      <c r="I46" s="35">
        <v>0</v>
      </c>
      <c r="J46" s="37" t="s">
        <v>137</v>
      </c>
      <c r="K46" s="37" t="s">
        <v>138</v>
      </c>
    </row>
    <row r="47" spans="1:11" ht="13.5" thickTop="1">
      <c r="A47" s="42" t="s">
        <v>172</v>
      </c>
      <c r="B47" s="43" t="s">
        <v>8</v>
      </c>
      <c r="C47" s="43"/>
      <c r="D47" s="56"/>
      <c r="E47" s="43"/>
      <c r="F47" s="44" t="s">
        <v>112</v>
      </c>
      <c r="G47" s="56">
        <v>40616</v>
      </c>
      <c r="H47" s="51">
        <v>82253</v>
      </c>
      <c r="I47" s="45">
        <v>82253</v>
      </c>
      <c r="J47" s="44"/>
      <c r="K47" s="53"/>
    </row>
    <row r="48" spans="1:11">
      <c r="A48" s="46" t="s">
        <v>172</v>
      </c>
      <c r="B48" s="70" t="s">
        <v>8</v>
      </c>
      <c r="C48" s="71" t="s">
        <v>174</v>
      </c>
      <c r="D48" s="74">
        <v>40627</v>
      </c>
      <c r="E48" s="70">
        <v>40000</v>
      </c>
      <c r="F48" s="70"/>
      <c r="G48" s="74"/>
      <c r="H48" s="71"/>
      <c r="I48" s="72">
        <v>42253</v>
      </c>
      <c r="J48" s="73">
        <v>1</v>
      </c>
      <c r="K48" s="54"/>
    </row>
    <row r="49" spans="1:12">
      <c r="A49" s="46" t="s">
        <v>172</v>
      </c>
      <c r="B49" s="70" t="s">
        <v>8</v>
      </c>
      <c r="C49" s="71" t="s">
        <v>174</v>
      </c>
      <c r="D49" s="74">
        <v>40658</v>
      </c>
      <c r="E49" s="70">
        <v>40000</v>
      </c>
      <c r="F49" s="70"/>
      <c r="G49" s="74"/>
      <c r="H49" s="71"/>
      <c r="I49" s="72">
        <v>2253</v>
      </c>
      <c r="J49" s="73">
        <v>1</v>
      </c>
      <c r="K49" s="54"/>
    </row>
    <row r="50" spans="1:12">
      <c r="A50" s="46" t="s">
        <v>172</v>
      </c>
      <c r="B50" s="70" t="s">
        <v>8</v>
      </c>
      <c r="C50" s="71" t="s">
        <v>174</v>
      </c>
      <c r="D50" s="74">
        <v>40688</v>
      </c>
      <c r="E50" s="70">
        <v>40000</v>
      </c>
      <c r="F50" s="70"/>
      <c r="G50" s="74"/>
      <c r="H50" s="71"/>
      <c r="I50" s="72">
        <v>-37747</v>
      </c>
      <c r="J50" s="73">
        <v>1</v>
      </c>
      <c r="K50" s="54"/>
      <c r="L50" t="s">
        <v>2</v>
      </c>
    </row>
    <row r="51" spans="1:12" ht="13.5" thickBot="1">
      <c r="A51" s="47" t="s">
        <v>172</v>
      </c>
      <c r="B51" s="48" t="s">
        <v>8</v>
      </c>
      <c r="C51" s="48"/>
      <c r="D51" s="57"/>
      <c r="E51" s="48"/>
      <c r="F51" s="49"/>
      <c r="G51" s="57">
        <v>40689</v>
      </c>
      <c r="H51" s="52">
        <v>82253</v>
      </c>
      <c r="I51" s="50">
        <v>44506</v>
      </c>
      <c r="J51" s="49"/>
      <c r="K51" s="55"/>
    </row>
    <row r="52" spans="1:12" ht="13.5" thickTop="1"/>
    <row r="53" spans="1:12" ht="13.5" thickBot="1"/>
    <row r="54" spans="1:12" ht="13.5" thickBot="1">
      <c r="D54" s="39"/>
      <c r="I54" s="34" t="s">
        <v>122</v>
      </c>
      <c r="J54" s="36"/>
      <c r="K54" s="36"/>
    </row>
    <row r="55" spans="1:12" ht="13.5" thickBot="1">
      <c r="A55" s="29" t="s">
        <v>70</v>
      </c>
      <c r="B55" s="30" t="s">
        <v>71</v>
      </c>
      <c r="C55" s="30" t="s">
        <v>76</v>
      </c>
      <c r="D55" s="40" t="s">
        <v>80</v>
      </c>
      <c r="E55" s="31" t="s">
        <v>136</v>
      </c>
      <c r="F55" s="58" t="s">
        <v>104</v>
      </c>
      <c r="G55" s="32" t="s">
        <v>105</v>
      </c>
      <c r="H55" s="33" t="s">
        <v>106</v>
      </c>
      <c r="I55" s="35">
        <v>0</v>
      </c>
      <c r="J55" s="37" t="s">
        <v>137</v>
      </c>
      <c r="K55" s="37" t="s">
        <v>138</v>
      </c>
    </row>
    <row r="56" spans="1:12" ht="13.5" thickTop="1">
      <c r="A56" s="42" t="s">
        <v>169</v>
      </c>
      <c r="B56" s="43" t="s">
        <v>9</v>
      </c>
      <c r="C56" s="51" t="s">
        <v>34</v>
      </c>
      <c r="D56" s="56">
        <v>40598</v>
      </c>
      <c r="E56" s="43">
        <v>5000</v>
      </c>
      <c r="F56" s="43"/>
      <c r="G56" s="56"/>
      <c r="H56" s="51"/>
      <c r="I56" s="45">
        <v>-5000</v>
      </c>
      <c r="J56" s="44">
        <v>1</v>
      </c>
      <c r="K56" s="53"/>
    </row>
    <row r="57" spans="1:12" ht="13.5" thickBot="1">
      <c r="A57" s="47" t="s">
        <v>169</v>
      </c>
      <c r="B57" s="48" t="s">
        <v>9</v>
      </c>
      <c r="C57" s="48"/>
      <c r="D57" s="57"/>
      <c r="E57" s="48"/>
      <c r="F57" s="49" t="s">
        <v>114</v>
      </c>
      <c r="G57" s="57">
        <v>40600</v>
      </c>
      <c r="H57" s="52">
        <v>5000</v>
      </c>
      <c r="I57" s="50">
        <v>0</v>
      </c>
      <c r="J57" s="49"/>
      <c r="K57" s="55"/>
      <c r="L57" t="s">
        <v>3</v>
      </c>
    </row>
    <row r="58" spans="1:12" ht="13.5" thickTop="1"/>
  </sheetData>
  <phoneticPr fontId="0" type="noConversion"/>
  <hyperlinks>
    <hyperlink ref="L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>
    <tabColor rgb="FFFFFF00"/>
  </sheetPr>
  <dimension ref="A1:P54"/>
  <sheetViews>
    <sheetView showGridLines="0" workbookViewId="0">
      <selection activeCell="O11" sqref="O11"/>
    </sheetView>
  </sheetViews>
  <sheetFormatPr baseColWidth="10" defaultRowHeight="15"/>
  <cols>
    <col min="1" max="1" width="16" style="2" customWidth="1"/>
    <col min="2" max="2" width="14.85546875" style="4" customWidth="1"/>
    <col min="3" max="5" width="11.42578125" style="4"/>
    <col min="6" max="7" width="10.7109375" style="4" customWidth="1"/>
    <col min="8" max="16384" width="11.42578125" style="4"/>
  </cols>
  <sheetData>
    <row r="1" spans="1:16">
      <c r="P1"/>
    </row>
    <row r="2" spans="1:16" ht="23.25">
      <c r="C2" s="9" t="s">
        <v>62</v>
      </c>
      <c r="G2" s="10"/>
      <c r="P2"/>
    </row>
    <row r="3" spans="1:16" ht="23.25">
      <c r="C3" s="9"/>
      <c r="G3" s="10"/>
      <c r="P3"/>
    </row>
    <row r="4" spans="1:16" ht="18.75">
      <c r="A4" s="20" t="s">
        <v>67</v>
      </c>
      <c r="P4"/>
    </row>
    <row r="5" spans="1:16" s="2" customFormat="1" ht="30">
      <c r="A5" s="21" t="s">
        <v>35</v>
      </c>
      <c r="B5" s="12" t="s">
        <v>36</v>
      </c>
      <c r="C5" s="13" t="s">
        <v>37</v>
      </c>
      <c r="D5" s="13" t="s">
        <v>38</v>
      </c>
      <c r="I5" s="24" t="s">
        <v>139</v>
      </c>
      <c r="P5"/>
    </row>
    <row r="6" spans="1:16">
      <c r="A6" s="14" t="s">
        <v>39</v>
      </c>
      <c r="B6" s="3">
        <v>121</v>
      </c>
      <c r="C6" s="3">
        <v>185</v>
      </c>
      <c r="D6" s="3">
        <v>194</v>
      </c>
      <c r="P6"/>
    </row>
    <row r="7" spans="1:16">
      <c r="A7" s="14" t="s">
        <v>40</v>
      </c>
      <c r="B7" s="3">
        <v>105</v>
      </c>
      <c r="C7" s="3">
        <v>163</v>
      </c>
      <c r="D7" s="3">
        <v>179</v>
      </c>
      <c r="P7"/>
    </row>
    <row r="8" spans="1:16">
      <c r="A8" s="14" t="s">
        <v>41</v>
      </c>
      <c r="B8" s="5">
        <f>B7/B6</f>
        <v>0.86776859504132231</v>
      </c>
      <c r="C8" s="5">
        <f>C7/C6</f>
        <v>0.88108108108108107</v>
      </c>
      <c r="D8" s="5">
        <f>D7/D6</f>
        <v>0.92268041237113407</v>
      </c>
      <c r="P8"/>
    </row>
    <row r="9" spans="1:16">
      <c r="A9" s="16"/>
      <c r="B9" s="17"/>
      <c r="C9" s="17"/>
      <c r="D9" s="17"/>
      <c r="P9"/>
    </row>
    <row r="10" spans="1:16">
      <c r="A10" s="16"/>
      <c r="B10" s="17"/>
      <c r="C10" s="17"/>
      <c r="D10" s="17"/>
      <c r="P10"/>
    </row>
    <row r="11" spans="1:16">
      <c r="P11"/>
    </row>
    <row r="12" spans="1:16" ht="18.75">
      <c r="A12" s="20" t="s">
        <v>66</v>
      </c>
      <c r="P12"/>
    </row>
    <row r="13" spans="1:16" ht="30.75" customHeight="1">
      <c r="A13" s="21" t="s">
        <v>63</v>
      </c>
      <c r="B13" s="75" t="s">
        <v>36</v>
      </c>
      <c r="C13" s="76"/>
      <c r="D13" s="77"/>
      <c r="E13" s="78" t="s">
        <v>37</v>
      </c>
      <c r="F13" s="79"/>
      <c r="G13" s="80"/>
      <c r="H13" s="78" t="s">
        <v>38</v>
      </c>
      <c r="I13" s="79"/>
      <c r="J13" s="80"/>
      <c r="P13"/>
    </row>
    <row r="14" spans="1:16">
      <c r="B14" s="14" t="s">
        <v>39</v>
      </c>
      <c r="C14" s="14" t="s">
        <v>40</v>
      </c>
      <c r="D14" s="14" t="s">
        <v>41</v>
      </c>
      <c r="E14" s="14" t="s">
        <v>39</v>
      </c>
      <c r="F14" s="14" t="s">
        <v>40</v>
      </c>
      <c r="G14" s="14" t="s">
        <v>41</v>
      </c>
      <c r="H14" s="14" t="s">
        <v>39</v>
      </c>
      <c r="I14" s="14" t="s">
        <v>40</v>
      </c>
      <c r="J14" s="14" t="s">
        <v>41</v>
      </c>
      <c r="P14"/>
    </row>
    <row r="15" spans="1:16">
      <c r="A15" s="15" t="s">
        <v>42</v>
      </c>
      <c r="B15" s="6">
        <v>21</v>
      </c>
      <c r="C15" s="6">
        <v>18</v>
      </c>
      <c r="D15" s="7">
        <f>C15/B15</f>
        <v>0.8571428571428571</v>
      </c>
      <c r="E15" s="6">
        <v>23</v>
      </c>
      <c r="F15" s="6">
        <v>22</v>
      </c>
      <c r="G15" s="7">
        <f>F15/E15</f>
        <v>0.95652173913043481</v>
      </c>
      <c r="H15" s="6">
        <v>26</v>
      </c>
      <c r="I15" s="6">
        <v>23</v>
      </c>
      <c r="J15" s="7">
        <f>I15/H15</f>
        <v>0.88461538461538458</v>
      </c>
      <c r="P15"/>
    </row>
    <row r="16" spans="1:16">
      <c r="A16" s="15" t="s">
        <v>43</v>
      </c>
      <c r="B16" s="6">
        <v>19</v>
      </c>
      <c r="C16" s="6">
        <v>19</v>
      </c>
      <c r="D16" s="7">
        <f t="shared" ref="D16:D22" si="0">C16/B16</f>
        <v>1</v>
      </c>
      <c r="E16" s="6">
        <v>28</v>
      </c>
      <c r="F16" s="6">
        <v>25</v>
      </c>
      <c r="G16" s="7">
        <f t="shared" ref="G16:G22" si="1">F16/E16</f>
        <v>0.8928571428571429</v>
      </c>
      <c r="H16" s="6">
        <v>31</v>
      </c>
      <c r="I16" s="6">
        <v>27</v>
      </c>
      <c r="J16" s="7">
        <f t="shared" ref="J16:J22" si="2">I16/H16</f>
        <v>0.87096774193548387</v>
      </c>
      <c r="P16"/>
    </row>
    <row r="17" spans="1:16">
      <c r="A17" s="15" t="s">
        <v>44</v>
      </c>
      <c r="B17" s="6">
        <v>30</v>
      </c>
      <c r="C17" s="6">
        <v>25</v>
      </c>
      <c r="D17" s="7">
        <f t="shared" si="0"/>
        <v>0.83333333333333337</v>
      </c>
      <c r="E17" s="6">
        <v>42</v>
      </c>
      <c r="F17" s="6">
        <v>39</v>
      </c>
      <c r="G17" s="7">
        <f t="shared" si="1"/>
        <v>0.9285714285714286</v>
      </c>
      <c r="H17" s="6">
        <v>35</v>
      </c>
      <c r="I17" s="6">
        <v>32</v>
      </c>
      <c r="J17" s="7">
        <f t="shared" si="2"/>
        <v>0.91428571428571426</v>
      </c>
      <c r="P17"/>
    </row>
    <row r="18" spans="1:16">
      <c r="A18" s="15" t="s">
        <v>45</v>
      </c>
      <c r="B18" s="6">
        <v>24</v>
      </c>
      <c r="C18" s="6">
        <v>19</v>
      </c>
      <c r="D18" s="7">
        <f t="shared" si="0"/>
        <v>0.79166666666666663</v>
      </c>
      <c r="E18" s="6">
        <v>32</v>
      </c>
      <c r="F18" s="6">
        <v>27</v>
      </c>
      <c r="G18" s="7">
        <f t="shared" si="1"/>
        <v>0.84375</v>
      </c>
      <c r="H18" s="6">
        <v>35</v>
      </c>
      <c r="I18" s="6">
        <v>35</v>
      </c>
      <c r="J18" s="7">
        <f t="shared" si="2"/>
        <v>1</v>
      </c>
      <c r="P18"/>
    </row>
    <row r="19" spans="1:16">
      <c r="A19" s="15" t="s">
        <v>46</v>
      </c>
      <c r="B19" s="6">
        <v>13</v>
      </c>
      <c r="C19" s="6">
        <v>11</v>
      </c>
      <c r="D19" s="7">
        <f t="shared" si="0"/>
        <v>0.84615384615384615</v>
      </c>
      <c r="E19" s="6">
        <v>31</v>
      </c>
      <c r="F19" s="6">
        <v>25</v>
      </c>
      <c r="G19" s="7">
        <f t="shared" si="1"/>
        <v>0.80645161290322576</v>
      </c>
      <c r="H19" s="6">
        <v>39</v>
      </c>
      <c r="I19" s="6">
        <v>37</v>
      </c>
      <c r="J19" s="7">
        <f t="shared" si="2"/>
        <v>0.94871794871794868</v>
      </c>
      <c r="P19"/>
    </row>
    <row r="20" spans="1:16">
      <c r="A20" s="15"/>
      <c r="B20" s="6"/>
      <c r="C20" s="6"/>
      <c r="D20" s="7"/>
      <c r="E20" s="6"/>
      <c r="F20" s="6"/>
      <c r="G20" s="7"/>
      <c r="H20" s="6"/>
      <c r="I20" s="6"/>
      <c r="J20" s="7"/>
      <c r="P20"/>
    </row>
    <row r="21" spans="1:16">
      <c r="A21" s="15" t="s">
        <v>64</v>
      </c>
      <c r="B21" s="6">
        <v>14</v>
      </c>
      <c r="C21" s="6">
        <v>13</v>
      </c>
      <c r="D21" s="7">
        <f t="shared" si="0"/>
        <v>0.9285714285714286</v>
      </c>
      <c r="E21" s="6">
        <v>29</v>
      </c>
      <c r="F21" s="6">
        <v>25</v>
      </c>
      <c r="G21" s="7">
        <f t="shared" si="1"/>
        <v>0.86206896551724133</v>
      </c>
      <c r="H21" s="6">
        <v>28</v>
      </c>
      <c r="I21" s="6">
        <v>25</v>
      </c>
      <c r="J21" s="7">
        <f t="shared" si="2"/>
        <v>0.8928571428571429</v>
      </c>
      <c r="P21"/>
    </row>
    <row r="22" spans="1:16">
      <c r="B22" s="1">
        <f>SUM(B15:B21)</f>
        <v>121</v>
      </c>
      <c r="C22" s="1">
        <f>SUM(C15:C21)</f>
        <v>105</v>
      </c>
      <c r="D22" s="8">
        <f t="shared" si="0"/>
        <v>0.86776859504132231</v>
      </c>
      <c r="E22" s="1">
        <f>SUM(E15:E21)</f>
        <v>185</v>
      </c>
      <c r="F22" s="1">
        <f>SUM(F15:F21)</f>
        <v>163</v>
      </c>
      <c r="G22" s="8">
        <f t="shared" si="1"/>
        <v>0.88108108108108107</v>
      </c>
      <c r="H22" s="1">
        <f>SUM(H15:H21)</f>
        <v>194</v>
      </c>
      <c r="I22" s="1">
        <f>SUM(I15:I21)</f>
        <v>179</v>
      </c>
      <c r="J22" s="8">
        <f t="shared" si="2"/>
        <v>0.92268041237113407</v>
      </c>
      <c r="P22"/>
    </row>
    <row r="23" spans="1:16">
      <c r="B23" s="18"/>
      <c r="C23" s="18"/>
      <c r="D23" s="19"/>
      <c r="E23" s="18"/>
      <c r="F23" s="18"/>
      <c r="G23" s="19"/>
      <c r="H23" s="18"/>
      <c r="I23" s="18"/>
      <c r="J23" s="19"/>
      <c r="P23"/>
    </row>
    <row r="24" spans="1:16">
      <c r="B24" s="18"/>
      <c r="C24" s="18"/>
      <c r="D24" s="19"/>
      <c r="E24" s="18"/>
      <c r="F24" s="18"/>
      <c r="G24" s="19"/>
      <c r="H24" s="18"/>
      <c r="I24" s="18"/>
      <c r="J24" s="19"/>
      <c r="P24"/>
    </row>
    <row r="25" spans="1:16">
      <c r="P25"/>
    </row>
    <row r="26" spans="1:16" ht="18.75">
      <c r="A26" s="20" t="s">
        <v>68</v>
      </c>
      <c r="P26"/>
    </row>
    <row r="27" spans="1:16" ht="32.25" customHeight="1">
      <c r="A27" s="21" t="s">
        <v>69</v>
      </c>
      <c r="B27" s="81" t="s">
        <v>36</v>
      </c>
      <c r="C27" s="82"/>
      <c r="D27" s="83"/>
      <c r="E27" s="84" t="s">
        <v>37</v>
      </c>
      <c r="F27" s="85"/>
      <c r="G27" s="86"/>
      <c r="H27" s="84" t="s">
        <v>38</v>
      </c>
      <c r="I27" s="85"/>
      <c r="J27" s="86"/>
      <c r="P27"/>
    </row>
    <row r="28" spans="1:16">
      <c r="B28" s="1" t="s">
        <v>39</v>
      </c>
      <c r="C28" s="1" t="s">
        <v>40</v>
      </c>
      <c r="D28" s="1" t="s">
        <v>41</v>
      </c>
      <c r="E28" s="1" t="s">
        <v>39</v>
      </c>
      <c r="F28" s="1" t="s">
        <v>40</v>
      </c>
      <c r="G28" s="1" t="s">
        <v>41</v>
      </c>
      <c r="H28" s="1" t="s">
        <v>39</v>
      </c>
      <c r="I28" s="1" t="s">
        <v>40</v>
      </c>
      <c r="J28" s="1" t="s">
        <v>41</v>
      </c>
      <c r="P28"/>
    </row>
    <row r="29" spans="1:16">
      <c r="A29" s="15" t="s">
        <v>47</v>
      </c>
      <c r="B29" s="6"/>
      <c r="C29" s="6"/>
      <c r="D29" s="7" t="e">
        <f>C29/B29</f>
        <v>#DIV/0!</v>
      </c>
      <c r="E29" s="6"/>
      <c r="F29" s="6"/>
      <c r="G29" s="7" t="e">
        <f>F29/E29</f>
        <v>#DIV/0!</v>
      </c>
      <c r="H29" s="6"/>
      <c r="I29" s="6"/>
      <c r="J29" s="7" t="e">
        <f>I29/H29</f>
        <v>#DIV/0!</v>
      </c>
      <c r="P29"/>
    </row>
    <row r="30" spans="1:16">
      <c r="A30" s="15" t="s">
        <v>48</v>
      </c>
      <c r="B30" s="6"/>
      <c r="C30" s="6"/>
      <c r="D30" s="7" t="e">
        <f t="shared" ref="D30:D46" si="3">C30/B30</f>
        <v>#DIV/0!</v>
      </c>
      <c r="E30" s="6"/>
      <c r="F30" s="6"/>
      <c r="G30" s="7" t="e">
        <f t="shared" ref="G30:G46" si="4">F30/E30</f>
        <v>#DIV/0!</v>
      </c>
      <c r="H30" s="6"/>
      <c r="I30" s="6"/>
      <c r="J30" s="7" t="e">
        <f t="shared" ref="J30:J46" si="5">I30/H30</f>
        <v>#DIV/0!</v>
      </c>
      <c r="P30"/>
    </row>
    <row r="31" spans="1:16">
      <c r="A31" s="15" t="s">
        <v>49</v>
      </c>
      <c r="B31" s="6"/>
      <c r="C31" s="6"/>
      <c r="D31" s="7" t="e">
        <f t="shared" si="3"/>
        <v>#DIV/0!</v>
      </c>
      <c r="E31" s="6"/>
      <c r="F31" s="6"/>
      <c r="G31" s="7" t="e">
        <f t="shared" si="4"/>
        <v>#DIV/0!</v>
      </c>
      <c r="H31" s="6"/>
      <c r="I31" s="6"/>
      <c r="J31" s="7" t="e">
        <f t="shared" si="5"/>
        <v>#DIV/0!</v>
      </c>
      <c r="P31"/>
    </row>
    <row r="32" spans="1:16">
      <c r="A32" s="15" t="s">
        <v>50</v>
      </c>
      <c r="B32" s="6"/>
      <c r="C32" s="6"/>
      <c r="D32" s="7" t="e">
        <f t="shared" si="3"/>
        <v>#DIV/0!</v>
      </c>
      <c r="E32" s="6"/>
      <c r="F32" s="6"/>
      <c r="G32" s="7" t="e">
        <f t="shared" si="4"/>
        <v>#DIV/0!</v>
      </c>
      <c r="H32" s="6"/>
      <c r="I32" s="6"/>
      <c r="J32" s="7" t="e">
        <f t="shared" si="5"/>
        <v>#DIV/0!</v>
      </c>
      <c r="P32"/>
    </row>
    <row r="33" spans="1:16">
      <c r="A33" s="15" t="s">
        <v>51</v>
      </c>
      <c r="B33" s="6"/>
      <c r="C33" s="6"/>
      <c r="D33" s="7" t="e">
        <f t="shared" si="3"/>
        <v>#DIV/0!</v>
      </c>
      <c r="E33" s="6"/>
      <c r="F33" s="6"/>
      <c r="G33" s="7" t="e">
        <f t="shared" si="4"/>
        <v>#DIV/0!</v>
      </c>
      <c r="H33" s="6"/>
      <c r="I33" s="6"/>
      <c r="J33" s="7" t="e">
        <f t="shared" si="5"/>
        <v>#DIV/0!</v>
      </c>
      <c r="P33"/>
    </row>
    <row r="34" spans="1:16">
      <c r="A34" s="15" t="s">
        <v>52</v>
      </c>
      <c r="B34" s="6"/>
      <c r="C34" s="6"/>
      <c r="D34" s="7" t="e">
        <f t="shared" si="3"/>
        <v>#DIV/0!</v>
      </c>
      <c r="E34" s="6"/>
      <c r="F34" s="6"/>
      <c r="G34" s="7" t="e">
        <f t="shared" si="4"/>
        <v>#DIV/0!</v>
      </c>
      <c r="H34" s="6"/>
      <c r="I34" s="6"/>
      <c r="J34" s="7" t="e">
        <f t="shared" si="5"/>
        <v>#DIV/0!</v>
      </c>
      <c r="P34"/>
    </row>
    <row r="35" spans="1:16">
      <c r="A35" s="15" t="s">
        <v>53</v>
      </c>
      <c r="B35" s="6"/>
      <c r="C35" s="6"/>
      <c r="D35" s="7" t="e">
        <f t="shared" si="3"/>
        <v>#DIV/0!</v>
      </c>
      <c r="E35" s="6"/>
      <c r="F35" s="6"/>
      <c r="G35" s="7" t="e">
        <f t="shared" si="4"/>
        <v>#DIV/0!</v>
      </c>
      <c r="H35" s="6"/>
      <c r="I35" s="6"/>
      <c r="J35" s="7" t="e">
        <f t="shared" si="5"/>
        <v>#DIV/0!</v>
      </c>
      <c r="P35"/>
    </row>
    <row r="36" spans="1:16">
      <c r="A36" s="15" t="s">
        <v>54</v>
      </c>
      <c r="B36" s="6"/>
      <c r="C36" s="6"/>
      <c r="D36" s="7" t="e">
        <f t="shared" si="3"/>
        <v>#DIV/0!</v>
      </c>
      <c r="E36" s="6"/>
      <c r="F36" s="6"/>
      <c r="G36" s="7" t="e">
        <f t="shared" si="4"/>
        <v>#DIV/0!</v>
      </c>
      <c r="H36" s="6"/>
      <c r="I36" s="6"/>
      <c r="J36" s="7" t="e">
        <f t="shared" si="5"/>
        <v>#DIV/0!</v>
      </c>
      <c r="P36"/>
    </row>
    <row r="37" spans="1:16">
      <c r="A37" s="15" t="s">
        <v>55</v>
      </c>
      <c r="B37" s="6"/>
      <c r="C37" s="6"/>
      <c r="D37" s="7" t="e">
        <f t="shared" si="3"/>
        <v>#DIV/0!</v>
      </c>
      <c r="E37" s="6"/>
      <c r="F37" s="6"/>
      <c r="G37" s="7" t="e">
        <f t="shared" si="4"/>
        <v>#DIV/0!</v>
      </c>
      <c r="H37" s="6"/>
      <c r="I37" s="6"/>
      <c r="J37" s="7" t="e">
        <f t="shared" si="5"/>
        <v>#DIV/0!</v>
      </c>
      <c r="P37"/>
    </row>
    <row r="38" spans="1:16">
      <c r="A38" s="15" t="s">
        <v>56</v>
      </c>
      <c r="B38" s="6"/>
      <c r="C38" s="6"/>
      <c r="D38" s="7" t="e">
        <f t="shared" si="3"/>
        <v>#DIV/0!</v>
      </c>
      <c r="E38" s="6"/>
      <c r="F38" s="6"/>
      <c r="G38" s="7" t="e">
        <f t="shared" si="4"/>
        <v>#DIV/0!</v>
      </c>
      <c r="H38" s="6"/>
      <c r="I38" s="6"/>
      <c r="J38" s="7" t="e">
        <f t="shared" si="5"/>
        <v>#DIV/0!</v>
      </c>
      <c r="P38"/>
    </row>
    <row r="39" spans="1:16">
      <c r="A39" s="15" t="s">
        <v>57</v>
      </c>
      <c r="B39" s="6"/>
      <c r="C39" s="6"/>
      <c r="D39" s="7" t="e">
        <f t="shared" si="3"/>
        <v>#DIV/0!</v>
      </c>
      <c r="E39" s="6"/>
      <c r="F39" s="6"/>
      <c r="G39" s="7" t="e">
        <f t="shared" si="4"/>
        <v>#DIV/0!</v>
      </c>
      <c r="H39" s="6"/>
      <c r="I39" s="6"/>
      <c r="J39" s="7" t="e">
        <f t="shared" si="5"/>
        <v>#DIV/0!</v>
      </c>
      <c r="P39"/>
    </row>
    <row r="40" spans="1:16">
      <c r="A40" s="15" t="s">
        <v>58</v>
      </c>
      <c r="B40" s="6"/>
      <c r="C40" s="6"/>
      <c r="D40" s="7" t="e">
        <f t="shared" si="3"/>
        <v>#DIV/0!</v>
      </c>
      <c r="E40" s="6"/>
      <c r="F40" s="6"/>
      <c r="G40" s="7" t="e">
        <f t="shared" si="4"/>
        <v>#DIV/0!</v>
      </c>
      <c r="H40" s="6"/>
      <c r="I40" s="6"/>
      <c r="J40" s="7" t="e">
        <f t="shared" si="5"/>
        <v>#DIV/0!</v>
      </c>
      <c r="P40"/>
    </row>
    <row r="41" spans="1:16">
      <c r="A41" s="15" t="s">
        <v>59</v>
      </c>
      <c r="B41" s="6"/>
      <c r="C41" s="6"/>
      <c r="D41" s="7" t="e">
        <f t="shared" si="3"/>
        <v>#DIV/0!</v>
      </c>
      <c r="E41" s="6"/>
      <c r="F41" s="6"/>
      <c r="G41" s="7" t="e">
        <f t="shared" si="4"/>
        <v>#DIV/0!</v>
      </c>
      <c r="H41" s="6"/>
      <c r="I41" s="6"/>
      <c r="J41" s="7" t="e">
        <f t="shared" si="5"/>
        <v>#DIV/0!</v>
      </c>
      <c r="P41"/>
    </row>
    <row r="42" spans="1:16">
      <c r="A42" s="15" t="s">
        <v>60</v>
      </c>
      <c r="B42" s="6"/>
      <c r="C42" s="6"/>
      <c r="D42" s="7" t="e">
        <f t="shared" si="3"/>
        <v>#DIV/0!</v>
      </c>
      <c r="E42" s="6"/>
      <c r="F42" s="6"/>
      <c r="G42" s="7" t="e">
        <f t="shared" si="4"/>
        <v>#DIV/0!</v>
      </c>
      <c r="H42" s="6"/>
      <c r="I42" s="6"/>
      <c r="J42" s="7" t="e">
        <f t="shared" si="5"/>
        <v>#DIV/0!</v>
      </c>
      <c r="P42"/>
    </row>
    <row r="43" spans="1:16">
      <c r="A43" s="15" t="s">
        <v>61</v>
      </c>
      <c r="B43" s="6"/>
      <c r="C43" s="6"/>
      <c r="D43" s="7" t="e">
        <f t="shared" si="3"/>
        <v>#DIV/0!</v>
      </c>
      <c r="E43" s="6"/>
      <c r="F43" s="6"/>
      <c r="G43" s="7" t="e">
        <f t="shared" si="4"/>
        <v>#DIV/0!</v>
      </c>
      <c r="H43" s="6"/>
      <c r="I43" s="6"/>
      <c r="J43" s="7" t="e">
        <f t="shared" si="5"/>
        <v>#DIV/0!</v>
      </c>
      <c r="P43"/>
    </row>
    <row r="44" spans="1:16">
      <c r="A44" s="15"/>
      <c r="B44" s="6"/>
      <c r="C44" s="6"/>
      <c r="D44" s="7"/>
      <c r="E44" s="6"/>
      <c r="F44" s="6"/>
      <c r="G44" s="7"/>
      <c r="H44" s="6"/>
      <c r="I44" s="6"/>
      <c r="J44" s="7"/>
      <c r="P44"/>
    </row>
    <row r="45" spans="1:16">
      <c r="A45" s="15" t="s">
        <v>65</v>
      </c>
      <c r="B45" s="6"/>
      <c r="C45" s="6"/>
      <c r="D45" s="7" t="e">
        <f t="shared" si="3"/>
        <v>#DIV/0!</v>
      </c>
      <c r="E45" s="6"/>
      <c r="F45" s="6"/>
      <c r="G45" s="7" t="e">
        <f t="shared" si="4"/>
        <v>#DIV/0!</v>
      </c>
      <c r="H45" s="6"/>
      <c r="I45" s="6"/>
      <c r="J45" s="7" t="e">
        <f t="shared" si="5"/>
        <v>#DIV/0!</v>
      </c>
      <c r="P45"/>
    </row>
    <row r="46" spans="1:16">
      <c r="B46" s="1">
        <f>SUM(B29:B45)</f>
        <v>0</v>
      </c>
      <c r="C46" s="1">
        <f>SUM(C29:C45)</f>
        <v>0</v>
      </c>
      <c r="D46" s="8" t="e">
        <f t="shared" si="3"/>
        <v>#DIV/0!</v>
      </c>
      <c r="E46" s="1">
        <f>SUM(E29:E45)</f>
        <v>0</v>
      </c>
      <c r="F46" s="1">
        <f>SUM(F29:F45)</f>
        <v>0</v>
      </c>
      <c r="G46" s="8" t="e">
        <f t="shared" si="4"/>
        <v>#DIV/0!</v>
      </c>
      <c r="H46" s="1">
        <f>SUM(H29:H45)</f>
        <v>0</v>
      </c>
      <c r="I46" s="1">
        <f>SUM(I29:I45)</f>
        <v>0</v>
      </c>
      <c r="J46" s="8" t="e">
        <f t="shared" si="5"/>
        <v>#DIV/0!</v>
      </c>
      <c r="P46"/>
    </row>
    <row r="47" spans="1:16">
      <c r="P47"/>
    </row>
    <row r="48" spans="1:16">
      <c r="P48"/>
    </row>
    <row r="49" spans="16:16">
      <c r="P49"/>
    </row>
    <row r="50" spans="16:16">
      <c r="P50"/>
    </row>
    <row r="51" spans="16:16">
      <c r="P51"/>
    </row>
    <row r="52" spans="16:16">
      <c r="P52"/>
    </row>
    <row r="53" spans="16:16">
      <c r="P53"/>
    </row>
    <row r="54" spans="16:16">
      <c r="P54"/>
    </row>
  </sheetData>
  <mergeCells count="6">
    <mergeCell ref="B13:D13"/>
    <mergeCell ref="E13:G13"/>
    <mergeCell ref="H13:J13"/>
    <mergeCell ref="B27:D27"/>
    <mergeCell ref="E27:G27"/>
    <mergeCell ref="H27:J27"/>
  </mergeCells>
  <phoneticPr fontId="15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BAD</vt:lpstr>
      <vt:lpstr>Stocks</vt:lpstr>
      <vt:lpstr>OF</vt:lpstr>
      <vt:lpstr>Stocks projetés</vt:lpstr>
      <vt:lpstr>Résutats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Zombai</cp:lastModifiedBy>
  <dcterms:created xsi:type="dcterms:W3CDTF">2011-02-15T08:01:19Z</dcterms:created>
  <dcterms:modified xsi:type="dcterms:W3CDTF">2011-02-26T16:36:18Z</dcterms:modified>
</cp:coreProperties>
</file>