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10320" firstSheet="1" activeTab="1"/>
  </bookViews>
  <sheets>
    <sheet name="Acceuil" sheetId="1" state="hidden" r:id="rId1"/>
    <sheet name="Visue Livret" sheetId="4" r:id="rId2"/>
    <sheet name="Feuil1" sheetId="7" r:id="rId3"/>
    <sheet name="Agent sans Doublon" sheetId="6" state="hidden" r:id="rId4"/>
    <sheet name="Enrg Mouvts" sheetId="3" r:id="rId5"/>
  </sheets>
  <definedNames>
    <definedName name="ListAgSsDoublon">OFFSET('Agent sans Doublon'!$A$1,,,COUNTA('Agent sans Doublon'!$A:$A))</definedName>
    <definedName name="ListAnnée">OFFSET(Acceuil!$C$2,,,COUNTA(Acceuil!$C:$C)-1)</definedName>
  </definedNames>
  <calcPr calcId="145621"/>
</workbook>
</file>

<file path=xl/calcChain.xml><?xml version="1.0" encoding="utf-8"?>
<calcChain xmlns="http://schemas.openxmlformats.org/spreadsheetml/2006/main">
  <c r="E11" i="4" l="1"/>
  <c r="E30" i="4" s="1"/>
  <c r="E9" i="4"/>
  <c r="E7" i="4"/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2" i="3"/>
  <c r="H36" i="3" l="1"/>
  <c r="H35" i="3"/>
  <c r="H34" i="3"/>
  <c r="H33" i="3"/>
  <c r="H32" i="3"/>
  <c r="H31" i="3"/>
  <c r="H30" i="3"/>
  <c r="H29" i="3" l="1"/>
  <c r="H28" i="3"/>
  <c r="H27" i="3" l="1"/>
  <c r="H26" i="3"/>
  <c r="H25" i="3" l="1"/>
  <c r="H24" i="3"/>
  <c r="H23" i="3"/>
  <c r="H22" i="3"/>
  <c r="H21" i="3"/>
  <c r="H20" i="3" l="1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 l="1"/>
</calcChain>
</file>

<file path=xl/sharedStrings.xml><?xml version="1.0" encoding="utf-8"?>
<sst xmlns="http://schemas.openxmlformats.org/spreadsheetml/2006/main" count="380" uniqueCount="88">
  <si>
    <t>Catégorie</t>
  </si>
  <si>
    <t>Thème</t>
  </si>
  <si>
    <t>Unité de Valeur</t>
  </si>
  <si>
    <t>INC-A</t>
  </si>
  <si>
    <t>Date</t>
  </si>
  <si>
    <t>Heure</t>
  </si>
  <si>
    <t>Hr début</t>
  </si>
  <si>
    <t>Hr fin</t>
  </si>
  <si>
    <t>Durée</t>
  </si>
  <si>
    <t>Formateur</t>
  </si>
  <si>
    <t>Agent</t>
  </si>
  <si>
    <t>Observation</t>
  </si>
  <si>
    <t>Service</t>
  </si>
  <si>
    <t>Lieu</t>
  </si>
  <si>
    <t>Nom Prénom</t>
  </si>
  <si>
    <t>Nom de l'entreprise</t>
  </si>
  <si>
    <t>Nom du service</t>
  </si>
  <si>
    <t>Année</t>
  </si>
  <si>
    <t>Les brulures</t>
  </si>
  <si>
    <t>SECOURISME</t>
  </si>
  <si>
    <t>ANIMAUX</t>
  </si>
  <si>
    <t>SPPA</t>
  </si>
  <si>
    <t>Personnel</t>
  </si>
  <si>
    <t>Ne pas effacer</t>
  </si>
  <si>
    <t>SAP 1</t>
  </si>
  <si>
    <t>Brancard cuillière</t>
  </si>
  <si>
    <t>SAP 2</t>
  </si>
  <si>
    <t>22/02/2016</t>
  </si>
  <si>
    <t>23:00</t>
  </si>
  <si>
    <t>Essai nom formateur</t>
  </si>
  <si>
    <t>Les plaies</t>
  </si>
  <si>
    <t>Les ruminants</t>
  </si>
  <si>
    <t>23:53</t>
  </si>
  <si>
    <t>Sanglier, chevreuil</t>
  </si>
  <si>
    <t>23/02/2016</t>
  </si>
  <si>
    <t>00:04</t>
  </si>
  <si>
    <t>00:06</t>
  </si>
  <si>
    <t>SPORT</t>
  </si>
  <si>
    <t>GESTE ET POSTURE</t>
  </si>
  <si>
    <t>Echauffement</t>
  </si>
  <si>
    <t>00:38</t>
  </si>
  <si>
    <t>Cours théorique n° 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</si>
  <si>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</si>
  <si>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</si>
  <si>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</si>
  <si>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</si>
  <si>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</si>
  <si>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</si>
  <si>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</si>
  <si>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</si>
  <si>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</si>
  <si>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</si>
  <si>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</si>
  <si>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</si>
  <si>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</si>
  <si>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X</t>
  </si>
  <si>
    <t>a a a</t>
  </si>
  <si>
    <t>URBAIN</t>
  </si>
  <si>
    <t>INC</t>
  </si>
  <si>
    <t>A.R.I</t>
  </si>
  <si>
    <t>AGENT 1</t>
  </si>
  <si>
    <t>AGENT 2</t>
  </si>
  <si>
    <t>AGENT 10</t>
  </si>
  <si>
    <t>AGENT 5</t>
  </si>
  <si>
    <t>AGENT 3</t>
  </si>
  <si>
    <t>AGENT 4</t>
  </si>
  <si>
    <t>AGENT 6</t>
  </si>
  <si>
    <t>AGENT 7</t>
  </si>
  <si>
    <t>AGENT 8</t>
  </si>
  <si>
    <t>AGENT 9</t>
  </si>
  <si>
    <t>AGENT 11</t>
  </si>
  <si>
    <t>AGENT 12</t>
  </si>
  <si>
    <t>AGENT 13</t>
  </si>
  <si>
    <t>AGENT 14</t>
  </si>
  <si>
    <t>27/02/2016</t>
  </si>
  <si>
    <t>11:58</t>
  </si>
  <si>
    <t>Cours théorique</t>
  </si>
  <si>
    <t>15:27</t>
  </si>
  <si>
    <t>ESSAI LISTE SANS DOUBLON</t>
  </si>
  <si>
    <t>AERONAUTIQUE</t>
  </si>
  <si>
    <t>Les moteurs</t>
  </si>
  <si>
    <t>Les ailes</t>
  </si>
  <si>
    <t>!!!!!</t>
  </si>
  <si>
    <t>Le relevage</t>
  </si>
  <si>
    <t>Pas facile</t>
  </si>
  <si>
    <t>Vraiment pas facile</t>
  </si>
  <si>
    <t>http://forum.excel-pratique.com/excel/aide-sur-code-recapitulatif-agent-t75000.html</t>
  </si>
  <si>
    <t>Datebis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</si>
</sst>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Wingdings 3"/>
      <family val="1"/>
      <charset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lightGray">
        <fgColor theme="4"/>
      </pattern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 degree="90">
        <stop position="0">
          <color rgb="FF92D050"/>
        </stop>
        <stop position="0.5">
          <color theme="6" tint="0.59999389629810485"/>
        </stop>
        <stop position="1">
          <color rgb="FF92D050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20" fontId="5" fillId="4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vertical="center"/>
    </xf>
    <xf numFmtId="20" fontId="5" fillId="5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8" fillId="0" borderId="0" xfId="1"/>
    <xf numFmtId="14" fontId="0" fillId="0" borderId="0" xfId="0" applyNumberFormat="1" applyAlignment="1">
      <alignment vertical="center"/>
    </xf>
  </cellXfs>
  <cellStyles count="2">
    <cellStyle name="Lien hypertexte" xfId="1" builtinId="8"/>
    <cellStyle name="Normal" xfId="0" builtinId="0"/>
  </cellStyles>
  <dxfs count="14">
    <dxf>
      <alignment horizontal="general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hh]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7</xdr:col>
      <xdr:colOff>0</xdr:colOff>
      <xdr:row>15</xdr:row>
      <xdr:rowOff>0</xdr:rowOff>
    </xdr:to>
    <xdr:sp macro="[0]!OpenLivret" textlink="">
      <xdr:nvSpPr>
        <xdr:cNvPr id="6" name="Rectangle à coins arrondis 5"/>
        <xdr:cNvSpPr/>
      </xdr:nvSpPr>
      <xdr:spPr>
        <a:xfrm>
          <a:off x="3810000" y="2476500"/>
          <a:ext cx="1524000" cy="381000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Livret</a:t>
          </a:r>
          <a:r>
            <a:rPr lang="fr-FR" sz="1100" baseline="0">
              <a:solidFill>
                <a:sysClr val="windowText" lastClr="000000"/>
              </a:solidFill>
            </a:rPr>
            <a:t> Individuel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7</xdr:row>
      <xdr:rowOff>47624</xdr:rowOff>
    </xdr:from>
    <xdr:to>
      <xdr:col>17</xdr:col>
      <xdr:colOff>457200</xdr:colOff>
      <xdr:row>30</xdr:row>
      <xdr:rowOff>28574</xdr:rowOff>
    </xdr:to>
    <xdr:sp macro="" textlink="">
      <xdr:nvSpPr>
        <xdr:cNvPr id="2" name="ZoneTexte 1"/>
        <xdr:cNvSpPr txBox="1"/>
      </xdr:nvSpPr>
      <xdr:spPr>
        <a:xfrm>
          <a:off x="9048750" y="1314449"/>
          <a:ext cx="7458075" cy="3705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créer un récapitulatif sur une année, des formations effectuées par agents, détaillé par mois.</a:t>
          </a:r>
          <a:br>
            <a:rPr lang="fr-FR"/>
          </a:br>
          <a:r>
            <a:rPr lang="fr-FR"/>
            <a:t>La structure de la fiche à renseigner est sur l'onglet "Visue Livret" mais pour mes essais de code j'ai créé la feuille1 ou je travail pour le moment.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trouvé un code que j'ai commencé à adapté à mon fichier, n'étant pas sur de mon coup je viens vers vous pour trouver de l'aide.</a:t>
          </a:r>
          <a:br>
            <a:rPr lang="fr-FR"/>
          </a:br>
          <a:r>
            <a:rPr lang="fr-FR"/>
            <a:t>Le fonctionnement idéal serait d'effectuer une recherche :</a:t>
          </a:r>
          <a:br>
            <a:rPr lang="fr-FR"/>
          </a:br>
          <a:r>
            <a:rPr lang="fr-FR"/>
            <a:t>d'un agent et l'année, </a:t>
          </a:r>
          <a:br>
            <a:rPr lang="fr-FR"/>
          </a:br>
          <a:r>
            <a:rPr lang="fr-FR"/>
            <a:t>De la, les formations se tries avec le total d'heure par mois,</a:t>
          </a:r>
          <a:br>
            <a:rPr lang="fr-FR"/>
          </a:br>
          <a:r>
            <a:rPr lang="fr-FR"/>
            <a:t>puis avoir le total horaire annuel.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commencé la recherche avec l'agent ou j'obtient un résultat cohérent mais des que je touche à l'année sans l'avoir dans le code tout s'efface, j'y comprend pas et ce n'est que le début !! .</a:t>
          </a:r>
          <a:br>
            <a:rPr lang="fr-FR"/>
          </a:br>
          <a:r>
            <a:rPr lang="fr-FR"/>
            <a:t>Je met le fichier en PJ et si besoin de renseignements complémentaires demandez moi,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avance.</a:t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L36" totalsRowShown="0" headerRowDxfId="13" dataDxfId="12">
  <autoFilter ref="A1:L36"/>
  <tableColumns count="12">
    <tableColumn id="1" name="Date" dataDxfId="11"/>
    <tableColumn id="2" name="Heure" dataDxfId="10"/>
    <tableColumn id="3" name="Catégorie" dataDxfId="9"/>
    <tableColumn id="4" name="Unité de Valeur" dataDxfId="8"/>
    <tableColumn id="5" name="Thème" dataDxfId="7"/>
    <tableColumn id="6" name="Hr début" dataDxfId="6"/>
    <tableColumn id="7" name="Hr fin" dataDxfId="5"/>
    <tableColumn id="8" name="Durée" dataDxfId="4">
      <calculatedColumnFormula>Tableau2[[#This Row],[Hr fin]]-Tableau2[[#This Row],[Hr début]]</calculatedColumnFormula>
    </tableColumn>
    <tableColumn id="9" name="Formateur" dataDxfId="3"/>
    <tableColumn id="10" name="Agent" dataDxfId="2"/>
    <tableColumn id="11" name="Observation" dataDxfId="1"/>
    <tableColumn id="12" name="Datebis" dataDxfId="0">
      <calculatedColumnFormula>Tableau2[[#This Row],[Date]]*1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aide-sur-code-recapitulatif-agent-t75000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workbookViewId="0">
      <selection activeCell="C17" sqref="C17"/>
    </sheetView>
  </sheetViews>
  <sheetFormatPr baseColWidth="10" defaultRowHeight="15" x14ac:dyDescent="0.25"/>
  <cols>
    <col min="3" max="3" width="11.42578125" style="2"/>
  </cols>
  <sheetData>
    <row r="1" spans="1:3" x14ac:dyDescent="0.25">
      <c r="A1" s="15" t="s">
        <v>22</v>
      </c>
      <c r="C1" s="26" t="s">
        <v>17</v>
      </c>
    </row>
    <row r="2" spans="1:3" x14ac:dyDescent="0.25">
      <c r="A2" t="s">
        <v>60</v>
      </c>
      <c r="C2" s="2">
        <v>2016</v>
      </c>
    </row>
    <row r="3" spans="1:3" x14ac:dyDescent="0.25">
      <c r="A3" t="s">
        <v>61</v>
      </c>
      <c r="C3" s="2">
        <v>2017</v>
      </c>
    </row>
    <row r="4" spans="1:3" x14ac:dyDescent="0.25">
      <c r="A4" t="s">
        <v>64</v>
      </c>
      <c r="C4" s="2">
        <v>2018</v>
      </c>
    </row>
    <row r="5" spans="1:3" x14ac:dyDescent="0.25">
      <c r="A5" t="s">
        <v>65</v>
      </c>
      <c r="C5" s="2">
        <v>2019</v>
      </c>
    </row>
    <row r="6" spans="1:3" x14ac:dyDescent="0.25">
      <c r="A6" t="s">
        <v>63</v>
      </c>
      <c r="C6" s="2">
        <v>2020</v>
      </c>
    </row>
    <row r="7" spans="1:3" x14ac:dyDescent="0.25">
      <c r="A7" t="s">
        <v>66</v>
      </c>
      <c r="C7" s="2">
        <v>2021</v>
      </c>
    </row>
    <row r="8" spans="1:3" x14ac:dyDescent="0.25">
      <c r="A8" t="s">
        <v>67</v>
      </c>
      <c r="C8" s="2">
        <v>2022</v>
      </c>
    </row>
    <row r="9" spans="1:3" x14ac:dyDescent="0.25">
      <c r="A9" t="s">
        <v>68</v>
      </c>
      <c r="C9" s="2">
        <v>2023</v>
      </c>
    </row>
    <row r="10" spans="1:3" x14ac:dyDescent="0.25">
      <c r="A10" t="s">
        <v>69</v>
      </c>
      <c r="C10" s="2">
        <v>2024</v>
      </c>
    </row>
    <row r="11" spans="1:3" x14ac:dyDescent="0.25">
      <c r="A11" t="s">
        <v>62</v>
      </c>
      <c r="C11" s="2">
        <v>2025</v>
      </c>
    </row>
    <row r="12" spans="1:3" x14ac:dyDescent="0.25">
      <c r="A12" t="s">
        <v>70</v>
      </c>
      <c r="C12" s="2">
        <v>2026</v>
      </c>
    </row>
    <row r="13" spans="1:3" x14ac:dyDescent="0.25">
      <c r="A13" t="s">
        <v>71</v>
      </c>
    </row>
    <row r="14" spans="1:3" x14ac:dyDescent="0.25">
      <c r="A14" t="s">
        <v>72</v>
      </c>
    </row>
    <row r="15" spans="1:3" x14ac:dyDescent="0.25">
      <c r="A15" t="s">
        <v>73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30"/>
  <sheetViews>
    <sheetView tabSelected="1" workbookViewId="0">
      <selection activeCell="I28" sqref="I28"/>
    </sheetView>
  </sheetViews>
  <sheetFormatPr baseColWidth="10" defaultRowHeight="12.75" x14ac:dyDescent="0.2"/>
  <cols>
    <col min="1" max="1" width="11.42578125" style="16"/>
    <col min="2" max="4" width="20.7109375" style="19" customWidth="1"/>
    <col min="5" max="5" width="11.42578125" style="16"/>
    <col min="6" max="7" width="20.7109375" style="19" customWidth="1"/>
    <col min="8" max="16384" width="11.42578125" style="4"/>
  </cols>
  <sheetData>
    <row r="1" spans="1:7" ht="15.75" x14ac:dyDescent="0.2">
      <c r="A1" s="20"/>
      <c r="B1" s="6" t="s">
        <v>13</v>
      </c>
      <c r="C1" s="18" t="s">
        <v>15</v>
      </c>
      <c r="D1" s="17"/>
      <c r="E1" s="6" t="s">
        <v>12</v>
      </c>
      <c r="F1" s="18" t="s">
        <v>16</v>
      </c>
      <c r="G1" s="17"/>
    </row>
    <row r="2" spans="1:7" ht="15" x14ac:dyDescent="0.2">
      <c r="A2" s="20"/>
      <c r="B2" s="7"/>
      <c r="C2" s="17"/>
      <c r="D2" s="17"/>
      <c r="E2" s="7"/>
      <c r="F2" s="17"/>
      <c r="G2" s="17"/>
    </row>
    <row r="3" spans="1:7" ht="15.75" x14ac:dyDescent="0.2">
      <c r="A3" s="20"/>
      <c r="B3" s="6" t="s">
        <v>14</v>
      </c>
      <c r="C3" s="31" t="s">
        <v>63</v>
      </c>
      <c r="D3" s="17"/>
      <c r="E3" s="6" t="s">
        <v>17</v>
      </c>
      <c r="F3" s="32"/>
      <c r="G3" s="17"/>
    </row>
    <row r="4" spans="1:7" x14ac:dyDescent="0.2">
      <c r="A4" s="20"/>
      <c r="B4" s="20"/>
      <c r="C4" s="20"/>
      <c r="D4" s="20"/>
      <c r="E4" s="20"/>
      <c r="F4" s="20"/>
      <c r="G4" s="20"/>
    </row>
    <row r="5" spans="1:7" ht="15" x14ac:dyDescent="0.2">
      <c r="A5" s="5" t="s">
        <v>4</v>
      </c>
      <c r="B5" s="5" t="s">
        <v>0</v>
      </c>
      <c r="C5" s="5" t="s">
        <v>2</v>
      </c>
      <c r="D5" s="5" t="s">
        <v>1</v>
      </c>
      <c r="E5" s="5" t="s">
        <v>8</v>
      </c>
      <c r="F5" s="5" t="s">
        <v>9</v>
      </c>
      <c r="G5" s="5" t="s">
        <v>11</v>
      </c>
    </row>
    <row r="6" spans="1:7" x14ac:dyDescent="0.2">
      <c r="A6" s="33"/>
      <c r="E6" s="21"/>
    </row>
    <row r="7" spans="1:7" x14ac:dyDescent="0.2">
      <c r="A7" s="22" t="s">
        <v>42</v>
      </c>
      <c r="B7" s="27" t="s">
        <v>55</v>
      </c>
      <c r="C7" s="23"/>
      <c r="D7" s="23"/>
      <c r="E7" s="24">
        <f>SUM(E$6:E6)</f>
        <v>0</v>
      </c>
      <c r="F7" s="23"/>
      <c r="G7" s="23"/>
    </row>
    <row r="8" spans="1:7" x14ac:dyDescent="0.2">
      <c r="A8" s="33"/>
      <c r="E8" s="21"/>
    </row>
    <row r="9" spans="1:7" x14ac:dyDescent="0.2">
      <c r="A9" s="22" t="s">
        <v>43</v>
      </c>
      <c r="B9" s="27" t="s">
        <v>55</v>
      </c>
      <c r="C9" s="23"/>
      <c r="D9" s="23"/>
      <c r="E9" s="24">
        <f>SUM(E$8:E8)</f>
        <v>0</v>
      </c>
      <c r="F9" s="23"/>
      <c r="G9" s="23"/>
    </row>
    <row r="10" spans="1:7" x14ac:dyDescent="0.2">
      <c r="A10" s="33"/>
      <c r="E10" s="21"/>
    </row>
    <row r="11" spans="1:7" x14ac:dyDescent="0.2">
      <c r="A11" s="22" t="s">
        <v>44</v>
      </c>
      <c r="B11" s="27" t="s">
        <v>55</v>
      </c>
      <c r="C11" s="23"/>
      <c r="D11" s="23"/>
      <c r="E11" s="24">
        <f>SUM(E$10:E10)</f>
        <v>0</v>
      </c>
      <c r="F11" s="23"/>
      <c r="G11" s="23"/>
    </row>
    <row r="13" spans="1:7" x14ac:dyDescent="0.2">
      <c r="A13" s="22" t="s">
        <v>45</v>
      </c>
      <c r="B13" s="27" t="s">
        <v>55</v>
      </c>
      <c r="C13" s="23"/>
      <c r="D13" s="23"/>
      <c r="E13" s="24">
        <v>0</v>
      </c>
      <c r="F13" s="23"/>
      <c r="G13" s="23"/>
    </row>
    <row r="15" spans="1:7" x14ac:dyDescent="0.2">
      <c r="A15" s="22" t="s">
        <v>46</v>
      </c>
      <c r="B15" s="27" t="s">
        <v>55</v>
      </c>
      <c r="C15" s="23"/>
      <c r="D15" s="23"/>
      <c r="E15" s="24">
        <v>0</v>
      </c>
      <c r="F15" s="23"/>
      <c r="G15" s="23"/>
    </row>
    <row r="17" spans="1:7" x14ac:dyDescent="0.2">
      <c r="A17" s="22" t="s">
        <v>47</v>
      </c>
      <c r="B17" s="27" t="s">
        <v>55</v>
      </c>
      <c r="C17" s="23"/>
      <c r="D17" s="23"/>
      <c r="E17" s="24">
        <v>0</v>
      </c>
      <c r="F17" s="23"/>
      <c r="G17" s="23"/>
    </row>
    <row r="19" spans="1:7" x14ac:dyDescent="0.2">
      <c r="A19" s="22" t="s">
        <v>48</v>
      </c>
      <c r="B19" s="27" t="s">
        <v>55</v>
      </c>
      <c r="C19" s="23"/>
      <c r="D19" s="23"/>
      <c r="E19" s="24">
        <v>0</v>
      </c>
      <c r="F19" s="23"/>
      <c r="G19" s="23"/>
    </row>
    <row r="21" spans="1:7" x14ac:dyDescent="0.2">
      <c r="A21" s="22" t="s">
        <v>49</v>
      </c>
      <c r="B21" s="27" t="s">
        <v>55</v>
      </c>
      <c r="C21" s="23"/>
      <c r="D21" s="23"/>
      <c r="E21" s="24">
        <v>0</v>
      </c>
      <c r="F21" s="23"/>
      <c r="G21" s="23"/>
    </row>
    <row r="23" spans="1:7" x14ac:dyDescent="0.2">
      <c r="A23" s="22" t="s">
        <v>50</v>
      </c>
      <c r="B23" s="27" t="s">
        <v>55</v>
      </c>
      <c r="C23" s="23"/>
      <c r="D23" s="23"/>
      <c r="E23" s="24">
        <v>0</v>
      </c>
      <c r="F23" s="23"/>
      <c r="G23" s="23"/>
    </row>
    <row r="25" spans="1:7" x14ac:dyDescent="0.2">
      <c r="A25" s="22" t="s">
        <v>51</v>
      </c>
      <c r="B25" s="27" t="s">
        <v>55</v>
      </c>
      <c r="C25" s="23"/>
      <c r="D25" s="23"/>
      <c r="E25" s="24">
        <v>0</v>
      </c>
      <c r="F25" s="23"/>
      <c r="G25" s="23"/>
    </row>
    <row r="27" spans="1:7" x14ac:dyDescent="0.2">
      <c r="A27" s="22" t="s">
        <v>52</v>
      </c>
      <c r="B27" s="27" t="s">
        <v>55</v>
      </c>
      <c r="C27" s="23"/>
      <c r="D27" s="23"/>
      <c r="E27" s="24">
        <v>0</v>
      </c>
      <c r="F27" s="23"/>
      <c r="G27" s="23"/>
    </row>
    <row r="29" spans="1:7" x14ac:dyDescent="0.2">
      <c r="A29" s="22" t="s">
        <v>53</v>
      </c>
      <c r="B29" s="27" t="s">
        <v>55</v>
      </c>
      <c r="C29" s="23"/>
      <c r="D29" s="23"/>
      <c r="E29" s="24">
        <v>0</v>
      </c>
      <c r="F29" s="23"/>
      <c r="G29" s="23"/>
    </row>
    <row r="30" spans="1:7" ht="25.5" x14ac:dyDescent="0.2">
      <c r="A30" s="28" t="s">
        <v>54</v>
      </c>
      <c r="B30" s="29" t="s">
        <v>56</v>
      </c>
      <c r="C30" s="25"/>
      <c r="D30" s="25"/>
      <c r="E30" s="30">
        <f>SUM(E7,E9,E11)</f>
        <v>0</v>
      </c>
      <c r="F30" s="25"/>
      <c r="G30" s="25"/>
    </row>
  </sheetData>
  <dataValidations count="2">
    <dataValidation type="list" allowBlank="1" showInputMessage="1" showErrorMessage="1" sqref="F3">
      <formula1>ListAnnée</formula1>
    </dataValidation>
    <dataValidation type="list" allowBlank="1" showInputMessage="1" showErrorMessage="1" sqref="C3">
      <formula1>ListAgSsDoublon</formula1>
    </dataValidation>
  </dataValidations>
  <pageMargins left="0.31496062992125984" right="0.31496062992125984" top="0.35433070866141736" bottom="0.35433070866141736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workbookViewId="0">
      <selection activeCell="C16" sqref="C16"/>
    </sheetView>
  </sheetViews>
  <sheetFormatPr baseColWidth="10" defaultRowHeight="12.75" x14ac:dyDescent="0.2"/>
  <cols>
    <col min="1" max="1" width="11.42578125" style="33"/>
    <col min="2" max="4" width="20.7109375" style="19" customWidth="1"/>
    <col min="5" max="5" width="11.42578125" style="38"/>
    <col min="6" max="7" width="20.7109375" style="19" customWidth="1"/>
    <col min="8" max="16384" width="11.42578125" style="4"/>
  </cols>
  <sheetData>
    <row r="1" spans="1:11" ht="15.75" x14ac:dyDescent="0.25">
      <c r="A1" s="39"/>
      <c r="B1" s="6" t="s">
        <v>13</v>
      </c>
      <c r="C1" s="18" t="s">
        <v>15</v>
      </c>
      <c r="D1" s="17"/>
      <c r="E1" s="34" t="s">
        <v>12</v>
      </c>
      <c r="F1" s="18" t="s">
        <v>16</v>
      </c>
      <c r="G1" s="17"/>
      <c r="K1" s="41" t="s">
        <v>86</v>
      </c>
    </row>
    <row r="2" spans="1:11" ht="15" x14ac:dyDescent="0.2">
      <c r="A2" s="39"/>
      <c r="B2" s="7"/>
      <c r="C2" s="17"/>
      <c r="D2" s="17"/>
      <c r="E2" s="35"/>
      <c r="F2" s="17"/>
      <c r="G2" s="17"/>
    </row>
    <row r="3" spans="1:11" ht="15.75" x14ac:dyDescent="0.2">
      <c r="A3" s="39"/>
      <c r="B3" s="6" t="s">
        <v>14</v>
      </c>
      <c r="C3" s="31" t="s">
        <v>63</v>
      </c>
      <c r="D3" s="17"/>
      <c r="E3" s="34" t="s">
        <v>17</v>
      </c>
      <c r="F3" s="32">
        <v>2016</v>
      </c>
      <c r="G3" s="17"/>
    </row>
    <row r="4" spans="1:11" x14ac:dyDescent="0.2">
      <c r="A4" s="39"/>
      <c r="B4" s="20"/>
      <c r="C4" s="20"/>
      <c r="D4" s="20"/>
      <c r="E4" s="36"/>
      <c r="F4" s="20"/>
      <c r="G4" s="20"/>
    </row>
    <row r="5" spans="1:11" ht="15" x14ac:dyDescent="0.2">
      <c r="A5" s="40" t="s">
        <v>4</v>
      </c>
      <c r="B5" s="5" t="s">
        <v>0</v>
      </c>
      <c r="C5" s="5" t="s">
        <v>2</v>
      </c>
      <c r="D5" s="5" t="s">
        <v>1</v>
      </c>
      <c r="E5" s="37" t="s">
        <v>8</v>
      </c>
      <c r="F5" s="5" t="s">
        <v>9</v>
      </c>
      <c r="G5" s="5" t="s">
        <v>11</v>
      </c>
    </row>
    <row r="6" spans="1:11" x14ac:dyDescent="0.2">
      <c r="A6" s="33">
        <v>42370</v>
      </c>
      <c r="B6" s="19" t="s">
        <v>19</v>
      </c>
      <c r="C6" s="19" t="s">
        <v>24</v>
      </c>
      <c r="D6" s="19" t="s">
        <v>1</v>
      </c>
      <c r="E6" s="38">
        <v>2.0833333333333259E-2</v>
      </c>
      <c r="F6" s="19" t="s">
        <v>62</v>
      </c>
      <c r="G6" s="19" t="s">
        <v>23</v>
      </c>
    </row>
    <row r="7" spans="1:11" x14ac:dyDescent="0.2">
      <c r="A7" s="33" t="s">
        <v>27</v>
      </c>
      <c r="B7" s="19" t="s">
        <v>21</v>
      </c>
      <c r="C7" s="19" t="s">
        <v>20</v>
      </c>
      <c r="D7" s="19" t="s">
        <v>31</v>
      </c>
      <c r="E7" s="38">
        <v>6.2500000000000056E-2</v>
      </c>
      <c r="F7" s="19" t="s">
        <v>64</v>
      </c>
      <c r="G7" s="19" t="s">
        <v>33</v>
      </c>
    </row>
    <row r="8" spans="1:11" x14ac:dyDescent="0.2">
      <c r="A8" s="33" t="s">
        <v>34</v>
      </c>
      <c r="B8" s="19" t="s">
        <v>19</v>
      </c>
      <c r="C8" s="19" t="s">
        <v>26</v>
      </c>
      <c r="D8" s="19" t="s">
        <v>18</v>
      </c>
      <c r="E8" s="38">
        <v>4.1666666666666685E-2</v>
      </c>
      <c r="F8" s="19" t="s">
        <v>62</v>
      </c>
      <c r="G8" s="19" t="s">
        <v>85</v>
      </c>
    </row>
    <row r="9" spans="1:11" x14ac:dyDescent="0.2">
      <c r="A9" s="33">
        <v>42430</v>
      </c>
      <c r="B9" s="19" t="s">
        <v>79</v>
      </c>
      <c r="C9" s="19" t="s">
        <v>3</v>
      </c>
      <c r="D9" s="19" t="s">
        <v>80</v>
      </c>
      <c r="E9" s="38">
        <v>4.1666666666666741E-2</v>
      </c>
      <c r="F9" s="19" t="s">
        <v>63</v>
      </c>
    </row>
    <row r="10" spans="1:11" x14ac:dyDescent="0.2">
      <c r="A10" s="33">
        <v>42434</v>
      </c>
      <c r="B10" s="19" t="s">
        <v>79</v>
      </c>
      <c r="C10" s="19" t="s">
        <v>3</v>
      </c>
      <c r="D10" s="19" t="s">
        <v>81</v>
      </c>
      <c r="E10" s="38">
        <v>4.1666666666666685E-2</v>
      </c>
      <c r="F10" s="19" t="s">
        <v>64</v>
      </c>
      <c r="G10" s="19" t="s">
        <v>82</v>
      </c>
    </row>
    <row r="11" spans="1:11" x14ac:dyDescent="0.2">
      <c r="A11" s="33">
        <v>42434</v>
      </c>
      <c r="B11" s="19" t="s">
        <v>19</v>
      </c>
      <c r="C11" s="19" t="s">
        <v>24</v>
      </c>
      <c r="D11" s="19" t="s">
        <v>83</v>
      </c>
      <c r="E11" s="38">
        <v>4.166666666666663E-2</v>
      </c>
      <c r="F11" s="19" t="s">
        <v>62</v>
      </c>
    </row>
  </sheetData>
  <dataValidations count="2">
    <dataValidation type="list" allowBlank="1" showInputMessage="1" showErrorMessage="1" sqref="C3">
      <formula1>ListAgSsDoublon</formula1>
    </dataValidation>
    <dataValidation type="list" allowBlank="1" showInputMessage="1" showErrorMessage="1" sqref="F3">
      <formula1>ListAnnée</formula1>
    </dataValidation>
  </dataValidations>
  <hyperlinks>
    <hyperlink ref="K1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activeCell="C19" sqref="C19"/>
    </sheetView>
  </sheetViews>
  <sheetFormatPr baseColWidth="10" defaultRowHeight="15" x14ac:dyDescent="0.25"/>
  <sheetData>
    <row r="1" spans="1:1" x14ac:dyDescent="0.25">
      <c r="A1" t="s">
        <v>60</v>
      </c>
    </row>
    <row r="2" spans="1:1" x14ac:dyDescent="0.25">
      <c r="A2" t="s">
        <v>62</v>
      </c>
    </row>
    <row r="3" spans="1:1" x14ac:dyDescent="0.25">
      <c r="A3" t="s">
        <v>70</v>
      </c>
    </row>
    <row r="4" spans="1:1" x14ac:dyDescent="0.25">
      <c r="A4" t="s">
        <v>71</v>
      </c>
    </row>
    <row r="5" spans="1:1" x14ac:dyDescent="0.25">
      <c r="A5" t="s">
        <v>72</v>
      </c>
    </row>
    <row r="6" spans="1:1" x14ac:dyDescent="0.25">
      <c r="A6" t="s">
        <v>61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63</v>
      </c>
    </row>
    <row r="10" spans="1:1" x14ac:dyDescent="0.25">
      <c r="A10" t="s">
        <v>66</v>
      </c>
    </row>
    <row r="11" spans="1:1" x14ac:dyDescent="0.25">
      <c r="A11" t="s">
        <v>67</v>
      </c>
    </row>
    <row r="12" spans="1:1" x14ac:dyDescent="0.25">
      <c r="A12" t="s">
        <v>68</v>
      </c>
    </row>
    <row r="13" spans="1:1" x14ac:dyDescent="0.25">
      <c r="A13" t="s">
        <v>69</v>
      </c>
    </row>
  </sheetData>
  <sortState ref="A1:A13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>
      <selection activeCell="A35" sqref="A35"/>
    </sheetView>
  </sheetViews>
  <sheetFormatPr baseColWidth="10" defaultRowHeight="15" x14ac:dyDescent="0.25"/>
  <cols>
    <col min="1" max="1" width="22" style="2" customWidth="1"/>
    <col min="2" max="2" width="12.7109375" style="9" customWidth="1"/>
    <col min="3" max="5" width="20.7109375" style="3" customWidth="1"/>
    <col min="6" max="7" width="12.7109375" style="9" customWidth="1"/>
    <col min="8" max="8" width="12.7109375" style="12" customWidth="1"/>
    <col min="9" max="10" width="20.7109375" style="3" customWidth="1"/>
    <col min="11" max="11" width="38" style="13" bestFit="1" customWidth="1"/>
    <col min="12" max="12" width="28.7109375" style="14" customWidth="1"/>
    <col min="13" max="16384" width="11.42578125" style="14"/>
  </cols>
  <sheetData>
    <row r="1" spans="1:12" ht="30" customHeight="1" x14ac:dyDescent="0.25">
      <c r="A1" s="1" t="s">
        <v>4</v>
      </c>
      <c r="B1" s="11" t="s">
        <v>5</v>
      </c>
      <c r="C1" s="1" t="s">
        <v>0</v>
      </c>
      <c r="D1" s="1" t="s">
        <v>2</v>
      </c>
      <c r="E1" s="1" t="s">
        <v>1</v>
      </c>
      <c r="F1" s="10" t="s">
        <v>6</v>
      </c>
      <c r="G1" s="10" t="s">
        <v>7</v>
      </c>
      <c r="H1" s="10" t="s">
        <v>8</v>
      </c>
      <c r="I1" s="1" t="s">
        <v>9</v>
      </c>
      <c r="J1" s="1" t="s">
        <v>10</v>
      </c>
      <c r="K1" s="8" t="s">
        <v>11</v>
      </c>
      <c r="L1" s="1" t="s">
        <v>87</v>
      </c>
    </row>
    <row r="2" spans="1:12" ht="14.25" customHeight="1" x14ac:dyDescent="0.25">
      <c r="A2" s="42">
        <v>42370</v>
      </c>
      <c r="B2" s="9">
        <v>0.99652777777777779</v>
      </c>
      <c r="C2" s="3" t="s">
        <v>19</v>
      </c>
      <c r="D2" s="3" t="s">
        <v>24</v>
      </c>
      <c r="E2" s="3" t="s">
        <v>1</v>
      </c>
      <c r="F2" s="9">
        <v>0.83333333333333337</v>
      </c>
      <c r="G2" s="9">
        <v>0.85416666666666663</v>
      </c>
      <c r="H2" s="12">
        <f>Tableau2[[#This Row],[Hr fin]]-Tableau2[[#This Row],[Hr début]]</f>
        <v>2.0833333333333259E-2</v>
      </c>
      <c r="I2" s="3" t="s">
        <v>62</v>
      </c>
      <c r="J2" s="3" t="s">
        <v>63</v>
      </c>
      <c r="K2" s="13" t="s">
        <v>23</v>
      </c>
      <c r="L2" s="42">
        <f>Tableau2[[#This Row],[Date]]*1</f>
        <v>42370</v>
      </c>
    </row>
    <row r="3" spans="1:12" x14ac:dyDescent="0.25">
      <c r="A3" s="14" t="s">
        <v>27</v>
      </c>
      <c r="B3" s="9" t="s">
        <v>28</v>
      </c>
      <c r="C3" s="3" t="s">
        <v>19</v>
      </c>
      <c r="D3" s="3" t="s">
        <v>26</v>
      </c>
      <c r="E3" s="3" t="s">
        <v>18</v>
      </c>
      <c r="F3" s="9">
        <v>0.41666666666666669</v>
      </c>
      <c r="G3" s="9">
        <v>0.45833333333333331</v>
      </c>
      <c r="H3" s="12">
        <f>Tableau2[[#This Row],[Hr fin]]-Tableau2[[#This Row],[Hr début]]</f>
        <v>4.166666666666663E-2</v>
      </c>
      <c r="I3" s="3" t="s">
        <v>60</v>
      </c>
      <c r="J3" s="3" t="s">
        <v>60</v>
      </c>
      <c r="K3" s="13" t="s">
        <v>29</v>
      </c>
      <c r="L3" s="42">
        <f>Tableau2[[#This Row],[Date]]*1</f>
        <v>42422</v>
      </c>
    </row>
    <row r="4" spans="1:12" x14ac:dyDescent="0.25">
      <c r="A4" s="14" t="s">
        <v>27</v>
      </c>
      <c r="B4" s="9" t="s">
        <v>28</v>
      </c>
      <c r="C4" s="3" t="s">
        <v>19</v>
      </c>
      <c r="D4" s="3" t="s">
        <v>26</v>
      </c>
      <c r="E4" s="3" t="s">
        <v>18</v>
      </c>
      <c r="F4" s="9">
        <v>0.41666666666666669</v>
      </c>
      <c r="G4" s="9">
        <v>0.45833333333333331</v>
      </c>
      <c r="H4" s="12">
        <f>Tableau2[[#This Row],[Hr fin]]-Tableau2[[#This Row],[Hr début]]</f>
        <v>4.166666666666663E-2</v>
      </c>
      <c r="I4" s="3" t="s">
        <v>60</v>
      </c>
      <c r="J4" s="3" t="s">
        <v>61</v>
      </c>
      <c r="K4" s="13" t="s">
        <v>29</v>
      </c>
      <c r="L4" s="42">
        <f>Tableau2[[#This Row],[Date]]*1</f>
        <v>42422</v>
      </c>
    </row>
    <row r="5" spans="1:12" x14ac:dyDescent="0.25">
      <c r="A5" s="14" t="s">
        <v>27</v>
      </c>
      <c r="B5" s="9" t="s">
        <v>32</v>
      </c>
      <c r="C5" s="3" t="s">
        <v>21</v>
      </c>
      <c r="D5" s="3" t="s">
        <v>20</v>
      </c>
      <c r="E5" s="3" t="s">
        <v>31</v>
      </c>
      <c r="F5" s="9">
        <v>0.45833333333333331</v>
      </c>
      <c r="G5" s="9">
        <v>0.52083333333333337</v>
      </c>
      <c r="H5" s="12">
        <f>Tableau2[[#This Row],[Hr fin]]-Tableau2[[#This Row],[Hr début]]</f>
        <v>6.2500000000000056E-2</v>
      </c>
      <c r="I5" s="3" t="s">
        <v>64</v>
      </c>
      <c r="J5" s="3" t="s">
        <v>60</v>
      </c>
      <c r="K5" s="13" t="s">
        <v>33</v>
      </c>
      <c r="L5" s="42">
        <f>Tableau2[[#This Row],[Date]]*1</f>
        <v>42422</v>
      </c>
    </row>
    <row r="6" spans="1:12" x14ac:dyDescent="0.25">
      <c r="A6" s="14" t="s">
        <v>27</v>
      </c>
      <c r="B6" s="9" t="s">
        <v>32</v>
      </c>
      <c r="C6" s="3" t="s">
        <v>21</v>
      </c>
      <c r="D6" s="3" t="s">
        <v>20</v>
      </c>
      <c r="E6" s="3" t="s">
        <v>31</v>
      </c>
      <c r="F6" s="9">
        <v>0.45833333333333331</v>
      </c>
      <c r="G6" s="9">
        <v>0.52083333333333337</v>
      </c>
      <c r="H6" s="12">
        <f>Tableau2[[#This Row],[Hr fin]]-Tableau2[[#This Row],[Hr début]]</f>
        <v>6.2500000000000056E-2</v>
      </c>
      <c r="I6" s="3" t="s">
        <v>64</v>
      </c>
      <c r="J6" s="3" t="s">
        <v>64</v>
      </c>
      <c r="K6" s="13" t="s">
        <v>33</v>
      </c>
      <c r="L6" s="42">
        <f>Tableau2[[#This Row],[Date]]*1</f>
        <v>42422</v>
      </c>
    </row>
    <row r="7" spans="1:12" x14ac:dyDescent="0.25">
      <c r="A7" s="14" t="s">
        <v>27</v>
      </c>
      <c r="B7" s="9" t="s">
        <v>32</v>
      </c>
      <c r="C7" s="3" t="s">
        <v>21</v>
      </c>
      <c r="D7" s="3" t="s">
        <v>20</v>
      </c>
      <c r="E7" s="3" t="s">
        <v>31</v>
      </c>
      <c r="F7" s="9">
        <v>0.45833333333333331</v>
      </c>
      <c r="G7" s="9">
        <v>0.52083333333333337</v>
      </c>
      <c r="H7" s="12">
        <f>Tableau2[[#This Row],[Hr fin]]-Tableau2[[#This Row],[Hr début]]</f>
        <v>6.2500000000000056E-2</v>
      </c>
      <c r="I7" s="3" t="s">
        <v>64</v>
      </c>
      <c r="J7" s="3" t="s">
        <v>63</v>
      </c>
      <c r="K7" s="13" t="s">
        <v>33</v>
      </c>
      <c r="L7" s="42">
        <f>Tableau2[[#This Row],[Date]]*1</f>
        <v>42422</v>
      </c>
    </row>
    <row r="8" spans="1:12" x14ac:dyDescent="0.25">
      <c r="A8" s="14" t="s">
        <v>27</v>
      </c>
      <c r="B8" s="9" t="s">
        <v>32</v>
      </c>
      <c r="C8" s="3" t="s">
        <v>21</v>
      </c>
      <c r="D8" s="3" t="s">
        <v>20</v>
      </c>
      <c r="E8" s="3" t="s">
        <v>31</v>
      </c>
      <c r="F8" s="9">
        <v>0.45833333333333331</v>
      </c>
      <c r="G8" s="9">
        <v>0.52083333333333337</v>
      </c>
      <c r="H8" s="12">
        <f>Tableau2[[#This Row],[Hr fin]]-Tableau2[[#This Row],[Hr début]]</f>
        <v>6.2500000000000056E-2</v>
      </c>
      <c r="I8" s="3" t="s">
        <v>64</v>
      </c>
      <c r="J8" s="3" t="s">
        <v>67</v>
      </c>
      <c r="K8" s="13" t="s">
        <v>33</v>
      </c>
      <c r="L8" s="42">
        <f>Tableau2[[#This Row],[Date]]*1</f>
        <v>42422</v>
      </c>
    </row>
    <row r="9" spans="1:12" x14ac:dyDescent="0.25">
      <c r="A9" s="14" t="s">
        <v>27</v>
      </c>
      <c r="B9" s="9" t="s">
        <v>32</v>
      </c>
      <c r="C9" s="3" t="s">
        <v>21</v>
      </c>
      <c r="D9" s="3" t="s">
        <v>20</v>
      </c>
      <c r="E9" s="3" t="s">
        <v>31</v>
      </c>
      <c r="F9" s="9">
        <v>0.45833333333333331</v>
      </c>
      <c r="G9" s="9">
        <v>0.52083333333333337</v>
      </c>
      <c r="H9" s="12">
        <f>Tableau2[[#This Row],[Hr fin]]-Tableau2[[#This Row],[Hr début]]</f>
        <v>6.2500000000000056E-2</v>
      </c>
      <c r="I9" s="3" t="s">
        <v>64</v>
      </c>
      <c r="J9" s="3" t="s">
        <v>69</v>
      </c>
      <c r="K9" s="13" t="s">
        <v>33</v>
      </c>
      <c r="L9" s="42">
        <f>Tableau2[[#This Row],[Date]]*1</f>
        <v>42422</v>
      </c>
    </row>
    <row r="10" spans="1:12" x14ac:dyDescent="0.25">
      <c r="A10" s="14" t="s">
        <v>27</v>
      </c>
      <c r="B10" s="9" t="s">
        <v>32</v>
      </c>
      <c r="C10" s="3" t="s">
        <v>21</v>
      </c>
      <c r="D10" s="3" t="s">
        <v>20</v>
      </c>
      <c r="E10" s="3" t="s">
        <v>31</v>
      </c>
      <c r="F10" s="9">
        <v>0.45833333333333331</v>
      </c>
      <c r="G10" s="9">
        <v>0.52083333333333337</v>
      </c>
      <c r="H10" s="12">
        <f>Tableau2[[#This Row],[Hr fin]]-Tableau2[[#This Row],[Hr début]]</f>
        <v>6.2500000000000056E-2</v>
      </c>
      <c r="I10" s="3" t="s">
        <v>64</v>
      </c>
      <c r="J10" s="3" t="s">
        <v>70</v>
      </c>
      <c r="K10" s="13" t="s">
        <v>33</v>
      </c>
      <c r="L10" s="42">
        <f>Tableau2[[#This Row],[Date]]*1</f>
        <v>42422</v>
      </c>
    </row>
    <row r="11" spans="1:12" x14ac:dyDescent="0.25">
      <c r="A11" s="14" t="s">
        <v>27</v>
      </c>
      <c r="B11" s="9" t="s">
        <v>32</v>
      </c>
      <c r="C11" s="3" t="s">
        <v>21</v>
      </c>
      <c r="D11" s="3" t="s">
        <v>20</v>
      </c>
      <c r="E11" s="3" t="s">
        <v>31</v>
      </c>
      <c r="F11" s="9">
        <v>0.45833333333333331</v>
      </c>
      <c r="G11" s="9">
        <v>0.52083333333333337</v>
      </c>
      <c r="H11" s="12">
        <f>Tableau2[[#This Row],[Hr fin]]-Tableau2[[#This Row],[Hr début]]</f>
        <v>6.2500000000000056E-2</v>
      </c>
      <c r="I11" s="3" t="s">
        <v>64</v>
      </c>
      <c r="J11" s="3" t="s">
        <v>72</v>
      </c>
      <c r="K11" s="13" t="s">
        <v>33</v>
      </c>
      <c r="L11" s="42">
        <f>Tableau2[[#This Row],[Date]]*1</f>
        <v>42422</v>
      </c>
    </row>
    <row r="12" spans="1:12" x14ac:dyDescent="0.25">
      <c r="A12" s="14" t="s">
        <v>34</v>
      </c>
      <c r="B12" s="9" t="s">
        <v>35</v>
      </c>
      <c r="C12" s="3" t="s">
        <v>19</v>
      </c>
      <c r="D12" s="3" t="s">
        <v>24</v>
      </c>
      <c r="E12" s="3" t="s">
        <v>25</v>
      </c>
      <c r="F12" s="9">
        <v>0.58333333333333337</v>
      </c>
      <c r="G12" s="9">
        <v>0.61458333333333337</v>
      </c>
      <c r="H12" s="12">
        <f>Tableau2[[#This Row],[Hr fin]]-Tableau2[[#This Row],[Hr début]]</f>
        <v>3.125E-2</v>
      </c>
      <c r="I12" s="3" t="s">
        <v>65</v>
      </c>
      <c r="J12" s="3" t="s">
        <v>61</v>
      </c>
      <c r="K12" s="13" t="s">
        <v>84</v>
      </c>
      <c r="L12" s="42">
        <f>Tableau2[[#This Row],[Date]]*1</f>
        <v>42423</v>
      </c>
    </row>
    <row r="13" spans="1:12" x14ac:dyDescent="0.25">
      <c r="A13" s="14" t="s">
        <v>34</v>
      </c>
      <c r="B13" s="9" t="s">
        <v>35</v>
      </c>
      <c r="C13" s="3" t="s">
        <v>19</v>
      </c>
      <c r="D13" s="3" t="s">
        <v>24</v>
      </c>
      <c r="E13" s="3" t="s">
        <v>25</v>
      </c>
      <c r="F13" s="9">
        <v>0.58333333333333337</v>
      </c>
      <c r="G13" s="9">
        <v>0.61458333333333337</v>
      </c>
      <c r="H13" s="12">
        <f>Tableau2[[#This Row],[Hr fin]]-Tableau2[[#This Row],[Hr début]]</f>
        <v>3.125E-2</v>
      </c>
      <c r="I13" s="3" t="s">
        <v>65</v>
      </c>
      <c r="J13" s="3" t="s">
        <v>64</v>
      </c>
      <c r="K13" s="13" t="s">
        <v>84</v>
      </c>
      <c r="L13" s="42">
        <f>Tableau2[[#This Row],[Date]]*1</f>
        <v>42423</v>
      </c>
    </row>
    <row r="14" spans="1:12" x14ac:dyDescent="0.25">
      <c r="A14" s="14" t="s">
        <v>34</v>
      </c>
      <c r="B14" s="9" t="s">
        <v>36</v>
      </c>
      <c r="C14" s="3" t="s">
        <v>19</v>
      </c>
      <c r="D14" s="3" t="s">
        <v>26</v>
      </c>
      <c r="E14" s="3" t="s">
        <v>18</v>
      </c>
      <c r="F14" s="9">
        <v>0.39583333333333331</v>
      </c>
      <c r="G14" s="9">
        <v>0.4375</v>
      </c>
      <c r="H14" s="12">
        <f>Tableau2[[#This Row],[Hr fin]]-Tableau2[[#This Row],[Hr début]]</f>
        <v>4.1666666666666685E-2</v>
      </c>
      <c r="I14" s="3" t="s">
        <v>62</v>
      </c>
      <c r="J14" s="3" t="s">
        <v>63</v>
      </c>
      <c r="K14" s="13" t="s">
        <v>85</v>
      </c>
      <c r="L14" s="42">
        <f>Tableau2[[#This Row],[Date]]*1</f>
        <v>42423</v>
      </c>
    </row>
    <row r="15" spans="1:12" x14ac:dyDescent="0.25">
      <c r="A15" s="14" t="s">
        <v>34</v>
      </c>
      <c r="B15" s="9" t="s">
        <v>36</v>
      </c>
      <c r="C15" s="3" t="s">
        <v>19</v>
      </c>
      <c r="D15" s="3" t="s">
        <v>26</v>
      </c>
      <c r="E15" s="3" t="s">
        <v>18</v>
      </c>
      <c r="F15" s="9">
        <v>0.39583333333333331</v>
      </c>
      <c r="G15" s="9">
        <v>0.4375</v>
      </c>
      <c r="H15" s="12">
        <f>Tableau2[[#This Row],[Hr fin]]-Tableau2[[#This Row],[Hr début]]</f>
        <v>4.1666666666666685E-2</v>
      </c>
      <c r="I15" s="3" t="s">
        <v>62</v>
      </c>
      <c r="J15" s="3" t="s">
        <v>66</v>
      </c>
      <c r="K15" s="13" t="s">
        <v>85</v>
      </c>
      <c r="L15" s="42">
        <f>Tableau2[[#This Row],[Date]]*1</f>
        <v>42423</v>
      </c>
    </row>
    <row r="16" spans="1:12" x14ac:dyDescent="0.25">
      <c r="A16" s="14" t="s">
        <v>34</v>
      </c>
      <c r="B16" s="9" t="s">
        <v>36</v>
      </c>
      <c r="C16" s="3" t="s">
        <v>19</v>
      </c>
      <c r="D16" s="3" t="s">
        <v>26</v>
      </c>
      <c r="E16" s="3" t="s">
        <v>18</v>
      </c>
      <c r="F16" s="9">
        <v>0.39583333333333331</v>
      </c>
      <c r="G16" s="9">
        <v>0.4375</v>
      </c>
      <c r="H16" s="12">
        <f>Tableau2[[#This Row],[Hr fin]]-Tableau2[[#This Row],[Hr début]]</f>
        <v>4.1666666666666685E-2</v>
      </c>
      <c r="I16" s="3" t="s">
        <v>62</v>
      </c>
      <c r="J16" s="3" t="s">
        <v>68</v>
      </c>
      <c r="K16" s="13" t="s">
        <v>85</v>
      </c>
      <c r="L16" s="42">
        <f>Tableau2[[#This Row],[Date]]*1</f>
        <v>42423</v>
      </c>
    </row>
    <row r="17" spans="1:12" x14ac:dyDescent="0.25">
      <c r="A17" s="14" t="s">
        <v>34</v>
      </c>
      <c r="B17" s="9" t="s">
        <v>36</v>
      </c>
      <c r="C17" s="3" t="s">
        <v>19</v>
      </c>
      <c r="D17" s="3" t="s">
        <v>26</v>
      </c>
      <c r="E17" s="3" t="s">
        <v>18</v>
      </c>
      <c r="F17" s="9">
        <v>0.39583333333333331</v>
      </c>
      <c r="G17" s="9">
        <v>0.4375</v>
      </c>
      <c r="H17" s="12">
        <f>Tableau2[[#This Row],[Hr fin]]-Tableau2[[#This Row],[Hr début]]</f>
        <v>4.1666666666666685E-2</v>
      </c>
      <c r="I17" s="3" t="s">
        <v>62</v>
      </c>
      <c r="J17" s="3" t="s">
        <v>62</v>
      </c>
      <c r="K17" s="13" t="s">
        <v>85</v>
      </c>
      <c r="L17" s="42">
        <f>Tableau2[[#This Row],[Date]]*1</f>
        <v>42423</v>
      </c>
    </row>
    <row r="18" spans="1:12" x14ac:dyDescent="0.25">
      <c r="A18" s="14" t="s">
        <v>34</v>
      </c>
      <c r="B18" s="9" t="s">
        <v>36</v>
      </c>
      <c r="C18" s="3" t="s">
        <v>19</v>
      </c>
      <c r="D18" s="3" t="s">
        <v>26</v>
      </c>
      <c r="E18" s="3" t="s">
        <v>18</v>
      </c>
      <c r="F18" s="9">
        <v>0.39583333333333331</v>
      </c>
      <c r="G18" s="9">
        <v>0.4375</v>
      </c>
      <c r="H18" s="12">
        <f>Tableau2[[#This Row],[Hr fin]]-Tableau2[[#This Row],[Hr début]]</f>
        <v>4.1666666666666685E-2</v>
      </c>
      <c r="I18" s="3" t="s">
        <v>62</v>
      </c>
      <c r="J18" s="3" t="s">
        <v>71</v>
      </c>
      <c r="K18" s="13" t="s">
        <v>85</v>
      </c>
      <c r="L18" s="42">
        <f>Tableau2[[#This Row],[Date]]*1</f>
        <v>42423</v>
      </c>
    </row>
    <row r="19" spans="1:12" x14ac:dyDescent="0.25">
      <c r="A19" s="14" t="s">
        <v>34</v>
      </c>
      <c r="B19" s="9" t="s">
        <v>40</v>
      </c>
      <c r="C19" s="3" t="s">
        <v>37</v>
      </c>
      <c r="D19" s="3" t="s">
        <v>38</v>
      </c>
      <c r="E19" s="3" t="s">
        <v>39</v>
      </c>
      <c r="F19" s="9">
        <v>0.39583333333333331</v>
      </c>
      <c r="G19" s="9">
        <v>0.42708333333333331</v>
      </c>
      <c r="H19" s="12">
        <f>Tableau2[[#This Row],[Hr fin]]-Tableau2[[#This Row],[Hr début]]</f>
        <v>3.125E-2</v>
      </c>
      <c r="I19" s="3" t="s">
        <v>70</v>
      </c>
      <c r="J19" s="3" t="s">
        <v>68</v>
      </c>
      <c r="K19" s="13" t="s">
        <v>41</v>
      </c>
      <c r="L19" s="42">
        <f>Tableau2[[#This Row],[Date]]*1</f>
        <v>42423</v>
      </c>
    </row>
    <row r="20" spans="1:12" x14ac:dyDescent="0.25">
      <c r="A20" s="14" t="s">
        <v>34</v>
      </c>
      <c r="B20" s="9" t="s">
        <v>40</v>
      </c>
      <c r="C20" s="3" t="s">
        <v>37</v>
      </c>
      <c r="D20" s="3" t="s">
        <v>38</v>
      </c>
      <c r="E20" s="3" t="s">
        <v>39</v>
      </c>
      <c r="F20" s="9">
        <v>0.39583333333333331</v>
      </c>
      <c r="G20" s="9">
        <v>0.42708333333333331</v>
      </c>
      <c r="H20" s="12">
        <f>Tableau2[[#This Row],[Hr fin]]-Tableau2[[#This Row],[Hr début]]</f>
        <v>3.125E-2</v>
      </c>
      <c r="I20" s="3" t="s">
        <v>70</v>
      </c>
      <c r="J20" s="3" t="s">
        <v>71</v>
      </c>
      <c r="K20" s="13" t="s">
        <v>41</v>
      </c>
      <c r="L20" s="42">
        <f>Tableau2[[#This Row],[Date]]*1</f>
        <v>42423</v>
      </c>
    </row>
    <row r="21" spans="1:12" x14ac:dyDescent="0.25">
      <c r="A21" s="14" t="s">
        <v>74</v>
      </c>
      <c r="B21" s="9" t="s">
        <v>75</v>
      </c>
      <c r="C21" s="3" t="s">
        <v>57</v>
      </c>
      <c r="D21" s="3" t="s">
        <v>58</v>
      </c>
      <c r="E21" s="3" t="s">
        <v>59</v>
      </c>
      <c r="F21" s="9">
        <v>0.60416666666666663</v>
      </c>
      <c r="G21" s="9">
        <v>0.66666666666666663</v>
      </c>
      <c r="H21" s="12">
        <f>Tableau2[[#This Row],[Hr fin]]-Tableau2[[#This Row],[Hr début]]</f>
        <v>6.25E-2</v>
      </c>
      <c r="I21" s="3" t="s">
        <v>64</v>
      </c>
      <c r="J21" s="3" t="s">
        <v>61</v>
      </c>
      <c r="K21" s="13" t="s">
        <v>76</v>
      </c>
      <c r="L21" s="42">
        <f>Tableau2[[#This Row],[Date]]*1</f>
        <v>42427</v>
      </c>
    </row>
    <row r="22" spans="1:12" x14ac:dyDescent="0.25">
      <c r="A22" s="14" t="s">
        <v>74</v>
      </c>
      <c r="B22" s="9" t="s">
        <v>75</v>
      </c>
      <c r="C22" s="3" t="s">
        <v>57</v>
      </c>
      <c r="D22" s="3" t="s">
        <v>58</v>
      </c>
      <c r="E22" s="3" t="s">
        <v>59</v>
      </c>
      <c r="F22" s="9">
        <v>0.60416666666666663</v>
      </c>
      <c r="G22" s="9">
        <v>0.66666666666666663</v>
      </c>
      <c r="H22" s="12">
        <f>Tableau2[[#This Row],[Hr fin]]-Tableau2[[#This Row],[Hr début]]</f>
        <v>6.25E-2</v>
      </c>
      <c r="I22" s="3" t="s">
        <v>64</v>
      </c>
      <c r="J22" s="3" t="s">
        <v>64</v>
      </c>
      <c r="K22" s="13" t="s">
        <v>76</v>
      </c>
      <c r="L22" s="42">
        <f>Tableau2[[#This Row],[Date]]*1</f>
        <v>42427</v>
      </c>
    </row>
    <row r="23" spans="1:12" x14ac:dyDescent="0.25">
      <c r="A23" s="14" t="s">
        <v>74</v>
      </c>
      <c r="B23" s="9" t="s">
        <v>75</v>
      </c>
      <c r="C23" s="3" t="s">
        <v>57</v>
      </c>
      <c r="D23" s="3" t="s">
        <v>58</v>
      </c>
      <c r="E23" s="3" t="s">
        <v>59</v>
      </c>
      <c r="F23" s="9">
        <v>0.60416666666666663</v>
      </c>
      <c r="G23" s="9">
        <v>0.66666666666666663</v>
      </c>
      <c r="H23" s="12">
        <f>Tableau2[[#This Row],[Hr fin]]-Tableau2[[#This Row],[Hr début]]</f>
        <v>6.25E-2</v>
      </c>
      <c r="I23" s="3" t="s">
        <v>64</v>
      </c>
      <c r="J23" s="3" t="s">
        <v>66</v>
      </c>
      <c r="K23" s="13" t="s">
        <v>76</v>
      </c>
      <c r="L23" s="42">
        <f>Tableau2[[#This Row],[Date]]*1</f>
        <v>42427</v>
      </c>
    </row>
    <row r="24" spans="1:12" x14ac:dyDescent="0.25">
      <c r="A24" s="14" t="s">
        <v>74</v>
      </c>
      <c r="B24" s="9" t="s">
        <v>75</v>
      </c>
      <c r="C24" s="3" t="s">
        <v>57</v>
      </c>
      <c r="D24" s="3" t="s">
        <v>58</v>
      </c>
      <c r="E24" s="3" t="s">
        <v>59</v>
      </c>
      <c r="F24" s="9">
        <v>0.60416666666666663</v>
      </c>
      <c r="G24" s="9">
        <v>0.66666666666666663</v>
      </c>
      <c r="H24" s="12">
        <f>Tableau2[[#This Row],[Hr fin]]-Tableau2[[#This Row],[Hr début]]</f>
        <v>6.25E-2</v>
      </c>
      <c r="I24" s="3" t="s">
        <v>64</v>
      </c>
      <c r="J24" s="3" t="s">
        <v>62</v>
      </c>
      <c r="K24" s="13" t="s">
        <v>76</v>
      </c>
      <c r="L24" s="42">
        <f>Tableau2[[#This Row],[Date]]*1</f>
        <v>42427</v>
      </c>
    </row>
    <row r="25" spans="1:12" x14ac:dyDescent="0.25">
      <c r="A25" s="14" t="s">
        <v>74</v>
      </c>
      <c r="B25" s="9" t="s">
        <v>75</v>
      </c>
      <c r="C25" s="3" t="s">
        <v>57</v>
      </c>
      <c r="D25" s="3" t="s">
        <v>58</v>
      </c>
      <c r="E25" s="3" t="s">
        <v>59</v>
      </c>
      <c r="F25" s="9">
        <v>0.60416666666666663</v>
      </c>
      <c r="G25" s="9">
        <v>0.66666666666666663</v>
      </c>
      <c r="H25" s="12">
        <f>Tableau2[[#This Row],[Hr fin]]-Tableau2[[#This Row],[Hr début]]</f>
        <v>6.25E-2</v>
      </c>
      <c r="I25" s="3" t="s">
        <v>64</v>
      </c>
      <c r="J25" s="3" t="s">
        <v>71</v>
      </c>
      <c r="K25" s="13" t="s">
        <v>76</v>
      </c>
      <c r="L25" s="42">
        <f>Tableau2[[#This Row],[Date]]*1</f>
        <v>42427</v>
      </c>
    </row>
    <row r="26" spans="1:12" x14ac:dyDescent="0.25">
      <c r="A26" s="14" t="s">
        <v>74</v>
      </c>
      <c r="B26" s="9" t="s">
        <v>77</v>
      </c>
      <c r="C26" s="3" t="s">
        <v>19</v>
      </c>
      <c r="D26" s="3" t="s">
        <v>24</v>
      </c>
      <c r="E26" s="3" t="s">
        <v>30</v>
      </c>
      <c r="F26" s="9">
        <v>0.33333333333333331</v>
      </c>
      <c r="G26" s="9">
        <v>0.39583333333333331</v>
      </c>
      <c r="H26" s="12">
        <f>Tableau2[[#This Row],[Hr fin]]-Tableau2[[#This Row],[Hr début]]</f>
        <v>6.25E-2</v>
      </c>
      <c r="I26" s="3" t="s">
        <v>65</v>
      </c>
      <c r="J26" s="3" t="s">
        <v>65</v>
      </c>
      <c r="K26" s="13" t="s">
        <v>78</v>
      </c>
      <c r="L26" s="42">
        <f>Tableau2[[#This Row],[Date]]*1</f>
        <v>42427</v>
      </c>
    </row>
    <row r="27" spans="1:12" x14ac:dyDescent="0.25">
      <c r="A27" s="14" t="s">
        <v>74</v>
      </c>
      <c r="B27" s="9" t="s">
        <v>77</v>
      </c>
      <c r="C27" s="3" t="s">
        <v>19</v>
      </c>
      <c r="D27" s="3" t="s">
        <v>24</v>
      </c>
      <c r="E27" s="3" t="s">
        <v>30</v>
      </c>
      <c r="F27" s="9">
        <v>0.33333333333333331</v>
      </c>
      <c r="G27" s="9">
        <v>0.39583333333333331</v>
      </c>
      <c r="H27" s="12">
        <f>Tableau2[[#This Row],[Hr fin]]-Tableau2[[#This Row],[Hr début]]</f>
        <v>6.25E-2</v>
      </c>
      <c r="I27" s="3" t="s">
        <v>65</v>
      </c>
      <c r="J27" s="3" t="s">
        <v>61</v>
      </c>
      <c r="K27" s="13" t="s">
        <v>78</v>
      </c>
      <c r="L27" s="42">
        <f>Tableau2[[#This Row],[Date]]*1</f>
        <v>42427</v>
      </c>
    </row>
    <row r="28" spans="1:12" x14ac:dyDescent="0.25">
      <c r="A28" s="42">
        <v>42430</v>
      </c>
      <c r="B28" s="9">
        <v>0.60138888888888886</v>
      </c>
      <c r="C28" s="3" t="s">
        <v>79</v>
      </c>
      <c r="D28" s="3" t="s">
        <v>3</v>
      </c>
      <c r="E28" s="3" t="s">
        <v>80</v>
      </c>
      <c r="F28" s="9">
        <v>0.54166666666666663</v>
      </c>
      <c r="G28" s="9">
        <v>0.58333333333333337</v>
      </c>
      <c r="H28" s="12">
        <f>Tableau2[[#This Row],[Hr fin]]-Tableau2[[#This Row],[Hr début]]</f>
        <v>4.1666666666666741E-2</v>
      </c>
      <c r="I28" s="3" t="s">
        <v>63</v>
      </c>
      <c r="J28" s="3" t="s">
        <v>63</v>
      </c>
      <c r="L28" s="42">
        <f>Tableau2[[#This Row],[Date]]*1</f>
        <v>42430</v>
      </c>
    </row>
    <row r="29" spans="1:12" x14ac:dyDescent="0.25">
      <c r="A29" s="42">
        <v>42430</v>
      </c>
      <c r="B29" s="9">
        <v>0.60138888888888886</v>
      </c>
      <c r="C29" s="3" t="s">
        <v>79</v>
      </c>
      <c r="D29" s="3" t="s">
        <v>3</v>
      </c>
      <c r="E29" s="3" t="s">
        <v>80</v>
      </c>
      <c r="F29" s="9">
        <v>0.54166666666666663</v>
      </c>
      <c r="G29" s="9">
        <v>0.58333333333333337</v>
      </c>
      <c r="H29" s="12">
        <f>Tableau2[[#This Row],[Hr fin]]-Tableau2[[#This Row],[Hr début]]</f>
        <v>4.1666666666666741E-2</v>
      </c>
      <c r="I29" s="3" t="s">
        <v>63</v>
      </c>
      <c r="J29" s="3" t="s">
        <v>71</v>
      </c>
      <c r="L29" s="42">
        <f>Tableau2[[#This Row],[Date]]*1</f>
        <v>42430</v>
      </c>
    </row>
    <row r="30" spans="1:12" x14ac:dyDescent="0.25">
      <c r="A30" s="42">
        <v>42434</v>
      </c>
      <c r="B30" s="9">
        <v>0.93263888888888891</v>
      </c>
      <c r="C30" s="3" t="s">
        <v>79</v>
      </c>
      <c r="D30" s="3" t="s">
        <v>3</v>
      </c>
      <c r="E30" s="3" t="s">
        <v>81</v>
      </c>
      <c r="F30" s="9">
        <v>0.45833333333333331</v>
      </c>
      <c r="G30" s="9">
        <v>0.5</v>
      </c>
      <c r="H30" s="12">
        <f>Tableau2[[#This Row],[Hr fin]]-Tableau2[[#This Row],[Hr début]]</f>
        <v>4.1666666666666685E-2</v>
      </c>
      <c r="I30" s="3" t="s">
        <v>64</v>
      </c>
      <c r="J30" s="3" t="s">
        <v>63</v>
      </c>
      <c r="K30" s="13" t="s">
        <v>82</v>
      </c>
      <c r="L30" s="42">
        <f>Tableau2[[#This Row],[Date]]*1</f>
        <v>42434</v>
      </c>
    </row>
    <row r="31" spans="1:12" x14ac:dyDescent="0.25">
      <c r="A31" s="42">
        <v>42434</v>
      </c>
      <c r="B31" s="9">
        <v>0.93263888888888891</v>
      </c>
      <c r="C31" s="3" t="s">
        <v>79</v>
      </c>
      <c r="D31" s="3" t="s">
        <v>3</v>
      </c>
      <c r="E31" s="3" t="s">
        <v>81</v>
      </c>
      <c r="F31" s="9">
        <v>0.45833333333333331</v>
      </c>
      <c r="G31" s="9">
        <v>0.5</v>
      </c>
      <c r="H31" s="12">
        <f>Tableau2[[#This Row],[Hr fin]]-Tableau2[[#This Row],[Hr début]]</f>
        <v>4.1666666666666685E-2</v>
      </c>
      <c r="I31" s="3" t="s">
        <v>64</v>
      </c>
      <c r="J31" s="3" t="s">
        <v>61</v>
      </c>
      <c r="K31" s="13" t="s">
        <v>82</v>
      </c>
      <c r="L31" s="42">
        <f>Tableau2[[#This Row],[Date]]*1</f>
        <v>42434</v>
      </c>
    </row>
    <row r="32" spans="1:12" x14ac:dyDescent="0.25">
      <c r="A32" s="42">
        <v>42434</v>
      </c>
      <c r="B32" s="9">
        <v>0.93263888888888891</v>
      </c>
      <c r="C32" s="3" t="s">
        <v>79</v>
      </c>
      <c r="D32" s="3" t="s">
        <v>3</v>
      </c>
      <c r="E32" s="3" t="s">
        <v>81</v>
      </c>
      <c r="F32" s="9">
        <v>0.45833333333333331</v>
      </c>
      <c r="G32" s="9">
        <v>0.5</v>
      </c>
      <c r="H32" s="12">
        <f>Tableau2[[#This Row],[Hr fin]]-Tableau2[[#This Row],[Hr début]]</f>
        <v>4.1666666666666685E-2</v>
      </c>
      <c r="I32" s="3" t="s">
        <v>64</v>
      </c>
      <c r="J32" s="3" t="s">
        <v>60</v>
      </c>
      <c r="K32" s="13" t="s">
        <v>82</v>
      </c>
      <c r="L32" s="42">
        <f>Tableau2[[#This Row],[Date]]*1</f>
        <v>42434</v>
      </c>
    </row>
    <row r="33" spans="1:12" x14ac:dyDescent="0.25">
      <c r="A33" s="42">
        <v>42434</v>
      </c>
      <c r="B33" s="9">
        <v>0.93611111111111101</v>
      </c>
      <c r="C33" s="3" t="s">
        <v>19</v>
      </c>
      <c r="D33" s="3" t="s">
        <v>24</v>
      </c>
      <c r="E33" s="3" t="s">
        <v>83</v>
      </c>
      <c r="F33" s="9">
        <v>0.41666666666666669</v>
      </c>
      <c r="G33" s="9">
        <v>0.45833333333333331</v>
      </c>
      <c r="H33" s="12">
        <f>Tableau2[[#This Row],[Hr fin]]-Tableau2[[#This Row],[Hr début]]</f>
        <v>4.166666666666663E-2</v>
      </c>
      <c r="I33" s="3" t="s">
        <v>62</v>
      </c>
      <c r="J33" s="3" t="s">
        <v>63</v>
      </c>
      <c r="L33" s="42">
        <f>Tableau2[[#This Row],[Date]]*1</f>
        <v>42434</v>
      </c>
    </row>
    <row r="34" spans="1:12" x14ac:dyDescent="0.25">
      <c r="A34" s="42">
        <v>42434</v>
      </c>
      <c r="B34" s="9">
        <v>0.93611111111111101</v>
      </c>
      <c r="C34" s="3" t="s">
        <v>19</v>
      </c>
      <c r="D34" s="3" t="s">
        <v>24</v>
      </c>
      <c r="E34" s="3" t="s">
        <v>83</v>
      </c>
      <c r="F34" s="9">
        <v>0.41666666666666669</v>
      </c>
      <c r="G34" s="9">
        <v>0.45833333333333331</v>
      </c>
      <c r="H34" s="12">
        <f>Tableau2[[#This Row],[Hr fin]]-Tableau2[[#This Row],[Hr début]]</f>
        <v>4.166666666666663E-2</v>
      </c>
      <c r="I34" s="3" t="s">
        <v>62</v>
      </c>
      <c r="J34" s="3" t="s">
        <v>61</v>
      </c>
      <c r="L34" s="42">
        <f>Tableau2[[#This Row],[Date]]*1</f>
        <v>42434</v>
      </c>
    </row>
    <row r="35" spans="1:12" x14ac:dyDescent="0.25">
      <c r="A35" s="42">
        <v>42434</v>
      </c>
      <c r="B35" s="9">
        <v>0.93611111111111101</v>
      </c>
      <c r="C35" s="3" t="s">
        <v>19</v>
      </c>
      <c r="D35" s="3" t="s">
        <v>24</v>
      </c>
      <c r="E35" s="3" t="s">
        <v>83</v>
      </c>
      <c r="F35" s="9">
        <v>0.41666666666666669</v>
      </c>
      <c r="G35" s="9">
        <v>0.45833333333333331</v>
      </c>
      <c r="H35" s="12">
        <f>Tableau2[[#This Row],[Hr fin]]-Tableau2[[#This Row],[Hr début]]</f>
        <v>4.166666666666663E-2</v>
      </c>
      <c r="I35" s="3" t="s">
        <v>62</v>
      </c>
      <c r="J35" s="3" t="s">
        <v>66</v>
      </c>
      <c r="L35" s="42">
        <f>Tableau2[[#This Row],[Date]]*1</f>
        <v>42434</v>
      </c>
    </row>
    <row r="36" spans="1:12" x14ac:dyDescent="0.25">
      <c r="A36" s="42">
        <v>42434</v>
      </c>
      <c r="B36" s="9">
        <v>0.93611111111111101</v>
      </c>
      <c r="C36" s="3" t="s">
        <v>19</v>
      </c>
      <c r="D36" s="3" t="s">
        <v>24</v>
      </c>
      <c r="E36" s="3" t="s">
        <v>83</v>
      </c>
      <c r="F36" s="9">
        <v>0.41666666666666669</v>
      </c>
      <c r="G36" s="9">
        <v>0.45833333333333331</v>
      </c>
      <c r="H36" s="12">
        <f>Tableau2[[#This Row],[Hr fin]]-Tableau2[[#This Row],[Hr début]]</f>
        <v>4.166666666666663E-2</v>
      </c>
      <c r="I36" s="3" t="s">
        <v>62</v>
      </c>
      <c r="J36" s="3" t="s">
        <v>62</v>
      </c>
      <c r="L36" s="42">
        <f>Tableau2[[#This Row],[Date]]*1</f>
        <v>42434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Visue Livret</vt:lpstr>
      <vt:lpstr>Feuil1</vt:lpstr>
      <vt:lpstr>Agent sans Doublon</vt:lpstr>
      <vt:lpstr>Enrg Mouvts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Michel Zombaï</cp:lastModifiedBy>
  <cp:lastPrinted>2016-02-27T17:38:34Z</cp:lastPrinted>
  <dcterms:created xsi:type="dcterms:W3CDTF">2016-02-06T12:55:15Z</dcterms:created>
  <dcterms:modified xsi:type="dcterms:W3CDTF">2016-03-07T01:35:25Z</dcterms:modified>
</cp:coreProperties>
</file>