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hidePivotFieldList="1"/>
  <bookViews>
    <workbookView xWindow="0" yWindow="0" windowWidth="25200" windowHeight="11985" tabRatio="740" firstSheet="1" activeTab="1"/>
    <workbookView xWindow="480" yWindow="75" windowWidth="23715" windowHeight="12090" firstSheet="1" activeTab="1"/>
  </bookViews>
  <sheets>
    <sheet name="BDG passe" sheetId="7" state="veryHidden" r:id=""/>
    <sheet name="FicheSaisie" sheetId="10" r:id="rId1"/>
    <sheet name="Sauvegarde" sheetId="13" r:id="rId2"/>
    <sheet name="FichePrint" sheetId="14" r:id="rId3"/>
    <sheet name="Formulaire" sheetId="11" r:id="rId4"/>
    <sheet name="Lexique" sheetId="12" r:id="rId5"/>
  </sheets>
  <definedNames>
    <definedName name="analyse_semaine_precedente">[0]!analyse_semaine_precedente</definedName>
    <definedName name="analyse_semaine_suivante">[0]!analyse_semaine_suivante</definedName>
    <definedName name="AppelAnalysejour">[0]!AppelAnalysejour</definedName>
    <definedName name="AppelEnregEQ">[0]!AppelEnregEQ</definedName>
    <definedName name="APropos">[0]!APropos</definedName>
    <definedName name="DatePrecedante">[0]!DatePrecedante</definedName>
    <definedName name="DateSuivante">[0]!DateSuivante</definedName>
    <definedName name="Did">[0]!Did</definedName>
    <definedName name="jourmoins1">[0]!jourmoins1</definedName>
    <definedName name="jourplus1">[0]!jourplus1</definedName>
    <definedName name="JoursSemaines">[0]!JoursSemaines</definedName>
    <definedName name="RAZ_FS">[0]!RAZ_FS</definedName>
    <definedName name="Suivante">[0]!Suivante</definedName>
    <definedName name="VisuCellules">[0]!VisuCellules</definedName>
  </definedNames>
  <calcPr calcId="114210" concurrentCalc="0"/>
</workbook>
</file>

<file path=xl/calcChain.xml><?xml version="1.0" encoding="utf-8"?>
<calcChain xmlns="http://schemas.openxmlformats.org/spreadsheetml/2006/main">
  <c r="B16" i="14" l="1"/>
  <c r="C16" i="14"/>
  <c r="D16" i="14"/>
  <c r="E16" i="14"/>
  <c r="F16" i="14"/>
  <c r="G16" i="14"/>
  <c r="H16" i="14"/>
  <c r="I16" i="14"/>
  <c r="J16" i="14"/>
  <c r="K16" i="14"/>
  <c r="L16" i="14"/>
  <c r="M16" i="14"/>
  <c r="W9" i="10"/>
  <c r="AF20" i="10"/>
  <c r="AD41" i="10"/>
  <c r="AD40" i="10"/>
  <c r="Y20" i="10"/>
  <c r="AF22" i="10"/>
  <c r="Y17" i="10"/>
  <c r="Y18" i="10"/>
  <c r="Y19" i="10"/>
  <c r="Y21" i="10"/>
  <c r="Y22" i="10"/>
  <c r="Y23" i="10"/>
  <c r="Y24" i="10"/>
  <c r="Y25" i="10"/>
  <c r="Y26" i="10"/>
  <c r="Y27" i="10"/>
  <c r="Y28" i="10"/>
  <c r="Y29" i="10"/>
  <c r="Y30" i="10"/>
  <c r="Y31" i="10"/>
  <c r="Y32" i="10"/>
  <c r="AF26" i="10"/>
  <c r="AF28" i="10"/>
  <c r="Y35" i="10"/>
  <c r="Y36" i="10"/>
  <c r="Y37" i="10"/>
  <c r="Y42" i="10"/>
  <c r="Y38" i="10"/>
  <c r="Y39" i="10"/>
  <c r="Y40" i="10"/>
  <c r="Y41" i="10"/>
  <c r="Y43" i="10"/>
  <c r="AF32" i="10"/>
  <c r="AF30" i="10"/>
  <c r="AK30" i="10"/>
  <c r="AK32" i="10"/>
  <c r="AF41" i="10"/>
  <c r="AF36" i="10"/>
  <c r="AK34" i="10"/>
  <c r="AK36" i="10"/>
  <c r="AG41" i="10"/>
  <c r="AE41" i="10"/>
  <c r="AG40" i="10"/>
  <c r="AF40" i="10"/>
  <c r="AE40" i="10"/>
  <c r="AF34" i="10"/>
  <c r="AK28" i="10"/>
  <c r="AK26" i="10"/>
  <c r="AF24" i="10"/>
  <c r="AK24" i="10"/>
  <c r="AK22" i="10"/>
  <c r="AK20" i="10"/>
  <c r="AK18" i="10"/>
  <c r="V17" i="10"/>
  <c r="V18" i="10"/>
  <c r="V19" i="10"/>
  <c r="V20" i="10"/>
  <c r="V21" i="10"/>
  <c r="V22" i="10"/>
  <c r="V23" i="10"/>
  <c r="V24" i="10"/>
  <c r="V25" i="10"/>
  <c r="V26" i="10"/>
  <c r="V27" i="10"/>
  <c r="W17" i="10"/>
  <c r="W18" i="10"/>
  <c r="W19" i="10"/>
  <c r="W20" i="10"/>
  <c r="W21" i="10"/>
  <c r="W22" i="10"/>
  <c r="W23" i="10"/>
  <c r="W24" i="10"/>
  <c r="W25" i="10"/>
  <c r="W26" i="10"/>
  <c r="W27" i="10"/>
  <c r="X17" i="10"/>
  <c r="X18" i="10"/>
  <c r="X19" i="10"/>
  <c r="X20" i="10"/>
  <c r="X21" i="10"/>
  <c r="X22" i="10"/>
  <c r="X23" i="10"/>
  <c r="X24" i="10"/>
  <c r="X25" i="10"/>
  <c r="X26" i="10"/>
  <c r="X27" i="10"/>
  <c r="X28" i="10"/>
  <c r="X29" i="10"/>
  <c r="X30" i="10"/>
  <c r="X31" i="10"/>
  <c r="X32" i="10"/>
  <c r="X43" i="10"/>
  <c r="W43" i="10"/>
  <c r="V43" i="10"/>
  <c r="B16" i="10"/>
  <c r="C16" i="10"/>
  <c r="D16" i="10"/>
  <c r="E16" i="10"/>
  <c r="F16" i="10"/>
  <c r="G16" i="10"/>
  <c r="H16" i="10"/>
  <c r="I16" i="10"/>
  <c r="J16" i="10"/>
  <c r="K16" i="10"/>
  <c r="L16" i="10"/>
  <c r="M16" i="10"/>
</calcChain>
</file>

<file path=xl/sharedStrings.xml><?xml version="1.0" encoding="utf-8"?>
<sst xmlns="http://schemas.openxmlformats.org/spreadsheetml/2006/main" count="304" uniqueCount="172">
  <si>
    <t>Réglage</t>
  </si>
  <si>
    <t>Panne machine</t>
  </si>
  <si>
    <t>TRS</t>
  </si>
  <si>
    <t>Nom :</t>
  </si>
  <si>
    <t>Total</t>
  </si>
  <si>
    <t>Equipe :</t>
  </si>
  <si>
    <t>M</t>
  </si>
  <si>
    <t>S</t>
  </si>
  <si>
    <t>N</t>
  </si>
  <si>
    <t>mn / equipe</t>
  </si>
  <si>
    <t>Nombre d'heures :</t>
  </si>
  <si>
    <t>heures</t>
  </si>
  <si>
    <t>Total arrêts</t>
  </si>
  <si>
    <t>REBUTS</t>
  </si>
  <si>
    <t>Observations</t>
  </si>
  <si>
    <t>Heure début</t>
  </si>
  <si>
    <t>Heure fin</t>
  </si>
  <si>
    <t>Indice :</t>
  </si>
  <si>
    <t>Approuvé méthode le :</t>
  </si>
  <si>
    <t>Visa + nom :</t>
  </si>
  <si>
    <t>10h</t>
  </si>
  <si>
    <t>11h</t>
  </si>
  <si>
    <t>12h</t>
  </si>
  <si>
    <t>13h</t>
  </si>
  <si>
    <t>14h</t>
  </si>
  <si>
    <t>15h</t>
  </si>
  <si>
    <t>16h</t>
  </si>
  <si>
    <t>17h</t>
  </si>
  <si>
    <t>18h</t>
  </si>
  <si>
    <t>19h</t>
  </si>
  <si>
    <t>20h</t>
  </si>
  <si>
    <t>21h</t>
  </si>
  <si>
    <t>22h</t>
  </si>
  <si>
    <t>23h</t>
  </si>
  <si>
    <t>Tu</t>
  </si>
  <si>
    <t>To</t>
  </si>
  <si>
    <t>Tr</t>
  </si>
  <si>
    <t>Tf</t>
  </si>
  <si>
    <t>Tn</t>
  </si>
  <si>
    <t>NQ</t>
  </si>
  <si>
    <t>Pv</t>
  </si>
  <si>
    <t>A</t>
  </si>
  <si>
    <t>Sf</t>
  </si>
  <si>
    <t>To = Temps d'ouverture</t>
  </si>
  <si>
    <t>Tf = Temps de fonctionnement</t>
  </si>
  <si>
    <t>Tn = Temps net</t>
  </si>
  <si>
    <t>Tu = temps utile</t>
  </si>
  <si>
    <t>Sf = Stratégie de fermeture</t>
  </si>
  <si>
    <t>A = Durées d'arrêts</t>
  </si>
  <si>
    <t>NQ = Non Qualité</t>
  </si>
  <si>
    <t>Tr = Temps requis</t>
  </si>
  <si>
    <t>Manque de personnel</t>
  </si>
  <si>
    <t>Changement outil</t>
  </si>
  <si>
    <t>Sous-Charge</t>
  </si>
  <si>
    <t>Pause</t>
  </si>
  <si>
    <t>Absence, Congés</t>
  </si>
  <si>
    <t>Attente suite NC</t>
  </si>
  <si>
    <t>Autres ( A préciser )</t>
  </si>
  <si>
    <t>Opérateurs:</t>
  </si>
  <si>
    <t xml:space="preserve">FICHE DE RELEVE DES TEMPS D'ARRET &amp; TRS        </t>
  </si>
  <si>
    <t>Machine:</t>
  </si>
  <si>
    <t>Machine :</t>
  </si>
  <si>
    <t>Date :</t>
  </si>
  <si>
    <t>Client :</t>
  </si>
  <si>
    <t>Arrets:</t>
  </si>
  <si>
    <t>Attente feu vert</t>
  </si>
  <si>
    <t>Réglages/corrections</t>
  </si>
  <si>
    <t xml:space="preserve">Maintenance  </t>
  </si>
  <si>
    <t>Attente mat/outillages</t>
  </si>
  <si>
    <t>Equipe Matin</t>
  </si>
  <si>
    <t>Equipe Soir</t>
  </si>
  <si>
    <t>Equipe Nuit</t>
  </si>
  <si>
    <t>ARRETS</t>
  </si>
  <si>
    <t>Erreur usinage</t>
  </si>
  <si>
    <t>Hors tolérances</t>
  </si>
  <si>
    <t>Aspects</t>
  </si>
  <si>
    <t>Casse outils</t>
  </si>
  <si>
    <t>NC indeterminé</t>
  </si>
  <si>
    <t>Ajustage cotes</t>
  </si>
  <si>
    <t>Rebuts:</t>
  </si>
  <si>
    <t>Total rebuts</t>
  </si>
  <si>
    <t>! : Saisir seulement les cellules grises</t>
  </si>
  <si>
    <t>FO:</t>
  </si>
  <si>
    <t>Temps pièce:</t>
  </si>
  <si>
    <t>Durée ouverture:</t>
  </si>
  <si>
    <t>Temps total</t>
  </si>
  <si>
    <t>Temps d'ouverture</t>
  </si>
  <si>
    <t>Temps d'arrêt prévu</t>
  </si>
  <si>
    <t>Temps requis</t>
  </si>
  <si>
    <t>Temps d'arret</t>
  </si>
  <si>
    <t>Temps de fonctionnement</t>
  </si>
  <si>
    <t>Cadence de référence</t>
  </si>
  <si>
    <t>Quantité réalisée</t>
  </si>
  <si>
    <t>Quantité non-conforme</t>
  </si>
  <si>
    <t>Quantité conforme</t>
  </si>
  <si>
    <t>Taux de disponibilité opérationnelle</t>
  </si>
  <si>
    <t>Taux de performance</t>
  </si>
  <si>
    <t>Taux de qualité</t>
  </si>
  <si>
    <t>TRG</t>
  </si>
  <si>
    <t>TRE</t>
  </si>
  <si>
    <t>Temps net</t>
  </si>
  <si>
    <t>Temps écart de cadence</t>
  </si>
  <si>
    <t>Temps utile</t>
  </si>
  <si>
    <t>Temps de non qualité</t>
  </si>
  <si>
    <t>Nombre pièces conformes:</t>
  </si>
  <si>
    <t>Temps de référence intégrant l'ensemble des états possibles du moyen. Pour une journée, le temps total est de 24 heures, pour une semaine, le temps total est de 168 heures, etc.</t>
  </si>
  <si>
    <t>Temps correspondant à l'amplitude des horaires de travail et incluant les temps d'arrêt de désengagement
Les temps de désengagement sont par exemple : nettoyage, sous charge, modification, essai, formation, réunion, pause, maintenance préventive, etc.</t>
  </si>
  <si>
    <t>Le temps d'arrêt prévu comprend tous les évènements pendant lesquels aucune production ne peut être planifiée (pause, maintenance préventive, etc.) et les périodes où rien n'est à produire</t>
  </si>
  <si>
    <t>Partie du temps d'ouverture pendant lequel l'utilisateur engage son moyen de production avec la volonté de produire comprenant les temps d'arrêt subis et programmés (par exemple : pannes, changement de série, réglage, absence de personnel)</t>
  </si>
  <si>
    <t>Temps d'arrêt</t>
  </si>
  <si>
    <t>Partie du temps requis qui se décompose en temps d'arrêt propre c'est à dire imputable aux moyens de production (panne, arrêt fonctionnel : réglage, contrôle, etc.) et en temps d'arrêt induit c'est à dire liés à des causes externes (exemple : manque matière)</t>
  </si>
  <si>
    <t>Partie du temps requis pendant lequel le moyen de production produit des pièces (bonnes et mauvaises) dans le respect ou non du temps de cycle de référence et avec toutes ou parties des fonctions en service.</t>
  </si>
  <si>
    <t>Cadence théorique définie par le service Méthodes. On peut aussi parler de temps de cycle de référence qui correspond au temps fixé pour obtenir une pièce.</t>
  </si>
  <si>
    <t>Nombre de pièces bonnes (conformes) et mauvaises (non conformes) réalisées</t>
  </si>
  <si>
    <t>Nombre de pièces mauvaises réalisées</t>
  </si>
  <si>
    <t>Quantité acceptée</t>
  </si>
  <si>
    <t>Nombre de pièces bonnes (pièces conformes) réalisées</t>
  </si>
  <si>
    <t>Rapport entre le temps de fonctionnement et le temps requis</t>
  </si>
  <si>
    <t>Rapport entre le temps net et le temps de fonctionnement. Il mesure les variations de cadence</t>
  </si>
  <si>
    <t>Rapport entre le nombre de pièces bonnes et le nombre de pièces réalisées ou entre le temps utile et le temps net</t>
  </si>
  <si>
    <t>Taux de Rendement Synthétique. Rapport entre le temps utile et le temps requis. Il correspond aussi au produit des 3 indicateurs : taux de disponibilité opérationnelle, taux de performance et taux de qualité.</t>
  </si>
  <si>
    <t>Taux de Rendement Global. Rapport entre le temps utile et le temps d'ouverture.</t>
  </si>
  <si>
    <t>Taux de Rendement Economique. Rapport entre le temps utilie et le temps total.</t>
  </si>
  <si>
    <t>Partie du temps de fonctionnement pendant lequel le moyen de production aurait produit des pièces (bonnes ou mauvaises) dans le respect de la cadence de référence. Le temps net est un temps non mesurable.</t>
  </si>
  <si>
    <t>Différence entre le temps de fonctionnement et le temps net. Ce temps est non mesurable. Il correspond au non repect de la cadence de référence.</t>
  </si>
  <si>
    <t>Partie du temps net pendant lequel le moyen de production aurait produit des pièces bonnes dans le respect de la cadence de référence. Le temps utile est non mesurable.</t>
  </si>
  <si>
    <t>Différence entre le temps net et le temps utile. C'est un temps non mesurable. Il correspond au temps passé à réaliser des pièces non conformes.</t>
  </si>
  <si>
    <t>pièces</t>
  </si>
  <si>
    <t>Pièces/heures</t>
  </si>
  <si>
    <t>Produit:</t>
  </si>
  <si>
    <t>Pv = Temps écart de cadence</t>
  </si>
  <si>
    <t>0,00h</t>
  </si>
  <si>
    <t>Date</t>
  </si>
  <si>
    <t>Equipe</t>
  </si>
  <si>
    <t>Nom</t>
  </si>
  <si>
    <t>Machine</t>
  </si>
  <si>
    <t>Durée ouverture</t>
  </si>
  <si>
    <t>Temps pièce</t>
  </si>
  <si>
    <t>Client</t>
  </si>
  <si>
    <t>Produit</t>
  </si>
  <si>
    <t>Nombre de pièces conformes</t>
  </si>
  <si>
    <t>Total arrets</t>
  </si>
  <si>
    <t>Causes arrets</t>
  </si>
  <si>
    <t>Cadences</t>
  </si>
  <si>
    <t>06h</t>
  </si>
  <si>
    <t>07h</t>
  </si>
  <si>
    <t>08h</t>
  </si>
  <si>
    <t>09h</t>
  </si>
  <si>
    <t>00h</t>
  </si>
  <si>
    <t>01h</t>
  </si>
  <si>
    <t>02h</t>
  </si>
  <si>
    <t>03h</t>
  </si>
  <si>
    <t>04h</t>
  </si>
  <si>
    <t>05h</t>
  </si>
  <si>
    <t>Détails des heures</t>
  </si>
  <si>
    <t>Causes des rebuts</t>
  </si>
  <si>
    <t>Approuvé QA :</t>
  </si>
  <si>
    <t>Fomulaire N°</t>
  </si>
  <si>
    <t>Attente matiere/outillages</t>
  </si>
  <si>
    <t>U3</t>
  </si>
  <si>
    <t>L6</t>
  </si>
  <si>
    <t>C6</t>
  </si>
  <si>
    <t>K3</t>
  </si>
  <si>
    <t>L7</t>
  </si>
  <si>
    <t>C7</t>
  </si>
  <si>
    <t>L8</t>
  </si>
  <si>
    <t>C8</t>
  </si>
  <si>
    <t>a</t>
  </si>
  <si>
    <t>b</t>
  </si>
  <si>
    <t>c</t>
  </si>
  <si>
    <t>akl</t>
  </si>
  <si>
    <t>http://forum.excel-pratique.com/excel/base-de-donnees-t39126.html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</si>
</sst>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80" formatCode="0.0"/>
    <numFmt numFmtId="182" formatCode="_(&quot;$&quot;* #,##0_);_(&quot;$&quot;* \(#,##0\);_(&quot;$&quot;* &quot;-&quot;_);_(@_)"/>
    <numFmt numFmtId="183" formatCode="_(* #,##0_);_(* \(#,##0\);_(* &quot;-&quot;_);_(@_)"/>
  </numFmts>
  <fonts count="23" x14ac:knownFonts="1">
    <font>
      <sz val="10"/>
      <name val="Arial"/>
    </font>
    <font>
      <sz val="10"/>
      <name val="Arial"/>
      <family val="2"/>
    </font>
    <font>
      <sz val="8"/>
      <name val="Arial"/>
      <family val="2"/>
    </font>
    <font>
      <sz val="10"/>
      <name val="Arial"/>
      <family val="2"/>
    </font>
    <font>
      <sz val="8"/>
      <name val="Arial"/>
      <family val="2"/>
    </font>
    <font>
      <b/>
      <sz val="12"/>
      <name val="Arial"/>
      <family val="2"/>
    </font>
    <font>
      <b/>
      <sz val="16"/>
      <name val="Arial"/>
      <family val="2"/>
    </font>
    <font>
      <b/>
      <sz val="12"/>
      <name val="Arial"/>
      <family val="2"/>
    </font>
    <font>
      <b/>
      <sz val="10"/>
      <name val="Arial"/>
      <family val="2"/>
    </font>
    <font>
      <sz val="12"/>
      <name val="Arial"/>
      <family val="2"/>
    </font>
    <font>
      <sz val="9"/>
      <name val="Arial"/>
      <family val="2"/>
    </font>
    <font>
      <b/>
      <sz val="8"/>
      <name val="Arial"/>
      <family val="2"/>
    </font>
    <font>
      <u/>
      <sz val="9.6"/>
      <color indexed="12"/>
      <name val="Arial"/>
      <family val="2"/>
    </font>
    <font>
      <sz val="14"/>
      <name val="Arial"/>
      <family val="2"/>
    </font>
    <font>
      <sz val="11"/>
      <name val="Arial"/>
      <family val="2"/>
    </font>
    <font>
      <i/>
      <sz val="10"/>
      <name val="Comic Sans MS"/>
      <family val="4"/>
    </font>
    <font>
      <sz val="18"/>
      <name val="Arial"/>
      <family val="2"/>
    </font>
    <font>
      <b/>
      <sz val="20"/>
      <name val="Arial"/>
      <family val="2"/>
    </font>
    <font>
      <sz val="10"/>
      <color indexed="10"/>
      <name val="Arial"/>
      <family val="2"/>
    </font>
    <font>
      <b/>
      <sz val="18"/>
      <name val="Arial"/>
      <family val="2"/>
    </font>
    <font>
      <b/>
      <sz val="24"/>
      <name val="Arial"/>
      <family val="2"/>
    </font>
    <font>
      <b/>
      <sz val="13"/>
      <name val="Arial"/>
      <family val="2"/>
    </font>
    <font>
      <sz val="8"/>
      <name val="Arial"/>
    </font>
  </fonts>
  <fills count="12">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53"/>
        <bgColor indexed="64"/>
      </patternFill>
    </fill>
    <fill>
      <patternFill patternType="solid">
        <fgColor indexed="27"/>
        <bgColor indexed="64"/>
      </patternFill>
    </fill>
    <fill>
      <patternFill patternType="solid">
        <fgColor indexed="45"/>
        <bgColor indexed="64"/>
      </patternFill>
    </fill>
    <fill>
      <patternFill patternType="solid">
        <fgColor indexed="29"/>
        <bgColor indexed="64"/>
      </patternFill>
    </fill>
    <fill>
      <patternFill patternType="solid">
        <fgColor indexed="10"/>
        <bgColor indexed="64"/>
      </patternFill>
    </fill>
    <fill>
      <patternFill patternType="solid">
        <fgColor indexed="47"/>
        <bgColor indexed="64"/>
      </patternFill>
    </fill>
    <fill>
      <patternFill patternType="solid">
        <fgColor indexed="51"/>
        <bgColor indexed="64"/>
      </patternFill>
    </fill>
    <fill>
      <patternFill patternType="solid">
        <fgColor indexed="56"/>
        <bgColor indexed="64"/>
      </patternFill>
    </fill>
  </fills>
  <borders count="81">
    <border>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hair">
        <color indexed="64"/>
      </bottom>
      <diagonal/>
    </border>
    <border>
      <left style="medium">
        <color indexed="64"/>
      </left>
      <right/>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hair">
        <color indexed="64"/>
      </top>
      <bottom style="hair">
        <color indexed="64"/>
      </bottom>
      <diagonal/>
    </border>
    <border>
      <left style="medium">
        <color indexed="64"/>
      </left>
      <right/>
      <top/>
      <bottom style="thin">
        <color indexed="64"/>
      </bottom>
      <diagonal/>
    </border>
    <border>
      <left/>
      <right style="thin">
        <color indexed="64"/>
      </right>
      <top style="thin">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ck">
        <color indexed="64"/>
      </left>
      <right/>
      <top/>
      <bottom/>
      <diagonal/>
    </border>
    <border>
      <left style="thick">
        <color indexed="64"/>
      </left>
      <right style="thick">
        <color indexed="64"/>
      </right>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top style="medium">
        <color indexed="64"/>
      </top>
      <bottom style="thick">
        <color indexed="64"/>
      </bottom>
      <diagonal/>
    </border>
    <border>
      <left style="thick">
        <color indexed="64"/>
      </left>
      <right style="medium">
        <color indexed="64"/>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style="thick">
        <color indexed="64"/>
      </left>
      <right/>
      <top style="medium">
        <color indexed="64"/>
      </top>
      <bottom style="thick">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ck">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thick">
        <color indexed="64"/>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style="medium">
        <color indexed="64"/>
      </right>
      <top style="medium">
        <color indexed="64"/>
      </top>
      <bottom/>
      <diagonal/>
    </border>
    <border>
      <left style="thick">
        <color indexed="64"/>
      </left>
      <right style="medium">
        <color indexed="64"/>
      </right>
      <top/>
      <bottom style="thick">
        <color indexed="64"/>
      </bottom>
      <diagonal/>
    </border>
  </borders>
  <cellStyleXfs count="5">
    <xf numFmtId="0" fontId="0" fillId="0" borderId="0"/>
    <xf numFmtId="183" fontId="1" fillId="0" borderId="0" applyFont="0" applyFill="0" applyBorder="0" applyAlignment="0" applyProtection="0"/>
    <xf numFmtId="182" fontId="1" fillId="0" borderId="0" applyFont="0" applyFill="0" applyBorder="0" applyAlignment="0" applyProtection="0"/>
    <xf numFmtId="0" fontId="12" fillId="0" borderId="0" applyNumberFormat="0" applyFill="0" applyBorder="0" applyAlignment="0" applyProtection="0">
      <alignment vertical="top"/>
      <protection locked="0"/>
    </xf>
    <xf numFmtId="9" fontId="1" fillId="0" borderId="0" applyFont="0" applyFill="0" applyBorder="0" applyAlignment="0" applyProtection="0"/>
  </cellStyleXfs>
  <cellXfs count="327">
    <xf numFmtId="0" fontId="0" fillId="0" borderId="0" xfId="0"/>
    <xf numFmtId="0" fontId="0" fillId="0" borderId="0" xfId="0" applyBorder="1"/>
    <xf numFmtId="0" fontId="0" fillId="0" borderId="1" xfId="0" applyBorder="1"/>
    <xf numFmtId="0" fontId="9" fillId="0" borderId="0" xfId="0" applyFont="1" applyBorder="1" applyAlignment="1">
      <alignment horizontal="centerContinuous" vertical="center"/>
    </xf>
    <xf numFmtId="0" fontId="7" fillId="0" borderId="0" xfId="0" applyFont="1" applyBorder="1" applyAlignment="1">
      <alignment horizontal="centerContinuous" vertical="center"/>
    </xf>
    <xf numFmtId="0" fontId="9" fillId="0" borderId="0" xfId="0" applyFont="1" applyBorder="1" applyAlignment="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7" fillId="0" borderId="0" xfId="0" applyFont="1" applyBorder="1" applyAlignment="1">
      <alignment vertical="center"/>
    </xf>
    <xf numFmtId="0" fontId="7" fillId="0" borderId="4" xfId="0" applyFont="1" applyBorder="1" applyAlignment="1">
      <alignment horizontal="centerContinuous"/>
    </xf>
    <xf numFmtId="0" fontId="0" fillId="0" borderId="5" xfId="0" applyBorder="1"/>
    <xf numFmtId="1" fontId="3" fillId="0" borderId="6" xfId="0" applyNumberFormat="1" applyFont="1" applyBorder="1"/>
    <xf numFmtId="1" fontId="3" fillId="0" borderId="7" xfId="0" applyNumberFormat="1" applyFont="1" applyBorder="1"/>
    <xf numFmtId="1" fontId="3" fillId="0" borderId="8" xfId="0" applyNumberFormat="1" applyFont="1" applyBorder="1"/>
    <xf numFmtId="1" fontId="3" fillId="0" borderId="9" xfId="0" applyNumberFormat="1" applyFont="1" applyBorder="1"/>
    <xf numFmtId="1" fontId="3" fillId="0" borderId="10" xfId="0" applyNumberFormat="1" applyFont="1" applyBorder="1"/>
    <xf numFmtId="1" fontId="3" fillId="0" borderId="11" xfId="0" applyNumberFormat="1" applyFont="1" applyBorder="1"/>
    <xf numFmtId="0" fontId="9" fillId="0" borderId="0" xfId="0" applyFont="1" applyBorder="1" applyAlignment="1">
      <alignment horizontal="center" vertical="center" wrapText="1"/>
    </xf>
    <xf numFmtId="0" fontId="3" fillId="0" borderId="12" xfId="0" applyFont="1" applyBorder="1"/>
    <xf numFmtId="0" fontId="3" fillId="0" borderId="13" xfId="0" applyFont="1" applyBorder="1"/>
    <xf numFmtId="0" fontId="9" fillId="0" borderId="0" xfId="0" applyFont="1" applyBorder="1" applyAlignment="1">
      <alignment horizontal="centerContinuous" vertical="center" wrapText="1"/>
    </xf>
    <xf numFmtId="0" fontId="7" fillId="0" borderId="0" xfId="0" applyFont="1" applyBorder="1" applyAlignment="1">
      <alignment horizontal="centerContinuous" wrapText="1"/>
    </xf>
    <xf numFmtId="0" fontId="3" fillId="0" borderId="14" xfId="0" applyFont="1" applyBorder="1"/>
    <xf numFmtId="0" fontId="3" fillId="0" borderId="0" xfId="0" applyFont="1" applyBorder="1"/>
    <xf numFmtId="0" fontId="4" fillId="0" borderId="15" xfId="0" applyFont="1" applyBorder="1" applyAlignment="1">
      <alignment vertical="center"/>
    </xf>
    <xf numFmtId="0" fontId="9" fillId="0" borderId="14" xfId="0" applyFont="1" applyBorder="1" applyAlignment="1">
      <alignment vertical="center"/>
    </xf>
    <xf numFmtId="0" fontId="9" fillId="0" borderId="15" xfId="0" applyFont="1" applyBorder="1" applyAlignment="1">
      <alignment vertical="center"/>
    </xf>
    <xf numFmtId="180" fontId="3" fillId="0" borderId="0" xfId="0" applyNumberFormat="1" applyFont="1" applyBorder="1" applyAlignment="1">
      <alignment vertical="center"/>
    </xf>
    <xf numFmtId="0" fontId="3" fillId="2" borderId="1" xfId="0" applyFont="1" applyFill="1" applyBorder="1" applyAlignment="1" applyProtection="1">
      <alignment horizontal="centerContinuous" vertical="center"/>
      <protection hidden="1"/>
    </xf>
    <xf numFmtId="0" fontId="8" fillId="0" borderId="0" xfId="0" applyFont="1" applyBorder="1" applyAlignment="1">
      <alignment horizontal="centerContinuous"/>
    </xf>
    <xf numFmtId="0" fontId="7" fillId="0" borderId="4" xfId="0" applyFont="1" applyBorder="1" applyAlignment="1">
      <alignment horizontal="centerContinuous" vertical="center"/>
    </xf>
    <xf numFmtId="0" fontId="9" fillId="0" borderId="16" xfId="0" applyFont="1" applyBorder="1" applyAlignment="1">
      <alignment vertical="center"/>
    </xf>
    <xf numFmtId="0" fontId="9" fillId="0" borderId="17" xfId="0" applyFont="1" applyBorder="1" applyAlignment="1">
      <alignment vertical="center"/>
    </xf>
    <xf numFmtId="0" fontId="7" fillId="0" borderId="18" xfId="0" applyFont="1" applyBorder="1" applyAlignment="1">
      <alignment horizontal="centerContinuous" vertical="center"/>
    </xf>
    <xf numFmtId="0" fontId="7" fillId="0" borderId="2" xfId="0" applyFont="1" applyBorder="1" applyAlignment="1">
      <alignment horizontal="centerContinuous" vertical="center"/>
    </xf>
    <xf numFmtId="0" fontId="8" fillId="0" borderId="2" xfId="0" applyFont="1" applyBorder="1" applyAlignment="1">
      <alignment horizontal="centerContinuous" vertical="center" wrapText="1"/>
    </xf>
    <xf numFmtId="0" fontId="7" fillId="0" borderId="19" xfId="0" applyFont="1" applyBorder="1" applyAlignment="1">
      <alignment horizontal="centerContinuous" vertical="center" wrapText="1"/>
    </xf>
    <xf numFmtId="0" fontId="7" fillId="0" borderId="20" xfId="0" applyFont="1" applyBorder="1" applyAlignment="1">
      <alignment horizontal="centerContinuous"/>
    </xf>
    <xf numFmtId="0" fontId="9" fillId="0" borderId="21" xfId="0" applyFont="1" applyBorder="1" applyAlignment="1">
      <alignment vertical="center"/>
    </xf>
    <xf numFmtId="0" fontId="9" fillId="0" borderId="22" xfId="0" applyFont="1" applyBorder="1" applyAlignment="1">
      <alignment vertical="center"/>
    </xf>
    <xf numFmtId="0" fontId="9" fillId="0" borderId="23" xfId="0" applyFont="1" applyBorder="1" applyAlignment="1">
      <alignment vertical="center"/>
    </xf>
    <xf numFmtId="0" fontId="9" fillId="0" borderId="16" xfId="0" applyFont="1" applyBorder="1" applyAlignment="1">
      <alignment horizontal="centerContinuous" vertical="center"/>
    </xf>
    <xf numFmtId="0" fontId="9" fillId="0" borderId="12" xfId="0" applyFont="1" applyBorder="1" applyAlignment="1">
      <alignment vertical="center"/>
    </xf>
    <xf numFmtId="0" fontId="7" fillId="0" borderId="13" xfId="0" applyFont="1" applyBorder="1" applyAlignment="1">
      <alignment horizontal="centerContinuous" vertical="center"/>
    </xf>
    <xf numFmtId="0" fontId="7" fillId="0" borderId="24" xfId="0" applyFont="1" applyBorder="1" applyAlignment="1">
      <alignment horizontal="centerContinuous" vertical="center"/>
    </xf>
    <xf numFmtId="0" fontId="9" fillId="0" borderId="24" xfId="0" applyFont="1" applyBorder="1" applyAlignment="1">
      <alignment horizontal="centerContinuous"/>
    </xf>
    <xf numFmtId="0" fontId="9" fillId="0" borderId="13" xfId="0" applyFont="1" applyBorder="1" applyAlignment="1">
      <alignment vertical="center"/>
    </xf>
    <xf numFmtId="0" fontId="9" fillId="0" borderId="25" xfId="0" applyFont="1" applyBorder="1" applyAlignment="1">
      <alignment horizontal="left" vertical="center"/>
    </xf>
    <xf numFmtId="0" fontId="9" fillId="0" borderId="26" xfId="0" applyFont="1" applyBorder="1" applyAlignment="1">
      <alignment horizontal="left" vertical="center"/>
    </xf>
    <xf numFmtId="0" fontId="9" fillId="0" borderId="27" xfId="0" applyFont="1" applyBorder="1" applyAlignment="1">
      <alignment horizontal="left" vertical="center"/>
    </xf>
    <xf numFmtId="0" fontId="9" fillId="0" borderId="27" xfId="0" applyFont="1" applyBorder="1"/>
    <xf numFmtId="0" fontId="7" fillId="0" borderId="26" xfId="0" quotePrefix="1" applyFont="1" applyBorder="1" applyAlignment="1">
      <alignment horizontal="centerContinuous" vertical="center"/>
    </xf>
    <xf numFmtId="0" fontId="9" fillId="0" borderId="26" xfId="0" applyFont="1" applyBorder="1" applyAlignment="1">
      <alignment horizontal="centerContinuous" vertical="center"/>
    </xf>
    <xf numFmtId="0" fontId="7" fillId="0" borderId="19" xfId="0" applyFont="1" applyBorder="1" applyAlignment="1">
      <alignment horizontal="centerContinuous"/>
    </xf>
    <xf numFmtId="0" fontId="3" fillId="0" borderId="28" xfId="0" applyFont="1" applyBorder="1"/>
    <xf numFmtId="0" fontId="9" fillId="0" borderId="29" xfId="0" applyFont="1" applyBorder="1"/>
    <xf numFmtId="0" fontId="3" fillId="0" borderId="30" xfId="0" applyFont="1" applyBorder="1"/>
    <xf numFmtId="0" fontId="9" fillId="0" borderId="0" xfId="0" applyFont="1" applyBorder="1"/>
    <xf numFmtId="0" fontId="9" fillId="0" borderId="31" xfId="0" applyFont="1" applyBorder="1"/>
    <xf numFmtId="0" fontId="3" fillId="0" borderId="3" xfId="0" applyFont="1" applyBorder="1"/>
    <xf numFmtId="0" fontId="9" fillId="0" borderId="32" xfId="0" applyFont="1" applyBorder="1"/>
    <xf numFmtId="0" fontId="9" fillId="0" borderId="33" xfId="0" applyFont="1" applyBorder="1"/>
    <xf numFmtId="0" fontId="9" fillId="0" borderId="0" xfId="0" applyFont="1" applyFill="1" applyBorder="1" applyAlignment="1">
      <alignment vertical="center"/>
    </xf>
    <xf numFmtId="0" fontId="9" fillId="0" borderId="34" xfId="0" applyFont="1" applyBorder="1" applyAlignment="1">
      <alignment vertical="center"/>
    </xf>
    <xf numFmtId="0" fontId="0" fillId="0" borderId="35" xfId="0" applyBorder="1"/>
    <xf numFmtId="0" fontId="3" fillId="0" borderId="36" xfId="0" applyFont="1" applyBorder="1"/>
    <xf numFmtId="0" fontId="15" fillId="0" borderId="35" xfId="0" applyFont="1" applyBorder="1" applyAlignment="1">
      <alignment vertical="center"/>
    </xf>
    <xf numFmtId="0" fontId="5" fillId="0" borderId="13" xfId="0" applyFont="1" applyBorder="1" applyAlignment="1">
      <alignment horizontal="centerContinuous" vertical="center"/>
    </xf>
    <xf numFmtId="0" fontId="1" fillId="0" borderId="0" xfId="0" applyFont="1"/>
    <xf numFmtId="0" fontId="8" fillId="0" borderId="0" xfId="0" applyFont="1"/>
    <xf numFmtId="0" fontId="8" fillId="0" borderId="13" xfId="0" applyFont="1" applyFill="1" applyBorder="1" applyAlignment="1">
      <alignment horizontal="centerContinuous"/>
    </xf>
    <xf numFmtId="0" fontId="7" fillId="0" borderId="13" xfId="0" applyFont="1" applyFill="1" applyBorder="1" applyAlignment="1">
      <alignment horizontal="centerContinuous" vertical="center"/>
    </xf>
    <xf numFmtId="0" fontId="8" fillId="0" borderId="24" xfId="0" applyFont="1" applyFill="1" applyBorder="1" applyAlignment="1">
      <alignment horizontal="centerContinuous"/>
    </xf>
    <xf numFmtId="0" fontId="8" fillId="0" borderId="0" xfId="0" applyFont="1" applyBorder="1" applyAlignment="1">
      <alignment vertical="center"/>
    </xf>
    <xf numFmtId="0" fontId="3" fillId="2" borderId="1" xfId="0" applyFont="1" applyFill="1" applyBorder="1" applyAlignment="1" applyProtection="1">
      <alignment horizontal="center" vertical="center"/>
      <protection hidden="1"/>
    </xf>
    <xf numFmtId="0" fontId="7" fillId="0" borderId="19" xfId="0" applyFont="1" applyBorder="1" applyAlignment="1">
      <alignment horizontal="center" vertical="center"/>
    </xf>
    <xf numFmtId="0" fontId="9" fillId="0" borderId="15" xfId="0" applyFont="1" applyBorder="1" applyAlignment="1">
      <alignment horizontal="centerContinuous" vertical="center" wrapText="1"/>
    </xf>
    <xf numFmtId="0" fontId="0" fillId="0" borderId="15" xfId="0" applyBorder="1"/>
    <xf numFmtId="0" fontId="7" fillId="0" borderId="15" xfId="0" applyFont="1" applyBorder="1" applyAlignment="1">
      <alignment vertical="center"/>
    </xf>
    <xf numFmtId="0" fontId="3" fillId="0" borderId="0" xfId="0" applyFont="1" applyBorder="1" applyAlignment="1"/>
    <xf numFmtId="0" fontId="3" fillId="0" borderId="15" xfId="0" applyFont="1" applyBorder="1" applyAlignment="1"/>
    <xf numFmtId="0" fontId="7" fillId="0" borderId="0" xfId="0" applyFont="1" applyBorder="1" applyAlignment="1">
      <alignment horizontal="right" vertical="center"/>
    </xf>
    <xf numFmtId="0" fontId="7" fillId="0" borderId="0" xfId="0" applyFont="1" applyFill="1" applyBorder="1" applyAlignment="1">
      <alignment horizontal="center" vertical="center"/>
    </xf>
    <xf numFmtId="0" fontId="0" fillId="0" borderId="0" xfId="0" applyFill="1" applyBorder="1"/>
    <xf numFmtId="0" fontId="8" fillId="2" borderId="33" xfId="0" applyFont="1" applyFill="1" applyBorder="1" applyAlignment="1">
      <alignment horizontal="center" vertical="center"/>
    </xf>
    <xf numFmtId="0" fontId="4" fillId="3" borderId="37" xfId="0" applyFont="1" applyFill="1" applyBorder="1" applyAlignment="1">
      <alignment horizontal="right" vertical="center"/>
    </xf>
    <xf numFmtId="0" fontId="14" fillId="3" borderId="38" xfId="0" applyFont="1" applyFill="1" applyBorder="1" applyAlignment="1">
      <alignment vertical="center"/>
    </xf>
    <xf numFmtId="0" fontId="14" fillId="3" borderId="39" xfId="0" applyFont="1" applyFill="1" applyBorder="1" applyAlignment="1">
      <alignment vertical="center"/>
    </xf>
    <xf numFmtId="0" fontId="14" fillId="3" borderId="40" xfId="0" applyFont="1" applyFill="1" applyBorder="1" applyAlignment="1">
      <alignment vertical="center"/>
    </xf>
    <xf numFmtId="0" fontId="5" fillId="0" borderId="0" xfId="0" applyFont="1" applyBorder="1" applyAlignment="1">
      <alignment vertical="center"/>
    </xf>
    <xf numFmtId="14" fontId="0" fillId="0" borderId="0" xfId="0" applyNumberFormat="1"/>
    <xf numFmtId="0" fontId="7" fillId="0" borderId="0" xfId="0" applyFont="1" applyBorder="1" applyAlignment="1">
      <alignment horizontal="centerContinuous"/>
    </xf>
    <xf numFmtId="1" fontId="9" fillId="0" borderId="0" xfId="0" applyNumberFormat="1" applyFont="1" applyBorder="1" applyAlignment="1">
      <alignment vertical="distributed"/>
    </xf>
    <xf numFmtId="1" fontId="9" fillId="0" borderId="15" xfId="0" applyNumberFormat="1" applyFont="1" applyBorder="1" applyAlignment="1">
      <alignment vertical="distributed"/>
    </xf>
    <xf numFmtId="0" fontId="7" fillId="0" borderId="15" xfId="0" applyFont="1" applyBorder="1" applyAlignment="1">
      <alignment horizontal="centerContinuous" vertical="center" wrapText="1"/>
    </xf>
    <xf numFmtId="1" fontId="9" fillId="0" borderId="15" xfId="0" applyNumberFormat="1" applyFont="1" applyBorder="1" applyAlignment="1">
      <alignment vertical="center"/>
    </xf>
    <xf numFmtId="0" fontId="3" fillId="0" borderId="5" xfId="0" applyFont="1" applyFill="1" applyBorder="1"/>
    <xf numFmtId="0" fontId="3" fillId="0" borderId="5" xfId="0" applyFont="1" applyFill="1" applyBorder="1" applyAlignment="1">
      <alignment vertical="center"/>
    </xf>
    <xf numFmtId="0" fontId="7" fillId="0" borderId="15" xfId="0" applyFont="1" applyFill="1" applyBorder="1" applyAlignment="1">
      <alignment horizontal="centerContinuous" vertical="center"/>
    </xf>
    <xf numFmtId="0" fontId="1" fillId="0" borderId="5" xfId="0" applyFont="1" applyFill="1" applyBorder="1"/>
    <xf numFmtId="0" fontId="8" fillId="4" borderId="5" xfId="0" applyFont="1" applyFill="1" applyBorder="1" applyAlignment="1" applyProtection="1">
      <alignment horizontal="center" vertical="center"/>
      <protection locked="0"/>
    </xf>
    <xf numFmtId="0" fontId="8" fillId="0" borderId="14" xfId="0" applyFont="1" applyBorder="1" applyAlignment="1">
      <alignment vertical="center"/>
    </xf>
    <xf numFmtId="0" fontId="7" fillId="0" borderId="12" xfId="0" applyFont="1" applyBorder="1" applyAlignment="1">
      <alignment horizontal="centerContinuous" vertical="center"/>
    </xf>
    <xf numFmtId="0" fontId="9" fillId="0" borderId="41" xfId="0" applyFont="1" applyBorder="1" applyAlignment="1">
      <alignment vertical="center"/>
    </xf>
    <xf numFmtId="0" fontId="9" fillId="0" borderId="42" xfId="0" applyFont="1" applyBorder="1" applyAlignment="1">
      <alignment vertical="center"/>
    </xf>
    <xf numFmtId="0" fontId="0" fillId="0" borderId="42" xfId="0" applyBorder="1"/>
    <xf numFmtId="0" fontId="0" fillId="0" borderId="34" xfId="0" applyBorder="1"/>
    <xf numFmtId="0" fontId="0" fillId="0" borderId="43" xfId="0" applyBorder="1"/>
    <xf numFmtId="0" fontId="0" fillId="0" borderId="44" xfId="0" applyBorder="1"/>
    <xf numFmtId="0" fontId="0" fillId="0" borderId="45" xfId="0" applyBorder="1"/>
    <xf numFmtId="0" fontId="0" fillId="0" borderId="27" xfId="0" applyBorder="1"/>
    <xf numFmtId="0" fontId="8" fillId="0" borderId="0" xfId="0" applyFont="1" applyBorder="1" applyAlignment="1">
      <alignment horizontal="left" vertical="center"/>
    </xf>
    <xf numFmtId="0" fontId="8" fillId="0" borderId="30" xfId="0" applyFont="1" applyBorder="1" applyAlignment="1">
      <alignment vertical="center"/>
    </xf>
    <xf numFmtId="0" fontId="0" fillId="0" borderId="14" xfId="0" applyBorder="1"/>
    <xf numFmtId="0" fontId="0" fillId="0" borderId="36" xfId="0" applyBorder="1"/>
    <xf numFmtId="0" fontId="4" fillId="0" borderId="46" xfId="0" applyFont="1" applyBorder="1" applyAlignment="1">
      <alignment horizontal="right" vertical="center"/>
    </xf>
    <xf numFmtId="0" fontId="0" fillId="0" borderId="0" xfId="0" applyAlignment="1">
      <alignment horizontal="left" vertical="center"/>
    </xf>
    <xf numFmtId="0" fontId="0" fillId="0" borderId="0" xfId="0" applyBorder="1" applyAlignment="1">
      <alignment horizontal="left" vertical="center"/>
    </xf>
    <xf numFmtId="0" fontId="8" fillId="0" borderId="14" xfId="0" applyFont="1" applyBorder="1"/>
    <xf numFmtId="0" fontId="1" fillId="0" borderId="0" xfId="0" applyFont="1" applyAlignment="1"/>
    <xf numFmtId="0" fontId="1" fillId="0" borderId="0" xfId="0" applyFont="1" applyAlignment="1">
      <alignment horizontal="left" vertical="center"/>
    </xf>
    <xf numFmtId="0" fontId="8" fillId="0" borderId="0" xfId="0" applyFont="1" applyAlignment="1">
      <alignment horizontal="right" vertical="center"/>
    </xf>
    <xf numFmtId="0" fontId="8" fillId="0" borderId="0" xfId="0" applyFont="1" applyBorder="1" applyAlignment="1">
      <alignment horizontal="right" vertical="center"/>
    </xf>
    <xf numFmtId="0" fontId="12" fillId="0" borderId="0" xfId="3" applyAlignment="1" applyProtection="1"/>
    <xf numFmtId="0" fontId="9" fillId="0" borderId="47" xfId="0" applyFont="1" applyBorder="1"/>
    <xf numFmtId="0" fontId="9" fillId="0" borderId="30" xfId="0" applyFont="1" applyBorder="1"/>
    <xf numFmtId="0" fontId="1" fillId="0" borderId="30" xfId="0" applyFont="1" applyBorder="1"/>
    <xf numFmtId="0" fontId="8" fillId="0" borderId="48" xfId="0" applyFont="1" applyBorder="1"/>
    <xf numFmtId="0" fontId="8" fillId="0" borderId="49" xfId="0" applyFont="1" applyBorder="1"/>
    <xf numFmtId="0" fontId="8" fillId="0" borderId="50" xfId="0" applyFont="1" applyBorder="1"/>
    <xf numFmtId="2" fontId="8" fillId="4" borderId="51" xfId="0" applyNumberFormat="1" applyFont="1" applyFill="1" applyBorder="1" applyAlignment="1">
      <alignment horizontal="right" vertical="center"/>
    </xf>
    <xf numFmtId="2" fontId="8" fillId="5" borderId="51" xfId="0" applyNumberFormat="1" applyFont="1" applyFill="1" applyBorder="1" applyAlignment="1">
      <alignment horizontal="right" vertical="center"/>
    </xf>
    <xf numFmtId="2" fontId="8" fillId="6" borderId="51" xfId="0" applyNumberFormat="1" applyFont="1" applyFill="1" applyBorder="1" applyAlignment="1">
      <alignment horizontal="right" vertical="center"/>
    </xf>
    <xf numFmtId="2" fontId="8" fillId="7" borderId="51" xfId="0" applyNumberFormat="1" applyFont="1" applyFill="1" applyBorder="1" applyAlignment="1">
      <alignment horizontal="right" vertical="center"/>
    </xf>
    <xf numFmtId="0" fontId="8" fillId="4" borderId="51" xfId="0" applyFont="1" applyFill="1" applyBorder="1" applyAlignment="1">
      <alignment horizontal="right" vertical="center"/>
    </xf>
    <xf numFmtId="10" fontId="8" fillId="4" borderId="51" xfId="4" applyNumberFormat="1" applyFont="1" applyFill="1" applyBorder="1" applyAlignment="1">
      <alignment horizontal="right" vertical="center"/>
    </xf>
    <xf numFmtId="0" fontId="5" fillId="0" borderId="19" xfId="0" applyFont="1" applyBorder="1" applyAlignment="1">
      <alignment horizontal="center" vertical="center"/>
    </xf>
    <xf numFmtId="10" fontId="8" fillId="8" borderId="51" xfId="4" applyNumberFormat="1" applyFont="1" applyFill="1" applyBorder="1" applyAlignment="1">
      <alignment horizontal="right" vertical="center"/>
    </xf>
    <xf numFmtId="0" fontId="2" fillId="0" borderId="0" xfId="0" applyFont="1" applyBorder="1" applyAlignment="1">
      <alignment vertical="center"/>
    </xf>
    <xf numFmtId="0" fontId="8" fillId="0" borderId="0" xfId="0" applyFont="1" applyAlignment="1">
      <alignment horizontal="center" textRotation="90"/>
    </xf>
    <xf numFmtId="0" fontId="8" fillId="0" borderId="26" xfId="0" applyFont="1" applyBorder="1" applyAlignment="1">
      <alignment horizontal="center"/>
    </xf>
    <xf numFmtId="0" fontId="8" fillId="0" borderId="0" xfId="0" applyFont="1" applyAlignment="1">
      <alignment horizontal="center"/>
    </xf>
    <xf numFmtId="0" fontId="20" fillId="0" borderId="0" xfId="0" applyFont="1" applyBorder="1" applyAlignment="1">
      <alignment horizontal="center" vertical="center"/>
    </xf>
    <xf numFmtId="0" fontId="20" fillId="0" borderId="0" xfId="0" applyFont="1" applyAlignment="1">
      <alignment horizontal="center" vertical="center"/>
    </xf>
    <xf numFmtId="0" fontId="20" fillId="0" borderId="52" xfId="0" applyFont="1" applyBorder="1" applyAlignment="1">
      <alignment horizontal="center" vertical="center"/>
    </xf>
    <xf numFmtId="0" fontId="8" fillId="0" borderId="53" xfId="0" applyFont="1" applyBorder="1" applyAlignment="1">
      <alignment horizontal="center"/>
    </xf>
    <xf numFmtId="0" fontId="19" fillId="0" borderId="54" xfId="0" applyFont="1" applyBorder="1" applyAlignment="1">
      <alignment horizontal="center"/>
    </xf>
    <xf numFmtId="0" fontId="19" fillId="0" borderId="51" xfId="0" applyFont="1" applyBorder="1" applyAlignment="1">
      <alignment horizontal="center"/>
    </xf>
    <xf numFmtId="0" fontId="19" fillId="0" borderId="55" xfId="0" applyFont="1" applyBorder="1" applyAlignment="1">
      <alignment horizontal="center"/>
    </xf>
    <xf numFmtId="0" fontId="21" fillId="0" borderId="56" xfId="0" applyFont="1" applyBorder="1" applyAlignment="1">
      <alignment horizontal="center" textRotation="90"/>
    </xf>
    <xf numFmtId="0" fontId="21" fillId="0" borderId="57" xfId="0" applyFont="1" applyBorder="1" applyAlignment="1">
      <alignment horizontal="center" textRotation="90"/>
    </xf>
    <xf numFmtId="0" fontId="21" fillId="4" borderId="58" xfId="0" applyFont="1" applyFill="1" applyBorder="1" applyAlignment="1">
      <alignment horizontal="center" textRotation="90"/>
    </xf>
    <xf numFmtId="0" fontId="21" fillId="4" borderId="56" xfId="0" applyFont="1" applyFill="1" applyBorder="1" applyAlignment="1">
      <alignment horizontal="center" textRotation="90"/>
    </xf>
    <xf numFmtId="0" fontId="21" fillId="4" borderId="59" xfId="0" applyFont="1" applyFill="1" applyBorder="1" applyAlignment="1">
      <alignment horizontal="center" textRotation="90"/>
    </xf>
    <xf numFmtId="0" fontId="21" fillId="0" borderId="60" xfId="0" applyFont="1" applyBorder="1" applyAlignment="1">
      <alignment horizontal="center" textRotation="90"/>
    </xf>
    <xf numFmtId="0" fontId="21" fillId="3" borderId="58" xfId="0" applyFont="1" applyFill="1" applyBorder="1" applyAlignment="1">
      <alignment horizontal="center" textRotation="90"/>
    </xf>
    <xf numFmtId="0" fontId="21" fillId="3" borderId="56" xfId="0" applyFont="1" applyFill="1" applyBorder="1" applyAlignment="1">
      <alignment horizontal="center" textRotation="90"/>
    </xf>
    <xf numFmtId="0" fontId="21" fillId="3" borderId="59" xfId="0" applyFont="1" applyFill="1" applyBorder="1" applyAlignment="1">
      <alignment horizontal="center" textRotation="90"/>
    </xf>
    <xf numFmtId="14" fontId="0" fillId="0" borderId="1" xfId="0" applyNumberFormat="1" applyBorder="1"/>
    <xf numFmtId="0" fontId="9" fillId="0" borderId="0" xfId="0" applyFont="1" applyFill="1" applyBorder="1"/>
    <xf numFmtId="0" fontId="4" fillId="0" borderId="0" xfId="0" applyFont="1" applyBorder="1" applyAlignment="1">
      <alignment vertical="center"/>
    </xf>
    <xf numFmtId="0" fontId="7" fillId="0" borderId="0" xfId="0" applyFont="1" applyBorder="1" applyAlignment="1">
      <alignment horizontal="centerContinuous" vertical="center" wrapText="1"/>
    </xf>
    <xf numFmtId="1" fontId="9" fillId="0" borderId="0" xfId="0" applyNumberFormat="1" applyFont="1" applyBorder="1" applyAlignment="1">
      <alignment vertical="center"/>
    </xf>
    <xf numFmtId="0" fontId="7" fillId="0" borderId="0" xfId="0" applyFont="1" applyFill="1" applyBorder="1" applyAlignment="1">
      <alignment horizontal="centerContinuous" vertical="center"/>
    </xf>
    <xf numFmtId="0" fontId="0" fillId="0" borderId="26" xfId="0" applyBorder="1"/>
    <xf numFmtId="0" fontId="1" fillId="0" borderId="0" xfId="0" applyFont="1" applyFill="1" applyBorder="1"/>
    <xf numFmtId="0" fontId="3" fillId="0" borderId="0" xfId="0" applyFont="1" applyFill="1" applyBorder="1"/>
    <xf numFmtId="0" fontId="8" fillId="0" borderId="0" xfId="0" applyFont="1" applyFill="1" applyBorder="1" applyAlignment="1">
      <alignment vertical="center"/>
    </xf>
    <xf numFmtId="0" fontId="0" fillId="0" borderId="0" xfId="0" applyAlignment="1"/>
    <xf numFmtId="0" fontId="0" fillId="0" borderId="14" xfId="0" applyBorder="1" applyAlignment="1"/>
    <xf numFmtId="0" fontId="5" fillId="0" borderId="0" xfId="0" applyFont="1" applyFill="1" applyBorder="1" applyAlignment="1">
      <alignment vertical="center"/>
    </xf>
    <xf numFmtId="0" fontId="8" fillId="0" borderId="29" xfId="0" applyFont="1" applyFill="1" applyBorder="1" applyAlignment="1" applyProtection="1">
      <alignment horizontal="center" vertical="center"/>
      <protection locked="0"/>
    </xf>
    <xf numFmtId="0" fontId="8" fillId="0" borderId="29" xfId="0" applyFont="1" applyFill="1" applyBorder="1" applyAlignment="1">
      <alignment vertical="center"/>
    </xf>
    <xf numFmtId="0" fontId="8" fillId="0" borderId="0" xfId="0" applyFont="1" applyFill="1" applyBorder="1" applyAlignment="1">
      <alignment horizontal="left" vertical="center"/>
    </xf>
    <xf numFmtId="0" fontId="7" fillId="0" borderId="0" xfId="0" applyFont="1" applyFill="1" applyBorder="1" applyAlignment="1">
      <alignment vertical="center"/>
    </xf>
    <xf numFmtId="0" fontId="7" fillId="0" borderId="29" xfId="0" applyFont="1" applyFill="1" applyBorder="1" applyAlignment="1">
      <alignment vertical="center"/>
    </xf>
    <xf numFmtId="14" fontId="8" fillId="0" borderId="0" xfId="0" applyNumberFormat="1" applyFont="1" applyFill="1" applyBorder="1" applyAlignment="1">
      <alignment vertical="center"/>
    </xf>
    <xf numFmtId="0" fontId="8" fillId="0" borderId="15" xfId="0" applyFont="1" applyFill="1" applyBorder="1" applyAlignment="1">
      <alignment vertical="center"/>
    </xf>
    <xf numFmtId="1" fontId="4" fillId="0" borderId="0" xfId="0" applyNumberFormat="1" applyFont="1" applyFill="1" applyBorder="1" applyAlignment="1">
      <alignment vertical="center"/>
    </xf>
    <xf numFmtId="1" fontId="4" fillId="0" borderId="15" xfId="0" applyNumberFormat="1" applyFont="1" applyFill="1" applyBorder="1" applyAlignment="1">
      <alignment vertical="center"/>
    </xf>
    <xf numFmtId="0" fontId="8" fillId="0" borderId="0" xfId="0" applyFont="1" applyFill="1" applyBorder="1" applyAlignment="1"/>
    <xf numFmtId="0" fontId="8" fillId="0" borderId="15" xfId="0" applyFont="1" applyFill="1" applyBorder="1" applyAlignment="1"/>
    <xf numFmtId="0" fontId="1" fillId="0" borderId="5" xfId="0" applyFont="1" applyFill="1" applyBorder="1" applyAlignment="1">
      <alignment horizontal="center" vertical="center"/>
    </xf>
    <xf numFmtId="0" fontId="3" fillId="0" borderId="5" xfId="0" applyFont="1" applyFill="1" applyBorder="1" applyAlignment="1">
      <alignment horizontal="center" vertical="center"/>
    </xf>
    <xf numFmtId="0" fontId="3" fillId="9" borderId="61" xfId="0" applyFont="1" applyFill="1" applyBorder="1" applyAlignment="1" applyProtection="1">
      <alignment vertical="center"/>
      <protection locked="0"/>
    </xf>
    <xf numFmtId="0" fontId="3" fillId="9" borderId="62" xfId="0" applyFont="1" applyFill="1" applyBorder="1" applyAlignment="1" applyProtection="1">
      <alignment vertical="center"/>
      <protection locked="0"/>
    </xf>
    <xf numFmtId="0" fontId="3" fillId="9" borderId="63" xfId="0" applyFont="1" applyFill="1" applyBorder="1" applyAlignment="1" applyProtection="1">
      <alignment vertical="center"/>
      <protection locked="0"/>
    </xf>
    <xf numFmtId="0" fontId="3" fillId="9" borderId="64" xfId="0" applyFont="1" applyFill="1" applyBorder="1" applyAlignment="1" applyProtection="1">
      <alignment vertical="center"/>
      <protection locked="0"/>
    </xf>
    <xf numFmtId="0" fontId="3" fillId="9" borderId="65" xfId="0" applyFont="1" applyFill="1" applyBorder="1" applyAlignment="1" applyProtection="1">
      <alignment vertical="center"/>
      <protection locked="0"/>
    </xf>
    <xf numFmtId="0" fontId="3" fillId="9" borderId="66" xfId="0" applyFont="1" applyFill="1" applyBorder="1" applyAlignment="1" applyProtection="1">
      <alignment vertical="center"/>
      <protection locked="0"/>
    </xf>
    <xf numFmtId="0" fontId="3" fillId="9" borderId="67" xfId="0" applyFont="1" applyFill="1" applyBorder="1" applyAlignment="1" applyProtection="1">
      <alignment vertical="center"/>
      <protection locked="0"/>
    </xf>
    <xf numFmtId="0" fontId="3" fillId="9" borderId="68" xfId="0" applyFont="1" applyFill="1" applyBorder="1" applyAlignment="1" applyProtection="1">
      <alignment vertical="center"/>
      <protection locked="0"/>
    </xf>
    <xf numFmtId="0" fontId="14" fillId="3" borderId="69" xfId="0" applyFont="1" applyFill="1" applyBorder="1" applyAlignment="1">
      <alignment vertical="center"/>
    </xf>
    <xf numFmtId="0" fontId="14" fillId="3" borderId="70" xfId="0" applyFont="1" applyFill="1" applyBorder="1" applyAlignment="1">
      <alignment vertical="center"/>
    </xf>
    <xf numFmtId="0" fontId="10" fillId="9" borderId="5" xfId="0" applyFont="1" applyFill="1" applyBorder="1" applyAlignment="1">
      <alignment horizontal="center" vertical="center"/>
    </xf>
    <xf numFmtId="0" fontId="3" fillId="9" borderId="5" xfId="0" applyFont="1" applyFill="1" applyBorder="1" applyAlignment="1" applyProtection="1">
      <alignment horizontal="center" vertical="center"/>
      <protection locked="0"/>
    </xf>
    <xf numFmtId="0" fontId="9" fillId="9" borderId="5" xfId="0" applyFont="1" applyFill="1" applyBorder="1" applyAlignment="1" applyProtection="1">
      <alignment horizontal="center" vertical="center"/>
      <protection locked="0"/>
    </xf>
    <xf numFmtId="0" fontId="1" fillId="0" borderId="12" xfId="0" applyFont="1" applyBorder="1" applyAlignment="1">
      <alignment vertical="center"/>
    </xf>
    <xf numFmtId="0" fontId="8" fillId="0" borderId="12" xfId="0" applyFont="1" applyBorder="1" applyAlignment="1">
      <alignment horizontal="centerContinuous" vertical="center"/>
    </xf>
    <xf numFmtId="0" fontId="8" fillId="0" borderId="13" xfId="0" applyFont="1" applyBorder="1" applyAlignment="1">
      <alignment horizontal="centerContinuous" vertical="center"/>
    </xf>
    <xf numFmtId="0" fontId="8" fillId="0" borderId="24" xfId="0" applyFont="1" applyBorder="1" applyAlignment="1">
      <alignment horizontal="centerContinuous" vertical="center"/>
    </xf>
    <xf numFmtId="0" fontId="1" fillId="0" borderId="24" xfId="0" applyFont="1" applyBorder="1" applyAlignment="1">
      <alignment horizontal="centerContinuous"/>
    </xf>
    <xf numFmtId="0" fontId="1" fillId="0" borderId="13" xfId="0" applyFont="1" applyBorder="1" applyAlignment="1">
      <alignment vertical="center"/>
    </xf>
    <xf numFmtId="0" fontId="1" fillId="0" borderId="25" xfId="0" applyFont="1" applyBorder="1" applyAlignment="1">
      <alignment horizontal="left" vertical="center"/>
    </xf>
    <xf numFmtId="0" fontId="1" fillId="0" borderId="26" xfId="0" applyFont="1" applyBorder="1" applyAlignment="1">
      <alignment horizontal="left" vertical="center"/>
    </xf>
    <xf numFmtId="0" fontId="1" fillId="0" borderId="27" xfId="0" applyFont="1" applyBorder="1" applyAlignment="1">
      <alignment horizontal="left" vertical="center"/>
    </xf>
    <xf numFmtId="0" fontId="1" fillId="0" borderId="27" xfId="0" applyFont="1" applyBorder="1"/>
    <xf numFmtId="0" fontId="8" fillId="0" borderId="26" xfId="0" quotePrefix="1" applyFont="1" applyBorder="1" applyAlignment="1">
      <alignment horizontal="centerContinuous" vertical="center"/>
    </xf>
    <xf numFmtId="0" fontId="1" fillId="0" borderId="26" xfId="0" applyFont="1" applyBorder="1" applyAlignment="1">
      <alignment horizontal="centerContinuous" vertical="center"/>
    </xf>
    <xf numFmtId="0" fontId="1" fillId="0" borderId="27" xfId="0" applyFont="1" applyBorder="1" applyAlignment="1">
      <alignment horizontal="centerContinuous" vertical="center"/>
    </xf>
    <xf numFmtId="14" fontId="0" fillId="0" borderId="5" xfId="0" applyNumberFormat="1" applyBorder="1"/>
    <xf numFmtId="0" fontId="8" fillId="4" borderId="2" xfId="0" applyFont="1" applyFill="1" applyBorder="1" applyAlignment="1">
      <alignment horizontal="left" vertical="center"/>
    </xf>
    <xf numFmtId="0" fontId="8" fillId="4" borderId="4" xfId="0" applyFont="1" applyFill="1" applyBorder="1" applyAlignment="1">
      <alignment horizontal="left" vertical="center"/>
    </xf>
    <xf numFmtId="0" fontId="18" fillId="0" borderId="14"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32" xfId="0" applyFont="1" applyBorder="1" applyAlignment="1">
      <alignment horizontal="center" vertical="center" wrapText="1"/>
    </xf>
    <xf numFmtId="0" fontId="17" fillId="9" borderId="28" xfId="0" applyFont="1" applyFill="1" applyBorder="1" applyAlignment="1">
      <alignment horizontal="center" vertical="center"/>
    </xf>
    <xf numFmtId="0" fontId="17" fillId="9" borderId="29" xfId="0" applyFont="1" applyFill="1" applyBorder="1" applyAlignment="1">
      <alignment horizontal="center" vertical="center"/>
    </xf>
    <xf numFmtId="0" fontId="17" fillId="9" borderId="47" xfId="0" applyFont="1" applyFill="1" applyBorder="1" applyAlignment="1">
      <alignment horizontal="center" vertical="center"/>
    </xf>
    <xf numFmtId="0" fontId="17" fillId="9" borderId="3" xfId="0" applyFont="1" applyFill="1" applyBorder="1" applyAlignment="1">
      <alignment horizontal="center" vertical="center"/>
    </xf>
    <xf numFmtId="0" fontId="17" fillId="9" borderId="32" xfId="0" applyFont="1" applyFill="1" applyBorder="1" applyAlignment="1">
      <alignment horizontal="center" vertical="center"/>
    </xf>
    <xf numFmtId="0" fontId="17" fillId="9" borderId="33" xfId="0" applyFont="1" applyFill="1" applyBorder="1" applyAlignment="1">
      <alignment horizontal="center" vertical="center"/>
    </xf>
    <xf numFmtId="0" fontId="10" fillId="0" borderId="2" xfId="0" applyFont="1" applyFill="1" applyBorder="1" applyAlignment="1">
      <alignment horizontal="left" vertical="center"/>
    </xf>
    <xf numFmtId="0" fontId="10" fillId="0" borderId="4" xfId="0" applyFont="1" applyFill="1" applyBorder="1" applyAlignment="1">
      <alignment horizontal="left" vertical="center"/>
    </xf>
    <xf numFmtId="0" fontId="10" fillId="0" borderId="19" xfId="0" applyFont="1" applyFill="1" applyBorder="1" applyAlignment="1">
      <alignment horizontal="left" vertical="center"/>
    </xf>
    <xf numFmtId="0" fontId="3" fillId="3" borderId="2" xfId="0" applyFont="1" applyFill="1" applyBorder="1" applyAlignment="1" applyProtection="1">
      <alignment horizontal="center" vertical="center"/>
      <protection hidden="1"/>
    </xf>
    <xf numFmtId="0" fontId="3" fillId="3" borderId="19" xfId="0" applyFont="1" applyFill="1" applyBorder="1" applyAlignment="1" applyProtection="1">
      <alignment horizontal="center" vertical="center"/>
      <protection hidden="1"/>
    </xf>
    <xf numFmtId="0" fontId="8" fillId="0" borderId="71" xfId="0" applyFont="1" applyBorder="1" applyAlignment="1">
      <alignment horizontal="center" vertical="center" textRotation="90"/>
    </xf>
    <xf numFmtId="0" fontId="8" fillId="0" borderId="7" xfId="0" applyFont="1" applyBorder="1" applyAlignment="1">
      <alignment horizontal="center" vertical="center" textRotation="90"/>
    </xf>
    <xf numFmtId="0" fontId="8" fillId="0" borderId="2" xfId="0" applyFont="1" applyBorder="1" applyAlignment="1">
      <alignment horizontal="center"/>
    </xf>
    <xf numFmtId="0" fontId="8" fillId="0" borderId="4" xfId="0" applyFont="1" applyBorder="1" applyAlignment="1">
      <alignment horizontal="center"/>
    </xf>
    <xf numFmtId="0" fontId="8" fillId="0" borderId="19" xfId="0" applyFont="1" applyBorder="1" applyAlignment="1">
      <alignment horizontal="center"/>
    </xf>
    <xf numFmtId="0" fontId="11" fillId="0" borderId="2" xfId="0" applyFont="1" applyBorder="1" applyAlignment="1">
      <alignment horizontal="center" vertical="center"/>
    </xf>
    <xf numFmtId="0" fontId="11" fillId="0" borderId="19" xfId="0" applyFont="1" applyBorder="1" applyAlignment="1">
      <alignment horizontal="center" vertical="center"/>
    </xf>
    <xf numFmtId="0" fontId="8" fillId="0" borderId="10" xfId="0" applyFont="1" applyBorder="1" applyAlignment="1">
      <alignment horizontal="center" vertical="center" textRotation="90"/>
    </xf>
    <xf numFmtId="1" fontId="2" fillId="0" borderId="2" xfId="0" applyNumberFormat="1" applyFont="1" applyBorder="1" applyAlignment="1">
      <alignment horizontal="left" vertical="center"/>
    </xf>
    <xf numFmtId="1" fontId="4" fillId="0" borderId="4" xfId="0" applyNumberFormat="1" applyFont="1" applyBorder="1" applyAlignment="1">
      <alignment horizontal="left" vertical="center"/>
    </xf>
    <xf numFmtId="1" fontId="4" fillId="0" borderId="19" xfId="0" applyNumberFormat="1" applyFont="1" applyBorder="1" applyAlignment="1">
      <alignment horizontal="left" vertical="center"/>
    </xf>
    <xf numFmtId="1" fontId="4" fillId="0" borderId="2" xfId="0" applyNumberFormat="1" applyFont="1" applyBorder="1" applyAlignment="1">
      <alignment horizontal="left" vertical="center"/>
    </xf>
    <xf numFmtId="0" fontId="7" fillId="0" borderId="12" xfId="0" applyFont="1" applyBorder="1" applyAlignment="1">
      <alignment horizontal="center"/>
    </xf>
    <xf numFmtId="0" fontId="7" fillId="0" borderId="13" xfId="0" applyFont="1" applyBorder="1" applyAlignment="1">
      <alignment horizontal="center"/>
    </xf>
    <xf numFmtId="0" fontId="7" fillId="0" borderId="14" xfId="0" applyFont="1" applyBorder="1" applyAlignment="1">
      <alignment horizontal="center"/>
    </xf>
    <xf numFmtId="0" fontId="7" fillId="0" borderId="0" xfId="0" applyFont="1" applyBorder="1" applyAlignment="1">
      <alignment horizontal="center"/>
    </xf>
    <xf numFmtId="0" fontId="5" fillId="9" borderId="2" xfId="0" applyFont="1" applyFill="1" applyBorder="1" applyAlignment="1" applyProtection="1">
      <alignment horizontal="center" vertical="center"/>
      <protection locked="0"/>
    </xf>
    <xf numFmtId="0" fontId="5" fillId="9" borderId="19" xfId="0" applyFont="1" applyFill="1" applyBorder="1" applyAlignment="1" applyProtection="1">
      <alignment horizontal="center" vertical="center"/>
      <protection locked="0"/>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5" xfId="0" applyFont="1" applyBorder="1" applyAlignment="1">
      <alignment horizontal="center" vertical="center" wrapText="1"/>
    </xf>
    <xf numFmtId="0" fontId="1" fillId="9" borderId="2" xfId="0" applyFont="1" applyFill="1" applyBorder="1" applyAlignment="1" applyProtection="1">
      <alignment horizontal="center"/>
      <protection locked="0"/>
    </xf>
    <xf numFmtId="0" fontId="3" fillId="9" borderId="4" xfId="0" applyFont="1" applyFill="1" applyBorder="1" applyAlignment="1" applyProtection="1">
      <alignment horizontal="center"/>
      <protection locked="0"/>
    </xf>
    <xf numFmtId="0" fontId="3" fillId="9" borderId="19" xfId="0" applyFont="1" applyFill="1" applyBorder="1" applyAlignment="1" applyProtection="1">
      <alignment horizontal="center"/>
      <protection locked="0"/>
    </xf>
    <xf numFmtId="0" fontId="7" fillId="2" borderId="2" xfId="0" applyFont="1" applyFill="1" applyBorder="1" applyAlignment="1">
      <alignment horizontal="center" vertical="center"/>
    </xf>
    <xf numFmtId="0" fontId="7" fillId="2" borderId="19" xfId="0" applyFont="1" applyFill="1" applyBorder="1" applyAlignment="1">
      <alignment horizontal="center" vertical="center"/>
    </xf>
    <xf numFmtId="0" fontId="9" fillId="9" borderId="5" xfId="0" applyFont="1" applyFill="1" applyBorder="1" applyAlignment="1" applyProtection="1">
      <alignment horizontal="center" vertical="center"/>
      <protection locked="0"/>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16" fillId="9" borderId="12" xfId="0" applyFont="1" applyFill="1" applyBorder="1" applyAlignment="1">
      <alignment horizontal="center" vertical="center"/>
    </xf>
    <xf numFmtId="0" fontId="16" fillId="9" borderId="13" xfId="0" applyFont="1" applyFill="1" applyBorder="1" applyAlignment="1">
      <alignment horizontal="center" vertical="center"/>
    </xf>
    <xf numFmtId="0" fontId="16" fillId="9" borderId="24" xfId="0" applyFont="1" applyFill="1" applyBorder="1" applyAlignment="1">
      <alignment horizontal="center" vertical="center"/>
    </xf>
    <xf numFmtId="0" fontId="16" fillId="9" borderId="25" xfId="0" applyFont="1" applyFill="1" applyBorder="1" applyAlignment="1">
      <alignment horizontal="center" vertical="center"/>
    </xf>
    <xf numFmtId="0" fontId="16" fillId="9" borderId="26" xfId="0" applyFont="1" applyFill="1" applyBorder="1" applyAlignment="1">
      <alignment horizontal="center" vertical="center"/>
    </xf>
    <xf numFmtId="0" fontId="16" fillId="9" borderId="27" xfId="0" applyFont="1" applyFill="1" applyBorder="1" applyAlignment="1">
      <alignment horizontal="center" vertical="center"/>
    </xf>
    <xf numFmtId="14" fontId="5" fillId="9" borderId="12" xfId="0" applyNumberFormat="1" applyFont="1" applyFill="1" applyBorder="1" applyAlignment="1">
      <alignment horizontal="center" vertical="center"/>
    </xf>
    <xf numFmtId="14" fontId="7" fillId="9" borderId="13" xfId="0" applyNumberFormat="1" applyFont="1" applyFill="1" applyBorder="1" applyAlignment="1">
      <alignment horizontal="center" vertical="center"/>
    </xf>
    <xf numFmtId="14" fontId="7" fillId="9" borderId="24" xfId="0" applyNumberFormat="1" applyFont="1" applyFill="1" applyBorder="1" applyAlignment="1">
      <alignment horizontal="center" vertical="center"/>
    </xf>
    <xf numFmtId="14" fontId="7" fillId="9" borderId="25" xfId="0" applyNumberFormat="1" applyFont="1" applyFill="1" applyBorder="1" applyAlignment="1">
      <alignment horizontal="center" vertical="center"/>
    </xf>
    <xf numFmtId="14" fontId="7" fillId="9" borderId="26" xfId="0" applyNumberFormat="1" applyFont="1" applyFill="1" applyBorder="1" applyAlignment="1">
      <alignment horizontal="center" vertical="center"/>
    </xf>
    <xf numFmtId="14" fontId="7" fillId="9" borderId="27" xfId="0" applyNumberFormat="1" applyFont="1" applyFill="1" applyBorder="1" applyAlignment="1">
      <alignment horizontal="center" vertical="center"/>
    </xf>
    <xf numFmtId="0" fontId="8" fillId="3" borderId="2" xfId="0" applyFont="1" applyFill="1" applyBorder="1" applyAlignment="1" applyProtection="1">
      <alignment horizontal="center" vertical="center"/>
      <protection hidden="1"/>
    </xf>
    <xf numFmtId="0" fontId="8" fillId="3" borderId="19" xfId="0" applyFont="1" applyFill="1" applyBorder="1" applyAlignment="1" applyProtection="1">
      <alignment horizontal="center" vertical="center"/>
      <protection hidden="1"/>
    </xf>
    <xf numFmtId="0" fontId="9" fillId="9" borderId="28" xfId="0" applyNumberFormat="1" applyFont="1" applyFill="1" applyBorder="1" applyAlignment="1">
      <alignment horizontal="center" vertical="center"/>
    </xf>
    <xf numFmtId="0" fontId="9" fillId="9" borderId="29" xfId="0" applyNumberFormat="1" applyFont="1" applyFill="1" applyBorder="1" applyAlignment="1">
      <alignment horizontal="center" vertical="center"/>
    </xf>
    <xf numFmtId="0" fontId="9" fillId="9" borderId="47" xfId="0" applyNumberFormat="1" applyFont="1" applyFill="1" applyBorder="1" applyAlignment="1">
      <alignment horizontal="center" vertical="center"/>
    </xf>
    <xf numFmtId="0" fontId="9" fillId="9" borderId="3" xfId="0" applyNumberFormat="1" applyFont="1" applyFill="1" applyBorder="1" applyAlignment="1">
      <alignment horizontal="center" vertical="center"/>
    </xf>
    <xf numFmtId="0" fontId="9" fillId="9" borderId="32" xfId="0" applyNumberFormat="1" applyFont="1" applyFill="1" applyBorder="1" applyAlignment="1">
      <alignment horizontal="center" vertical="center"/>
    </xf>
    <xf numFmtId="0" fontId="9" fillId="9" borderId="33" xfId="0" applyNumberFormat="1" applyFont="1" applyFill="1" applyBorder="1" applyAlignment="1">
      <alignment horizontal="center" vertical="center"/>
    </xf>
    <xf numFmtId="0" fontId="9" fillId="9" borderId="28" xfId="0" applyFont="1" applyFill="1" applyBorder="1" applyAlignment="1">
      <alignment horizontal="center" vertical="center"/>
    </xf>
    <xf numFmtId="0" fontId="9" fillId="9" borderId="29" xfId="0" applyFont="1" applyFill="1" applyBorder="1" applyAlignment="1">
      <alignment horizontal="center" vertical="center"/>
    </xf>
    <xf numFmtId="0" fontId="9" fillId="9" borderId="47" xfId="0" applyFont="1" applyFill="1" applyBorder="1" applyAlignment="1">
      <alignment horizontal="center" vertical="center"/>
    </xf>
    <xf numFmtId="0" fontId="9" fillId="9" borderId="3" xfId="0" applyFont="1" applyFill="1" applyBorder="1" applyAlignment="1">
      <alignment horizontal="center" vertical="center"/>
    </xf>
    <xf numFmtId="0" fontId="9" fillId="9" borderId="32" xfId="0" applyFont="1" applyFill="1" applyBorder="1" applyAlignment="1">
      <alignment horizontal="center" vertical="center"/>
    </xf>
    <xf numFmtId="0" fontId="9" fillId="9" borderId="33" xfId="0" applyFont="1" applyFill="1" applyBorder="1" applyAlignment="1">
      <alignment horizontal="center" vertical="center"/>
    </xf>
    <xf numFmtId="14" fontId="8" fillId="0" borderId="2" xfId="0" applyNumberFormat="1" applyFont="1" applyBorder="1" applyAlignment="1">
      <alignment horizontal="left" vertical="center"/>
    </xf>
    <xf numFmtId="0" fontId="8" fillId="0" borderId="4" xfId="0" applyFont="1" applyBorder="1" applyAlignment="1">
      <alignment horizontal="left" vertical="center"/>
    </xf>
    <xf numFmtId="0" fontId="8" fillId="0" borderId="19" xfId="0" applyFont="1" applyBorder="1" applyAlignment="1">
      <alignment horizontal="left" vertical="center"/>
    </xf>
    <xf numFmtId="0" fontId="8" fillId="0" borderId="2" xfId="0" applyFont="1" applyBorder="1" applyAlignment="1">
      <alignment horizontal="left" vertical="center"/>
    </xf>
    <xf numFmtId="0" fontId="9" fillId="5" borderId="2" xfId="0" applyFont="1" applyFill="1" applyBorder="1" applyAlignment="1">
      <alignment horizontal="center" vertical="center"/>
    </xf>
    <xf numFmtId="0" fontId="9" fillId="5" borderId="19"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19"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19" xfId="0" applyFont="1" applyFill="1" applyBorder="1" applyAlignment="1">
      <alignment horizontal="center" vertical="center"/>
    </xf>
    <xf numFmtId="0" fontId="19" fillId="7" borderId="72" xfId="0" applyFont="1" applyFill="1" applyBorder="1" applyAlignment="1">
      <alignment horizontal="center"/>
    </xf>
    <xf numFmtId="0" fontId="19" fillId="7" borderId="73" xfId="0" applyFont="1" applyFill="1" applyBorder="1" applyAlignment="1">
      <alignment horizontal="center"/>
    </xf>
    <xf numFmtId="0" fontId="20" fillId="10" borderId="76" xfId="0" applyFont="1" applyFill="1" applyBorder="1" applyAlignment="1">
      <alignment horizontal="center" vertical="center"/>
    </xf>
    <xf numFmtId="0" fontId="20" fillId="10" borderId="77" xfId="0" applyFont="1" applyFill="1" applyBorder="1" applyAlignment="1">
      <alignment horizontal="center" vertical="center"/>
    </xf>
    <xf numFmtId="0" fontId="20" fillId="10" borderId="78" xfId="0" applyFont="1" applyFill="1" applyBorder="1" applyAlignment="1">
      <alignment horizontal="center" vertical="center"/>
    </xf>
    <xf numFmtId="0" fontId="20" fillId="11" borderId="76" xfId="0" applyFont="1" applyFill="1" applyBorder="1" applyAlignment="1">
      <alignment horizontal="center" vertical="center"/>
    </xf>
    <xf numFmtId="0" fontId="20" fillId="11" borderId="77" xfId="0" applyFont="1" applyFill="1" applyBorder="1" applyAlignment="1">
      <alignment horizontal="center" vertical="center"/>
    </xf>
    <xf numFmtId="0" fontId="20" fillId="11" borderId="78" xfId="0" applyFont="1" applyFill="1" applyBorder="1" applyAlignment="1">
      <alignment horizontal="center" vertical="center"/>
    </xf>
    <xf numFmtId="0" fontId="20" fillId="4" borderId="76" xfId="0" applyFont="1" applyFill="1" applyBorder="1" applyAlignment="1">
      <alignment horizontal="center" vertical="center"/>
    </xf>
    <xf numFmtId="0" fontId="20" fillId="4" borderId="77" xfId="0" applyFont="1" applyFill="1" applyBorder="1" applyAlignment="1">
      <alignment horizontal="center" vertical="center"/>
    </xf>
    <xf numFmtId="0" fontId="20" fillId="4" borderId="78" xfId="0" applyFont="1" applyFill="1" applyBorder="1" applyAlignment="1">
      <alignment horizontal="center" vertical="center"/>
    </xf>
    <xf numFmtId="0" fontId="19" fillId="7" borderId="79" xfId="0" applyFont="1" applyFill="1" applyBorder="1" applyAlignment="1">
      <alignment horizontal="center"/>
    </xf>
    <xf numFmtId="0" fontId="19" fillId="7" borderId="80" xfId="0" applyFont="1" applyFill="1" applyBorder="1" applyAlignment="1">
      <alignment horizontal="center"/>
    </xf>
    <xf numFmtId="0" fontId="19" fillId="7" borderId="74" xfId="0" applyFont="1" applyFill="1" applyBorder="1" applyAlignment="1">
      <alignment horizontal="center"/>
    </xf>
    <xf numFmtId="0" fontId="19" fillId="7" borderId="75" xfId="0" applyFont="1" applyFill="1" applyBorder="1" applyAlignment="1">
      <alignment horizontal="center"/>
    </xf>
    <xf numFmtId="0" fontId="5" fillId="0" borderId="2" xfId="0" applyFont="1" applyFill="1" applyBorder="1" applyAlignment="1">
      <alignment horizontal="center" vertical="center"/>
    </xf>
    <xf numFmtId="0" fontId="5" fillId="0" borderId="19" xfId="0" applyFont="1" applyFill="1" applyBorder="1" applyAlignment="1">
      <alignment horizontal="center" vertical="center"/>
    </xf>
    <xf numFmtId="0" fontId="9" fillId="9" borderId="2" xfId="0" applyFont="1" applyFill="1" applyBorder="1" applyAlignment="1">
      <alignment horizontal="center" vertical="center"/>
    </xf>
    <xf numFmtId="0" fontId="9" fillId="9" borderId="19" xfId="0" applyFont="1" applyFill="1" applyBorder="1" applyAlignment="1">
      <alignment horizontal="center" vertical="center"/>
    </xf>
    <xf numFmtId="0" fontId="10" fillId="9" borderId="2" xfId="0" applyFont="1" applyFill="1" applyBorder="1" applyAlignment="1">
      <alignment horizontal="center" vertical="center"/>
    </xf>
    <xf numFmtId="0" fontId="10" fillId="9" borderId="19" xfId="0" applyFont="1" applyFill="1"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8" fillId="0" borderId="19" xfId="0" applyFont="1" applyBorder="1" applyAlignment="1">
      <alignment horizontal="center" vertical="center"/>
    </xf>
    <xf numFmtId="0" fontId="5" fillId="0" borderId="2" xfId="0" applyFont="1" applyBorder="1" applyAlignment="1">
      <alignment horizontal="center" vertical="center"/>
    </xf>
    <xf numFmtId="0" fontId="5" fillId="0" borderId="19" xfId="0" applyFont="1" applyBorder="1" applyAlignment="1">
      <alignment horizontal="center" vertical="center"/>
    </xf>
  </cellXfs>
  <cellStyles count="5">
    <cellStyle name="Comma [0]" xfId="1"/>
    <cellStyle name="Currency [0]" xfId="2"/>
    <cellStyle name="Lien hypertexte" xfId="3" builtinId="8"/>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9083039544855744E-2"/>
          <c:y val="4.6296296296296294E-2"/>
          <c:w val="0.93670735263581306"/>
          <c:h val="0.8416746864975212"/>
        </c:manualLayout>
      </c:layout>
      <c:barChart>
        <c:barDir val="bar"/>
        <c:grouping val="stacked"/>
        <c:varyColors val="0"/>
        <c:ser>
          <c:idx val="0"/>
          <c:order val="0"/>
          <c:spPr>
            <a:solidFill>
              <a:schemeClr val="accent3">
                <a:lumMod val="60000"/>
                <a:lumOff val="40000"/>
              </a:schemeClr>
            </a:solidFill>
            <a:ln>
              <a:noFill/>
            </a:ln>
            <a:effectLst>
              <a:softEdge rad="0"/>
            </a:effectLst>
            <a:scene3d>
              <a:camera prst="orthographicFront"/>
              <a:lightRig rig="threePt" dir="t"/>
            </a:scene3d>
            <a:sp3d>
              <a:bevelT w="0"/>
            </a:sp3d>
          </c:spPr>
          <c:invertIfNegative val="0"/>
          <c:dPt>
            <c:idx val="1"/>
            <c:invertIfNegative val="0"/>
            <c:bubble3D val="0"/>
            <c:spPr>
              <a:solidFill>
                <a:schemeClr val="accent2">
                  <a:lumMod val="60000"/>
                  <a:lumOff val="40000"/>
                </a:schemeClr>
              </a:solidFill>
              <a:ln>
                <a:noFill/>
              </a:ln>
              <a:effectLst>
                <a:softEdge rad="0"/>
              </a:effectLst>
              <a:scene3d>
                <a:camera prst="orthographicFront"/>
                <a:lightRig rig="threePt" dir="t"/>
              </a:scene3d>
              <a:sp3d>
                <a:bevelT w="0"/>
              </a:sp3d>
            </c:spPr>
          </c:dPt>
          <c:dPt>
            <c:idx val="2"/>
            <c:invertIfNegative val="0"/>
            <c:bubble3D val="0"/>
            <c:spPr>
              <a:solidFill>
                <a:schemeClr val="accent2">
                  <a:lumMod val="20000"/>
                  <a:lumOff val="80000"/>
                </a:schemeClr>
              </a:solidFill>
              <a:ln>
                <a:noFill/>
              </a:ln>
              <a:effectLst>
                <a:softEdge rad="0"/>
              </a:effectLst>
              <a:scene3d>
                <a:camera prst="orthographicFront"/>
                <a:lightRig rig="threePt" dir="t"/>
              </a:scene3d>
              <a:sp3d>
                <a:bevelT w="0"/>
              </a:sp3d>
            </c:spPr>
          </c:dPt>
          <c:dPt>
            <c:idx val="3"/>
            <c:invertIfNegative val="0"/>
            <c:bubble3D val="0"/>
            <c:spPr>
              <a:solidFill>
                <a:schemeClr val="accent4">
                  <a:lumMod val="60000"/>
                  <a:lumOff val="40000"/>
                </a:schemeClr>
              </a:solidFill>
              <a:ln>
                <a:noFill/>
              </a:ln>
              <a:effectLst>
                <a:softEdge rad="0"/>
              </a:effectLst>
              <a:scene3d>
                <a:camera prst="orthographicFront"/>
                <a:lightRig rig="threePt" dir="t"/>
              </a:scene3d>
              <a:sp3d>
                <a:bevelT w="0"/>
              </a:sp3d>
            </c:spPr>
          </c:dPt>
          <c:dPt>
            <c:idx val="4"/>
            <c:invertIfNegative val="0"/>
            <c:bubble3D val="0"/>
            <c:spPr>
              <a:solidFill>
                <a:schemeClr val="accent1">
                  <a:lumMod val="40000"/>
                  <a:lumOff val="60000"/>
                </a:schemeClr>
              </a:solidFill>
              <a:ln>
                <a:noFill/>
              </a:ln>
              <a:effectLst>
                <a:softEdge rad="0"/>
              </a:effectLst>
              <a:scene3d>
                <a:camera prst="orthographicFront"/>
                <a:lightRig rig="threePt" dir="t"/>
              </a:scene3d>
              <a:sp3d>
                <a:bevelT w="0"/>
              </a:sp3d>
            </c:spPr>
          </c:dPt>
          <c:dLbls>
            <c:dLbl>
              <c:idx val="0"/>
              <c:layout/>
              <c:tx>
                <c:rich>
                  <a:bodyPr rot="0" spcFirstLastPara="1" vertOverflow="ellipsis" vert="horz" wrap="square" lIns="38100" tIns="19050" rIns="38100" bIns="19050" anchor="ctr" anchorCtr="0">
                    <a:no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d'ouverture</a:t>
                    </a:r>
                  </a:p>
                </c:rich>
              </c:tx>
              <c:spPr>
                <a:noFill/>
                <a:ln w="25400">
                  <a:noFill/>
                </a:ln>
              </c:spPr>
              <c:dLblPos val="inBase"/>
              <c:showLegendKey val="0"/>
              <c:showVal val="0"/>
              <c:showCatName val="0"/>
              <c:showSerName val="0"/>
              <c:showPercent val="0"/>
              <c:showBubbleSize val="0"/>
            </c:dLbl>
            <c:dLbl>
              <c:idx val="1"/>
              <c:layout/>
              <c:tx>
                <c:rich>
                  <a:bodyPr rot="0" spcFirstLastPara="1" vertOverflow="ellipsis" vert="horz" wrap="square" lIns="38100" tIns="19050" rIns="38100" bIns="19050" anchor="ctr" anchorCtr="0">
                    <a:sp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requis</a:t>
                    </a:r>
                  </a:p>
                </c:rich>
              </c:tx>
              <c:spPr>
                <a:noFill/>
                <a:ln w="25400">
                  <a:noFill/>
                </a:ln>
              </c:spPr>
              <c:dLblPos val="inBase"/>
              <c:showLegendKey val="0"/>
              <c:showVal val="0"/>
              <c:showCatName val="0"/>
              <c:showSerName val="0"/>
              <c:showPercent val="0"/>
              <c:showBubbleSize val="0"/>
            </c:dLbl>
            <c:dLbl>
              <c:idx val="2"/>
              <c:layout/>
              <c:tx>
                <c:rich>
                  <a:bodyPr rot="0" spcFirstLastPara="1" vertOverflow="ellipsis" vert="horz" wrap="square" lIns="38100" tIns="19050" rIns="38100" bIns="19050" anchor="ctr" anchorCtr="0">
                    <a:no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de fonctionnement</a:t>
                    </a:r>
                  </a:p>
                </c:rich>
              </c:tx>
              <c:spPr>
                <a:noFill/>
                <a:ln w="25400">
                  <a:noFill/>
                </a:ln>
              </c:spPr>
              <c:dLblPos val="inBase"/>
              <c:showLegendKey val="0"/>
              <c:showVal val="0"/>
              <c:showCatName val="0"/>
              <c:showSerName val="0"/>
              <c:showPercent val="0"/>
              <c:showBubbleSize val="0"/>
            </c:dLbl>
            <c:dLbl>
              <c:idx val="3"/>
              <c:layout/>
              <c:tx>
                <c:rich>
                  <a:bodyPr rot="0" spcFirstLastPara="1" vertOverflow="ellipsis" vert="horz" wrap="square" lIns="38100" tIns="19050" rIns="38100" bIns="19050" anchor="ctr" anchorCtr="0">
                    <a:sp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net</a:t>
                    </a:r>
                  </a:p>
                </c:rich>
              </c:tx>
              <c:spPr>
                <a:noFill/>
                <a:ln w="25400">
                  <a:noFill/>
                </a:ln>
              </c:spPr>
              <c:dLblPos val="inBase"/>
              <c:showLegendKey val="0"/>
              <c:showVal val="0"/>
              <c:showCatName val="0"/>
              <c:showSerName val="0"/>
              <c:showPercent val="0"/>
              <c:showBubbleSize val="0"/>
            </c:dLbl>
            <c:dLbl>
              <c:idx val="4"/>
              <c:layout/>
              <c:tx>
                <c:rich>
                  <a:bodyPr rot="0" spcFirstLastPara="1" vertOverflow="ellipsis" vert="horz" wrap="square" lIns="38100" tIns="19050" rIns="38100" bIns="19050" anchor="ctr" anchorCtr="0">
                    <a:sp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utile</a:t>
                    </a:r>
                  </a:p>
                </c:rich>
              </c:tx>
              <c:spPr>
                <a:noFill/>
                <a:ln w="25400">
                  <a:noFill/>
                </a:ln>
              </c:spPr>
              <c:dLblPos val="inBase"/>
              <c:showLegendKey val="0"/>
              <c:showVal val="0"/>
              <c:showCatName val="0"/>
              <c:showSerName val="0"/>
              <c:showPercent val="0"/>
              <c:showBubbleSize val="0"/>
            </c:dLbl>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Base"/>
            <c:showLegendKey val="0"/>
            <c:showVal val="1"/>
            <c:showCatName val="0"/>
            <c:showSerName val="0"/>
            <c:showPercent val="0"/>
            <c:showBubbleSize val="0"/>
            <c:showLeaderLines val="0"/>
          </c:dLbls>
          <c:val>
            <c:numRef>
              <c:f>FicheSaisie!$AC$40:$AG$40</c:f>
              <c:numCache>
                <c:formatCode>0</c:formatCode>
                <c:ptCount val="5"/>
                <c:pt idx="0">
                  <c:v>1440</c:v>
                </c:pt>
                <c:pt idx="1">
                  <c:v>0</c:v>
                </c:pt>
                <c:pt idx="2">
                  <c:v>0</c:v>
                </c:pt>
                <c:pt idx="3">
                  <c:v>0</c:v>
                </c:pt>
                <c:pt idx="4">
                  <c:v>0</c:v>
                </c:pt>
              </c:numCache>
            </c:numRef>
          </c:val>
        </c:ser>
        <c:ser>
          <c:idx val="1"/>
          <c:order val="1"/>
          <c:spPr>
            <a:solidFill>
              <a:srgbClr val="C0504D"/>
            </a:solidFill>
            <a:ln w="25400">
              <a:noFill/>
            </a:ln>
          </c:spPr>
          <c:invertIfNegative val="0"/>
          <c:dLbls>
            <c:dLbl>
              <c:idx val="1"/>
              <c:layout/>
              <c:tx>
                <c:rich>
                  <a:bodyPr/>
                  <a:lstStyle/>
                  <a:p>
                    <a:r>
                      <a:rPr lang="en-US"/>
                      <a:t>Stratégie de fermeture</a:t>
                    </a:r>
                  </a:p>
                </c:rich>
              </c:tx>
              <c:dLblPos val="ctr"/>
              <c:showLegendKey val="0"/>
              <c:showVal val="0"/>
              <c:showCatName val="0"/>
              <c:showSerName val="0"/>
              <c:showPercent val="0"/>
              <c:showBubbleSize val="0"/>
            </c:dLbl>
            <c:dLbl>
              <c:idx val="2"/>
              <c:layout/>
              <c:tx>
                <c:rich>
                  <a:bodyPr/>
                  <a:lstStyle/>
                  <a:p>
                    <a:r>
                      <a:rPr lang="en-US"/>
                      <a:t>Arrets</a:t>
                    </a:r>
                  </a:p>
                </c:rich>
              </c:tx>
              <c:dLblPos val="ctr"/>
              <c:showLegendKey val="0"/>
              <c:showVal val="0"/>
              <c:showCatName val="0"/>
              <c:showSerName val="0"/>
              <c:showPercent val="0"/>
              <c:showBubbleSize val="0"/>
            </c:dLbl>
            <c:dLbl>
              <c:idx val="3"/>
              <c:layout/>
              <c:tx>
                <c:rich>
                  <a:bodyPr/>
                  <a:lstStyle/>
                  <a:p>
                    <a:r>
                      <a:rPr lang="en-US"/>
                      <a:t>Temps écart de cadence</a:t>
                    </a:r>
                  </a:p>
                </c:rich>
              </c:tx>
              <c:dLblPos val="ctr"/>
              <c:showLegendKey val="0"/>
              <c:showVal val="0"/>
              <c:showCatName val="0"/>
              <c:showSerName val="0"/>
              <c:showPercent val="0"/>
              <c:showBubbleSize val="0"/>
            </c:dLbl>
            <c:dLbl>
              <c:idx val="4"/>
              <c:layout/>
              <c:tx>
                <c:rich>
                  <a:bodyPr/>
                  <a:lstStyle/>
                  <a:p>
                    <a:r>
                      <a:rPr lang="en-US"/>
                      <a:t>Non-qualité</a:t>
                    </a:r>
                  </a:p>
                </c:rich>
              </c:tx>
              <c:dLblPos val="ctr"/>
              <c:showLegendKey val="0"/>
              <c:showVal val="0"/>
              <c:showCatName val="0"/>
              <c:showSerName val="0"/>
              <c:showPercent val="0"/>
              <c:showBubbleSize val="0"/>
            </c:dLbl>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dLblPos val="ctr"/>
            <c:showLegendKey val="0"/>
            <c:showVal val="1"/>
            <c:showCatName val="0"/>
            <c:showSerName val="0"/>
            <c:showPercent val="0"/>
            <c:showBubbleSize val="0"/>
            <c:showLeaderLines val="0"/>
          </c:dLbls>
          <c:val>
            <c:numRef>
              <c:f>FicheSaisie!$AC$41:$AG$41</c:f>
              <c:numCache>
                <c:formatCode>0</c:formatCode>
                <c:ptCount val="5"/>
                <c:pt idx="1">
                  <c:v>1440</c:v>
                </c:pt>
                <c:pt idx="2">
                  <c:v>0</c:v>
                </c:pt>
                <c:pt idx="3">
                  <c:v>0</c:v>
                </c:pt>
                <c:pt idx="4">
                  <c:v>0</c:v>
                </c:pt>
              </c:numCache>
            </c:numRef>
          </c:val>
        </c:ser>
        <c:dLbls>
          <c:showLegendKey val="0"/>
          <c:showVal val="0"/>
          <c:showCatName val="0"/>
          <c:showSerName val="0"/>
          <c:showPercent val="0"/>
          <c:showBubbleSize val="0"/>
        </c:dLbls>
        <c:gapWidth val="150"/>
        <c:overlap val="100"/>
        <c:axId val="78547200"/>
        <c:axId val="102772736"/>
      </c:barChart>
      <c:catAx>
        <c:axId val="78547200"/>
        <c:scaling>
          <c:orientation val="minMax"/>
        </c:scaling>
        <c:delete val="1"/>
        <c:axPos val="l"/>
        <c:majorTickMark val="out"/>
        <c:minorTickMark val="none"/>
        <c:tickLblPos val="nextTo"/>
        <c:crossAx val="102772736"/>
        <c:crosses val="autoZero"/>
        <c:auto val="1"/>
        <c:lblAlgn val="ctr"/>
        <c:lblOffset val="100"/>
        <c:noMultiLvlLbl val="0"/>
      </c:catAx>
      <c:valAx>
        <c:axId val="102772736"/>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ln w="9525">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8547200"/>
        <c:crosses val="autoZero"/>
        <c:crossBetween val="between"/>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27</xdr:col>
      <xdr:colOff>742950</xdr:colOff>
      <xdr:row>0</xdr:row>
      <xdr:rowOff>0</xdr:rowOff>
    </xdr:from>
    <xdr:to>
      <xdr:col>36</xdr:col>
      <xdr:colOff>752475</xdr:colOff>
      <xdr:row>16</xdr:row>
      <xdr:rowOff>0</xdr:rowOff>
    </xdr:to>
    <xdr:graphicFrame macro="">
      <xdr:nvGraphicFramePr>
        <xdr:cNvPr id="538755"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absolute">
        <xdr:from>
          <xdr:col>27</xdr:col>
          <xdr:colOff>19050</xdr:colOff>
          <xdr:row>0</xdr:row>
          <xdr:rowOff>9525</xdr:rowOff>
        </xdr:from>
        <xdr:to>
          <xdr:col>28</xdr:col>
          <xdr:colOff>9525</xdr:colOff>
          <xdr:row>1</xdr:row>
          <xdr:rowOff>190500</xdr:rowOff>
        </xdr:to>
        <xdr:sp macro="" textlink="">
          <xdr:nvSpPr>
            <xdr:cNvPr id="538715" name="Button 91" hidden="1">
              <a:extLst>
                <a:ext uri="{63B3BB69-23CF-44E3-9099-C40C66FF867C}">
                  <a14:compatExt spid="_x0000_s53871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R.A.Z </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27</xdr:col>
          <xdr:colOff>19050</xdr:colOff>
          <xdr:row>2</xdr:row>
          <xdr:rowOff>9525</xdr:rowOff>
        </xdr:from>
        <xdr:to>
          <xdr:col>28</xdr:col>
          <xdr:colOff>9525</xdr:colOff>
          <xdr:row>4</xdr:row>
          <xdr:rowOff>0</xdr:rowOff>
        </xdr:to>
        <xdr:sp macro="" textlink="">
          <xdr:nvSpPr>
            <xdr:cNvPr id="538731" name="Button 107" hidden="1">
              <a:extLst>
                <a:ext uri="{63B3BB69-23CF-44E3-9099-C40C66FF867C}">
                  <a14:compatExt spid="_x0000_s53873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Valider </a:t>
              </a:r>
              <a:endParaRPr lang="fr-FR"/>
            </a:p>
          </xdr:txBody>
        </xdr:sp>
        <xdr:clientData fPrintsWithSheet="0"/>
      </xdr:twoCellAnchor>
    </mc:Choice>
    <mc:Fallback/>
  </mc:AlternateContent>
  <xdr:twoCellAnchor>
    <xdr:from>
      <xdr:col>12</xdr:col>
      <xdr:colOff>104775</xdr:colOff>
      <xdr:row>11</xdr:row>
      <xdr:rowOff>66675</xdr:rowOff>
    </xdr:from>
    <xdr:to>
      <xdr:col>22</xdr:col>
      <xdr:colOff>171450</xdr:colOff>
      <xdr:row>16</xdr:row>
      <xdr:rowOff>47625</xdr:rowOff>
    </xdr:to>
    <xdr:sp macro="" textlink="">
      <xdr:nvSpPr>
        <xdr:cNvPr id="538756" name="Text Box 132"/>
        <xdr:cNvSpPr txBox="1">
          <a:spLocks noChangeArrowheads="1"/>
        </xdr:cNvSpPr>
      </xdr:nvSpPr>
      <xdr:spPr bwMode="auto">
        <a:xfrm>
          <a:off x="2733675" y="1914525"/>
          <a:ext cx="2257425" cy="74295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Appuies sur le bouton Valider</a:t>
          </a:r>
          <a:endParaRPr lang="fr-F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base-de-donnees-t39126.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0"/>
  </sheetPr>
  <dimension ref="A1:AM54"/>
  <sheetViews>
    <sheetView tabSelected="1" zoomScaleNormal="100" workbookViewId="0">
      <selection activeCell="AB8" sqref="AB8"/>
    </sheetView>
    <sheetView tabSelected="1" workbookViewId="1">
      <selection activeCell="AM1" sqref="AM1"/>
    </sheetView>
  </sheetViews>
  <sheetFormatPr baseColWidth="10" defaultRowHeight="12.75" x14ac:dyDescent="0.2"/>
  <cols>
    <col min="1" max="27" width="3.28515625" customWidth="1"/>
    <col min="32" max="32" width="13.85546875" bestFit="1" customWidth="1"/>
    <col min="33" max="33" width="13.42578125" customWidth="1"/>
  </cols>
  <sheetData>
    <row r="1" spans="1:39" ht="15" customHeight="1" x14ac:dyDescent="0.2">
      <c r="A1" s="240"/>
      <c r="B1" s="241"/>
      <c r="C1" s="241"/>
      <c r="D1" s="241"/>
      <c r="E1" s="246" t="s">
        <v>59</v>
      </c>
      <c r="F1" s="247"/>
      <c r="G1" s="247"/>
      <c r="H1" s="247"/>
      <c r="I1" s="247"/>
      <c r="J1" s="247"/>
      <c r="K1" s="247"/>
      <c r="L1" s="247"/>
      <c r="M1" s="247"/>
      <c r="N1" s="247"/>
      <c r="O1" s="247"/>
      <c r="P1" s="247"/>
      <c r="Q1" s="247"/>
      <c r="R1" s="247"/>
      <c r="S1" s="247"/>
      <c r="T1" s="247"/>
      <c r="U1" s="247"/>
      <c r="V1" s="247"/>
      <c r="W1" s="247"/>
      <c r="X1" s="247"/>
      <c r="Y1" s="247"/>
      <c r="Z1" s="247"/>
      <c r="AA1" s="248"/>
      <c r="AM1" s="123" t="s">
        <v>171</v>
      </c>
    </row>
    <row r="2" spans="1:39" ht="15" customHeight="1" thickBot="1" x14ac:dyDescent="0.25">
      <c r="A2" s="242"/>
      <c r="B2" s="243"/>
      <c r="C2" s="243"/>
      <c r="D2" s="243"/>
      <c r="E2" s="249"/>
      <c r="F2" s="250"/>
      <c r="G2" s="250"/>
      <c r="H2" s="250"/>
      <c r="I2" s="250"/>
      <c r="J2" s="250"/>
      <c r="K2" s="250"/>
      <c r="L2" s="250"/>
      <c r="M2" s="250"/>
      <c r="N2" s="250"/>
      <c r="O2" s="250"/>
      <c r="P2" s="250"/>
      <c r="Q2" s="250"/>
      <c r="R2" s="250"/>
      <c r="S2" s="250"/>
      <c r="T2" s="250"/>
      <c r="U2" s="250"/>
      <c r="V2" s="250"/>
      <c r="W2" s="250"/>
      <c r="X2" s="250"/>
      <c r="Y2" s="250"/>
      <c r="Z2" s="250"/>
      <c r="AA2" s="251"/>
    </row>
    <row r="3" spans="1:39" ht="15" customHeight="1" x14ac:dyDescent="0.2">
      <c r="A3" s="242"/>
      <c r="B3" s="243"/>
      <c r="C3" s="243"/>
      <c r="D3" s="243"/>
      <c r="E3" s="258" t="s">
        <v>61</v>
      </c>
      <c r="F3" s="259"/>
      <c r="G3" s="259"/>
      <c r="H3" s="259"/>
      <c r="I3" s="259"/>
      <c r="J3" s="260"/>
      <c r="K3" s="264" t="s">
        <v>170</v>
      </c>
      <c r="L3" s="265"/>
      <c r="M3" s="265"/>
      <c r="N3" s="265"/>
      <c r="O3" s="265"/>
      <c r="P3" s="266"/>
      <c r="Q3" s="258" t="s">
        <v>62</v>
      </c>
      <c r="R3" s="259"/>
      <c r="S3" s="259"/>
      <c r="T3" s="260"/>
      <c r="U3" s="270">
        <v>41391</v>
      </c>
      <c r="V3" s="271"/>
      <c r="W3" s="271"/>
      <c r="X3" s="271"/>
      <c r="Y3" s="271"/>
      <c r="Z3" s="271"/>
      <c r="AA3" s="272"/>
    </row>
    <row r="4" spans="1:39" ht="15" customHeight="1" thickBot="1" x14ac:dyDescent="0.25">
      <c r="A4" s="242"/>
      <c r="B4" s="243"/>
      <c r="C4" s="243"/>
      <c r="D4" s="243"/>
      <c r="E4" s="261"/>
      <c r="F4" s="262"/>
      <c r="G4" s="262"/>
      <c r="H4" s="262"/>
      <c r="I4" s="262"/>
      <c r="J4" s="263"/>
      <c r="K4" s="267"/>
      <c r="L4" s="268"/>
      <c r="M4" s="268"/>
      <c r="N4" s="268"/>
      <c r="O4" s="268"/>
      <c r="P4" s="269"/>
      <c r="Q4" s="261"/>
      <c r="R4" s="262"/>
      <c r="S4" s="262"/>
      <c r="T4" s="263"/>
      <c r="U4" s="273"/>
      <c r="V4" s="274"/>
      <c r="W4" s="274"/>
      <c r="X4" s="274"/>
      <c r="Y4" s="274"/>
      <c r="Z4" s="274"/>
      <c r="AA4" s="275"/>
    </row>
    <row r="5" spans="1:39" ht="3" customHeight="1" x14ac:dyDescent="0.25">
      <c r="A5" s="18"/>
      <c r="B5" s="19"/>
      <c r="C5" s="19"/>
      <c r="D5" s="19"/>
      <c r="E5" s="23"/>
      <c r="F5" s="23"/>
      <c r="G5" s="23"/>
      <c r="H5" s="23"/>
      <c r="I5" s="23"/>
      <c r="J5" s="23"/>
      <c r="K5" s="23"/>
      <c r="L5" s="23"/>
      <c r="M5" s="20"/>
      <c r="N5" s="23"/>
      <c r="O5" s="21"/>
      <c r="P5" s="70"/>
      <c r="Q5" s="71"/>
      <c r="R5" s="70"/>
      <c r="S5" s="70"/>
      <c r="T5" s="70"/>
      <c r="U5" s="70"/>
      <c r="V5" s="70"/>
      <c r="W5" s="70"/>
      <c r="X5" s="70"/>
      <c r="Y5" s="70"/>
      <c r="Z5" s="70"/>
      <c r="AA5" s="72"/>
    </row>
    <row r="6" spans="1:39" ht="15.75" x14ac:dyDescent="0.2">
      <c r="A6" s="101" t="s">
        <v>3</v>
      </c>
      <c r="B6" s="5"/>
      <c r="C6" s="252" t="s">
        <v>167</v>
      </c>
      <c r="D6" s="253"/>
      <c r="E6" s="253"/>
      <c r="F6" s="253"/>
      <c r="G6" s="254"/>
      <c r="H6" s="8"/>
      <c r="I6" s="73" t="s">
        <v>5</v>
      </c>
      <c r="J6" s="5"/>
      <c r="K6" s="62"/>
      <c r="L6" s="244" t="s">
        <v>6</v>
      </c>
      <c r="M6" s="245"/>
      <c r="N6" s="23"/>
      <c r="O6" s="111" t="s">
        <v>84</v>
      </c>
      <c r="P6" s="5"/>
      <c r="Q6" s="5"/>
      <c r="R6" s="5"/>
      <c r="S6" s="5"/>
      <c r="T6" s="5"/>
      <c r="U6" s="5"/>
      <c r="V6" s="62"/>
      <c r="W6" s="257"/>
      <c r="X6" s="257"/>
      <c r="Y6" s="57"/>
      <c r="Z6" s="79"/>
      <c r="AA6" s="80"/>
    </row>
    <row r="7" spans="1:39" ht="15.75" x14ac:dyDescent="0.2">
      <c r="A7" s="25"/>
      <c r="B7" s="5"/>
      <c r="C7" s="252" t="s">
        <v>168</v>
      </c>
      <c r="D7" s="253"/>
      <c r="E7" s="253"/>
      <c r="F7" s="253"/>
      <c r="G7" s="254"/>
      <c r="H7" s="5"/>
      <c r="I7" s="23"/>
      <c r="J7" s="5"/>
      <c r="K7" s="62"/>
      <c r="L7" s="244" t="s">
        <v>7</v>
      </c>
      <c r="M7" s="245"/>
      <c r="N7" s="23"/>
      <c r="O7" s="5"/>
      <c r="P7" s="5"/>
      <c r="Q7" s="73" t="s">
        <v>9</v>
      </c>
      <c r="R7" s="5"/>
      <c r="S7" s="5"/>
      <c r="T7" s="5"/>
      <c r="U7" s="5"/>
      <c r="V7" s="62"/>
      <c r="W7" s="257"/>
      <c r="X7" s="257"/>
      <c r="Y7" s="5"/>
      <c r="Z7" s="79"/>
      <c r="AA7" s="80"/>
    </row>
    <row r="8" spans="1:39" ht="15.75" x14ac:dyDescent="0.2">
      <c r="A8" s="25"/>
      <c r="B8" s="5"/>
      <c r="C8" s="252" t="s">
        <v>169</v>
      </c>
      <c r="D8" s="253"/>
      <c r="E8" s="253"/>
      <c r="F8" s="253"/>
      <c r="G8" s="254"/>
      <c r="H8" s="5"/>
      <c r="I8" s="23"/>
      <c r="J8" s="5"/>
      <c r="K8" s="62"/>
      <c r="L8" s="244" t="s">
        <v>8</v>
      </c>
      <c r="M8" s="245"/>
      <c r="N8" s="23"/>
      <c r="O8" s="57"/>
      <c r="P8" s="3"/>
      <c r="Q8" s="3"/>
      <c r="R8" s="3"/>
      <c r="S8" s="3"/>
      <c r="T8" s="3"/>
      <c r="U8" s="3"/>
      <c r="V8" s="62"/>
      <c r="W8" s="257"/>
      <c r="X8" s="257"/>
      <c r="Y8" s="57"/>
      <c r="Z8" s="79"/>
      <c r="AA8" s="80"/>
      <c r="AE8" s="123"/>
    </row>
    <row r="9" spans="1:39" ht="15.75" x14ac:dyDescent="0.2">
      <c r="A9" s="22"/>
      <c r="B9" s="5"/>
      <c r="C9" s="5"/>
      <c r="D9" s="5"/>
      <c r="E9" s="5"/>
      <c r="F9" s="5"/>
      <c r="G9" s="5"/>
      <c r="H9" s="5"/>
      <c r="I9" s="5"/>
      <c r="J9" s="5"/>
      <c r="K9" s="5"/>
      <c r="L9" s="5"/>
      <c r="M9" s="5"/>
      <c r="N9" s="23"/>
      <c r="P9" s="81"/>
      <c r="Q9" s="111" t="s">
        <v>10</v>
      </c>
      <c r="R9" s="4"/>
      <c r="S9" s="4"/>
      <c r="T9" s="4"/>
      <c r="U9" s="4"/>
      <c r="V9" s="5"/>
      <c r="W9" s="255">
        <f>SUM(W6:X8)/60</f>
        <v>0</v>
      </c>
      <c r="X9" s="256"/>
      <c r="Y9" s="112" t="s">
        <v>11</v>
      </c>
      <c r="Z9" s="8"/>
      <c r="AA9" s="78"/>
    </row>
    <row r="10" spans="1:39" ht="9.9499999999999993" customHeight="1" x14ac:dyDescent="0.2">
      <c r="A10" s="101" t="s">
        <v>83</v>
      </c>
      <c r="B10" s="5"/>
      <c r="C10" s="5"/>
      <c r="D10" s="5"/>
      <c r="E10" s="278"/>
      <c r="F10" s="279"/>
      <c r="G10" s="279"/>
      <c r="H10" s="279"/>
      <c r="I10" s="279"/>
      <c r="J10" s="280"/>
      <c r="K10" s="5"/>
      <c r="L10" s="5"/>
      <c r="M10" s="5"/>
      <c r="N10" s="23"/>
      <c r="O10" s="4"/>
      <c r="P10" s="4"/>
      <c r="Q10" s="4"/>
      <c r="R10" s="4"/>
      <c r="S10" s="4"/>
      <c r="T10" s="4"/>
      <c r="U10" s="4"/>
      <c r="V10" s="5"/>
      <c r="W10" s="82"/>
      <c r="X10" s="82"/>
      <c r="Y10" s="8"/>
      <c r="Z10" s="8"/>
      <c r="AA10" s="78"/>
    </row>
    <row r="11" spans="1:39" ht="9.9499999999999993" customHeight="1" x14ac:dyDescent="0.2">
      <c r="A11" s="113"/>
      <c r="B11" s="89"/>
      <c r="C11" s="138" t="s">
        <v>131</v>
      </c>
      <c r="D11" s="5"/>
      <c r="E11" s="281"/>
      <c r="F11" s="282"/>
      <c r="G11" s="282"/>
      <c r="H11" s="282"/>
      <c r="I11" s="282"/>
      <c r="J11" s="283"/>
      <c r="K11" s="5"/>
      <c r="L11" s="73" t="s">
        <v>129</v>
      </c>
      <c r="M11" s="5"/>
      <c r="N11" s="23"/>
      <c r="O11" s="4"/>
      <c r="P11" s="4"/>
      <c r="Q11" s="4"/>
      <c r="R11" s="4"/>
      <c r="S11" s="4"/>
      <c r="T11" s="4"/>
      <c r="U11" s="4"/>
      <c r="V11" s="5"/>
      <c r="W11" s="82"/>
      <c r="X11" s="82"/>
      <c r="Y11" s="8"/>
      <c r="Z11" s="8"/>
      <c r="AA11" s="78"/>
    </row>
    <row r="12" spans="1:39" ht="9.9499999999999993" customHeight="1" x14ac:dyDescent="0.2">
      <c r="A12" s="22"/>
      <c r="H12" s="5"/>
      <c r="I12" s="5"/>
      <c r="J12" s="5"/>
      <c r="K12" s="5"/>
      <c r="U12" s="90"/>
      <c r="AA12" s="78"/>
    </row>
    <row r="13" spans="1:39" ht="9.9499999999999993" customHeight="1" x14ac:dyDescent="0.2">
      <c r="A13" s="101" t="s">
        <v>63</v>
      </c>
      <c r="E13" s="284"/>
      <c r="F13" s="285"/>
      <c r="G13" s="285"/>
      <c r="H13" s="285"/>
      <c r="I13" s="285"/>
      <c r="J13" s="286"/>
      <c r="K13" s="5"/>
      <c r="L13" s="284"/>
      <c r="M13" s="285"/>
      <c r="N13" s="285"/>
      <c r="O13" s="285"/>
      <c r="P13" s="285"/>
      <c r="Q13" s="285"/>
      <c r="R13" s="285"/>
      <c r="S13" s="285"/>
      <c r="T13" s="285"/>
      <c r="U13" s="285"/>
      <c r="V13" s="285"/>
      <c r="W13" s="285"/>
      <c r="X13" s="285"/>
      <c r="Y13" s="285"/>
      <c r="Z13" s="286"/>
      <c r="AA13" s="78"/>
    </row>
    <row r="14" spans="1:39" ht="9.9499999999999993" customHeight="1" x14ac:dyDescent="0.2">
      <c r="A14" s="22"/>
      <c r="E14" s="287"/>
      <c r="F14" s="288"/>
      <c r="G14" s="288"/>
      <c r="H14" s="288"/>
      <c r="I14" s="288"/>
      <c r="J14" s="289"/>
      <c r="K14" s="5"/>
      <c r="L14" s="287"/>
      <c r="M14" s="288"/>
      <c r="N14" s="288"/>
      <c r="O14" s="288"/>
      <c r="P14" s="288"/>
      <c r="Q14" s="288"/>
      <c r="R14" s="288"/>
      <c r="S14" s="288"/>
      <c r="T14" s="288"/>
      <c r="U14" s="288"/>
      <c r="V14" s="288"/>
      <c r="W14" s="288"/>
      <c r="X14" s="288"/>
      <c r="Y14" s="288"/>
      <c r="Z14" s="289"/>
      <c r="AA14" s="78"/>
    </row>
    <row r="15" spans="1:39" ht="15" customHeight="1" x14ac:dyDescent="0.2">
      <c r="A15" s="22"/>
      <c r="B15" s="5"/>
      <c r="C15" s="5"/>
      <c r="D15" s="5"/>
      <c r="E15" s="5"/>
      <c r="F15" s="5"/>
      <c r="G15" s="5"/>
      <c r="H15" s="5"/>
      <c r="I15" s="5"/>
      <c r="J15" s="5"/>
      <c r="K15" s="27"/>
      <c r="L15" s="23"/>
      <c r="M15" s="5"/>
      <c r="N15" s="23"/>
      <c r="O15" s="23"/>
      <c r="AA15" s="77"/>
    </row>
    <row r="16" spans="1:39" ht="15.75" x14ac:dyDescent="0.2">
      <c r="A16" s="115">
        <v>0</v>
      </c>
      <c r="B16" s="85">
        <f>A16+5</f>
        <v>5</v>
      </c>
      <c r="C16" s="85">
        <f t="shared" ref="C16:M16" si="0">B16+5</f>
        <v>10</v>
      </c>
      <c r="D16" s="85">
        <f t="shared" si="0"/>
        <v>15</v>
      </c>
      <c r="E16" s="85">
        <f t="shared" si="0"/>
        <v>20</v>
      </c>
      <c r="F16" s="85">
        <f t="shared" si="0"/>
        <v>25</v>
      </c>
      <c r="G16" s="85">
        <f t="shared" si="0"/>
        <v>30</v>
      </c>
      <c r="H16" s="85">
        <f t="shared" si="0"/>
        <v>35</v>
      </c>
      <c r="I16" s="85">
        <f t="shared" si="0"/>
        <v>40</v>
      </c>
      <c r="J16" s="85">
        <f t="shared" si="0"/>
        <v>45</v>
      </c>
      <c r="K16" s="85">
        <f t="shared" si="0"/>
        <v>50</v>
      </c>
      <c r="L16" s="85">
        <f t="shared" si="0"/>
        <v>55</v>
      </c>
      <c r="M16" s="85">
        <f t="shared" si="0"/>
        <v>60</v>
      </c>
      <c r="N16" s="23"/>
      <c r="O16" s="23"/>
      <c r="P16" s="290" t="s">
        <v>72</v>
      </c>
      <c r="Q16" s="291"/>
      <c r="R16" s="291"/>
      <c r="S16" s="291"/>
      <c r="T16" s="291"/>
      <c r="U16" s="292"/>
      <c r="V16" s="75" t="s">
        <v>6</v>
      </c>
      <c r="W16" s="75" t="s">
        <v>7</v>
      </c>
      <c r="X16" s="75" t="s">
        <v>8</v>
      </c>
      <c r="Y16" s="233" t="s">
        <v>4</v>
      </c>
      <c r="Z16" s="234"/>
      <c r="AA16" s="77"/>
    </row>
    <row r="17" spans="1:38" ht="15" customHeight="1" thickBot="1" x14ac:dyDescent="0.25">
      <c r="A17" s="86">
        <v>6</v>
      </c>
      <c r="B17" s="184">
        <v>0</v>
      </c>
      <c r="C17" s="184">
        <v>0</v>
      </c>
      <c r="D17" s="184">
        <v>0</v>
      </c>
      <c r="E17" s="184">
        <v>0</v>
      </c>
      <c r="F17" s="184">
        <v>0</v>
      </c>
      <c r="G17" s="184">
        <v>0</v>
      </c>
      <c r="H17" s="184">
        <v>0</v>
      </c>
      <c r="I17" s="184">
        <v>0</v>
      </c>
      <c r="J17" s="184">
        <v>0</v>
      </c>
      <c r="K17" s="184">
        <v>0</v>
      </c>
      <c r="L17" s="184">
        <v>0</v>
      </c>
      <c r="M17" s="184">
        <v>0</v>
      </c>
      <c r="N17" s="235" t="s">
        <v>69</v>
      </c>
      <c r="O17" s="23"/>
      <c r="P17" s="6">
        <v>1</v>
      </c>
      <c r="Q17" s="236" t="s">
        <v>67</v>
      </c>
      <c r="R17" s="237"/>
      <c r="S17" s="237"/>
      <c r="T17" s="237"/>
      <c r="U17" s="238"/>
      <c r="V17" s="28">
        <f>COUNTIF($B$17:$M$24,$P17)*5</f>
        <v>0</v>
      </c>
      <c r="W17" s="74">
        <f>COUNTIF($B$25:$M$32,$P17)*5</f>
        <v>0</v>
      </c>
      <c r="X17" s="74">
        <f>COUNTIF($B$33:$M$40,$P17)*5</f>
        <v>0</v>
      </c>
      <c r="Y17" s="226">
        <f t="shared" ref="Y17:Y31" si="1">COUNTIF($B$17:$M$40,$P17)*5</f>
        <v>0</v>
      </c>
      <c r="Z17" s="227"/>
      <c r="AA17" s="77"/>
    </row>
    <row r="18" spans="1:38" ht="15" customHeight="1" thickBot="1" x14ac:dyDescent="0.25">
      <c r="A18" s="87">
        <v>7</v>
      </c>
      <c r="B18" s="184">
        <v>0</v>
      </c>
      <c r="C18" s="184">
        <v>0</v>
      </c>
      <c r="D18" s="184">
        <v>0</v>
      </c>
      <c r="E18" s="184">
        <v>0</v>
      </c>
      <c r="F18" s="184">
        <v>0</v>
      </c>
      <c r="G18" s="184">
        <v>0</v>
      </c>
      <c r="H18" s="184">
        <v>0</v>
      </c>
      <c r="I18" s="184">
        <v>0</v>
      </c>
      <c r="J18" s="184">
        <v>0</v>
      </c>
      <c r="K18" s="184">
        <v>0</v>
      </c>
      <c r="L18" s="184">
        <v>0</v>
      </c>
      <c r="M18" s="184">
        <v>0</v>
      </c>
      <c r="N18" s="228"/>
      <c r="O18" s="23"/>
      <c r="P18" s="7">
        <v>2</v>
      </c>
      <c r="Q18" s="236" t="s">
        <v>0</v>
      </c>
      <c r="R18" s="237"/>
      <c r="S18" s="237"/>
      <c r="T18" s="237"/>
      <c r="U18" s="238"/>
      <c r="V18" s="28">
        <f>IF(COUNTIF($B$17:$M$24,$P18)*5&gt;0,(COUNTIF($B$17:$M$24,$P18)*5)-AE16,0)</f>
        <v>0</v>
      </c>
      <c r="W18" s="74">
        <f>IF(COUNTIF($B$25:$M$32,$P18)*5&gt;0,(COUNTIF($B$25:$M$32,$P18)*5)-AE16,0)</f>
        <v>0</v>
      </c>
      <c r="X18" s="74">
        <f>IF(COUNTIF($B$33:$M$40,$P18)*5&gt;0,(COUNTIF($B$33:$M$40,$P18)*5)-AE16,0)</f>
        <v>0</v>
      </c>
      <c r="Y18" s="226">
        <f t="shared" si="1"/>
        <v>0</v>
      </c>
      <c r="Z18" s="227"/>
      <c r="AA18" s="77"/>
      <c r="AC18" s="211" t="s">
        <v>85</v>
      </c>
      <c r="AD18" s="212"/>
      <c r="AE18" s="212"/>
      <c r="AF18" s="130">
        <v>24</v>
      </c>
      <c r="AG18" s="120" t="s">
        <v>11</v>
      </c>
      <c r="AH18" s="211" t="s">
        <v>95</v>
      </c>
      <c r="AI18" s="212"/>
      <c r="AJ18" s="212"/>
      <c r="AK18" s="135" t="e">
        <f>SUM(AF28/AF24)</f>
        <v>#DIV/0!</v>
      </c>
    </row>
    <row r="19" spans="1:38" ht="15" customHeight="1" thickBot="1" x14ac:dyDescent="0.25">
      <c r="A19" s="87">
        <v>8</v>
      </c>
      <c r="B19" s="184">
        <v>0</v>
      </c>
      <c r="C19" s="184">
        <v>0</v>
      </c>
      <c r="D19" s="184">
        <v>0</v>
      </c>
      <c r="E19" s="184">
        <v>0</v>
      </c>
      <c r="F19" s="184">
        <v>0</v>
      </c>
      <c r="G19" s="184">
        <v>0</v>
      </c>
      <c r="H19" s="184">
        <v>0</v>
      </c>
      <c r="I19" s="184">
        <v>0</v>
      </c>
      <c r="J19" s="184">
        <v>0</v>
      </c>
      <c r="K19" s="184">
        <v>0</v>
      </c>
      <c r="L19" s="184">
        <v>0</v>
      </c>
      <c r="M19" s="184">
        <v>0</v>
      </c>
      <c r="N19" s="228"/>
      <c r="O19" s="23"/>
      <c r="P19" s="7">
        <v>3</v>
      </c>
      <c r="Q19" s="236" t="s">
        <v>65</v>
      </c>
      <c r="R19" s="237"/>
      <c r="S19" s="237"/>
      <c r="T19" s="237"/>
      <c r="U19" s="238"/>
      <c r="V19" s="28">
        <f t="shared" ref="V19:V27" si="2">COUNTIF($B$17:$M$24,$P19)*5</f>
        <v>0</v>
      </c>
      <c r="W19" s="74">
        <f t="shared" ref="W19:W27" si="3">COUNTIF($B$25:$M$32,$P19)*5</f>
        <v>0</v>
      </c>
      <c r="X19" s="74">
        <f t="shared" ref="X19:X31" si="4">COUNTIF($B$33:$M$40,$P19)*5</f>
        <v>0</v>
      </c>
      <c r="Y19" s="226">
        <f t="shared" si="1"/>
        <v>0</v>
      </c>
      <c r="Z19" s="227"/>
      <c r="AA19" s="77"/>
      <c r="AC19" s="116"/>
      <c r="AD19" s="116"/>
      <c r="AE19" s="116"/>
      <c r="AF19" s="121"/>
      <c r="AG19" s="116"/>
      <c r="AH19" s="116"/>
      <c r="AI19" s="116"/>
      <c r="AJ19" s="116"/>
      <c r="AK19" s="121"/>
    </row>
    <row r="20" spans="1:38" ht="15" customHeight="1" thickBot="1" x14ac:dyDescent="0.25">
      <c r="A20" s="87">
        <v>9</v>
      </c>
      <c r="B20" s="184">
        <v>0</v>
      </c>
      <c r="C20" s="184">
        <v>0</v>
      </c>
      <c r="D20" s="184">
        <v>0</v>
      </c>
      <c r="E20" s="184">
        <v>0</v>
      </c>
      <c r="F20" s="184">
        <v>0</v>
      </c>
      <c r="G20" s="184">
        <v>0</v>
      </c>
      <c r="H20" s="184">
        <v>0</v>
      </c>
      <c r="I20" s="184">
        <v>0</v>
      </c>
      <c r="J20" s="184">
        <v>0</v>
      </c>
      <c r="K20" s="184">
        <v>0</v>
      </c>
      <c r="L20" s="184">
        <v>0</v>
      </c>
      <c r="M20" s="184">
        <v>0</v>
      </c>
      <c r="N20" s="228"/>
      <c r="O20" s="23"/>
      <c r="P20" s="7">
        <v>4</v>
      </c>
      <c r="Q20" s="236" t="s">
        <v>54</v>
      </c>
      <c r="R20" s="237"/>
      <c r="S20" s="237"/>
      <c r="T20" s="237"/>
      <c r="U20" s="238"/>
      <c r="V20" s="28">
        <f t="shared" si="2"/>
        <v>0</v>
      </c>
      <c r="W20" s="74">
        <f t="shared" si="3"/>
        <v>0</v>
      </c>
      <c r="X20" s="74">
        <f t="shared" si="4"/>
        <v>0</v>
      </c>
      <c r="Y20" s="226">
        <f t="shared" si="1"/>
        <v>0</v>
      </c>
      <c r="Z20" s="227"/>
      <c r="AA20" s="77"/>
      <c r="AC20" s="211" t="s">
        <v>86</v>
      </c>
      <c r="AD20" s="212"/>
      <c r="AE20" s="212"/>
      <c r="AF20" s="130">
        <f>SUM(W9)</f>
        <v>0</v>
      </c>
      <c r="AG20" s="116" t="s">
        <v>11</v>
      </c>
      <c r="AH20" s="211" t="s">
        <v>96</v>
      </c>
      <c r="AI20" s="212"/>
      <c r="AJ20" s="212"/>
      <c r="AK20" s="135" t="e">
        <f>SUM(AK30/AF28)</f>
        <v>#DIV/0!</v>
      </c>
    </row>
    <row r="21" spans="1:38" ht="15" customHeight="1" thickBot="1" x14ac:dyDescent="0.25">
      <c r="A21" s="87">
        <v>10</v>
      </c>
      <c r="B21" s="184">
        <v>0</v>
      </c>
      <c r="C21" s="184">
        <v>0</v>
      </c>
      <c r="D21" s="184">
        <v>0</v>
      </c>
      <c r="E21" s="184">
        <v>0</v>
      </c>
      <c r="F21" s="184">
        <v>0</v>
      </c>
      <c r="G21" s="184">
        <v>0</v>
      </c>
      <c r="H21" s="184">
        <v>0</v>
      </c>
      <c r="I21" s="184">
        <v>0</v>
      </c>
      <c r="J21" s="184">
        <v>0</v>
      </c>
      <c r="K21" s="184">
        <v>0</v>
      </c>
      <c r="L21" s="184">
        <v>0</v>
      </c>
      <c r="M21" s="184">
        <v>0</v>
      </c>
      <c r="N21" s="228"/>
      <c r="O21" s="23"/>
      <c r="P21" s="7">
        <v>5</v>
      </c>
      <c r="Q21" s="236" t="s">
        <v>52</v>
      </c>
      <c r="R21" s="237"/>
      <c r="S21" s="237"/>
      <c r="T21" s="237"/>
      <c r="U21" s="238"/>
      <c r="V21" s="28">
        <f t="shared" si="2"/>
        <v>0</v>
      </c>
      <c r="W21" s="74">
        <f t="shared" si="3"/>
        <v>0</v>
      </c>
      <c r="X21" s="74">
        <f t="shared" si="4"/>
        <v>0</v>
      </c>
      <c r="Y21" s="226">
        <f t="shared" si="1"/>
        <v>0</v>
      </c>
      <c r="Z21" s="227"/>
      <c r="AA21" s="76"/>
      <c r="AC21" s="116"/>
      <c r="AD21" s="116"/>
      <c r="AE21" s="116"/>
      <c r="AF21" s="121"/>
      <c r="AG21" s="116"/>
      <c r="AH21" s="117"/>
      <c r="AI21" s="117"/>
      <c r="AJ21" s="116"/>
      <c r="AK21" s="121"/>
    </row>
    <row r="22" spans="1:38" ht="15" customHeight="1" thickBot="1" x14ac:dyDescent="0.25">
      <c r="A22" s="87">
        <v>11</v>
      </c>
      <c r="B22" s="184">
        <v>0</v>
      </c>
      <c r="C22" s="184">
        <v>0</v>
      </c>
      <c r="D22" s="184">
        <v>0</v>
      </c>
      <c r="E22" s="184">
        <v>0</v>
      </c>
      <c r="F22" s="184">
        <v>0</v>
      </c>
      <c r="G22" s="184">
        <v>0</v>
      </c>
      <c r="H22" s="184">
        <v>0</v>
      </c>
      <c r="I22" s="184">
        <v>0</v>
      </c>
      <c r="J22" s="184">
        <v>0</v>
      </c>
      <c r="K22" s="184">
        <v>0</v>
      </c>
      <c r="L22" s="184">
        <v>0</v>
      </c>
      <c r="M22" s="184">
        <v>0</v>
      </c>
      <c r="N22" s="228"/>
      <c r="O22" s="23"/>
      <c r="P22" s="7">
        <v>6</v>
      </c>
      <c r="Q22" s="236" t="s">
        <v>66</v>
      </c>
      <c r="R22" s="237"/>
      <c r="S22" s="237"/>
      <c r="T22" s="237"/>
      <c r="U22" s="238"/>
      <c r="V22" s="28">
        <f t="shared" si="2"/>
        <v>0</v>
      </c>
      <c r="W22" s="74">
        <f t="shared" si="3"/>
        <v>0</v>
      </c>
      <c r="X22" s="74">
        <f t="shared" si="4"/>
        <v>0</v>
      </c>
      <c r="Y22" s="226">
        <f t="shared" si="1"/>
        <v>0</v>
      </c>
      <c r="Z22" s="227"/>
      <c r="AA22" s="26"/>
      <c r="AC22" s="211" t="s">
        <v>87</v>
      </c>
      <c r="AD22" s="212"/>
      <c r="AE22" s="212"/>
      <c r="AF22" s="130">
        <f>SUM(Y20)/60</f>
        <v>0</v>
      </c>
      <c r="AG22" s="116" t="s">
        <v>11</v>
      </c>
      <c r="AH22" s="211" t="s">
        <v>97</v>
      </c>
      <c r="AI22" s="212"/>
      <c r="AJ22" s="212"/>
      <c r="AK22" s="135" t="e">
        <f>SUM(AF36/AF32)</f>
        <v>#DIV/0!</v>
      </c>
    </row>
    <row r="23" spans="1:38" ht="15" customHeight="1" thickBot="1" x14ac:dyDescent="0.25">
      <c r="A23" s="87">
        <v>12</v>
      </c>
      <c r="B23" s="184">
        <v>0</v>
      </c>
      <c r="C23" s="184">
        <v>0</v>
      </c>
      <c r="D23" s="184">
        <v>0</v>
      </c>
      <c r="E23" s="184">
        <v>0</v>
      </c>
      <c r="F23" s="184">
        <v>0</v>
      </c>
      <c r="G23" s="184">
        <v>0</v>
      </c>
      <c r="H23" s="184">
        <v>0</v>
      </c>
      <c r="I23" s="184">
        <v>0</v>
      </c>
      <c r="J23" s="184">
        <v>0</v>
      </c>
      <c r="K23" s="184">
        <v>0</v>
      </c>
      <c r="L23" s="184">
        <v>0</v>
      </c>
      <c r="M23" s="184">
        <v>0</v>
      </c>
      <c r="N23" s="228"/>
      <c r="O23" s="23"/>
      <c r="P23" s="7">
        <v>7</v>
      </c>
      <c r="Q23" s="236" t="s">
        <v>56</v>
      </c>
      <c r="R23" s="237"/>
      <c r="S23" s="237"/>
      <c r="T23" s="237"/>
      <c r="U23" s="238"/>
      <c r="V23" s="28">
        <f t="shared" si="2"/>
        <v>0</v>
      </c>
      <c r="W23" s="74">
        <f t="shared" si="3"/>
        <v>0</v>
      </c>
      <c r="X23" s="74">
        <f t="shared" si="4"/>
        <v>0</v>
      </c>
      <c r="Y23" s="226">
        <f t="shared" si="1"/>
        <v>0</v>
      </c>
      <c r="Z23" s="227"/>
      <c r="AA23" s="26"/>
      <c r="AC23" s="116"/>
      <c r="AD23" s="116"/>
      <c r="AE23" s="116"/>
      <c r="AF23" s="121"/>
      <c r="AG23" s="116"/>
      <c r="AH23" s="117"/>
      <c r="AI23" s="116"/>
      <c r="AJ23" s="116"/>
      <c r="AK23" s="121"/>
    </row>
    <row r="24" spans="1:38" ht="15" customHeight="1" thickBot="1" x14ac:dyDescent="0.25">
      <c r="A24" s="192">
        <v>13</v>
      </c>
      <c r="B24" s="184">
        <v>0</v>
      </c>
      <c r="C24" s="184">
        <v>0</v>
      </c>
      <c r="D24" s="184">
        <v>0</v>
      </c>
      <c r="E24" s="184">
        <v>0</v>
      </c>
      <c r="F24" s="184">
        <v>0</v>
      </c>
      <c r="G24" s="184">
        <v>0</v>
      </c>
      <c r="H24" s="184">
        <v>0</v>
      </c>
      <c r="I24" s="184">
        <v>0</v>
      </c>
      <c r="J24" s="184">
        <v>0</v>
      </c>
      <c r="K24" s="184">
        <v>0</v>
      </c>
      <c r="L24" s="184">
        <v>0</v>
      </c>
      <c r="M24" s="184">
        <v>0</v>
      </c>
      <c r="N24" s="228"/>
      <c r="O24" s="23"/>
      <c r="P24" s="7">
        <v>8</v>
      </c>
      <c r="Q24" s="236" t="s">
        <v>68</v>
      </c>
      <c r="R24" s="237"/>
      <c r="S24" s="237"/>
      <c r="T24" s="237"/>
      <c r="U24" s="238"/>
      <c r="V24" s="28">
        <f t="shared" si="2"/>
        <v>0</v>
      </c>
      <c r="W24" s="74">
        <f t="shared" si="3"/>
        <v>0</v>
      </c>
      <c r="X24" s="74">
        <f t="shared" si="4"/>
        <v>0</v>
      </c>
      <c r="Y24" s="226">
        <f t="shared" si="1"/>
        <v>0</v>
      </c>
      <c r="Z24" s="227"/>
      <c r="AA24" s="26"/>
      <c r="AC24" s="211" t="s">
        <v>88</v>
      </c>
      <c r="AD24" s="212"/>
      <c r="AE24" s="212"/>
      <c r="AF24" s="130">
        <f>SUM(AF20-AF22)</f>
        <v>0</v>
      </c>
      <c r="AG24" s="116" t="s">
        <v>11</v>
      </c>
      <c r="AH24" s="211" t="s">
        <v>2</v>
      </c>
      <c r="AI24" s="212"/>
      <c r="AJ24" s="212"/>
      <c r="AK24" s="137" t="e">
        <f>SUM(AK34/AF24)</f>
        <v>#DIV/0!</v>
      </c>
    </row>
    <row r="25" spans="1:38" ht="15" customHeight="1" thickBot="1" x14ac:dyDescent="0.25">
      <c r="A25" s="87">
        <v>14</v>
      </c>
      <c r="B25" s="184">
        <v>0</v>
      </c>
      <c r="C25" s="184">
        <v>0</v>
      </c>
      <c r="D25" s="184">
        <v>0</v>
      </c>
      <c r="E25" s="184">
        <v>0</v>
      </c>
      <c r="F25" s="184">
        <v>0</v>
      </c>
      <c r="G25" s="184">
        <v>0</v>
      </c>
      <c r="H25" s="184">
        <v>0</v>
      </c>
      <c r="I25" s="184">
        <v>0</v>
      </c>
      <c r="J25" s="184">
        <v>0</v>
      </c>
      <c r="K25" s="184">
        <v>0</v>
      </c>
      <c r="L25" s="184">
        <v>0</v>
      </c>
      <c r="M25" s="184">
        <v>0</v>
      </c>
      <c r="N25" s="228" t="s">
        <v>70</v>
      </c>
      <c r="O25" s="29"/>
      <c r="P25" s="7">
        <v>9</v>
      </c>
      <c r="Q25" s="236" t="s">
        <v>1</v>
      </c>
      <c r="R25" s="237"/>
      <c r="S25" s="237"/>
      <c r="T25" s="237"/>
      <c r="U25" s="238"/>
      <c r="V25" s="28">
        <f t="shared" si="2"/>
        <v>0</v>
      </c>
      <c r="W25" s="74">
        <f t="shared" si="3"/>
        <v>0</v>
      </c>
      <c r="X25" s="74">
        <f t="shared" si="4"/>
        <v>0</v>
      </c>
      <c r="Y25" s="226">
        <f t="shared" si="1"/>
        <v>0</v>
      </c>
      <c r="Z25" s="227"/>
      <c r="AA25" s="26"/>
      <c r="AC25" s="116"/>
      <c r="AD25" s="116"/>
      <c r="AE25" s="116"/>
      <c r="AF25" s="121"/>
      <c r="AG25" s="116"/>
      <c r="AH25" s="116"/>
      <c r="AI25" s="116"/>
      <c r="AJ25" s="116"/>
      <c r="AK25" s="121"/>
    </row>
    <row r="26" spans="1:38" ht="15" customHeight="1" thickBot="1" x14ac:dyDescent="0.25">
      <c r="A26" s="87">
        <v>15</v>
      </c>
      <c r="B26" s="184">
        <v>0</v>
      </c>
      <c r="C26" s="184">
        <v>0</v>
      </c>
      <c r="D26" s="184">
        <v>0</v>
      </c>
      <c r="E26" s="184">
        <v>0</v>
      </c>
      <c r="F26" s="184">
        <v>0</v>
      </c>
      <c r="G26" s="184">
        <v>0</v>
      </c>
      <c r="H26" s="184">
        <v>0</v>
      </c>
      <c r="I26" s="184">
        <v>0</v>
      </c>
      <c r="J26" s="184">
        <v>0</v>
      </c>
      <c r="K26" s="184">
        <v>0</v>
      </c>
      <c r="L26" s="184">
        <v>0</v>
      </c>
      <c r="M26" s="184">
        <v>0</v>
      </c>
      <c r="N26" s="228"/>
      <c r="O26" s="23"/>
      <c r="P26" s="7">
        <v>10</v>
      </c>
      <c r="Q26" s="236" t="s">
        <v>55</v>
      </c>
      <c r="R26" s="237"/>
      <c r="S26" s="237"/>
      <c r="T26" s="237"/>
      <c r="U26" s="238"/>
      <c r="V26" s="28">
        <f t="shared" si="2"/>
        <v>0</v>
      </c>
      <c r="W26" s="74">
        <f t="shared" si="3"/>
        <v>0</v>
      </c>
      <c r="X26" s="74">
        <f t="shared" si="4"/>
        <v>0</v>
      </c>
      <c r="Y26" s="226">
        <f t="shared" si="1"/>
        <v>0</v>
      </c>
      <c r="Z26" s="227"/>
      <c r="AA26" s="26"/>
      <c r="AC26" s="211" t="s">
        <v>89</v>
      </c>
      <c r="AD26" s="212"/>
      <c r="AE26" s="212"/>
      <c r="AF26" s="130">
        <f>SUM(Y32-Y20)/60</f>
        <v>0</v>
      </c>
      <c r="AG26" s="116" t="s">
        <v>11</v>
      </c>
      <c r="AH26" s="211" t="s">
        <v>98</v>
      </c>
      <c r="AI26" s="212"/>
      <c r="AJ26" s="212"/>
      <c r="AK26" s="135" t="e">
        <f>SUM(AK34/AF20)</f>
        <v>#DIV/0!</v>
      </c>
    </row>
    <row r="27" spans="1:38" ht="15" customHeight="1" thickBot="1" x14ac:dyDescent="0.25">
      <c r="A27" s="87">
        <v>16</v>
      </c>
      <c r="B27" s="184">
        <v>0</v>
      </c>
      <c r="C27" s="184">
        <v>0</v>
      </c>
      <c r="D27" s="184">
        <v>0</v>
      </c>
      <c r="E27" s="184">
        <v>0</v>
      </c>
      <c r="F27" s="184">
        <v>0</v>
      </c>
      <c r="G27" s="184">
        <v>0</v>
      </c>
      <c r="H27" s="184">
        <v>0</v>
      </c>
      <c r="I27" s="184">
        <v>0</v>
      </c>
      <c r="J27" s="184">
        <v>0</v>
      </c>
      <c r="K27" s="184">
        <v>0</v>
      </c>
      <c r="L27" s="184">
        <v>0</v>
      </c>
      <c r="M27" s="184">
        <v>0</v>
      </c>
      <c r="N27" s="228"/>
      <c r="O27" s="23"/>
      <c r="P27" s="7">
        <v>11</v>
      </c>
      <c r="Q27" s="236" t="s">
        <v>51</v>
      </c>
      <c r="R27" s="237"/>
      <c r="S27" s="237"/>
      <c r="T27" s="237"/>
      <c r="U27" s="238"/>
      <c r="V27" s="28">
        <f t="shared" si="2"/>
        <v>0</v>
      </c>
      <c r="W27" s="74">
        <f t="shared" si="3"/>
        <v>0</v>
      </c>
      <c r="X27" s="74">
        <f t="shared" si="4"/>
        <v>0</v>
      </c>
      <c r="Y27" s="226">
        <f t="shared" si="1"/>
        <v>0</v>
      </c>
      <c r="Z27" s="227"/>
      <c r="AA27" s="26"/>
      <c r="AC27" s="116"/>
      <c r="AD27" s="116"/>
      <c r="AE27" s="116"/>
      <c r="AF27" s="121"/>
      <c r="AG27" s="116"/>
      <c r="AH27" s="116"/>
      <c r="AI27" s="116"/>
      <c r="AJ27" s="116"/>
      <c r="AK27" s="121"/>
    </row>
    <row r="28" spans="1:38" ht="15" customHeight="1" thickBot="1" x14ac:dyDescent="0.25">
      <c r="A28" s="87">
        <v>17</v>
      </c>
      <c r="B28" s="184">
        <v>0</v>
      </c>
      <c r="C28" s="184">
        <v>0</v>
      </c>
      <c r="D28" s="184">
        <v>0</v>
      </c>
      <c r="E28" s="184">
        <v>0</v>
      </c>
      <c r="F28" s="184">
        <v>0</v>
      </c>
      <c r="G28" s="184">
        <v>0</v>
      </c>
      <c r="H28" s="184">
        <v>0</v>
      </c>
      <c r="I28" s="184">
        <v>0</v>
      </c>
      <c r="J28" s="184">
        <v>0</v>
      </c>
      <c r="K28" s="184">
        <v>0</v>
      </c>
      <c r="L28" s="184">
        <v>0</v>
      </c>
      <c r="M28" s="184">
        <v>0</v>
      </c>
      <c r="N28" s="228"/>
      <c r="O28" s="23"/>
      <c r="P28" s="7">
        <v>12</v>
      </c>
      <c r="Q28" s="236" t="s">
        <v>53</v>
      </c>
      <c r="R28" s="237"/>
      <c r="S28" s="237"/>
      <c r="T28" s="237"/>
      <c r="U28" s="238"/>
      <c r="V28" s="28">
        <v>0</v>
      </c>
      <c r="W28" s="74">
        <v>0</v>
      </c>
      <c r="X28" s="74">
        <f t="shared" si="4"/>
        <v>0</v>
      </c>
      <c r="Y28" s="226">
        <f t="shared" si="1"/>
        <v>0</v>
      </c>
      <c r="Z28" s="227"/>
      <c r="AA28" s="26"/>
      <c r="AC28" s="211" t="s">
        <v>90</v>
      </c>
      <c r="AD28" s="212"/>
      <c r="AE28" s="212"/>
      <c r="AF28" s="133">
        <f>SUM(AF20-AF22-AF26)</f>
        <v>0</v>
      </c>
      <c r="AG28" s="116" t="s">
        <v>11</v>
      </c>
      <c r="AH28" s="211" t="s">
        <v>99</v>
      </c>
      <c r="AI28" s="212"/>
      <c r="AJ28" s="212"/>
      <c r="AK28" s="135" t="e">
        <f>SUM(AK34/AF18)</f>
        <v>#DIV/0!</v>
      </c>
    </row>
    <row r="29" spans="1:38" ht="15" customHeight="1" thickBot="1" x14ac:dyDescent="0.25">
      <c r="A29" s="87">
        <v>18</v>
      </c>
      <c r="B29" s="184">
        <v>0</v>
      </c>
      <c r="C29" s="184">
        <v>0</v>
      </c>
      <c r="D29" s="184">
        <v>0</v>
      </c>
      <c r="E29" s="184">
        <v>0</v>
      </c>
      <c r="F29" s="184">
        <v>0</v>
      </c>
      <c r="G29" s="184">
        <v>0</v>
      </c>
      <c r="H29" s="184">
        <v>0</v>
      </c>
      <c r="I29" s="184">
        <v>0</v>
      </c>
      <c r="J29" s="184">
        <v>0</v>
      </c>
      <c r="K29" s="184">
        <v>0</v>
      </c>
      <c r="L29" s="184">
        <v>0</v>
      </c>
      <c r="M29" s="184">
        <v>0</v>
      </c>
      <c r="N29" s="228"/>
      <c r="O29" s="23"/>
      <c r="P29" s="7">
        <v>13</v>
      </c>
      <c r="Q29" s="236" t="s">
        <v>57</v>
      </c>
      <c r="R29" s="237"/>
      <c r="S29" s="237"/>
      <c r="T29" s="237"/>
      <c r="U29" s="238"/>
      <c r="V29" s="28">
        <v>0</v>
      </c>
      <c r="W29" s="74">
        <v>0</v>
      </c>
      <c r="X29" s="74">
        <f t="shared" si="4"/>
        <v>0</v>
      </c>
      <c r="Y29" s="226">
        <f t="shared" si="1"/>
        <v>0</v>
      </c>
      <c r="Z29" s="227"/>
      <c r="AA29" s="26"/>
      <c r="AC29" s="116"/>
      <c r="AD29" s="116"/>
      <c r="AE29" s="116"/>
      <c r="AF29" s="121"/>
      <c r="AG29" s="116"/>
      <c r="AH29" s="116"/>
      <c r="AI29" s="116"/>
      <c r="AJ29" s="116"/>
      <c r="AK29" s="121"/>
    </row>
    <row r="30" spans="1:38" ht="15" customHeight="1" thickBot="1" x14ac:dyDescent="0.25">
      <c r="A30" s="87">
        <v>19</v>
      </c>
      <c r="B30" s="184">
        <v>0</v>
      </c>
      <c r="C30" s="184">
        <v>0</v>
      </c>
      <c r="D30" s="184">
        <v>0</v>
      </c>
      <c r="E30" s="184">
        <v>0</v>
      </c>
      <c r="F30" s="184">
        <v>0</v>
      </c>
      <c r="G30" s="184">
        <v>0</v>
      </c>
      <c r="H30" s="184">
        <v>0</v>
      </c>
      <c r="I30" s="184">
        <v>0</v>
      </c>
      <c r="J30" s="184">
        <v>0</v>
      </c>
      <c r="K30" s="184">
        <v>0</v>
      </c>
      <c r="L30" s="184">
        <v>0</v>
      </c>
      <c r="M30" s="184">
        <v>0</v>
      </c>
      <c r="N30" s="228"/>
      <c r="O30" s="23"/>
      <c r="P30" s="7">
        <v>14</v>
      </c>
      <c r="Q30" s="239"/>
      <c r="R30" s="237"/>
      <c r="S30" s="237"/>
      <c r="T30" s="237"/>
      <c r="U30" s="238"/>
      <c r="V30" s="28">
        <v>0</v>
      </c>
      <c r="W30" s="74">
        <v>0</v>
      </c>
      <c r="X30" s="74">
        <f t="shared" si="4"/>
        <v>0</v>
      </c>
      <c r="Y30" s="226">
        <f t="shared" si="1"/>
        <v>0</v>
      </c>
      <c r="Z30" s="227"/>
      <c r="AA30" s="26"/>
      <c r="AC30" s="211" t="s">
        <v>91</v>
      </c>
      <c r="AD30" s="212"/>
      <c r="AE30" s="212"/>
      <c r="AF30" s="130" t="e">
        <f>SUM(60/E10)</f>
        <v>#DIV/0!</v>
      </c>
      <c r="AG30" s="120" t="s">
        <v>128</v>
      </c>
      <c r="AH30" s="211" t="s">
        <v>100</v>
      </c>
      <c r="AI30" s="212"/>
      <c r="AJ30" s="212"/>
      <c r="AK30" s="132" t="e">
        <f>SUM(AF32/AF30)</f>
        <v>#DIV/0!</v>
      </c>
      <c r="AL30" s="68" t="s">
        <v>11</v>
      </c>
    </row>
    <row r="31" spans="1:38" ht="15" customHeight="1" thickBot="1" x14ac:dyDescent="0.25">
      <c r="A31" s="87">
        <v>20</v>
      </c>
      <c r="B31" s="184">
        <v>0</v>
      </c>
      <c r="C31" s="184">
        <v>0</v>
      </c>
      <c r="D31" s="184">
        <v>0</v>
      </c>
      <c r="E31" s="184">
        <v>0</v>
      </c>
      <c r="F31" s="184">
        <v>0</v>
      </c>
      <c r="G31" s="184">
        <v>0</v>
      </c>
      <c r="H31" s="184">
        <v>0</v>
      </c>
      <c r="I31" s="184">
        <v>0</v>
      </c>
      <c r="J31" s="184">
        <v>0</v>
      </c>
      <c r="K31" s="184">
        <v>0</v>
      </c>
      <c r="L31" s="184">
        <v>0</v>
      </c>
      <c r="M31" s="184">
        <v>0</v>
      </c>
      <c r="N31" s="228"/>
      <c r="O31" s="23"/>
      <c r="P31" s="7">
        <v>15</v>
      </c>
      <c r="Q31" s="239"/>
      <c r="R31" s="237"/>
      <c r="S31" s="237"/>
      <c r="T31" s="237"/>
      <c r="U31" s="238"/>
      <c r="V31" s="28">
        <v>0</v>
      </c>
      <c r="W31" s="74">
        <v>0</v>
      </c>
      <c r="X31" s="74">
        <f t="shared" si="4"/>
        <v>0</v>
      </c>
      <c r="Y31" s="226">
        <f t="shared" si="1"/>
        <v>0</v>
      </c>
      <c r="Z31" s="227"/>
      <c r="AA31" s="26"/>
      <c r="AC31" s="116"/>
      <c r="AD31" s="116"/>
      <c r="AE31" s="116"/>
      <c r="AF31" s="121"/>
      <c r="AG31" s="116"/>
      <c r="AH31" s="116"/>
      <c r="AI31" s="116"/>
      <c r="AJ31" s="116"/>
      <c r="AK31" s="121"/>
    </row>
    <row r="32" spans="1:38" ht="15" customHeight="1" thickBot="1" x14ac:dyDescent="0.25">
      <c r="A32" s="192">
        <v>21</v>
      </c>
      <c r="B32" s="184">
        <v>0</v>
      </c>
      <c r="C32" s="184">
        <v>0</v>
      </c>
      <c r="D32" s="184">
        <v>0</v>
      </c>
      <c r="E32" s="184">
        <v>0</v>
      </c>
      <c r="F32" s="184">
        <v>0</v>
      </c>
      <c r="G32" s="184">
        <v>0</v>
      </c>
      <c r="H32" s="184">
        <v>0</v>
      </c>
      <c r="I32" s="184">
        <v>0</v>
      </c>
      <c r="J32" s="184">
        <v>0</v>
      </c>
      <c r="K32" s="184">
        <v>0</v>
      </c>
      <c r="L32" s="184">
        <v>0</v>
      </c>
      <c r="M32" s="184">
        <v>0</v>
      </c>
      <c r="N32" s="228"/>
      <c r="O32" s="23"/>
      <c r="P32" s="230" t="s">
        <v>12</v>
      </c>
      <c r="Q32" s="231"/>
      <c r="R32" s="231"/>
      <c r="S32" s="231"/>
      <c r="T32" s="231"/>
      <c r="U32" s="232"/>
      <c r="V32" s="84">
        <v>0</v>
      </c>
      <c r="W32" s="84">
        <v>0</v>
      </c>
      <c r="X32" s="84">
        <f>SUM(X17:X31)</f>
        <v>0</v>
      </c>
      <c r="Y32" s="276">
        <f>SUM(Y17:Z31)</f>
        <v>0</v>
      </c>
      <c r="Z32" s="277"/>
      <c r="AA32" s="26"/>
      <c r="AC32" s="211" t="s">
        <v>92</v>
      </c>
      <c r="AD32" s="212"/>
      <c r="AE32" s="212"/>
      <c r="AF32" s="134">
        <f>SUM(Y43+I42)</f>
        <v>0</v>
      </c>
      <c r="AG32" s="120" t="s">
        <v>127</v>
      </c>
      <c r="AH32" s="211" t="s">
        <v>101</v>
      </c>
      <c r="AI32" s="212"/>
      <c r="AJ32" s="212"/>
      <c r="AK32" s="130" t="e">
        <f>SUM(AF28-AK30)</f>
        <v>#DIV/0!</v>
      </c>
      <c r="AL32" s="68" t="s">
        <v>11</v>
      </c>
    </row>
    <row r="33" spans="1:38" ht="15" customHeight="1" thickBot="1" x14ac:dyDescent="0.25">
      <c r="A33" s="87">
        <v>22</v>
      </c>
      <c r="B33" s="184">
        <v>0</v>
      </c>
      <c r="C33" s="184">
        <v>0</v>
      </c>
      <c r="D33" s="184">
        <v>0</v>
      </c>
      <c r="E33" s="184">
        <v>0</v>
      </c>
      <c r="F33" s="184">
        <v>0</v>
      </c>
      <c r="G33" s="184">
        <v>0</v>
      </c>
      <c r="H33" s="184">
        <v>0</v>
      </c>
      <c r="I33" s="184">
        <v>0</v>
      </c>
      <c r="J33" s="184">
        <v>0</v>
      </c>
      <c r="K33" s="184">
        <v>0</v>
      </c>
      <c r="L33" s="184">
        <v>0</v>
      </c>
      <c r="M33" s="184">
        <v>0</v>
      </c>
      <c r="N33" s="228" t="s">
        <v>71</v>
      </c>
      <c r="O33" s="23"/>
      <c r="P33" s="83"/>
      <c r="Q33" s="83"/>
      <c r="R33" s="83"/>
      <c r="S33" s="83"/>
      <c r="T33" s="83"/>
      <c r="U33" s="83"/>
      <c r="V33" s="83"/>
      <c r="W33" s="83"/>
      <c r="X33" s="83"/>
      <c r="Y33" s="83"/>
      <c r="Z33" s="23"/>
      <c r="AA33" s="26"/>
      <c r="AC33" s="116"/>
      <c r="AD33" s="116"/>
      <c r="AE33" s="116"/>
      <c r="AF33" s="121"/>
      <c r="AG33" s="116"/>
      <c r="AH33" s="116"/>
      <c r="AI33" s="116"/>
      <c r="AJ33" s="116"/>
      <c r="AK33" s="122"/>
    </row>
    <row r="34" spans="1:38" ht="15" customHeight="1" thickBot="1" x14ac:dyDescent="0.25">
      <c r="A34" s="87">
        <v>23</v>
      </c>
      <c r="B34" s="184">
        <v>0</v>
      </c>
      <c r="C34" s="184">
        <v>0</v>
      </c>
      <c r="D34" s="184">
        <v>0</v>
      </c>
      <c r="E34" s="184">
        <v>0</v>
      </c>
      <c r="F34" s="184">
        <v>0</v>
      </c>
      <c r="G34" s="184">
        <v>0</v>
      </c>
      <c r="H34" s="184">
        <v>0</v>
      </c>
      <c r="I34" s="184">
        <v>0</v>
      </c>
      <c r="J34" s="184">
        <v>0</v>
      </c>
      <c r="K34" s="184">
        <v>0</v>
      </c>
      <c r="L34" s="184">
        <v>0</v>
      </c>
      <c r="M34" s="184">
        <v>0</v>
      </c>
      <c r="N34" s="228"/>
      <c r="O34" s="23"/>
      <c r="P34" s="293" t="s">
        <v>13</v>
      </c>
      <c r="Q34" s="291"/>
      <c r="R34" s="291"/>
      <c r="S34" s="291"/>
      <c r="T34" s="291"/>
      <c r="U34" s="292"/>
      <c r="V34" s="136" t="s">
        <v>6</v>
      </c>
      <c r="W34" s="136" t="s">
        <v>7</v>
      </c>
      <c r="X34" s="75" t="s">
        <v>8</v>
      </c>
      <c r="Y34" s="233" t="s">
        <v>4</v>
      </c>
      <c r="Z34" s="234"/>
      <c r="AA34" s="24"/>
      <c r="AB34" s="5"/>
      <c r="AC34" s="211" t="s">
        <v>93</v>
      </c>
      <c r="AD34" s="212"/>
      <c r="AE34" s="212"/>
      <c r="AF34" s="134">
        <f>SUM(Y43)</f>
        <v>0</v>
      </c>
      <c r="AG34" s="116" t="s">
        <v>127</v>
      </c>
      <c r="AH34" s="211" t="s">
        <v>102</v>
      </c>
      <c r="AI34" s="212"/>
      <c r="AJ34" s="212"/>
      <c r="AK34" s="131" t="e">
        <f>SUM(AF36/AF30)</f>
        <v>#DIV/0!</v>
      </c>
      <c r="AL34" s="68" t="s">
        <v>11</v>
      </c>
    </row>
    <row r="35" spans="1:38" ht="15" customHeight="1" thickBot="1" x14ac:dyDescent="0.25">
      <c r="A35" s="87">
        <v>0</v>
      </c>
      <c r="B35" s="184">
        <v>0</v>
      </c>
      <c r="C35" s="184">
        <v>0</v>
      </c>
      <c r="D35" s="184">
        <v>0</v>
      </c>
      <c r="E35" s="184">
        <v>0</v>
      </c>
      <c r="F35" s="184">
        <v>0</v>
      </c>
      <c r="G35" s="184">
        <v>0</v>
      </c>
      <c r="H35" s="184">
        <v>0</v>
      </c>
      <c r="I35" s="184">
        <v>0</v>
      </c>
      <c r="J35" s="184">
        <v>0</v>
      </c>
      <c r="K35" s="184">
        <v>0</v>
      </c>
      <c r="L35" s="184">
        <v>0</v>
      </c>
      <c r="M35" s="184">
        <v>0</v>
      </c>
      <c r="N35" s="228"/>
      <c r="O35" s="23"/>
      <c r="P35" s="99">
        <v>1</v>
      </c>
      <c r="Q35" s="223" t="s">
        <v>74</v>
      </c>
      <c r="R35" s="224"/>
      <c r="S35" s="224"/>
      <c r="T35" s="224"/>
      <c r="U35" s="225"/>
      <c r="V35" s="194"/>
      <c r="W35" s="194"/>
      <c r="X35" s="194"/>
      <c r="Y35" s="294">
        <f>SUM(V35:X35)</f>
        <v>0</v>
      </c>
      <c r="Z35" s="295"/>
      <c r="AA35" s="26"/>
      <c r="AB35" s="5"/>
      <c r="AC35" s="116"/>
      <c r="AD35" s="116"/>
      <c r="AE35" s="116"/>
      <c r="AF35" s="121"/>
      <c r="AG35" s="116"/>
      <c r="AH35" s="116"/>
      <c r="AI35" s="116"/>
      <c r="AJ35" s="116"/>
      <c r="AK35" s="122"/>
    </row>
    <row r="36" spans="1:38" ht="15" customHeight="1" thickBot="1" x14ac:dyDescent="0.25">
      <c r="A36" s="87">
        <v>1</v>
      </c>
      <c r="B36" s="184">
        <v>0</v>
      </c>
      <c r="C36" s="184">
        <v>0</v>
      </c>
      <c r="D36" s="184">
        <v>0</v>
      </c>
      <c r="E36" s="184">
        <v>0</v>
      </c>
      <c r="F36" s="184">
        <v>0</v>
      </c>
      <c r="G36" s="184">
        <v>0</v>
      </c>
      <c r="H36" s="184">
        <v>0</v>
      </c>
      <c r="I36" s="184">
        <v>0</v>
      </c>
      <c r="J36" s="184">
        <v>0</v>
      </c>
      <c r="K36" s="184">
        <v>0</v>
      </c>
      <c r="L36" s="184">
        <v>0</v>
      </c>
      <c r="M36" s="184">
        <v>0</v>
      </c>
      <c r="N36" s="228"/>
      <c r="O36" s="23"/>
      <c r="P36" s="97">
        <v>2</v>
      </c>
      <c r="Q36" s="223" t="s">
        <v>76</v>
      </c>
      <c r="R36" s="224"/>
      <c r="S36" s="224"/>
      <c r="T36" s="224"/>
      <c r="U36" s="225"/>
      <c r="V36" s="195"/>
      <c r="W36" s="195"/>
      <c r="X36" s="195"/>
      <c r="Y36" s="294">
        <f t="shared" ref="Y36:Y42" si="5">SUM(V36:X36)</f>
        <v>0</v>
      </c>
      <c r="Z36" s="295"/>
      <c r="AA36" s="93"/>
      <c r="AB36" s="92"/>
      <c r="AC36" s="211" t="s">
        <v>94</v>
      </c>
      <c r="AD36" s="212"/>
      <c r="AE36" s="212"/>
      <c r="AF36" s="134">
        <f>SUM(I42)</f>
        <v>0</v>
      </c>
      <c r="AG36" s="116" t="s">
        <v>127</v>
      </c>
      <c r="AH36" s="211" t="s">
        <v>103</v>
      </c>
      <c r="AI36" s="212"/>
      <c r="AJ36" s="212"/>
      <c r="AK36" s="130" t="e">
        <f>SUM(AK30-AK34)</f>
        <v>#DIV/0!</v>
      </c>
      <c r="AL36" s="68" t="s">
        <v>11</v>
      </c>
    </row>
    <row r="37" spans="1:38" ht="15" customHeight="1" thickBot="1" x14ac:dyDescent="0.25">
      <c r="A37" s="87">
        <v>2</v>
      </c>
      <c r="B37" s="184">
        <v>0</v>
      </c>
      <c r="C37" s="184">
        <v>0</v>
      </c>
      <c r="D37" s="184">
        <v>0</v>
      </c>
      <c r="E37" s="184">
        <v>0</v>
      </c>
      <c r="F37" s="184">
        <v>0</v>
      </c>
      <c r="G37" s="184">
        <v>0</v>
      </c>
      <c r="H37" s="184">
        <v>0</v>
      </c>
      <c r="I37" s="184">
        <v>0</v>
      </c>
      <c r="J37" s="184">
        <v>0</v>
      </c>
      <c r="K37" s="184">
        <v>0</v>
      </c>
      <c r="L37" s="184">
        <v>0</v>
      </c>
      <c r="M37" s="184">
        <v>0</v>
      </c>
      <c r="N37" s="228"/>
      <c r="O37" s="23"/>
      <c r="P37" s="96">
        <v>3</v>
      </c>
      <c r="Q37" s="223" t="s">
        <v>78</v>
      </c>
      <c r="R37" s="224"/>
      <c r="S37" s="224"/>
      <c r="T37" s="224"/>
      <c r="U37" s="225"/>
      <c r="V37" s="195"/>
      <c r="W37" s="196"/>
      <c r="X37" s="196"/>
      <c r="Y37" s="294">
        <f t="shared" si="5"/>
        <v>0</v>
      </c>
      <c r="Z37" s="295"/>
      <c r="AA37" s="26"/>
      <c r="AB37" s="5"/>
    </row>
    <row r="38" spans="1:38" ht="15" customHeight="1" thickBot="1" x14ac:dyDescent="0.25">
      <c r="A38" s="87">
        <v>3</v>
      </c>
      <c r="B38" s="184">
        <v>0</v>
      </c>
      <c r="C38" s="184">
        <v>0</v>
      </c>
      <c r="D38" s="184">
        <v>0</v>
      </c>
      <c r="E38" s="184">
        <v>0</v>
      </c>
      <c r="F38" s="184">
        <v>0</v>
      </c>
      <c r="G38" s="184">
        <v>0</v>
      </c>
      <c r="H38" s="184">
        <v>0</v>
      </c>
      <c r="I38" s="184">
        <v>0</v>
      </c>
      <c r="J38" s="184">
        <v>0</v>
      </c>
      <c r="K38" s="184">
        <v>0</v>
      </c>
      <c r="L38" s="184">
        <v>0</v>
      </c>
      <c r="M38" s="184">
        <v>0</v>
      </c>
      <c r="N38" s="228"/>
      <c r="O38" s="23"/>
      <c r="P38" s="97">
        <v>4</v>
      </c>
      <c r="Q38" s="223" t="s">
        <v>75</v>
      </c>
      <c r="R38" s="224"/>
      <c r="S38" s="224"/>
      <c r="T38" s="224"/>
      <c r="U38" s="225"/>
      <c r="V38" s="195"/>
      <c r="W38" s="195"/>
      <c r="X38" s="195"/>
      <c r="Y38" s="294">
        <f t="shared" si="5"/>
        <v>0</v>
      </c>
      <c r="Z38" s="295"/>
      <c r="AA38" s="26"/>
      <c r="AB38" s="5"/>
    </row>
    <row r="39" spans="1:38" ht="15" customHeight="1" thickBot="1" x14ac:dyDescent="0.3">
      <c r="A39" s="87">
        <v>4</v>
      </c>
      <c r="B39" s="184">
        <v>0</v>
      </c>
      <c r="C39" s="184">
        <v>0</v>
      </c>
      <c r="D39" s="184">
        <v>0</v>
      </c>
      <c r="E39" s="184">
        <v>0</v>
      </c>
      <c r="F39" s="184">
        <v>0</v>
      </c>
      <c r="G39" s="184">
        <v>0</v>
      </c>
      <c r="H39" s="184">
        <v>0</v>
      </c>
      <c r="I39" s="184">
        <v>0</v>
      </c>
      <c r="J39" s="184">
        <v>0</v>
      </c>
      <c r="K39" s="184">
        <v>0</v>
      </c>
      <c r="L39" s="184">
        <v>0</v>
      </c>
      <c r="M39" s="184">
        <v>0</v>
      </c>
      <c r="N39" s="228"/>
      <c r="O39" s="23"/>
      <c r="P39" s="96">
        <v>5</v>
      </c>
      <c r="Q39" s="223" t="s">
        <v>73</v>
      </c>
      <c r="R39" s="224"/>
      <c r="S39" s="224"/>
      <c r="T39" s="224"/>
      <c r="U39" s="225"/>
      <c r="V39" s="196"/>
      <c r="W39" s="196"/>
      <c r="X39" s="196"/>
      <c r="Y39" s="294">
        <f t="shared" si="5"/>
        <v>0</v>
      </c>
      <c r="Z39" s="295"/>
      <c r="AA39" s="94"/>
      <c r="AB39" s="91"/>
      <c r="AC39" s="127" t="s">
        <v>35</v>
      </c>
      <c r="AD39" s="128" t="s">
        <v>36</v>
      </c>
      <c r="AE39" s="128" t="s">
        <v>37</v>
      </c>
      <c r="AF39" s="128" t="s">
        <v>38</v>
      </c>
      <c r="AG39" s="129" t="s">
        <v>34</v>
      </c>
      <c r="AJ39" s="123"/>
    </row>
    <row r="40" spans="1:38" ht="15" customHeight="1" x14ac:dyDescent="0.2">
      <c r="A40" s="88">
        <v>5</v>
      </c>
      <c r="B40" s="184">
        <v>0</v>
      </c>
      <c r="C40" s="184">
        <v>0</v>
      </c>
      <c r="D40" s="184">
        <v>0</v>
      </c>
      <c r="E40" s="184">
        <v>0</v>
      </c>
      <c r="F40" s="184">
        <v>0</v>
      </c>
      <c r="G40" s="184">
        <v>0</v>
      </c>
      <c r="H40" s="184">
        <v>0</v>
      </c>
      <c r="I40" s="184">
        <v>0</v>
      </c>
      <c r="J40" s="184">
        <v>0</v>
      </c>
      <c r="K40" s="184">
        <v>0</v>
      </c>
      <c r="L40" s="184">
        <v>0</v>
      </c>
      <c r="M40" s="184">
        <v>0</v>
      </c>
      <c r="N40" s="229"/>
      <c r="O40" s="23"/>
      <c r="P40" s="97">
        <v>6</v>
      </c>
      <c r="Q40" s="223" t="s">
        <v>77</v>
      </c>
      <c r="R40" s="224"/>
      <c r="S40" s="224"/>
      <c r="T40" s="224"/>
      <c r="U40" s="225"/>
      <c r="V40" s="195"/>
      <c r="W40" s="195"/>
      <c r="X40" s="195"/>
      <c r="Y40" s="294">
        <f t="shared" si="5"/>
        <v>0</v>
      </c>
      <c r="Z40" s="295"/>
      <c r="AA40" s="26"/>
      <c r="AB40" s="5"/>
      <c r="AC40" s="11">
        <v>1440</v>
      </c>
      <c r="AD40" s="12">
        <f>SUM(AC40-AD41)</f>
        <v>0</v>
      </c>
      <c r="AE40" s="12">
        <f>SUM(AF28*60)</f>
        <v>0</v>
      </c>
      <c r="AF40" s="12" t="e">
        <f>SUM(AK30*60)</f>
        <v>#DIV/0!</v>
      </c>
      <c r="AG40" s="13" t="e">
        <f>SUM(AK34*60)</f>
        <v>#DIV/0!</v>
      </c>
    </row>
    <row r="41" spans="1:38" ht="15.75" thickBot="1" x14ac:dyDescent="0.25">
      <c r="A41" s="113"/>
      <c r="O41" s="23"/>
      <c r="P41" s="97">
        <v>7</v>
      </c>
      <c r="Q41" s="223" t="s">
        <v>0</v>
      </c>
      <c r="R41" s="224"/>
      <c r="S41" s="224"/>
      <c r="T41" s="224"/>
      <c r="U41" s="225"/>
      <c r="V41" s="195"/>
      <c r="W41" s="195"/>
      <c r="X41" s="195"/>
      <c r="Y41" s="294">
        <f t="shared" si="5"/>
        <v>0</v>
      </c>
      <c r="Z41" s="295"/>
      <c r="AA41" s="95"/>
      <c r="AC41" s="14"/>
      <c r="AD41" s="15">
        <f>SUM((AF18-AF20)*60)</f>
        <v>1440</v>
      </c>
      <c r="AE41" s="15">
        <f>SUM(AF26*60)</f>
        <v>0</v>
      </c>
      <c r="AF41" s="15" t="e">
        <f>SUM(AK32*60)</f>
        <v>#DIV/0!</v>
      </c>
      <c r="AG41" s="16" t="e">
        <f>SUM(AK36*60)</f>
        <v>#DIV/0!</v>
      </c>
    </row>
    <row r="42" spans="1:38" ht="15.75" thickBot="1" x14ac:dyDescent="0.25">
      <c r="A42" s="118" t="s">
        <v>104</v>
      </c>
      <c r="C42" s="5"/>
      <c r="D42" s="5"/>
      <c r="E42" s="5"/>
      <c r="F42" s="5"/>
      <c r="G42" s="23"/>
      <c r="H42" s="23"/>
      <c r="I42" s="217">
        <v>0</v>
      </c>
      <c r="J42" s="218"/>
      <c r="K42" s="218"/>
      <c r="L42" s="218"/>
      <c r="M42" s="218"/>
      <c r="N42" s="219"/>
      <c r="O42" s="23"/>
      <c r="P42" s="97">
        <v>8</v>
      </c>
      <c r="Q42" s="223"/>
      <c r="R42" s="224"/>
      <c r="S42" s="224"/>
      <c r="T42" s="224"/>
      <c r="U42" s="225"/>
      <c r="V42" s="195"/>
      <c r="W42" s="195"/>
      <c r="X42" s="195"/>
      <c r="Y42" s="294">
        <f t="shared" si="5"/>
        <v>0</v>
      </c>
      <c r="Z42" s="295"/>
      <c r="AA42" s="26"/>
      <c r="AC42" s="127"/>
      <c r="AD42" s="128" t="s">
        <v>42</v>
      </c>
      <c r="AE42" s="128" t="s">
        <v>41</v>
      </c>
      <c r="AF42" s="128" t="s">
        <v>40</v>
      </c>
      <c r="AG42" s="129" t="s">
        <v>39</v>
      </c>
    </row>
    <row r="43" spans="1:38" ht="15.75" x14ac:dyDescent="0.2">
      <c r="A43" s="213" t="s">
        <v>81</v>
      </c>
      <c r="B43" s="214"/>
      <c r="C43" s="214"/>
      <c r="D43" s="214"/>
      <c r="E43" s="214"/>
      <c r="F43" s="214"/>
      <c r="G43" s="214"/>
      <c r="I43" s="220"/>
      <c r="J43" s="221"/>
      <c r="K43" s="221"/>
      <c r="L43" s="221"/>
      <c r="M43" s="221"/>
      <c r="N43" s="222"/>
      <c r="O43" s="23"/>
      <c r="P43" s="298" t="s">
        <v>80</v>
      </c>
      <c r="Q43" s="299"/>
      <c r="R43" s="299"/>
      <c r="S43" s="299"/>
      <c r="T43" s="299"/>
      <c r="U43" s="300"/>
      <c r="V43" s="100">
        <f>SUM(V35:V42)</f>
        <v>0</v>
      </c>
      <c r="W43" s="100">
        <f>SUM(W35:W42)</f>
        <v>0</v>
      </c>
      <c r="X43" s="100">
        <f>SUM(X35:X42)</f>
        <v>0</v>
      </c>
      <c r="Y43" s="296">
        <f>SUM(Y35:Z42)</f>
        <v>0</v>
      </c>
      <c r="Z43" s="297"/>
      <c r="AA43" s="98"/>
    </row>
    <row r="44" spans="1:38" x14ac:dyDescent="0.2">
      <c r="A44" s="215"/>
      <c r="B44" s="216"/>
      <c r="C44" s="216"/>
      <c r="D44" s="216"/>
      <c r="E44" s="216"/>
      <c r="F44" s="216"/>
      <c r="G44" s="216"/>
      <c r="AA44" s="77"/>
    </row>
    <row r="45" spans="1:38" ht="25.5" x14ac:dyDescent="0.25">
      <c r="A45" s="33" t="s">
        <v>14</v>
      </c>
      <c r="B45" s="30"/>
      <c r="C45" s="30"/>
      <c r="D45" s="34"/>
      <c r="E45" s="30"/>
      <c r="F45" s="30"/>
      <c r="G45" s="30"/>
      <c r="H45" s="30"/>
      <c r="I45" s="30"/>
      <c r="J45" s="30"/>
      <c r="K45" s="30"/>
      <c r="L45" s="30"/>
      <c r="M45" s="30"/>
      <c r="N45" s="30"/>
      <c r="O45" s="30"/>
      <c r="P45" s="30"/>
      <c r="Q45" s="30"/>
      <c r="R45" s="30"/>
      <c r="S45" s="30"/>
      <c r="T45" s="30"/>
      <c r="U45" s="35"/>
      <c r="V45" s="36"/>
      <c r="W45" s="35"/>
      <c r="X45" s="35" t="s">
        <v>15</v>
      </c>
      <c r="Y45" s="53"/>
      <c r="Z45" s="35" t="s">
        <v>16</v>
      </c>
      <c r="AA45" s="37"/>
    </row>
    <row r="46" spans="1:38" ht="12.95" customHeight="1" x14ac:dyDescent="0.2">
      <c r="A46" s="32"/>
      <c r="B46" s="31"/>
      <c r="C46" s="31"/>
      <c r="D46" s="31"/>
      <c r="E46" s="31"/>
      <c r="F46" s="31"/>
      <c r="G46" s="31"/>
      <c r="H46" s="31"/>
      <c r="I46" s="31"/>
      <c r="J46" s="31"/>
      <c r="K46" s="31"/>
      <c r="L46" s="31"/>
      <c r="M46" s="31"/>
      <c r="N46" s="31"/>
      <c r="O46" s="31"/>
      <c r="P46" s="31"/>
      <c r="Q46" s="31"/>
      <c r="R46" s="31"/>
      <c r="S46" s="31"/>
      <c r="T46" s="31"/>
      <c r="U46" s="103"/>
      <c r="V46" s="103"/>
      <c r="W46" s="31"/>
      <c r="X46" s="38"/>
      <c r="Y46" s="39"/>
      <c r="Z46" s="38"/>
      <c r="AA46" s="40"/>
      <c r="AC46" s="54" t="s">
        <v>43</v>
      </c>
      <c r="AD46" s="55"/>
      <c r="AE46" s="124"/>
      <c r="AF46" s="125"/>
      <c r="AG46" s="17"/>
    </row>
    <row r="47" spans="1:38" ht="12.95" customHeight="1" x14ac:dyDescent="0.2">
      <c r="A47" s="32"/>
      <c r="B47" s="66"/>
      <c r="C47" s="31"/>
      <c r="D47" s="31"/>
      <c r="E47" s="31"/>
      <c r="F47" s="31"/>
      <c r="G47" s="31"/>
      <c r="H47" s="31"/>
      <c r="I47" s="31"/>
      <c r="J47" s="31"/>
      <c r="K47" s="31"/>
      <c r="L47" s="31"/>
      <c r="M47" s="31"/>
      <c r="N47" s="31"/>
      <c r="O47" s="31"/>
      <c r="P47" s="31"/>
      <c r="Q47" s="31"/>
      <c r="R47" s="31"/>
      <c r="S47" s="31"/>
      <c r="T47" s="31"/>
      <c r="U47" s="31"/>
      <c r="V47" s="31"/>
      <c r="W47" s="31"/>
      <c r="X47" s="38"/>
      <c r="Y47" s="39"/>
      <c r="Z47" s="38"/>
      <c r="AA47" s="40"/>
      <c r="AC47" s="56" t="s">
        <v>50</v>
      </c>
      <c r="AD47" s="57"/>
      <c r="AE47" s="58"/>
      <c r="AF47" s="125"/>
      <c r="AG47" s="17"/>
    </row>
    <row r="48" spans="1:38" ht="12.95" customHeight="1" x14ac:dyDescent="0.2">
      <c r="A48" s="65"/>
      <c r="B48" s="64"/>
      <c r="C48" s="31"/>
      <c r="D48" s="31"/>
      <c r="E48" s="31"/>
      <c r="F48" s="31"/>
      <c r="G48" s="31"/>
      <c r="H48" s="31"/>
      <c r="I48" s="31"/>
      <c r="J48" s="31"/>
      <c r="K48" s="41"/>
      <c r="L48" s="41"/>
      <c r="M48" s="41"/>
      <c r="N48" s="41"/>
      <c r="O48" s="41"/>
      <c r="P48" s="41"/>
      <c r="Q48" s="41"/>
      <c r="R48" s="41"/>
      <c r="S48" s="31"/>
      <c r="T48" s="31"/>
      <c r="U48" s="31"/>
      <c r="V48" s="31"/>
      <c r="W48" s="31"/>
      <c r="X48" s="104"/>
      <c r="Y48" s="63"/>
      <c r="Z48" s="31"/>
      <c r="AA48" s="40"/>
      <c r="AC48" s="56" t="s">
        <v>44</v>
      </c>
      <c r="AD48" s="57"/>
      <c r="AE48" s="58"/>
      <c r="AF48" s="125"/>
      <c r="AG48" s="57"/>
    </row>
    <row r="49" spans="1:33" ht="12.95" customHeight="1" x14ac:dyDescent="0.2">
      <c r="A49" s="114"/>
      <c r="B49" s="64"/>
      <c r="C49" s="64"/>
      <c r="D49" s="64"/>
      <c r="E49" s="64"/>
      <c r="F49" s="64"/>
      <c r="G49" s="64"/>
      <c r="H49" s="64"/>
      <c r="I49" s="64"/>
      <c r="J49" s="64"/>
      <c r="K49" s="64"/>
      <c r="L49" s="64"/>
      <c r="M49" s="64"/>
      <c r="N49" s="64"/>
      <c r="O49" s="64"/>
      <c r="P49" s="64"/>
      <c r="Q49" s="64"/>
      <c r="R49" s="64"/>
      <c r="S49" s="64"/>
      <c r="T49" s="64"/>
      <c r="U49" s="64"/>
      <c r="V49" s="64"/>
      <c r="W49" s="64"/>
      <c r="X49" s="105"/>
      <c r="Y49" s="106"/>
      <c r="Z49" s="64"/>
      <c r="AA49" s="109"/>
      <c r="AC49" s="56" t="s">
        <v>45</v>
      </c>
      <c r="AD49" s="57"/>
      <c r="AE49" s="58"/>
      <c r="AF49" s="125"/>
      <c r="AG49" s="57"/>
    </row>
    <row r="50" spans="1:33" ht="12.95" customHeight="1" thickBot="1" x14ac:dyDescent="0.25">
      <c r="A50" s="113"/>
      <c r="X50" s="107"/>
      <c r="Y50" s="108"/>
      <c r="AA50" s="110"/>
      <c r="AC50" s="56" t="s">
        <v>46</v>
      </c>
      <c r="AD50" s="57"/>
      <c r="AE50" s="58"/>
      <c r="AF50" s="125"/>
      <c r="AG50" s="57"/>
    </row>
    <row r="51" spans="1:33" ht="15" x14ac:dyDescent="0.2">
      <c r="A51" s="197" t="s">
        <v>157</v>
      </c>
      <c r="B51" s="198"/>
      <c r="C51" s="199"/>
      <c r="D51" s="200"/>
      <c r="E51" s="197" t="s">
        <v>17</v>
      </c>
      <c r="F51" s="199"/>
      <c r="G51" s="199"/>
      <c r="H51" s="199"/>
      <c r="I51" s="201"/>
      <c r="J51" s="197" t="s">
        <v>156</v>
      </c>
      <c r="K51" s="199"/>
      <c r="L51" s="199"/>
      <c r="M51" s="199"/>
      <c r="N51" s="199"/>
      <c r="O51" s="199"/>
      <c r="P51" s="199"/>
      <c r="Q51" s="199"/>
      <c r="R51" s="200"/>
      <c r="S51" s="202" t="s">
        <v>19</v>
      </c>
      <c r="T51" s="199"/>
      <c r="U51" s="199"/>
      <c r="V51" s="199"/>
      <c r="W51" s="199"/>
      <c r="X51" s="199"/>
      <c r="Y51" s="199"/>
      <c r="Z51" s="199"/>
      <c r="AA51" s="200"/>
      <c r="AC51" s="56" t="s">
        <v>47</v>
      </c>
      <c r="AD51" s="57"/>
      <c r="AE51" s="58"/>
      <c r="AF51" s="125"/>
      <c r="AG51" s="57"/>
    </row>
    <row r="52" spans="1:33" ht="15.75" thickBot="1" x14ac:dyDescent="0.25">
      <c r="A52" s="203"/>
      <c r="B52" s="204"/>
      <c r="C52" s="204"/>
      <c r="D52" s="205"/>
      <c r="E52" s="203"/>
      <c r="F52" s="204"/>
      <c r="G52" s="204"/>
      <c r="H52" s="204"/>
      <c r="I52" s="206"/>
      <c r="J52" s="203"/>
      <c r="K52" s="204"/>
      <c r="L52" s="204"/>
      <c r="M52" s="204"/>
      <c r="N52" s="204"/>
      <c r="O52" s="204"/>
      <c r="P52" s="204"/>
      <c r="Q52" s="204"/>
      <c r="R52" s="205"/>
      <c r="S52" s="204"/>
      <c r="T52" s="204"/>
      <c r="U52" s="204"/>
      <c r="V52" s="204"/>
      <c r="W52" s="207"/>
      <c r="X52" s="208"/>
      <c r="Y52" s="208"/>
      <c r="Z52" s="208"/>
      <c r="AA52" s="209"/>
      <c r="AC52" s="56" t="s">
        <v>48</v>
      </c>
      <c r="AD52" s="57"/>
      <c r="AE52" s="58"/>
      <c r="AF52" s="125"/>
      <c r="AG52" s="57"/>
    </row>
    <row r="53" spans="1:33" ht="15" x14ac:dyDescent="0.2">
      <c r="AC53" s="126" t="s">
        <v>130</v>
      </c>
      <c r="AD53" s="57"/>
      <c r="AE53" s="58"/>
      <c r="AF53" s="125"/>
      <c r="AG53" s="57"/>
    </row>
    <row r="54" spans="1:33" ht="15" x14ac:dyDescent="0.2">
      <c r="AC54" s="59" t="s">
        <v>49</v>
      </c>
      <c r="AD54" s="60"/>
      <c r="AE54" s="61"/>
      <c r="AF54" s="125"/>
      <c r="AG54" s="57"/>
    </row>
  </sheetData>
  <mergeCells count="98">
    <mergeCell ref="Y41:Z41"/>
    <mergeCell ref="Q41:U41"/>
    <mergeCell ref="Q42:U42"/>
    <mergeCell ref="Y42:Z42"/>
    <mergeCell ref="Y35:Z35"/>
    <mergeCell ref="Y36:Z36"/>
    <mergeCell ref="Y37:Z37"/>
    <mergeCell ref="Y38:Z38"/>
    <mergeCell ref="Y43:Z43"/>
    <mergeCell ref="P43:U43"/>
    <mergeCell ref="Q39:U39"/>
    <mergeCell ref="Q40:U40"/>
    <mergeCell ref="Y39:Z39"/>
    <mergeCell ref="Y40:Z40"/>
    <mergeCell ref="E10:J11"/>
    <mergeCell ref="E13:J14"/>
    <mergeCell ref="L13:Z14"/>
    <mergeCell ref="P16:U16"/>
    <mergeCell ref="P34:U34"/>
    <mergeCell ref="Y34:Z34"/>
    <mergeCell ref="Y26:Z26"/>
    <mergeCell ref="Y27:Z27"/>
    <mergeCell ref="K3:P4"/>
    <mergeCell ref="Q3:T4"/>
    <mergeCell ref="U3:AA4"/>
    <mergeCell ref="Y28:Z28"/>
    <mergeCell ref="Y29:Z29"/>
    <mergeCell ref="Y30:Z30"/>
    <mergeCell ref="W9:X9"/>
    <mergeCell ref="Q20:U20"/>
    <mergeCell ref="Q21:U21"/>
    <mergeCell ref="Q22:U22"/>
    <mergeCell ref="Q23:U23"/>
    <mergeCell ref="W6:X6"/>
    <mergeCell ref="Q17:U17"/>
    <mergeCell ref="Q18:U18"/>
    <mergeCell ref="Q19:U19"/>
    <mergeCell ref="W7:X7"/>
    <mergeCell ref="A1:D4"/>
    <mergeCell ref="L6:M6"/>
    <mergeCell ref="L7:M7"/>
    <mergeCell ref="L8:M8"/>
    <mergeCell ref="E1:AA2"/>
    <mergeCell ref="C6:G6"/>
    <mergeCell ref="C7:G7"/>
    <mergeCell ref="C8:G8"/>
    <mergeCell ref="W8:X8"/>
    <mergeCell ref="E3:J4"/>
    <mergeCell ref="Y23:Z23"/>
    <mergeCell ref="N17:N24"/>
    <mergeCell ref="Q29:U29"/>
    <mergeCell ref="Q30:U30"/>
    <mergeCell ref="Q31:U31"/>
    <mergeCell ref="N25:N32"/>
    <mergeCell ref="Q25:U25"/>
    <mergeCell ref="Q26:U26"/>
    <mergeCell ref="Q27:U27"/>
    <mergeCell ref="Q28:U28"/>
    <mergeCell ref="Q37:U37"/>
    <mergeCell ref="N33:N40"/>
    <mergeCell ref="P32:U32"/>
    <mergeCell ref="Y16:Z16"/>
    <mergeCell ref="Y17:Z17"/>
    <mergeCell ref="Y18:Z18"/>
    <mergeCell ref="Y19:Z19"/>
    <mergeCell ref="Y20:Z20"/>
    <mergeCell ref="Y21:Z21"/>
    <mergeCell ref="Y22:Z22"/>
    <mergeCell ref="AC34:AE34"/>
    <mergeCell ref="AC36:AE36"/>
    <mergeCell ref="AC32:AE32"/>
    <mergeCell ref="Y24:Z24"/>
    <mergeCell ref="Y25:Z25"/>
    <mergeCell ref="Q36:U36"/>
    <mergeCell ref="Q24:U24"/>
    <mergeCell ref="Y31:Z31"/>
    <mergeCell ref="Q35:U35"/>
    <mergeCell ref="Y32:Z32"/>
    <mergeCell ref="AH18:AJ18"/>
    <mergeCell ref="AH20:AJ20"/>
    <mergeCell ref="AH22:AJ22"/>
    <mergeCell ref="AH24:AJ24"/>
    <mergeCell ref="Q38:U38"/>
    <mergeCell ref="AC18:AE18"/>
    <mergeCell ref="AC20:AE20"/>
    <mergeCell ref="AC22:AE22"/>
    <mergeCell ref="AC24:AE24"/>
    <mergeCell ref="AC26:AE26"/>
    <mergeCell ref="AH26:AJ26"/>
    <mergeCell ref="A43:G44"/>
    <mergeCell ref="AH28:AJ28"/>
    <mergeCell ref="AH30:AJ30"/>
    <mergeCell ref="AH32:AJ32"/>
    <mergeCell ref="AH34:AJ34"/>
    <mergeCell ref="AH36:AJ36"/>
    <mergeCell ref="I42:N43"/>
    <mergeCell ref="AC28:AE28"/>
    <mergeCell ref="AC30:AE30"/>
  </mergeCells>
  <phoneticPr fontId="22" type="noConversion"/>
  <conditionalFormatting sqref="AC40:AG41">
    <cfRule type="dataBar" priority="1">
      <dataBar>
        <cfvo type="min"/>
        <cfvo type="max"/>
        <color rgb="FF638EC6"/>
      </dataBar>
      <extLst>
        <ext xmlns:x14="http://schemas.microsoft.com/office/spreadsheetml/2009/9/main" uri="{B025F937-C7B1-47D3-B67F-A62EFF666E3E}">
          <x14:id>{0FEB69EB-6A31-46D2-B2CD-224497A0DD7F}</x14:id>
        </ext>
      </extLst>
    </cfRule>
  </conditionalFormatting>
  <hyperlinks>
    <hyperlink ref="AM1" r:id="rId1"/>
  </hyperlinks>
  <pageMargins left="0.7" right="0.7" top="0.75" bottom="0.75" header="0.3" footer="0.3"/>
  <pageSetup paperSize="9" orientation="portrait" r:id="rId2"/>
  <ignoredErrors>
    <ignoredError sqref="V18:X18" 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538715" r:id="rId5" name="Button 91">
              <controlPr defaultSize="0" print="0" autoFill="0" autoLine="0" autoPict="0" macro="[0]!RAZ">
                <anchor>
                  <from>
                    <xdr:col>27</xdr:col>
                    <xdr:colOff>19050</xdr:colOff>
                    <xdr:row>0</xdr:row>
                    <xdr:rowOff>9525</xdr:rowOff>
                  </from>
                  <to>
                    <xdr:col>28</xdr:col>
                    <xdr:colOff>9525</xdr:colOff>
                    <xdr:row>1</xdr:row>
                    <xdr:rowOff>190500</xdr:rowOff>
                  </to>
                </anchor>
              </controlPr>
            </control>
          </mc:Choice>
        </mc:AlternateContent>
        <mc:AlternateContent xmlns:mc="http://schemas.openxmlformats.org/markup-compatibility/2006">
          <mc:Choice Requires="x14">
            <control shapeId="538731" r:id="rId6" name="Button 107">
              <controlPr defaultSize="0" print="0" autoFill="0" autoLine="0" autoPict="0" macro="[0]!Recopie">
                <anchor>
                  <from>
                    <xdr:col>27</xdr:col>
                    <xdr:colOff>19050</xdr:colOff>
                    <xdr:row>2</xdr:row>
                    <xdr:rowOff>9525</xdr:rowOff>
                  </from>
                  <to>
                    <xdr:col>28</xdr:col>
                    <xdr:colOff>9525</xdr:colOff>
                    <xdr:row>4</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0FEB69EB-6A31-46D2-B2CD-224497A0DD7F}">
            <x14:dataBar minLength="0" maxLength="100" negativeBarColorSameAsPositive="1" axisPosition="none">
              <x14:cfvo type="min"/>
              <x14:cfvo type="max"/>
            </x14:dataBar>
          </x14:cfRule>
          <xm:sqref>AC40:AG41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BG1003"/>
  <sheetViews>
    <sheetView zoomScaleNormal="100" workbookViewId="0">
      <pane ySplit="3" topLeftCell="A4" activePane="bottomLeft" state="frozen"/>
      <selection pane="bottomLeft" activeCell="C11" sqref="C11"/>
    </sheetView>
    <sheetView workbookViewId="1">
      <selection activeCell="D18" sqref="D18"/>
    </sheetView>
  </sheetViews>
  <sheetFormatPr baseColWidth="10" defaultRowHeight="12.75" x14ac:dyDescent="0.2"/>
  <sheetData>
    <row r="1" spans="1:59" s="143" customFormat="1" ht="68.25" customHeight="1" thickBot="1" x14ac:dyDescent="0.25">
      <c r="A1" s="142"/>
      <c r="B1" s="142"/>
      <c r="C1" s="142"/>
      <c r="D1" s="142"/>
      <c r="E1" s="142"/>
      <c r="F1" s="142"/>
      <c r="G1" s="142"/>
      <c r="H1" s="142"/>
      <c r="I1" s="142"/>
      <c r="J1" s="142"/>
      <c r="K1" s="142"/>
      <c r="L1" s="303" t="s">
        <v>155</v>
      </c>
      <c r="M1" s="304"/>
      <c r="N1" s="304"/>
      <c r="O1" s="304"/>
      <c r="P1" s="304"/>
      <c r="Q1" s="304"/>
      <c r="R1" s="304"/>
      <c r="S1" s="305"/>
      <c r="T1" s="144"/>
      <c r="U1" s="306" t="s">
        <v>142</v>
      </c>
      <c r="V1" s="307"/>
      <c r="W1" s="307"/>
      <c r="X1" s="307"/>
      <c r="Y1" s="307"/>
      <c r="Z1" s="307"/>
      <c r="AA1" s="307"/>
      <c r="AB1" s="307"/>
      <c r="AC1" s="307"/>
      <c r="AD1" s="307"/>
      <c r="AE1" s="307"/>
      <c r="AF1" s="307"/>
      <c r="AG1" s="307"/>
      <c r="AH1" s="307"/>
      <c r="AI1" s="308"/>
      <c r="AJ1" s="309" t="s">
        <v>154</v>
      </c>
      <c r="AK1" s="310"/>
      <c r="AL1" s="310"/>
      <c r="AM1" s="310"/>
      <c r="AN1" s="310"/>
      <c r="AO1" s="310"/>
      <c r="AP1" s="310"/>
      <c r="AQ1" s="310"/>
      <c r="AR1" s="310"/>
      <c r="AS1" s="310"/>
      <c r="AT1" s="310"/>
      <c r="AU1" s="310"/>
      <c r="AV1" s="310"/>
      <c r="AW1" s="310"/>
      <c r="AX1" s="310"/>
      <c r="AY1" s="310"/>
      <c r="AZ1" s="310"/>
      <c r="BA1" s="310"/>
      <c r="BB1" s="310"/>
      <c r="BC1" s="310"/>
      <c r="BD1" s="310"/>
      <c r="BE1" s="310"/>
      <c r="BF1" s="310"/>
      <c r="BG1" s="311"/>
    </row>
    <row r="2" spans="1:59" s="141" customFormat="1" ht="26.25" customHeight="1" thickBot="1" x14ac:dyDescent="0.4">
      <c r="A2" s="140"/>
      <c r="B2" s="140"/>
      <c r="C2" s="140"/>
      <c r="D2" s="140"/>
      <c r="E2" s="140"/>
      <c r="F2" s="140"/>
      <c r="G2" s="140"/>
      <c r="H2" s="140"/>
      <c r="I2" s="140"/>
      <c r="J2" s="140"/>
      <c r="K2" s="140"/>
      <c r="L2" s="146">
        <v>1</v>
      </c>
      <c r="M2" s="147">
        <v>2</v>
      </c>
      <c r="N2" s="147">
        <v>3</v>
      </c>
      <c r="O2" s="147">
        <v>4</v>
      </c>
      <c r="P2" s="147">
        <v>5</v>
      </c>
      <c r="Q2" s="147">
        <v>6</v>
      </c>
      <c r="R2" s="147">
        <v>7</v>
      </c>
      <c r="S2" s="148">
        <v>8</v>
      </c>
      <c r="T2" s="145"/>
      <c r="U2" s="146">
        <v>1</v>
      </c>
      <c r="V2" s="147">
        <v>2</v>
      </c>
      <c r="W2" s="147">
        <v>3</v>
      </c>
      <c r="X2" s="147">
        <v>4</v>
      </c>
      <c r="Y2" s="147">
        <v>5</v>
      </c>
      <c r="Z2" s="147">
        <v>6</v>
      </c>
      <c r="AA2" s="147">
        <v>7</v>
      </c>
      <c r="AB2" s="147">
        <v>8</v>
      </c>
      <c r="AC2" s="147">
        <v>9</v>
      </c>
      <c r="AD2" s="147">
        <v>10</v>
      </c>
      <c r="AE2" s="147">
        <v>11</v>
      </c>
      <c r="AF2" s="147">
        <v>12</v>
      </c>
      <c r="AG2" s="147">
        <v>13</v>
      </c>
      <c r="AH2" s="147">
        <v>14</v>
      </c>
      <c r="AI2" s="148">
        <v>15</v>
      </c>
      <c r="AJ2" s="312" t="s">
        <v>144</v>
      </c>
      <c r="AK2" s="301" t="s">
        <v>145</v>
      </c>
      <c r="AL2" s="301" t="s">
        <v>146</v>
      </c>
      <c r="AM2" s="301" t="s">
        <v>147</v>
      </c>
      <c r="AN2" s="301" t="s">
        <v>20</v>
      </c>
      <c r="AO2" s="301" t="s">
        <v>21</v>
      </c>
      <c r="AP2" s="301" t="s">
        <v>22</v>
      </c>
      <c r="AQ2" s="301" t="s">
        <v>23</v>
      </c>
      <c r="AR2" s="301" t="s">
        <v>24</v>
      </c>
      <c r="AS2" s="301" t="s">
        <v>25</v>
      </c>
      <c r="AT2" s="301" t="s">
        <v>26</v>
      </c>
      <c r="AU2" s="301" t="s">
        <v>27</v>
      </c>
      <c r="AV2" s="301" t="s">
        <v>28</v>
      </c>
      <c r="AW2" s="301" t="s">
        <v>29</v>
      </c>
      <c r="AX2" s="301" t="s">
        <v>30</v>
      </c>
      <c r="AY2" s="301" t="s">
        <v>31</v>
      </c>
      <c r="AZ2" s="301" t="s">
        <v>32</v>
      </c>
      <c r="BA2" s="301" t="s">
        <v>33</v>
      </c>
      <c r="BB2" s="301" t="s">
        <v>148</v>
      </c>
      <c r="BC2" s="301" t="s">
        <v>149</v>
      </c>
      <c r="BD2" s="301" t="s">
        <v>150</v>
      </c>
      <c r="BE2" s="301" t="s">
        <v>151</v>
      </c>
      <c r="BF2" s="301" t="s">
        <v>152</v>
      </c>
      <c r="BG2" s="314" t="s">
        <v>153</v>
      </c>
    </row>
    <row r="3" spans="1:59" s="139" customFormat="1" ht="183.75" customHeight="1" thickBot="1" x14ac:dyDescent="0.25">
      <c r="A3" s="149" t="s">
        <v>132</v>
      </c>
      <c r="B3" s="149" t="s">
        <v>133</v>
      </c>
      <c r="C3" s="149" t="s">
        <v>134</v>
      </c>
      <c r="D3" s="149" t="s">
        <v>135</v>
      </c>
      <c r="E3" s="149" t="s">
        <v>136</v>
      </c>
      <c r="F3" s="149" t="s">
        <v>137</v>
      </c>
      <c r="G3" s="149" t="s">
        <v>143</v>
      </c>
      <c r="H3" s="149" t="s">
        <v>138</v>
      </c>
      <c r="I3" s="149" t="s">
        <v>139</v>
      </c>
      <c r="J3" s="149" t="s">
        <v>140</v>
      </c>
      <c r="K3" s="150" t="s">
        <v>80</v>
      </c>
      <c r="L3" s="151" t="s">
        <v>74</v>
      </c>
      <c r="M3" s="152" t="s">
        <v>76</v>
      </c>
      <c r="N3" s="152" t="s">
        <v>78</v>
      </c>
      <c r="O3" s="152" t="s">
        <v>75</v>
      </c>
      <c r="P3" s="152" t="s">
        <v>73</v>
      </c>
      <c r="Q3" s="152" t="s">
        <v>77</v>
      </c>
      <c r="R3" s="152" t="s">
        <v>0</v>
      </c>
      <c r="S3" s="153"/>
      <c r="T3" s="154" t="s">
        <v>141</v>
      </c>
      <c r="U3" s="155" t="s">
        <v>67</v>
      </c>
      <c r="V3" s="156" t="s">
        <v>0</v>
      </c>
      <c r="W3" s="156" t="s">
        <v>65</v>
      </c>
      <c r="X3" s="156" t="s">
        <v>54</v>
      </c>
      <c r="Y3" s="156" t="s">
        <v>52</v>
      </c>
      <c r="Z3" s="156" t="s">
        <v>66</v>
      </c>
      <c r="AA3" s="156" t="s">
        <v>56</v>
      </c>
      <c r="AB3" s="156" t="s">
        <v>68</v>
      </c>
      <c r="AC3" s="156" t="s">
        <v>1</v>
      </c>
      <c r="AD3" s="156" t="s">
        <v>55</v>
      </c>
      <c r="AE3" s="156" t="s">
        <v>51</v>
      </c>
      <c r="AF3" s="156" t="s">
        <v>53</v>
      </c>
      <c r="AG3" s="156" t="s">
        <v>57</v>
      </c>
      <c r="AH3" s="156"/>
      <c r="AI3" s="157"/>
      <c r="AJ3" s="313"/>
      <c r="AK3" s="302"/>
      <c r="AL3" s="302"/>
      <c r="AM3" s="302"/>
      <c r="AN3" s="302"/>
      <c r="AO3" s="302"/>
      <c r="AP3" s="302"/>
      <c r="AQ3" s="302"/>
      <c r="AR3" s="302"/>
      <c r="AS3" s="302"/>
      <c r="AT3" s="302"/>
      <c r="AU3" s="302"/>
      <c r="AV3" s="302"/>
      <c r="AW3" s="302"/>
      <c r="AX3" s="302"/>
      <c r="AY3" s="302"/>
      <c r="AZ3" s="302"/>
      <c r="BA3" s="302"/>
      <c r="BB3" s="302"/>
      <c r="BC3" s="302"/>
      <c r="BD3" s="302"/>
      <c r="BE3" s="302"/>
      <c r="BF3" s="302"/>
      <c r="BG3" s="315"/>
    </row>
    <row r="4" spans="1:59" ht="13.5" thickTop="1" x14ac:dyDescent="0.2">
      <c r="A4" s="158" t="s">
        <v>159</v>
      </c>
      <c r="B4" s="2" t="s">
        <v>160</v>
      </c>
      <c r="C4" s="2" t="s">
        <v>161</v>
      </c>
      <c r="D4" s="2" t="s">
        <v>162</v>
      </c>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row>
    <row r="5" spans="1:59" x14ac:dyDescent="0.2">
      <c r="A5" s="158" t="s">
        <v>159</v>
      </c>
      <c r="B5" s="10" t="s">
        <v>163</v>
      </c>
      <c r="C5" s="10" t="s">
        <v>164</v>
      </c>
      <c r="D5" s="10" t="s">
        <v>162</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row>
    <row r="6" spans="1:59" x14ac:dyDescent="0.2">
      <c r="A6" s="158" t="s">
        <v>159</v>
      </c>
      <c r="B6" s="10" t="s">
        <v>165</v>
      </c>
      <c r="C6" s="10" t="s">
        <v>166</v>
      </c>
      <c r="D6" s="10" t="s">
        <v>162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row>
    <row r="7" spans="1:59" x14ac:dyDescent="0.2">
      <c r="A7" s="210"/>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row>
    <row r="8" spans="1:59" x14ac:dyDescent="0.2">
      <c r="A8" s="210"/>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row>
    <row r="9" spans="1:59" x14ac:dyDescent="0.2">
      <c r="A9" s="210"/>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row>
    <row r="10" spans="1:59" x14ac:dyDescent="0.2">
      <c r="A10" s="10"/>
      <c r="B10" s="10"/>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row>
    <row r="11" spans="1:59" x14ac:dyDescent="0.2">
      <c r="A11" s="10"/>
      <c r="B11" s="10"/>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row>
    <row r="12" spans="1:59" x14ac:dyDescent="0.2">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row>
    <row r="13" spans="1:59" x14ac:dyDescent="0.2">
      <c r="A13" s="1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row>
    <row r="14" spans="1:59" x14ac:dyDescent="0.2">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row>
    <row r="15" spans="1:59" x14ac:dyDescent="0.2">
      <c r="A15" s="10"/>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row>
    <row r="16" spans="1:59" x14ac:dyDescent="0.2">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row>
    <row r="17" spans="1:59" x14ac:dyDescent="0.2">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row>
    <row r="18" spans="1:59" x14ac:dyDescent="0.2">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row>
    <row r="19" spans="1:59" x14ac:dyDescent="0.2">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row>
    <row r="20" spans="1:59" x14ac:dyDescent="0.2">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row>
    <row r="21" spans="1:59" x14ac:dyDescent="0.2">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row>
    <row r="22" spans="1:59" x14ac:dyDescent="0.2">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row>
    <row r="23" spans="1:59" x14ac:dyDescent="0.2">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row>
    <row r="24" spans="1:59" x14ac:dyDescent="0.2">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row>
    <row r="25" spans="1:59" x14ac:dyDescent="0.2">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row>
    <row r="26" spans="1:59" x14ac:dyDescent="0.2">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row>
    <row r="27" spans="1:59" x14ac:dyDescent="0.2">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row>
    <row r="28" spans="1:59" x14ac:dyDescent="0.2">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row>
    <row r="29" spans="1:59" x14ac:dyDescent="0.2">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row>
    <row r="30" spans="1:59" x14ac:dyDescent="0.2">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row>
    <row r="31" spans="1:59" x14ac:dyDescent="0.2">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row>
    <row r="32" spans="1:59" x14ac:dyDescent="0.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row>
    <row r="33" spans="1:59" x14ac:dyDescent="0.2">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row>
    <row r="34" spans="1:59" x14ac:dyDescent="0.2">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row>
    <row r="35" spans="1:59" x14ac:dyDescent="0.2">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row>
    <row r="36" spans="1:59" x14ac:dyDescent="0.2">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row>
    <row r="37" spans="1:59" x14ac:dyDescent="0.2">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row>
    <row r="38" spans="1:59" x14ac:dyDescent="0.2">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row>
    <row r="39" spans="1:59" x14ac:dyDescent="0.2">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row>
    <row r="40" spans="1:59" x14ac:dyDescent="0.2">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row>
    <row r="41" spans="1:59" x14ac:dyDescent="0.2">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row>
    <row r="42" spans="1:59" x14ac:dyDescent="0.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row>
    <row r="43" spans="1:59" x14ac:dyDescent="0.2">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row>
    <row r="44" spans="1:59" x14ac:dyDescent="0.2">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row>
    <row r="45" spans="1:59" x14ac:dyDescent="0.2">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row>
    <row r="46" spans="1:59" x14ac:dyDescent="0.2">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row>
    <row r="47" spans="1:59" x14ac:dyDescent="0.2">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row>
    <row r="48" spans="1:59" x14ac:dyDescent="0.2">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row>
    <row r="49" spans="1:59" x14ac:dyDescent="0.2">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row>
    <row r="50" spans="1:59" x14ac:dyDescent="0.2">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row>
    <row r="51" spans="1:59" x14ac:dyDescent="0.2">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row>
    <row r="52" spans="1:59" x14ac:dyDescent="0.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row>
    <row r="53" spans="1:59"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row>
    <row r="54" spans="1:59"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row>
    <row r="55" spans="1:59"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row>
    <row r="56" spans="1:59"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row>
    <row r="57" spans="1:59"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row>
    <row r="58" spans="1:59"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row>
    <row r="59" spans="1:59"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row>
    <row r="60" spans="1:59"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row>
    <row r="61" spans="1:59"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row>
    <row r="62" spans="1:59"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row>
    <row r="63" spans="1:59"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row>
    <row r="64" spans="1:59"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row>
    <row r="65" spans="1:59"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row>
    <row r="66" spans="1:59"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row>
    <row r="67" spans="1:59"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row>
    <row r="68" spans="1:59"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row>
    <row r="69" spans="1:59"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row>
    <row r="70" spans="1:59"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row>
    <row r="71" spans="1:59"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row>
    <row r="72" spans="1:59"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row>
    <row r="73" spans="1:59"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row>
    <row r="74" spans="1:59"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row>
    <row r="75" spans="1:59"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row>
    <row r="76" spans="1:59"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row>
    <row r="77" spans="1:59"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row>
    <row r="78" spans="1:59"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row>
    <row r="79" spans="1:59"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row>
    <row r="80" spans="1:59"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row>
    <row r="81" spans="1:59"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row>
    <row r="82" spans="1:59"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row>
    <row r="83" spans="1:59"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row>
    <row r="84" spans="1:59"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row>
    <row r="85" spans="1:59"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row>
    <row r="86" spans="1:59"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row>
    <row r="87" spans="1:59"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row>
    <row r="88" spans="1:59"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row>
    <row r="89" spans="1:59"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row>
    <row r="90" spans="1:59"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row>
    <row r="91" spans="1:59"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row>
    <row r="92" spans="1:59"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row>
    <row r="93" spans="1:59"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row>
    <row r="94" spans="1:59"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row>
    <row r="95" spans="1:59"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row>
    <row r="96" spans="1:59"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row>
    <row r="97" spans="1:59"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row>
    <row r="98" spans="1:59"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row>
    <row r="99" spans="1:59"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row>
    <row r="100" spans="1:59"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row>
    <row r="101" spans="1:59"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row>
    <row r="102" spans="1:59"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row>
    <row r="103" spans="1:59"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row>
    <row r="104" spans="1:59"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row>
    <row r="105" spans="1:59"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row>
    <row r="106" spans="1:59"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row>
    <row r="107" spans="1:59"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row>
    <row r="108" spans="1:59"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row>
    <row r="109" spans="1:59"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row>
    <row r="110" spans="1:59"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row>
    <row r="111" spans="1:59"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row>
    <row r="112" spans="1:59"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row>
    <row r="113" spans="1:59"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row>
    <row r="114" spans="1:59"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row>
    <row r="115" spans="1:59"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row>
    <row r="116" spans="1:59"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row>
    <row r="117" spans="1:59"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row>
    <row r="118" spans="1:59"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row>
    <row r="119" spans="1:59"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row>
    <row r="120" spans="1:59"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row>
    <row r="121" spans="1:59"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row>
    <row r="122" spans="1:59"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row>
    <row r="123" spans="1:59"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row>
    <row r="124" spans="1:59"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row>
    <row r="125" spans="1:59"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row>
    <row r="126" spans="1:59"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row>
    <row r="127" spans="1:59"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row>
    <row r="128" spans="1:59"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row>
    <row r="129" spans="1:59"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row>
    <row r="130" spans="1:59"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row>
    <row r="131" spans="1:59"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row>
    <row r="132" spans="1:59"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row>
    <row r="133" spans="1:59"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row>
    <row r="134" spans="1:59"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row>
    <row r="135" spans="1:59"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row>
    <row r="136" spans="1:59"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row>
    <row r="137" spans="1:59"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row>
    <row r="138" spans="1:59"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row>
    <row r="139" spans="1:59"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row>
    <row r="140" spans="1:59"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row>
    <row r="141" spans="1:59"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row>
    <row r="142" spans="1:59"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row>
    <row r="143" spans="1:59"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row>
    <row r="144" spans="1:59"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row>
    <row r="145" spans="1:59"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row>
    <row r="146" spans="1:59"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row>
    <row r="147" spans="1:59"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row>
    <row r="148" spans="1:59"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row>
    <row r="149" spans="1:59"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row>
    <row r="150" spans="1:59"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row>
    <row r="151" spans="1:59"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row>
    <row r="152" spans="1:59"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row>
    <row r="153" spans="1:59"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row>
    <row r="154" spans="1:59"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row>
    <row r="155" spans="1:59"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row>
    <row r="156" spans="1:59"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row>
    <row r="157" spans="1:59"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row>
    <row r="158" spans="1:59"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row>
    <row r="159" spans="1:59"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row>
    <row r="160" spans="1:59"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row>
    <row r="161" spans="1:59"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row>
    <row r="162" spans="1:59"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row>
    <row r="163" spans="1:59"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row>
    <row r="164" spans="1:59"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row>
    <row r="165" spans="1:59"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row>
    <row r="166" spans="1:59"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row>
    <row r="167" spans="1:59"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row>
    <row r="168" spans="1:59"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row>
    <row r="169" spans="1:59"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row>
    <row r="170" spans="1:59"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row>
    <row r="171" spans="1:59"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row>
    <row r="172" spans="1:59"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row>
    <row r="173" spans="1:59"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row>
    <row r="174" spans="1:59"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row>
    <row r="175" spans="1:59"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row>
    <row r="176" spans="1:59"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row>
    <row r="177" spans="1:59"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row>
    <row r="178" spans="1:59"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row>
    <row r="179" spans="1:59"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row>
    <row r="180" spans="1:59"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row>
    <row r="181" spans="1:59"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row>
    <row r="182" spans="1:59"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row>
    <row r="183" spans="1:59"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row>
    <row r="184" spans="1:59"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row>
    <row r="185" spans="1:59"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row>
    <row r="186" spans="1:59"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row>
    <row r="187" spans="1:59"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row>
    <row r="188" spans="1:59"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row>
    <row r="189" spans="1:59"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row>
    <row r="190" spans="1:59"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row>
    <row r="191" spans="1:59"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row>
    <row r="192" spans="1:59"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row>
    <row r="193" spans="1:59"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row>
    <row r="194" spans="1:59"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row>
    <row r="195" spans="1:59"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row>
    <row r="196" spans="1:59"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row>
    <row r="197" spans="1:59"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row>
    <row r="198" spans="1:59"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row>
    <row r="199" spans="1:59"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row>
    <row r="200" spans="1:59"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row>
    <row r="201" spans="1:59"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row>
    <row r="202" spans="1:59"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row>
    <row r="203" spans="1:59"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row>
    <row r="204" spans="1:59"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row>
    <row r="205" spans="1:59"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row>
    <row r="206" spans="1:59"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row>
    <row r="207" spans="1:59"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row>
    <row r="208" spans="1:59"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row>
    <row r="209" spans="1:59"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row>
    <row r="210" spans="1:59"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row>
    <row r="211" spans="1:59"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row>
    <row r="212" spans="1:59"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row>
    <row r="213" spans="1:59"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row>
    <row r="214" spans="1:59"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row>
    <row r="215" spans="1:59"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row>
    <row r="216" spans="1:59"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row>
    <row r="217" spans="1:59"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row>
    <row r="218" spans="1:59"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row>
    <row r="219" spans="1:59"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row>
    <row r="220" spans="1:59"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row>
    <row r="221" spans="1:59"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row>
    <row r="222" spans="1:59"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row>
    <row r="223" spans="1:59"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row>
    <row r="224" spans="1:59"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row>
    <row r="225" spans="1:59"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row>
    <row r="226" spans="1:59"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row>
    <row r="227" spans="1:59"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row>
    <row r="228" spans="1:59"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row>
    <row r="229" spans="1:59"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row>
    <row r="230" spans="1:59"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row>
    <row r="231" spans="1:59"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row>
    <row r="232" spans="1:59"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row>
    <row r="233" spans="1:59"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row>
    <row r="234" spans="1:59"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row>
    <row r="235" spans="1:59"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row>
    <row r="236" spans="1:59"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row>
    <row r="237" spans="1:59"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row>
    <row r="238" spans="1:59"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row>
    <row r="239" spans="1:59"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row>
    <row r="240" spans="1:59"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row>
    <row r="241" spans="1:59"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row>
    <row r="242" spans="1:59"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row>
    <row r="243" spans="1:59"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row>
    <row r="244" spans="1:59"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row>
    <row r="245" spans="1:59"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row>
    <row r="246" spans="1:59"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row>
    <row r="247" spans="1:59"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row>
    <row r="248" spans="1:59"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row>
    <row r="249" spans="1:59"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row>
    <row r="250" spans="1:59"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row>
    <row r="251" spans="1:59"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row>
    <row r="252" spans="1:59"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row>
    <row r="253" spans="1:59"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row>
    <row r="254" spans="1:59"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row>
    <row r="255" spans="1:59"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row>
    <row r="256" spans="1:59"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row>
    <row r="257" spans="1:59"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row>
    <row r="258" spans="1:59"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row>
    <row r="259" spans="1:59"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row>
    <row r="260" spans="1:59"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row>
    <row r="261" spans="1:59"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row>
    <row r="262" spans="1:59"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row>
    <row r="263" spans="1:59"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row>
    <row r="264" spans="1:59"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row>
    <row r="265" spans="1:59"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row>
    <row r="266" spans="1:59"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row>
    <row r="267" spans="1:59"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row>
    <row r="268" spans="1:59"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row>
    <row r="269" spans="1:59"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row>
    <row r="270" spans="1:59"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row>
    <row r="271" spans="1:59"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row>
    <row r="272" spans="1:59"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row>
    <row r="273" spans="1:59"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row>
    <row r="274" spans="1:59"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row>
    <row r="275" spans="1:59"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row>
    <row r="276" spans="1:59"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row>
    <row r="277" spans="1:59"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row>
    <row r="278" spans="1:59"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row>
    <row r="279" spans="1:59"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row>
    <row r="280" spans="1:59"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row>
    <row r="281" spans="1:59"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row>
    <row r="282" spans="1:59"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row>
    <row r="283" spans="1:59"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row>
    <row r="284" spans="1:59"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row>
    <row r="285" spans="1:59"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row>
    <row r="286" spans="1:59"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row>
    <row r="287" spans="1:59"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row>
    <row r="288" spans="1:59"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row>
    <row r="289" spans="1:59"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row>
    <row r="290" spans="1:59"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row>
    <row r="291" spans="1:59"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row>
    <row r="292" spans="1:59"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row>
    <row r="293" spans="1:59"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row>
    <row r="294" spans="1:59"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row>
    <row r="295" spans="1:59"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row>
    <row r="296" spans="1:59"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row>
    <row r="297" spans="1:59"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row>
    <row r="298" spans="1:59"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row>
    <row r="299" spans="1:59"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row>
    <row r="300" spans="1:59"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row>
    <row r="301" spans="1:59"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row>
    <row r="302" spans="1:59"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row>
    <row r="303" spans="1:59"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row>
    <row r="304" spans="1:59"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row>
    <row r="305" spans="1:59"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row>
    <row r="306" spans="1:59"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row>
    <row r="307" spans="1:59"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row>
    <row r="308" spans="1:59"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row>
    <row r="309" spans="1:59"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row>
    <row r="310" spans="1:59"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row>
    <row r="311" spans="1:59"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row>
    <row r="312" spans="1:59"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row>
    <row r="313" spans="1:59"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row>
    <row r="314" spans="1:59"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row>
    <row r="315" spans="1:59"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row>
    <row r="316" spans="1:59"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row>
    <row r="317" spans="1:59"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row>
    <row r="318" spans="1:59"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row>
    <row r="319" spans="1:59"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row>
    <row r="320" spans="1:59"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row>
    <row r="321" spans="1:59"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row>
    <row r="322" spans="1:59"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row>
    <row r="323" spans="1:59"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row>
    <row r="324" spans="1:59"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row>
    <row r="325" spans="1:59"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row>
    <row r="326" spans="1:59"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row>
    <row r="327" spans="1:59"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row>
    <row r="328" spans="1:59"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row>
    <row r="329" spans="1:59"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row>
    <row r="330" spans="1:59"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row>
    <row r="331" spans="1:59"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row>
    <row r="332" spans="1:59"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row>
    <row r="333" spans="1:59"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row>
    <row r="334" spans="1:59"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row>
    <row r="335" spans="1:59"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row>
    <row r="336" spans="1:59"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row>
    <row r="337" spans="1:59"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row>
    <row r="338" spans="1:59"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row>
    <row r="339" spans="1:59"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row>
    <row r="340" spans="1:59"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row>
    <row r="341" spans="1:59"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row>
    <row r="342" spans="1:59"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row>
    <row r="343" spans="1:59"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row>
    <row r="344" spans="1:59"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row>
    <row r="345" spans="1:59"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row>
    <row r="346" spans="1:59"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row>
    <row r="347" spans="1:59"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row>
    <row r="348" spans="1:59"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row>
    <row r="349" spans="1:59"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row>
    <row r="350" spans="1:59"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row>
    <row r="351" spans="1:59"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row>
    <row r="352" spans="1:59"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row>
    <row r="353" spans="1:59"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row>
    <row r="354" spans="1:59"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row>
    <row r="355" spans="1:59"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row>
    <row r="356" spans="1:59"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row>
    <row r="357" spans="1:59"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row>
    <row r="358" spans="1:59"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row>
    <row r="359" spans="1:59"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row>
    <row r="360" spans="1:59"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row>
    <row r="361" spans="1:59"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row>
    <row r="362" spans="1:59"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row>
    <row r="363" spans="1:59"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row>
    <row r="364" spans="1:59"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row>
    <row r="365" spans="1:59"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row>
    <row r="366" spans="1:59"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row>
    <row r="367" spans="1:59"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row>
    <row r="368" spans="1:59"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row>
    <row r="369" spans="1:59"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row>
    <row r="370" spans="1:59"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row>
    <row r="371" spans="1:59"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row>
    <row r="372" spans="1:59"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row>
    <row r="373" spans="1:59"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row>
    <row r="374" spans="1:59"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row>
    <row r="375" spans="1:59"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row>
    <row r="376" spans="1:59"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row>
    <row r="377" spans="1:59"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row>
    <row r="378" spans="1:59"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row>
    <row r="379" spans="1:59"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row>
    <row r="380" spans="1:59"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row>
    <row r="381" spans="1:59"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row>
    <row r="382" spans="1:59"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row>
    <row r="383" spans="1:59"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row>
    <row r="384" spans="1:59"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row>
    <row r="385" spans="1:59"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row>
    <row r="386" spans="1:59"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row>
    <row r="387" spans="1:59"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row>
    <row r="388" spans="1:59"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row>
    <row r="389" spans="1:59"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row>
    <row r="390" spans="1:59"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row>
    <row r="391" spans="1:59"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row>
    <row r="392" spans="1:59"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row>
    <row r="393" spans="1:59"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row>
    <row r="394" spans="1:59"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row>
    <row r="395" spans="1:59"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row>
    <row r="396" spans="1:59"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row>
    <row r="397" spans="1:59"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row>
    <row r="398" spans="1:59"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row>
    <row r="399" spans="1:59"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row>
    <row r="400" spans="1:59"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row>
    <row r="401" spans="1:59"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row>
    <row r="402" spans="1:59"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row>
    <row r="403" spans="1:59"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row>
    <row r="404" spans="1:59"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row>
    <row r="405" spans="1:59"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row>
    <row r="406" spans="1:59"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row>
    <row r="407" spans="1:59"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row>
    <row r="408" spans="1:59"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row>
    <row r="409" spans="1:59"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row>
    <row r="410" spans="1:59"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row>
    <row r="411" spans="1:59"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row>
    <row r="412" spans="1:59"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row>
    <row r="413" spans="1:59"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row>
    <row r="414" spans="1:59"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row>
    <row r="415" spans="1:59"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row>
    <row r="416" spans="1:59"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row>
    <row r="417" spans="1:59"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row>
    <row r="418" spans="1:59"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row>
    <row r="419" spans="1:59"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row>
    <row r="420" spans="1:59"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row>
    <row r="421" spans="1:59"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row>
    <row r="422" spans="1:59"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row>
    <row r="423" spans="1:59"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row>
    <row r="424" spans="1:59"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row>
    <row r="425" spans="1:59"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row>
    <row r="426" spans="1:59"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row>
    <row r="427" spans="1:59"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row>
    <row r="428" spans="1:59"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row>
    <row r="429" spans="1:59"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row>
    <row r="430" spans="1:59"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row>
    <row r="431" spans="1:59"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row>
    <row r="432" spans="1:59"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row>
    <row r="433" spans="1:59"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row>
    <row r="434" spans="1:59"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row>
    <row r="435" spans="1:59"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row>
    <row r="436" spans="1:59"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row>
    <row r="437" spans="1:59"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row>
    <row r="438" spans="1:59"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row>
    <row r="439" spans="1:59"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row>
    <row r="440" spans="1:59"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row>
    <row r="441" spans="1:59"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row>
    <row r="442" spans="1:59"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row>
    <row r="443" spans="1:59"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row>
    <row r="444" spans="1:59"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row>
    <row r="445" spans="1:59"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row>
    <row r="446" spans="1:59"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row>
    <row r="447" spans="1:59"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row>
    <row r="448" spans="1:59"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row>
    <row r="449" spans="1:59"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row>
    <row r="450" spans="1:59"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row>
    <row r="451" spans="1:59"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row>
    <row r="452" spans="1:59"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row>
    <row r="453" spans="1:59"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row>
    <row r="454" spans="1:59"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row>
    <row r="455" spans="1:59"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row>
    <row r="456" spans="1:59"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row>
    <row r="457" spans="1:59"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row>
    <row r="458" spans="1:59"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row>
    <row r="459" spans="1:59"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row>
    <row r="460" spans="1:59"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row>
    <row r="461" spans="1:59"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row>
    <row r="462" spans="1:59"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row>
    <row r="463" spans="1:59"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row>
    <row r="464" spans="1:59"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row>
    <row r="465" spans="1:59"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row>
    <row r="466" spans="1:59"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row>
    <row r="467" spans="1:59"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row>
    <row r="468" spans="1:59"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row>
    <row r="469" spans="1:59"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row>
    <row r="470" spans="1:59"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row>
    <row r="471" spans="1:59"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row>
    <row r="472" spans="1:59"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row>
    <row r="473" spans="1:59"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row>
    <row r="474" spans="1:59"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row>
    <row r="475" spans="1:59"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row>
    <row r="476" spans="1:59"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row>
    <row r="477" spans="1:59"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row>
    <row r="478" spans="1:59"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row>
    <row r="479" spans="1:59"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row>
    <row r="480" spans="1:59"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row>
    <row r="481" spans="1:59"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row>
    <row r="482" spans="1:59"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row>
    <row r="483" spans="1:59"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row>
    <row r="484" spans="1:59"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row>
    <row r="485" spans="1:59"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row>
    <row r="486" spans="1:59"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row>
    <row r="487" spans="1:59"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row>
    <row r="488" spans="1:59"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row>
    <row r="489" spans="1:59"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row>
    <row r="490" spans="1:59"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row>
    <row r="491" spans="1:59"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row>
    <row r="492" spans="1:59"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row>
    <row r="493" spans="1:59"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row>
    <row r="494" spans="1:59"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row>
    <row r="495" spans="1:59"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row>
    <row r="496" spans="1:59"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row>
    <row r="497" spans="1:59"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row>
    <row r="498" spans="1:59"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row>
    <row r="499" spans="1:59"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row>
    <row r="500" spans="1:59"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c r="AP500" s="10"/>
      <c r="AQ500" s="10"/>
      <c r="AR500" s="10"/>
      <c r="AS500" s="10"/>
      <c r="AT500" s="10"/>
      <c r="AU500" s="10"/>
      <c r="AV500" s="10"/>
      <c r="AW500" s="10"/>
      <c r="AX500" s="10"/>
      <c r="AY500" s="10"/>
      <c r="AZ500" s="10"/>
      <c r="BA500" s="10"/>
      <c r="BB500" s="10"/>
      <c r="BC500" s="10"/>
      <c r="BD500" s="10"/>
      <c r="BE500" s="10"/>
      <c r="BF500" s="10"/>
      <c r="BG500" s="10"/>
    </row>
    <row r="501" spans="1:59"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row>
    <row r="502" spans="1:59"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row>
    <row r="503" spans="1:59"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row>
    <row r="504" spans="1:59"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row>
    <row r="505" spans="1:59"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row>
    <row r="506" spans="1:59"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row>
    <row r="507" spans="1:59"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row>
    <row r="508" spans="1:59"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row>
    <row r="509" spans="1:59"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10"/>
      <c r="AV509" s="10"/>
      <c r="AW509" s="10"/>
      <c r="AX509" s="10"/>
      <c r="AY509" s="10"/>
      <c r="AZ509" s="10"/>
      <c r="BA509" s="10"/>
      <c r="BB509" s="10"/>
      <c r="BC509" s="10"/>
      <c r="BD509" s="10"/>
      <c r="BE509" s="10"/>
      <c r="BF509" s="10"/>
      <c r="BG509" s="10"/>
    </row>
    <row r="510" spans="1:59"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c r="AL510" s="10"/>
      <c r="AM510" s="10"/>
      <c r="AN510" s="10"/>
      <c r="AO510" s="10"/>
      <c r="AP510" s="10"/>
      <c r="AQ510" s="10"/>
      <c r="AR510" s="10"/>
      <c r="AS510" s="10"/>
      <c r="AT510" s="10"/>
      <c r="AU510" s="10"/>
      <c r="AV510" s="10"/>
      <c r="AW510" s="10"/>
      <c r="AX510" s="10"/>
      <c r="AY510" s="10"/>
      <c r="AZ510" s="10"/>
      <c r="BA510" s="10"/>
      <c r="BB510" s="10"/>
      <c r="BC510" s="10"/>
      <c r="BD510" s="10"/>
      <c r="BE510" s="10"/>
      <c r="BF510" s="10"/>
      <c r="BG510" s="10"/>
    </row>
    <row r="511" spans="1:59"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10"/>
      <c r="AV511" s="10"/>
      <c r="AW511" s="10"/>
      <c r="AX511" s="10"/>
      <c r="AY511" s="10"/>
      <c r="AZ511" s="10"/>
      <c r="BA511" s="10"/>
      <c r="BB511" s="10"/>
      <c r="BC511" s="10"/>
      <c r="BD511" s="10"/>
      <c r="BE511" s="10"/>
      <c r="BF511" s="10"/>
      <c r="BG511" s="10"/>
    </row>
    <row r="512" spans="1:59"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10"/>
      <c r="AV512" s="10"/>
      <c r="AW512" s="10"/>
      <c r="AX512" s="10"/>
      <c r="AY512" s="10"/>
      <c r="AZ512" s="10"/>
      <c r="BA512" s="10"/>
      <c r="BB512" s="10"/>
      <c r="BC512" s="10"/>
      <c r="BD512" s="10"/>
      <c r="BE512" s="10"/>
      <c r="BF512" s="10"/>
      <c r="BG512" s="10"/>
    </row>
    <row r="513" spans="1:59"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10"/>
      <c r="AV513" s="10"/>
      <c r="AW513" s="10"/>
      <c r="AX513" s="10"/>
      <c r="AY513" s="10"/>
      <c r="AZ513" s="10"/>
      <c r="BA513" s="10"/>
      <c r="BB513" s="10"/>
      <c r="BC513" s="10"/>
      <c r="BD513" s="10"/>
      <c r="BE513" s="10"/>
      <c r="BF513" s="10"/>
      <c r="BG513" s="10"/>
    </row>
    <row r="514" spans="1:59"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10"/>
      <c r="AV514" s="10"/>
      <c r="AW514" s="10"/>
      <c r="AX514" s="10"/>
      <c r="AY514" s="10"/>
      <c r="AZ514" s="10"/>
      <c r="BA514" s="10"/>
      <c r="BB514" s="10"/>
      <c r="BC514" s="10"/>
      <c r="BD514" s="10"/>
      <c r="BE514" s="10"/>
      <c r="BF514" s="10"/>
      <c r="BG514" s="10"/>
    </row>
    <row r="515" spans="1:59"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row>
    <row r="516" spans="1:59"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row>
    <row r="517" spans="1:59"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row>
    <row r="518" spans="1:59"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row>
    <row r="519" spans="1:59"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row>
    <row r="520" spans="1:59"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row>
    <row r="521" spans="1:59"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row>
    <row r="522" spans="1:59"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row>
    <row r="523" spans="1:59"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row>
    <row r="524" spans="1:59"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row>
    <row r="525" spans="1:59"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row>
    <row r="526" spans="1:59"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row>
    <row r="527" spans="1:59"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row>
    <row r="528" spans="1:59"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row>
    <row r="529" spans="1:59"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row>
    <row r="530" spans="1:59"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row>
    <row r="531" spans="1:59"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row>
    <row r="532" spans="1:59"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row>
    <row r="533" spans="1:59"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row>
    <row r="534" spans="1:59"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row>
    <row r="535" spans="1:59"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row>
    <row r="536" spans="1:59"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row>
    <row r="537" spans="1:59"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row>
    <row r="538" spans="1:59"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row>
    <row r="539" spans="1:59"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row>
    <row r="540" spans="1:59"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row>
    <row r="541" spans="1:59"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row>
    <row r="542" spans="1:59"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row>
    <row r="543" spans="1:59"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row>
    <row r="544" spans="1:59"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row>
    <row r="545" spans="1:59"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row>
    <row r="546" spans="1:59"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row>
    <row r="547" spans="1:59"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row>
    <row r="548" spans="1:59"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row>
    <row r="549" spans="1:59"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row>
    <row r="550" spans="1:59"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row>
    <row r="551" spans="1:59"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row>
    <row r="552" spans="1:59"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row>
    <row r="553" spans="1:59"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row>
    <row r="554" spans="1:59"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row>
    <row r="555" spans="1:59"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row>
    <row r="556" spans="1:59"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row>
    <row r="557" spans="1:59"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row>
    <row r="558" spans="1:59"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row>
    <row r="559" spans="1:59"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row>
    <row r="560" spans="1:59"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row>
    <row r="561" spans="1:59"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row>
    <row r="562" spans="1:59"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row>
    <row r="563" spans="1:59"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row>
    <row r="564" spans="1:59"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row>
    <row r="565" spans="1:59"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row>
    <row r="566" spans="1:59"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row>
    <row r="567" spans="1:59"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row>
    <row r="568" spans="1:59"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row>
    <row r="569" spans="1:59"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row>
    <row r="570" spans="1:59"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row>
    <row r="571" spans="1:59"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row>
    <row r="572" spans="1:59"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row>
    <row r="573" spans="1:59"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row>
    <row r="574" spans="1:59"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row>
    <row r="575" spans="1:59"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row>
    <row r="576" spans="1:59"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row>
    <row r="577" spans="1:59"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row>
    <row r="578" spans="1:59"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row>
    <row r="579" spans="1:59"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row>
    <row r="580" spans="1:59"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row>
    <row r="581" spans="1:59"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row>
    <row r="582" spans="1:59"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row>
    <row r="583" spans="1:59"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row>
    <row r="584" spans="1:59"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row>
    <row r="585" spans="1:59"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row>
    <row r="586" spans="1:59"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row>
    <row r="587" spans="1:59"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row>
    <row r="588" spans="1:59"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row>
    <row r="589" spans="1:59"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row>
    <row r="590" spans="1:59"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row>
    <row r="591" spans="1:59"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row>
    <row r="592" spans="1:59"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row>
    <row r="593" spans="1:59"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row>
    <row r="594" spans="1:59"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row>
    <row r="595" spans="1:59"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row>
    <row r="596" spans="1:59"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row>
    <row r="597" spans="1:59"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row>
    <row r="598" spans="1:59"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row>
    <row r="599" spans="1:59"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row>
    <row r="600" spans="1:59"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row>
    <row r="601" spans="1:59"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row>
    <row r="602" spans="1:59"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row>
    <row r="603" spans="1:59"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row>
    <row r="604" spans="1:59"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row>
    <row r="605" spans="1:59"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row>
    <row r="606" spans="1:59"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row>
    <row r="607" spans="1:59"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row>
    <row r="608" spans="1:59"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row>
    <row r="609" spans="1:59"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row>
    <row r="610" spans="1:59"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row>
    <row r="611" spans="1:59"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row>
    <row r="612" spans="1:59"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row>
    <row r="613" spans="1:59"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row>
    <row r="614" spans="1:59"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row>
    <row r="615" spans="1:59"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row>
    <row r="616" spans="1:59"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row>
    <row r="617" spans="1:59"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row>
    <row r="618" spans="1:59"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row>
    <row r="619" spans="1:59"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row>
    <row r="620" spans="1:59"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row>
    <row r="621" spans="1:59"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row>
    <row r="622" spans="1:59"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row>
    <row r="623" spans="1:59"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row>
    <row r="624" spans="1:59"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row>
    <row r="625" spans="1:59"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row>
    <row r="626" spans="1:59"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row>
    <row r="627" spans="1:59"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row>
    <row r="628" spans="1:59"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row>
    <row r="629" spans="1:59"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row>
    <row r="630" spans="1:59"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row>
    <row r="631" spans="1:59"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row>
    <row r="632" spans="1:59"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row>
    <row r="633" spans="1:59"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row>
    <row r="634" spans="1:59"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row>
    <row r="635" spans="1:59"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row>
    <row r="636" spans="1:59"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row>
    <row r="637" spans="1:59"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row>
    <row r="638" spans="1:59"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row>
    <row r="639" spans="1:59"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row>
    <row r="640" spans="1:59"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row>
    <row r="641" spans="1:59"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row>
    <row r="642" spans="1:59"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row>
    <row r="643" spans="1:59"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row>
    <row r="644" spans="1:59"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row>
    <row r="645" spans="1:59"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row>
    <row r="646" spans="1:59"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row>
    <row r="647" spans="1:59"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row>
    <row r="648" spans="1:59"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row>
    <row r="649" spans="1:59"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row>
    <row r="650" spans="1:59"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row>
    <row r="651" spans="1:59"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row>
    <row r="652" spans="1:59"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row>
    <row r="653" spans="1:59"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row>
    <row r="654" spans="1:59"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row>
    <row r="655" spans="1:59"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row>
    <row r="656" spans="1:59"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row>
    <row r="657" spans="1:59"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row>
    <row r="658" spans="1:59"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row>
    <row r="659" spans="1:59"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row>
    <row r="660" spans="1:59"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row>
    <row r="661" spans="1:59"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row>
    <row r="662" spans="1:59"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row>
    <row r="663" spans="1:59"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row>
    <row r="664" spans="1:59"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row>
    <row r="665" spans="1:59"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row>
    <row r="666" spans="1:59"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row>
    <row r="667" spans="1:59"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row>
    <row r="668" spans="1:59"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row>
    <row r="669" spans="1:59"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row>
    <row r="670" spans="1:59"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row>
    <row r="671" spans="1:59"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row>
    <row r="672" spans="1:59"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row>
    <row r="673" spans="1:59"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row>
    <row r="674" spans="1:59"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row>
    <row r="675" spans="1:59"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row>
    <row r="676" spans="1:59"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row>
    <row r="677" spans="1:59"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row>
    <row r="678" spans="1:59"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row>
    <row r="679" spans="1:59"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row>
    <row r="680" spans="1:59"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row>
    <row r="681" spans="1:59"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row>
    <row r="682" spans="1:59"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row>
    <row r="683" spans="1:59"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row>
    <row r="684" spans="1:59"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row>
    <row r="685" spans="1:59"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row>
    <row r="686" spans="1:59"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row>
    <row r="687" spans="1:59"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row>
    <row r="688" spans="1:59"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row>
    <row r="689" spans="1:59"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row>
    <row r="690" spans="1:59"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row>
    <row r="691" spans="1:59"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row>
    <row r="692" spans="1:59"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row>
    <row r="693" spans="1:59"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row>
    <row r="694" spans="1:59"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row>
    <row r="695" spans="1:59"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row>
    <row r="696" spans="1:59"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row>
    <row r="697" spans="1:59"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row>
    <row r="698" spans="1:59"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row>
    <row r="699" spans="1:59"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row>
    <row r="700" spans="1:59"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row>
    <row r="701" spans="1:59"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row>
    <row r="702" spans="1:59"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row>
    <row r="703" spans="1:59"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row>
    <row r="704" spans="1:59"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row>
    <row r="705" spans="1:59"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row>
    <row r="706" spans="1:59"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row>
    <row r="707" spans="1:59"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row>
    <row r="708" spans="1:59"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row>
    <row r="709" spans="1:59"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row>
    <row r="710" spans="1:59"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row>
    <row r="711" spans="1:59"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row>
    <row r="712" spans="1:59"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row>
    <row r="713" spans="1:59"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row>
    <row r="714" spans="1:59"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row>
    <row r="715" spans="1:59"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row>
    <row r="716" spans="1:59"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row>
    <row r="717" spans="1:59"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row>
    <row r="718" spans="1:59"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row>
    <row r="719" spans="1:59"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row>
    <row r="720" spans="1:59"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row>
    <row r="721" spans="1:59"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row>
    <row r="722" spans="1:59"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row>
    <row r="723" spans="1:59"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row>
    <row r="724" spans="1:59"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row>
    <row r="725" spans="1:59"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row>
    <row r="726" spans="1:59"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row>
    <row r="727" spans="1:59"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row>
    <row r="728" spans="1:59"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row>
    <row r="729" spans="1:59"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row>
    <row r="730" spans="1:59"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row>
    <row r="731" spans="1:59"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row>
    <row r="732" spans="1:59"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row>
    <row r="733" spans="1:59"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row>
    <row r="734" spans="1:59"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row>
    <row r="735" spans="1:59"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row>
    <row r="736" spans="1:59"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row>
    <row r="737" spans="1:59"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row>
    <row r="738" spans="1:59"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row>
    <row r="739" spans="1:59"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row>
    <row r="740" spans="1:59"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row>
    <row r="741" spans="1:59"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row>
    <row r="742" spans="1:59"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row>
    <row r="743" spans="1:59"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row>
    <row r="744" spans="1:59"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row>
    <row r="745" spans="1:59"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row>
    <row r="746" spans="1:59"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row>
    <row r="747" spans="1:59"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row>
    <row r="748" spans="1:59"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row>
    <row r="749" spans="1:59"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row>
    <row r="750" spans="1:59"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row>
    <row r="751" spans="1:59"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row>
    <row r="752" spans="1:59"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row>
    <row r="753" spans="1:59"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row>
    <row r="754" spans="1:59"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row>
    <row r="755" spans="1:59"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row>
    <row r="756" spans="1:59"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row>
    <row r="757" spans="1:59"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row>
    <row r="758" spans="1:59"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c r="AL758" s="10"/>
      <c r="AM758" s="10"/>
      <c r="AN758" s="10"/>
      <c r="AO758" s="10"/>
      <c r="AP758" s="10"/>
      <c r="AQ758" s="10"/>
      <c r="AR758" s="10"/>
      <c r="AS758" s="10"/>
      <c r="AT758" s="10"/>
      <c r="AU758" s="10"/>
      <c r="AV758" s="10"/>
      <c r="AW758" s="10"/>
      <c r="AX758" s="10"/>
      <c r="AY758" s="10"/>
      <c r="AZ758" s="10"/>
      <c r="BA758" s="10"/>
      <c r="BB758" s="10"/>
      <c r="BC758" s="10"/>
      <c r="BD758" s="10"/>
      <c r="BE758" s="10"/>
      <c r="BF758" s="10"/>
      <c r="BG758" s="10"/>
    </row>
    <row r="759" spans="1:59"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row>
    <row r="760" spans="1:59"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row>
    <row r="761" spans="1:59"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row>
    <row r="762" spans="1:59"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row>
    <row r="763" spans="1:59"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row>
    <row r="764" spans="1:59"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row>
    <row r="765" spans="1:59"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row>
    <row r="766" spans="1:59"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row>
    <row r="767" spans="1:59"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row>
    <row r="768" spans="1:59"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row>
    <row r="769" spans="1:59"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row>
    <row r="770" spans="1:59"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row>
    <row r="771" spans="1:59"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row>
    <row r="772" spans="1:59"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row>
    <row r="773" spans="1:59"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row>
    <row r="774" spans="1:59"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row>
    <row r="775" spans="1:59"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row>
    <row r="776" spans="1:59"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row>
    <row r="777" spans="1:59"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row>
    <row r="778" spans="1:59"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row>
    <row r="779" spans="1:59"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row>
    <row r="780" spans="1:59"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row>
    <row r="781" spans="1:59"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row>
    <row r="782" spans="1:59"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row>
    <row r="783" spans="1:59"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row>
    <row r="784" spans="1:59"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row>
    <row r="785" spans="1:59"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row>
    <row r="786" spans="1:59"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row>
    <row r="787" spans="1:59"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row>
    <row r="788" spans="1:59"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row>
    <row r="789" spans="1:59"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row>
    <row r="790" spans="1:59"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row>
    <row r="791" spans="1:59"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row>
    <row r="792" spans="1:59"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row>
    <row r="793" spans="1:59"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row>
    <row r="794" spans="1:59"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row>
    <row r="795" spans="1:59"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row>
    <row r="796" spans="1:59"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row>
    <row r="797" spans="1:59"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row>
    <row r="798" spans="1:59"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row>
    <row r="799" spans="1:59"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row>
    <row r="800" spans="1:59"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row>
    <row r="801" spans="1:59"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row>
    <row r="802" spans="1:59"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row>
    <row r="803" spans="1:59"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row>
    <row r="804" spans="1:59"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row>
    <row r="805" spans="1:59"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row>
    <row r="806" spans="1:59"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row>
    <row r="807" spans="1:59"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row>
    <row r="808" spans="1:59"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row>
    <row r="809" spans="1:59"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row>
    <row r="810" spans="1:59"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row>
    <row r="811" spans="1:59"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row>
    <row r="812" spans="1:59"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row>
    <row r="813" spans="1:59"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row>
    <row r="814" spans="1:59"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row>
    <row r="815" spans="1:59"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row>
    <row r="816" spans="1:59"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row>
    <row r="817" spans="1:59"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row>
    <row r="818" spans="1:59"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row>
    <row r="819" spans="1:59"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row>
    <row r="820" spans="1:59"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row>
    <row r="821" spans="1:59"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row>
    <row r="822" spans="1:59"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row>
    <row r="823" spans="1:59"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row>
    <row r="824" spans="1:59"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row>
    <row r="825" spans="1:59"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row>
    <row r="826" spans="1:59"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row>
    <row r="827" spans="1:59"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row>
    <row r="828" spans="1:59"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row>
    <row r="829" spans="1:59"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row>
    <row r="830" spans="1:59"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row>
    <row r="831" spans="1:59"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row>
    <row r="832" spans="1:59"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row>
    <row r="833" spans="1:59"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row>
    <row r="834" spans="1:59"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row>
    <row r="835" spans="1:59"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row>
    <row r="836" spans="1:59"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row>
    <row r="837" spans="1:59"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row>
    <row r="838" spans="1:59"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row>
    <row r="839" spans="1:59"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row>
    <row r="840" spans="1:59"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row>
    <row r="841" spans="1:59"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row>
    <row r="842" spans="1:59"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row>
    <row r="843" spans="1:59"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row>
    <row r="844" spans="1:59"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row>
    <row r="845" spans="1:59"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row>
    <row r="846" spans="1:59"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row>
    <row r="847" spans="1:59"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row>
    <row r="848" spans="1:59"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row>
    <row r="849" spans="1:59"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row>
    <row r="850" spans="1:59"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row>
    <row r="851" spans="1:59"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row>
    <row r="852" spans="1:59"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row>
    <row r="853" spans="1:59"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row>
    <row r="854" spans="1:59"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row>
    <row r="855" spans="1:59"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row>
    <row r="856" spans="1:59"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row>
    <row r="857" spans="1:59"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row>
    <row r="858" spans="1:59"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row>
    <row r="859" spans="1:59"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row>
    <row r="860" spans="1:59"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row>
    <row r="861" spans="1:59"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row>
    <row r="862" spans="1:59"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row>
    <row r="863" spans="1:59"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row>
    <row r="864" spans="1:59"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row>
    <row r="865" spans="1:59"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row>
    <row r="866" spans="1:59"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row>
    <row r="867" spans="1:59"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row>
    <row r="868" spans="1:59"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row>
    <row r="869" spans="1:59"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row>
    <row r="870" spans="1:59"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row>
    <row r="871" spans="1:59"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row>
    <row r="872" spans="1:59"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10"/>
      <c r="AV872" s="10"/>
      <c r="AW872" s="10"/>
      <c r="AX872" s="10"/>
      <c r="AY872" s="10"/>
      <c r="AZ872" s="10"/>
      <c r="BA872" s="10"/>
      <c r="BB872" s="10"/>
      <c r="BC872" s="10"/>
      <c r="BD872" s="10"/>
      <c r="BE872" s="10"/>
      <c r="BF872" s="10"/>
      <c r="BG872" s="10"/>
    </row>
    <row r="873" spans="1:59"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10"/>
      <c r="AV873" s="10"/>
      <c r="AW873" s="10"/>
      <c r="AX873" s="10"/>
      <c r="AY873" s="10"/>
      <c r="AZ873" s="10"/>
      <c r="BA873" s="10"/>
      <c r="BB873" s="10"/>
      <c r="BC873" s="10"/>
      <c r="BD873" s="10"/>
      <c r="BE873" s="10"/>
      <c r="BF873" s="10"/>
      <c r="BG873" s="10"/>
    </row>
    <row r="874" spans="1:59"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10"/>
      <c r="AV874" s="10"/>
      <c r="AW874" s="10"/>
      <c r="AX874" s="10"/>
      <c r="AY874" s="10"/>
      <c r="AZ874" s="10"/>
      <c r="BA874" s="10"/>
      <c r="BB874" s="10"/>
      <c r="BC874" s="10"/>
      <c r="BD874" s="10"/>
      <c r="BE874" s="10"/>
      <c r="BF874" s="10"/>
      <c r="BG874" s="10"/>
    </row>
    <row r="875" spans="1:59"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10"/>
      <c r="AV875" s="10"/>
      <c r="AW875" s="10"/>
      <c r="AX875" s="10"/>
      <c r="AY875" s="10"/>
      <c r="AZ875" s="10"/>
      <c r="BA875" s="10"/>
      <c r="BB875" s="10"/>
      <c r="BC875" s="10"/>
      <c r="BD875" s="10"/>
      <c r="BE875" s="10"/>
      <c r="BF875" s="10"/>
      <c r="BG875" s="10"/>
    </row>
    <row r="876" spans="1:59"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10"/>
      <c r="AV876" s="10"/>
      <c r="AW876" s="10"/>
      <c r="AX876" s="10"/>
      <c r="AY876" s="10"/>
      <c r="AZ876" s="10"/>
      <c r="BA876" s="10"/>
      <c r="BB876" s="10"/>
      <c r="BC876" s="10"/>
      <c r="BD876" s="10"/>
      <c r="BE876" s="10"/>
      <c r="BF876" s="10"/>
      <c r="BG876" s="10"/>
    </row>
    <row r="877" spans="1:59"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10"/>
      <c r="AV877" s="10"/>
      <c r="AW877" s="10"/>
      <c r="AX877" s="10"/>
      <c r="AY877" s="10"/>
      <c r="AZ877" s="10"/>
      <c r="BA877" s="10"/>
      <c r="BB877" s="10"/>
      <c r="BC877" s="10"/>
      <c r="BD877" s="10"/>
      <c r="BE877" s="10"/>
      <c r="BF877" s="10"/>
      <c r="BG877" s="10"/>
    </row>
    <row r="878" spans="1:59"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row>
    <row r="879" spans="1:59"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row>
    <row r="880" spans="1:59"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row>
    <row r="881" spans="1:59"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row>
    <row r="882" spans="1:59"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row>
    <row r="883" spans="1:59"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row>
    <row r="884" spans="1:59"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row>
    <row r="885" spans="1:59"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row>
    <row r="886" spans="1:59"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row>
    <row r="887" spans="1:59"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row>
    <row r="888" spans="1:59"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row>
    <row r="889" spans="1:59"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row>
    <row r="890" spans="1:59"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row>
    <row r="891" spans="1:59"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row>
    <row r="892" spans="1:59"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row>
    <row r="893" spans="1:59"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c r="AL893" s="10"/>
      <c r="AM893" s="10"/>
      <c r="AN893" s="10"/>
      <c r="AO893" s="10"/>
      <c r="AP893" s="10"/>
      <c r="AQ893" s="10"/>
      <c r="AR893" s="10"/>
      <c r="AS893" s="10"/>
      <c r="AT893" s="10"/>
      <c r="AU893" s="10"/>
      <c r="AV893" s="10"/>
      <c r="AW893" s="10"/>
      <c r="AX893" s="10"/>
      <c r="AY893" s="10"/>
      <c r="AZ893" s="10"/>
      <c r="BA893" s="10"/>
      <c r="BB893" s="10"/>
      <c r="BC893" s="10"/>
      <c r="BD893" s="10"/>
      <c r="BE893" s="10"/>
      <c r="BF893" s="10"/>
      <c r="BG893" s="10"/>
    </row>
    <row r="894" spans="1:59"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c r="AL894" s="10"/>
      <c r="AM894" s="10"/>
      <c r="AN894" s="10"/>
      <c r="AO894" s="10"/>
      <c r="AP894" s="10"/>
      <c r="AQ894" s="10"/>
      <c r="AR894" s="10"/>
      <c r="AS894" s="10"/>
      <c r="AT894" s="10"/>
      <c r="AU894" s="10"/>
      <c r="AV894" s="10"/>
      <c r="AW894" s="10"/>
      <c r="AX894" s="10"/>
      <c r="AY894" s="10"/>
      <c r="AZ894" s="10"/>
      <c r="BA894" s="10"/>
      <c r="BB894" s="10"/>
      <c r="BC894" s="10"/>
      <c r="BD894" s="10"/>
      <c r="BE894" s="10"/>
      <c r="BF894" s="10"/>
      <c r="BG894" s="10"/>
    </row>
    <row r="895" spans="1:59"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row>
    <row r="896" spans="1:59"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row>
    <row r="897" spans="1:59"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row>
    <row r="898" spans="1:59"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row>
    <row r="899" spans="1:59"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row>
    <row r="900" spans="1:59"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row>
    <row r="901" spans="1:59"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row>
    <row r="902" spans="1:59"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row>
    <row r="903" spans="1:59"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row>
    <row r="904" spans="1:59"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row>
    <row r="905" spans="1:59"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row>
    <row r="906" spans="1:59"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row>
    <row r="907" spans="1:59"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row>
    <row r="908" spans="1:59"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row>
    <row r="909" spans="1:59"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row>
    <row r="910" spans="1:59"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row>
    <row r="911" spans="1:59"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row>
    <row r="912" spans="1:59"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row>
    <row r="913" spans="1:59"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row>
    <row r="914" spans="1:59"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row>
    <row r="915" spans="1:59"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row>
    <row r="916" spans="1:59"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row>
    <row r="917" spans="1:59"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row>
    <row r="918" spans="1:59"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row>
    <row r="919" spans="1:59"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row>
    <row r="920" spans="1:59"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row>
    <row r="921" spans="1:59"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row>
    <row r="922" spans="1:59"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row>
    <row r="923" spans="1:59"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row>
    <row r="924" spans="1:59"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row>
    <row r="925" spans="1:59"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row>
    <row r="926" spans="1:59"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row>
    <row r="927" spans="1:59"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row>
    <row r="928" spans="1:59"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row>
    <row r="929" spans="1:59" x14ac:dyDescent="0.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row>
    <row r="930" spans="1:59" x14ac:dyDescent="0.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row>
    <row r="931" spans="1:59" x14ac:dyDescent="0.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row>
    <row r="932" spans="1:59" x14ac:dyDescent="0.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row>
    <row r="933" spans="1:59" x14ac:dyDescent="0.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row>
    <row r="934" spans="1:59" x14ac:dyDescent="0.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row>
    <row r="935" spans="1:59" x14ac:dyDescent="0.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row>
    <row r="936" spans="1:59" x14ac:dyDescent="0.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row>
    <row r="937" spans="1:59" x14ac:dyDescent="0.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row>
    <row r="938" spans="1:59" x14ac:dyDescent="0.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row>
    <row r="939" spans="1:59" x14ac:dyDescent="0.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row>
    <row r="940" spans="1:59" x14ac:dyDescent="0.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row>
    <row r="941" spans="1:59" x14ac:dyDescent="0.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row>
    <row r="942" spans="1:59" x14ac:dyDescent="0.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row>
    <row r="943" spans="1:59" x14ac:dyDescent="0.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row>
    <row r="944" spans="1:59" x14ac:dyDescent="0.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row>
    <row r="945" spans="1:59" x14ac:dyDescent="0.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row>
    <row r="946" spans="1:59" x14ac:dyDescent="0.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row>
    <row r="947" spans="1:59" x14ac:dyDescent="0.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row>
    <row r="948" spans="1:59" x14ac:dyDescent="0.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row>
    <row r="949" spans="1:59" x14ac:dyDescent="0.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row>
    <row r="950" spans="1:59" x14ac:dyDescent="0.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row>
    <row r="951" spans="1:59" x14ac:dyDescent="0.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row>
    <row r="952" spans="1:59" x14ac:dyDescent="0.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row>
    <row r="953" spans="1:59" x14ac:dyDescent="0.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row>
    <row r="954" spans="1:59" x14ac:dyDescent="0.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row>
    <row r="955" spans="1:59" x14ac:dyDescent="0.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row>
    <row r="956" spans="1:59" x14ac:dyDescent="0.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row>
    <row r="957" spans="1:59" x14ac:dyDescent="0.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row>
    <row r="958" spans="1:59" x14ac:dyDescent="0.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row>
    <row r="959" spans="1:59" x14ac:dyDescent="0.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row>
    <row r="960" spans="1:59" x14ac:dyDescent="0.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row>
    <row r="961" spans="1:59" x14ac:dyDescent="0.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row>
    <row r="962" spans="1:59" x14ac:dyDescent="0.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row>
    <row r="963" spans="1:59" x14ac:dyDescent="0.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row>
    <row r="964" spans="1:59" x14ac:dyDescent="0.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row>
    <row r="965" spans="1:59" x14ac:dyDescent="0.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row>
    <row r="966" spans="1:59" x14ac:dyDescent="0.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row>
    <row r="967" spans="1:59" x14ac:dyDescent="0.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row>
    <row r="968" spans="1:59" x14ac:dyDescent="0.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row>
    <row r="969" spans="1:59" x14ac:dyDescent="0.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row>
    <row r="970" spans="1:59" x14ac:dyDescent="0.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row>
    <row r="971" spans="1:59" x14ac:dyDescent="0.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row>
    <row r="972" spans="1:59" x14ac:dyDescent="0.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row>
    <row r="973" spans="1:59" x14ac:dyDescent="0.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row>
    <row r="974" spans="1:59" x14ac:dyDescent="0.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row>
    <row r="975" spans="1:59" x14ac:dyDescent="0.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row>
    <row r="976" spans="1:59" x14ac:dyDescent="0.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row>
    <row r="977" spans="1:59" x14ac:dyDescent="0.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row>
    <row r="978" spans="1:59" x14ac:dyDescent="0.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row>
    <row r="979" spans="1:59" x14ac:dyDescent="0.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row>
    <row r="980" spans="1:59" x14ac:dyDescent="0.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row>
    <row r="981" spans="1:59" x14ac:dyDescent="0.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row>
    <row r="982" spans="1:59" x14ac:dyDescent="0.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row>
    <row r="983" spans="1:59" x14ac:dyDescent="0.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row>
    <row r="984" spans="1:59" x14ac:dyDescent="0.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row>
    <row r="985" spans="1:59" x14ac:dyDescent="0.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row>
    <row r="986" spans="1:59" x14ac:dyDescent="0.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row>
    <row r="987" spans="1:59" x14ac:dyDescent="0.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row>
    <row r="988" spans="1:59" x14ac:dyDescent="0.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row>
    <row r="989" spans="1:59" x14ac:dyDescent="0.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row>
    <row r="990" spans="1:59" x14ac:dyDescent="0.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row>
    <row r="991" spans="1:59" x14ac:dyDescent="0.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row>
    <row r="992" spans="1:59" x14ac:dyDescent="0.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row>
    <row r="993" spans="1:59" x14ac:dyDescent="0.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row>
    <row r="994" spans="1:59" x14ac:dyDescent="0.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row>
    <row r="995" spans="1:59" x14ac:dyDescent="0.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row>
    <row r="996" spans="1:59" x14ac:dyDescent="0.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row>
    <row r="997" spans="1:59" x14ac:dyDescent="0.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row>
    <row r="998" spans="1:59" x14ac:dyDescent="0.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row>
    <row r="999" spans="1:59" x14ac:dyDescent="0.2">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row>
    <row r="1000" spans="1:59" x14ac:dyDescent="0.2">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row>
    <row r="1001" spans="1:59" x14ac:dyDescent="0.2">
      <c r="A1001" s="10"/>
      <c r="B1001" s="10"/>
      <c r="C1001" s="10"/>
      <c r="D1001" s="10"/>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row>
    <row r="1002" spans="1:59" x14ac:dyDescent="0.2">
      <c r="A1002" s="10"/>
      <c r="B1002" s="10"/>
      <c r="C1002" s="10"/>
      <c r="D1002" s="10"/>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c r="AK1002" s="10"/>
      <c r="AL1002" s="10"/>
      <c r="AM1002" s="10"/>
      <c r="AN1002" s="10"/>
      <c r="AO1002" s="10"/>
      <c r="AP1002" s="10"/>
      <c r="AQ1002" s="10"/>
      <c r="AR1002" s="10"/>
      <c r="AS1002" s="10"/>
      <c r="AT1002" s="10"/>
      <c r="AU1002" s="10"/>
      <c r="AV1002" s="10"/>
      <c r="AW1002" s="10"/>
      <c r="AX1002" s="10"/>
      <c r="AY1002" s="10"/>
      <c r="AZ1002" s="10"/>
      <c r="BA1002" s="10"/>
      <c r="BB1002" s="10"/>
      <c r="BC1002" s="10"/>
      <c r="BD1002" s="10"/>
      <c r="BE1002" s="10"/>
      <c r="BF1002" s="10"/>
      <c r="BG1002" s="10"/>
    </row>
    <row r="1003" spans="1:59" x14ac:dyDescent="0.2">
      <c r="A1003" s="10"/>
      <c r="B1003" s="10"/>
      <c r="C1003" s="10"/>
      <c r="D1003" s="10"/>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c r="AK1003" s="10"/>
      <c r="AL1003" s="10"/>
      <c r="AM1003" s="10"/>
      <c r="AN1003" s="10"/>
      <c r="AO1003" s="10"/>
      <c r="AP1003" s="10"/>
      <c r="AQ1003" s="10"/>
      <c r="AR1003" s="10"/>
      <c r="AS1003" s="10"/>
      <c r="AT1003" s="10"/>
      <c r="AU1003" s="10"/>
      <c r="AV1003" s="10"/>
      <c r="AW1003" s="10"/>
      <c r="AX1003" s="10"/>
      <c r="AY1003" s="10"/>
      <c r="AZ1003" s="10"/>
      <c r="BA1003" s="10"/>
      <c r="BB1003" s="10"/>
      <c r="BC1003" s="10"/>
      <c r="BD1003" s="10"/>
      <c r="BE1003" s="10"/>
      <c r="BF1003" s="10"/>
      <c r="BG1003" s="10"/>
    </row>
  </sheetData>
  <mergeCells count="27">
    <mergeCell ref="BF2:BF3"/>
    <mergeCell ref="BG2:BG3"/>
    <mergeCell ref="AW2:AW3"/>
    <mergeCell ref="AX2:AX3"/>
    <mergeCell ref="AY2:AY3"/>
    <mergeCell ref="AZ2:AZ3"/>
    <mergeCell ref="BA2:BA3"/>
    <mergeCell ref="BB2:BB3"/>
    <mergeCell ref="BC2:BC3"/>
    <mergeCell ref="BD2:BD3"/>
    <mergeCell ref="BE2:BE3"/>
    <mergeCell ref="AM2:AM3"/>
    <mergeCell ref="AN2:AN3"/>
    <mergeCell ref="AQ2:AQ3"/>
    <mergeCell ref="AR2:AR3"/>
    <mergeCell ref="AS2:AS3"/>
    <mergeCell ref="AT2:AT3"/>
    <mergeCell ref="AO2:AO3"/>
    <mergeCell ref="AP2:AP3"/>
    <mergeCell ref="AU2:AU3"/>
    <mergeCell ref="AV2:AV3"/>
    <mergeCell ref="L1:S1"/>
    <mergeCell ref="U1:AI1"/>
    <mergeCell ref="AJ1:BG1"/>
    <mergeCell ref="AJ2:AJ3"/>
    <mergeCell ref="AK2:AK3"/>
    <mergeCell ref="AL2:AL3"/>
  </mergeCells>
  <phoneticPr fontId="2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L61"/>
  <sheetViews>
    <sheetView topLeftCell="A25" workbookViewId="0">
      <selection activeCell="AD15" sqref="AD15"/>
    </sheetView>
    <sheetView workbookViewId="1">
      <selection sqref="A1:D4"/>
    </sheetView>
  </sheetViews>
  <sheetFormatPr baseColWidth="10" defaultRowHeight="12.75" x14ac:dyDescent="0.2"/>
  <cols>
    <col min="1" max="27" width="3.28515625" customWidth="1"/>
    <col min="32" max="32" width="13.85546875" bestFit="1" customWidth="1"/>
    <col min="33" max="33" width="13.42578125" customWidth="1"/>
  </cols>
  <sheetData>
    <row r="1" spans="1:38" ht="15" customHeight="1" x14ac:dyDescent="0.2">
      <c r="A1" s="240"/>
      <c r="B1" s="241"/>
      <c r="C1" s="241"/>
      <c r="D1" s="241"/>
      <c r="E1" s="246" t="s">
        <v>59</v>
      </c>
      <c r="F1" s="247"/>
      <c r="G1" s="247"/>
      <c r="H1" s="247"/>
      <c r="I1" s="247"/>
      <c r="J1" s="247"/>
      <c r="K1" s="247"/>
      <c r="L1" s="247"/>
      <c r="M1" s="247"/>
      <c r="N1" s="247"/>
      <c r="O1" s="247"/>
      <c r="P1" s="247"/>
      <c r="Q1" s="247"/>
      <c r="R1" s="247"/>
      <c r="S1" s="247"/>
      <c r="T1" s="247"/>
      <c r="U1" s="247"/>
      <c r="V1" s="247"/>
      <c r="W1" s="247"/>
      <c r="X1" s="247"/>
      <c r="Y1" s="247"/>
      <c r="Z1" s="247"/>
      <c r="AA1" s="248"/>
    </row>
    <row r="2" spans="1:38" ht="15" customHeight="1" thickBot="1" x14ac:dyDescent="0.25">
      <c r="A2" s="242"/>
      <c r="B2" s="243"/>
      <c r="C2" s="243"/>
      <c r="D2" s="243"/>
      <c r="E2" s="249"/>
      <c r="F2" s="250"/>
      <c r="G2" s="250"/>
      <c r="H2" s="250"/>
      <c r="I2" s="250"/>
      <c r="J2" s="250"/>
      <c r="K2" s="250"/>
      <c r="L2" s="250"/>
      <c r="M2" s="250"/>
      <c r="N2" s="250"/>
      <c r="O2" s="250"/>
      <c r="P2" s="250"/>
      <c r="Q2" s="250"/>
      <c r="R2" s="250"/>
      <c r="S2" s="250"/>
      <c r="T2" s="250"/>
      <c r="U2" s="250"/>
      <c r="V2" s="250"/>
      <c r="W2" s="250"/>
      <c r="X2" s="250"/>
      <c r="Y2" s="250"/>
      <c r="Z2" s="250"/>
      <c r="AA2" s="251"/>
    </row>
    <row r="3" spans="1:38" ht="15" customHeight="1" x14ac:dyDescent="0.2">
      <c r="A3" s="242"/>
      <c r="B3" s="243"/>
      <c r="C3" s="243"/>
      <c r="D3" s="243"/>
      <c r="E3" s="258" t="s">
        <v>61</v>
      </c>
      <c r="F3" s="259"/>
      <c r="G3" s="259"/>
      <c r="H3" s="259"/>
      <c r="I3" s="259"/>
      <c r="J3" s="260"/>
      <c r="K3" s="264"/>
      <c r="L3" s="265"/>
      <c r="M3" s="265"/>
      <c r="N3" s="265"/>
      <c r="O3" s="265"/>
      <c r="P3" s="266"/>
      <c r="Q3" s="258" t="s">
        <v>62</v>
      </c>
      <c r="R3" s="259"/>
      <c r="S3" s="259"/>
      <c r="T3" s="260"/>
      <c r="U3" s="270"/>
      <c r="V3" s="271"/>
      <c r="W3" s="271"/>
      <c r="X3" s="271"/>
      <c r="Y3" s="271"/>
      <c r="Z3" s="271"/>
      <c r="AA3" s="272"/>
    </row>
    <row r="4" spans="1:38" ht="15" customHeight="1" thickBot="1" x14ac:dyDescent="0.25">
      <c r="A4" s="242"/>
      <c r="B4" s="243"/>
      <c r="C4" s="243"/>
      <c r="D4" s="243"/>
      <c r="E4" s="261"/>
      <c r="F4" s="262"/>
      <c r="G4" s="262"/>
      <c r="H4" s="262"/>
      <c r="I4" s="262"/>
      <c r="J4" s="263"/>
      <c r="K4" s="267"/>
      <c r="L4" s="268"/>
      <c r="M4" s="268"/>
      <c r="N4" s="268"/>
      <c r="O4" s="268"/>
      <c r="P4" s="269"/>
      <c r="Q4" s="261"/>
      <c r="R4" s="262"/>
      <c r="S4" s="262"/>
      <c r="T4" s="263"/>
      <c r="U4" s="273"/>
      <c r="V4" s="274"/>
      <c r="W4" s="274"/>
      <c r="X4" s="274"/>
      <c r="Y4" s="274"/>
      <c r="Z4" s="274"/>
      <c r="AA4" s="275"/>
    </row>
    <row r="5" spans="1:38" ht="3" customHeight="1" x14ac:dyDescent="0.25">
      <c r="A5" s="18"/>
      <c r="B5" s="19"/>
      <c r="C5" s="19"/>
      <c r="D5" s="19"/>
      <c r="E5" s="23"/>
      <c r="F5" s="23"/>
      <c r="G5" s="23"/>
      <c r="H5" s="23"/>
      <c r="I5" s="23"/>
      <c r="J5" s="23"/>
      <c r="K5" s="23"/>
      <c r="L5" s="23"/>
      <c r="M5" s="20"/>
      <c r="N5" s="23"/>
      <c r="O5" s="21"/>
      <c r="P5" s="70"/>
      <c r="Q5" s="71"/>
      <c r="R5" s="70"/>
      <c r="S5" s="70"/>
      <c r="T5" s="70"/>
      <c r="U5" s="70"/>
      <c r="V5" s="70"/>
      <c r="W5" s="70"/>
      <c r="X5" s="70"/>
      <c r="Y5" s="70"/>
      <c r="Z5" s="70"/>
      <c r="AA5" s="72"/>
    </row>
    <row r="6" spans="1:38" ht="15.75" x14ac:dyDescent="0.2">
      <c r="A6" s="101" t="s">
        <v>3</v>
      </c>
      <c r="B6" s="5"/>
      <c r="C6" s="252"/>
      <c r="D6" s="253"/>
      <c r="E6" s="253"/>
      <c r="F6" s="253"/>
      <c r="G6" s="254"/>
      <c r="H6" s="8"/>
      <c r="I6" s="73" t="s">
        <v>5</v>
      </c>
      <c r="J6" s="5"/>
      <c r="K6" s="62"/>
      <c r="L6" s="244" t="s">
        <v>6</v>
      </c>
      <c r="M6" s="245"/>
      <c r="N6" s="23"/>
      <c r="O6" s="111" t="s">
        <v>84</v>
      </c>
      <c r="P6" s="5"/>
      <c r="Q6" s="5"/>
      <c r="R6" s="5"/>
      <c r="S6" s="5"/>
      <c r="T6" s="5"/>
      <c r="U6" s="5"/>
      <c r="V6" s="62"/>
      <c r="W6" s="257"/>
      <c r="X6" s="257"/>
      <c r="Y6" s="57"/>
      <c r="Z6" s="79"/>
      <c r="AA6" s="80"/>
    </row>
    <row r="7" spans="1:38" ht="15.75" x14ac:dyDescent="0.2">
      <c r="A7" s="25"/>
      <c r="B7" s="5"/>
      <c r="C7" s="252"/>
      <c r="D7" s="253"/>
      <c r="E7" s="253"/>
      <c r="F7" s="253"/>
      <c r="G7" s="254"/>
      <c r="H7" s="5"/>
      <c r="I7" s="23"/>
      <c r="J7" s="5"/>
      <c r="K7" s="62"/>
      <c r="L7" s="244" t="s">
        <v>7</v>
      </c>
      <c r="M7" s="245"/>
      <c r="N7" s="23"/>
      <c r="O7" s="5"/>
      <c r="P7" s="5"/>
      <c r="Q7" s="73" t="s">
        <v>9</v>
      </c>
      <c r="R7" s="5"/>
      <c r="S7" s="5"/>
      <c r="T7" s="5"/>
      <c r="U7" s="5"/>
      <c r="V7" s="62"/>
      <c r="W7" s="257"/>
      <c r="X7" s="257"/>
      <c r="Y7" s="5"/>
      <c r="Z7" s="79"/>
      <c r="AA7" s="80"/>
    </row>
    <row r="8" spans="1:38" ht="15.75" x14ac:dyDescent="0.2">
      <c r="A8" s="25"/>
      <c r="B8" s="5"/>
      <c r="C8" s="252"/>
      <c r="D8" s="253"/>
      <c r="E8" s="253"/>
      <c r="F8" s="253"/>
      <c r="G8" s="254"/>
      <c r="H8" s="5"/>
      <c r="I8" s="23"/>
      <c r="J8" s="5"/>
      <c r="K8" s="62"/>
      <c r="L8" s="244" t="s">
        <v>8</v>
      </c>
      <c r="M8" s="245"/>
      <c r="N8" s="23"/>
      <c r="O8" s="57"/>
      <c r="P8" s="3"/>
      <c r="Q8" s="3"/>
      <c r="R8" s="3"/>
      <c r="S8" s="3"/>
      <c r="T8" s="3"/>
      <c r="U8" s="3"/>
      <c r="V8" s="62"/>
      <c r="W8" s="257"/>
      <c r="X8" s="257"/>
      <c r="Y8" s="57"/>
      <c r="Z8" s="79"/>
      <c r="AA8" s="80"/>
      <c r="AE8" s="123"/>
    </row>
    <row r="9" spans="1:38" ht="15.75" x14ac:dyDescent="0.2">
      <c r="A9" s="22"/>
      <c r="B9" s="5"/>
      <c r="C9" s="5"/>
      <c r="D9" s="5"/>
      <c r="E9" s="5"/>
      <c r="F9" s="5"/>
      <c r="G9" s="5"/>
      <c r="H9" s="5"/>
      <c r="I9" s="5"/>
      <c r="J9" s="5"/>
      <c r="K9" s="5"/>
      <c r="L9" s="5"/>
      <c r="M9" s="5"/>
      <c r="N9" s="23"/>
      <c r="P9" s="81"/>
      <c r="Q9" s="173"/>
      <c r="R9" s="163"/>
      <c r="S9" s="163"/>
      <c r="T9" s="163"/>
      <c r="U9" s="163"/>
      <c r="V9" s="62"/>
      <c r="W9" s="175"/>
      <c r="X9" s="175"/>
      <c r="Y9" s="167"/>
      <c r="Z9" s="174"/>
      <c r="AA9" s="78"/>
    </row>
    <row r="10" spans="1:38" ht="9.9499999999999993" customHeight="1" x14ac:dyDescent="0.2">
      <c r="A10" s="101" t="s">
        <v>83</v>
      </c>
      <c r="B10" s="5"/>
      <c r="C10" s="5"/>
      <c r="D10" s="5"/>
      <c r="E10" s="278"/>
      <c r="F10" s="279"/>
      <c r="G10" s="279"/>
      <c r="H10" s="279"/>
      <c r="I10" s="279"/>
      <c r="J10" s="280"/>
      <c r="K10" s="5"/>
      <c r="L10" s="5"/>
      <c r="M10" s="5"/>
      <c r="N10" s="23"/>
      <c r="O10" s="4"/>
      <c r="P10" s="4"/>
      <c r="Q10" s="4"/>
      <c r="R10" s="4"/>
      <c r="S10" s="4"/>
      <c r="T10" s="4"/>
      <c r="U10" s="4"/>
      <c r="V10" s="5"/>
      <c r="W10" s="82"/>
      <c r="X10" s="82"/>
      <c r="Y10" s="8"/>
      <c r="Z10" s="8"/>
      <c r="AA10" s="78"/>
    </row>
    <row r="11" spans="1:38" ht="9.9499999999999993" customHeight="1" x14ac:dyDescent="0.2">
      <c r="A11" s="113"/>
      <c r="B11" s="89"/>
      <c r="C11" s="138" t="s">
        <v>131</v>
      </c>
      <c r="D11" s="5"/>
      <c r="E11" s="281"/>
      <c r="F11" s="282"/>
      <c r="G11" s="282"/>
      <c r="H11" s="282"/>
      <c r="I11" s="282"/>
      <c r="J11" s="283"/>
      <c r="K11" s="5"/>
      <c r="L11" s="73" t="s">
        <v>129</v>
      </c>
      <c r="M11" s="5"/>
      <c r="N11" s="23"/>
      <c r="O11" s="4"/>
      <c r="P11" s="4"/>
      <c r="Q11" s="4"/>
      <c r="R11" s="4"/>
      <c r="S11" s="4"/>
      <c r="T11" s="4"/>
      <c r="U11" s="4"/>
      <c r="V11" s="5"/>
      <c r="W11" s="82"/>
      <c r="X11" s="82"/>
      <c r="Y11" s="8"/>
      <c r="Z11" s="8"/>
      <c r="AA11" s="78"/>
    </row>
    <row r="12" spans="1:38" ht="9.9499999999999993" customHeight="1" x14ac:dyDescent="0.2">
      <c r="A12" s="22"/>
      <c r="H12" s="5"/>
      <c r="I12" s="5"/>
      <c r="J12" s="5"/>
      <c r="K12" s="5"/>
      <c r="U12" s="90"/>
      <c r="AA12" s="78"/>
    </row>
    <row r="13" spans="1:38" ht="9.9499999999999993" customHeight="1" x14ac:dyDescent="0.2">
      <c r="A13" s="101" t="s">
        <v>63</v>
      </c>
      <c r="E13" s="284"/>
      <c r="F13" s="285"/>
      <c r="G13" s="285"/>
      <c r="H13" s="285"/>
      <c r="I13" s="285"/>
      <c r="J13" s="286"/>
      <c r="K13" s="5"/>
      <c r="L13" s="284"/>
      <c r="M13" s="285"/>
      <c r="N13" s="285"/>
      <c r="O13" s="285"/>
      <c r="P13" s="285"/>
      <c r="Q13" s="285"/>
      <c r="R13" s="285"/>
      <c r="S13" s="285"/>
      <c r="T13" s="285"/>
      <c r="U13" s="285"/>
      <c r="V13" s="285"/>
      <c r="W13" s="285"/>
      <c r="X13" s="285"/>
      <c r="Y13" s="285"/>
      <c r="Z13" s="286"/>
      <c r="AA13" s="78"/>
    </row>
    <row r="14" spans="1:38" ht="9.9499999999999993" customHeight="1" x14ac:dyDescent="0.2">
      <c r="A14" s="22"/>
      <c r="E14" s="287"/>
      <c r="F14" s="288"/>
      <c r="G14" s="288"/>
      <c r="H14" s="288"/>
      <c r="I14" s="288"/>
      <c r="J14" s="289"/>
      <c r="K14" s="5"/>
      <c r="L14" s="287"/>
      <c r="M14" s="288"/>
      <c r="N14" s="288"/>
      <c r="O14" s="288"/>
      <c r="P14" s="288"/>
      <c r="Q14" s="288"/>
      <c r="R14" s="288"/>
      <c r="S14" s="288"/>
      <c r="T14" s="288"/>
      <c r="U14" s="288"/>
      <c r="V14" s="288"/>
      <c r="W14" s="288"/>
      <c r="X14" s="288"/>
      <c r="Y14" s="288"/>
      <c r="Z14" s="289"/>
      <c r="AA14" s="78"/>
      <c r="AB14" s="168"/>
      <c r="AC14" s="168"/>
      <c r="AD14" s="168"/>
      <c r="AE14" s="168"/>
      <c r="AF14" s="168"/>
      <c r="AG14" s="168"/>
      <c r="AH14" s="168"/>
      <c r="AI14" s="168"/>
      <c r="AJ14" s="168"/>
      <c r="AK14" s="168"/>
      <c r="AL14" s="168"/>
    </row>
    <row r="15" spans="1:38" ht="15" customHeight="1" x14ac:dyDescent="0.2">
      <c r="A15" s="22"/>
      <c r="B15" s="5"/>
      <c r="C15" s="5"/>
      <c r="D15" s="5"/>
      <c r="E15" s="5"/>
      <c r="F15" s="5"/>
      <c r="G15" s="5"/>
      <c r="H15" s="5"/>
      <c r="I15" s="5"/>
      <c r="J15" s="5"/>
      <c r="K15" s="27"/>
      <c r="L15" s="23"/>
      <c r="M15" s="5"/>
      <c r="N15" s="23"/>
      <c r="O15" s="23"/>
      <c r="AA15" s="1"/>
      <c r="AB15" s="169"/>
      <c r="AC15" s="168"/>
      <c r="AD15" s="168"/>
      <c r="AE15" s="168"/>
      <c r="AF15" s="168"/>
      <c r="AG15" s="168"/>
      <c r="AH15" s="168"/>
      <c r="AI15" s="168"/>
      <c r="AJ15" s="168"/>
      <c r="AK15" s="168"/>
      <c r="AL15" s="168"/>
    </row>
    <row r="16" spans="1:38" x14ac:dyDescent="0.2">
      <c r="A16" s="115">
        <v>0</v>
      </c>
      <c r="B16" s="85">
        <f>A16+5</f>
        <v>5</v>
      </c>
      <c r="C16" s="85">
        <f t="shared" ref="C16:M16" si="0">B16+5</f>
        <v>10</v>
      </c>
      <c r="D16" s="85">
        <f t="shared" si="0"/>
        <v>15</v>
      </c>
      <c r="E16" s="85">
        <f t="shared" si="0"/>
        <v>20</v>
      </c>
      <c r="F16" s="85">
        <f t="shared" si="0"/>
        <v>25</v>
      </c>
      <c r="G16" s="85">
        <f t="shared" si="0"/>
        <v>30</v>
      </c>
      <c r="H16" s="85">
        <f t="shared" si="0"/>
        <v>35</v>
      </c>
      <c r="I16" s="85">
        <f t="shared" si="0"/>
        <v>40</v>
      </c>
      <c r="J16" s="85">
        <f t="shared" si="0"/>
        <v>45</v>
      </c>
      <c r="K16" s="85">
        <f t="shared" si="0"/>
        <v>50</v>
      </c>
      <c r="L16" s="85">
        <f t="shared" si="0"/>
        <v>55</v>
      </c>
      <c r="M16" s="85">
        <f t="shared" si="0"/>
        <v>60</v>
      </c>
      <c r="N16" s="23"/>
      <c r="O16" s="23"/>
      <c r="S16" s="290" t="s">
        <v>72</v>
      </c>
      <c r="T16" s="291"/>
      <c r="U16" s="291"/>
      <c r="V16" s="291"/>
      <c r="W16" s="291"/>
      <c r="X16" s="292"/>
      <c r="Y16" s="167"/>
      <c r="Z16" s="167"/>
      <c r="AA16" s="177"/>
      <c r="AB16" s="169"/>
      <c r="AC16" s="168"/>
      <c r="AD16" s="168"/>
      <c r="AE16" s="168"/>
      <c r="AF16" s="168"/>
      <c r="AG16" s="168"/>
      <c r="AH16" s="168"/>
      <c r="AI16" s="168"/>
      <c r="AJ16" s="168"/>
      <c r="AK16" s="168"/>
      <c r="AL16" s="168"/>
    </row>
    <row r="17" spans="1:38" ht="15" customHeight="1" thickBot="1" x14ac:dyDescent="0.25">
      <c r="A17" s="86">
        <v>6</v>
      </c>
      <c r="B17" s="184"/>
      <c r="C17" s="184"/>
      <c r="D17" s="184"/>
      <c r="E17" s="184"/>
      <c r="F17" s="184"/>
      <c r="G17" s="184"/>
      <c r="H17" s="184"/>
      <c r="I17" s="184"/>
      <c r="J17" s="184"/>
      <c r="K17" s="184"/>
      <c r="L17" s="184"/>
      <c r="M17" s="184"/>
      <c r="N17" s="235" t="s">
        <v>69</v>
      </c>
      <c r="O17" s="23"/>
      <c r="S17" s="6">
        <v>1</v>
      </c>
      <c r="T17" s="236" t="s">
        <v>67</v>
      </c>
      <c r="U17" s="237"/>
      <c r="V17" s="237"/>
      <c r="W17" s="237"/>
      <c r="X17" s="238"/>
      <c r="Y17" s="178"/>
      <c r="Z17" s="178"/>
      <c r="AA17" s="179"/>
      <c r="AB17" s="169"/>
      <c r="AC17" s="168"/>
      <c r="AD17" s="176"/>
      <c r="AE17" s="176"/>
      <c r="AF17" s="176"/>
      <c r="AG17" s="176"/>
      <c r="AH17" s="176"/>
      <c r="AI17" s="176"/>
      <c r="AJ17" s="168"/>
      <c r="AK17" s="168"/>
      <c r="AL17" s="168"/>
    </row>
    <row r="18" spans="1:38" ht="15" customHeight="1" thickBot="1" x14ac:dyDescent="0.25">
      <c r="A18" s="87">
        <v>7</v>
      </c>
      <c r="B18" s="184"/>
      <c r="C18" s="184"/>
      <c r="D18" s="184"/>
      <c r="E18" s="184"/>
      <c r="F18" s="184"/>
      <c r="G18" s="184"/>
      <c r="H18" s="184"/>
      <c r="I18" s="184"/>
      <c r="J18" s="184"/>
      <c r="K18" s="184"/>
      <c r="L18" s="184"/>
      <c r="M18" s="184"/>
      <c r="N18" s="228"/>
      <c r="O18" s="23"/>
      <c r="S18" s="7">
        <v>2</v>
      </c>
      <c r="T18" s="236" t="s">
        <v>0</v>
      </c>
      <c r="U18" s="237"/>
      <c r="V18" s="237"/>
      <c r="W18" s="237"/>
      <c r="X18" s="238"/>
      <c r="Y18" s="178"/>
      <c r="Z18" s="178"/>
      <c r="AA18" s="179"/>
      <c r="AB18" s="169"/>
      <c r="AC18" s="168"/>
      <c r="AD18" s="176"/>
      <c r="AE18" s="176"/>
      <c r="AF18" s="176"/>
      <c r="AG18" s="176"/>
      <c r="AH18" s="176"/>
      <c r="AI18" s="176"/>
      <c r="AJ18" s="168"/>
      <c r="AK18" s="168"/>
      <c r="AL18" s="168"/>
    </row>
    <row r="19" spans="1:38" ht="15" customHeight="1" thickBot="1" x14ac:dyDescent="0.25">
      <c r="A19" s="87">
        <v>8</v>
      </c>
      <c r="B19" s="184"/>
      <c r="C19" s="184"/>
      <c r="D19" s="184"/>
      <c r="E19" s="184"/>
      <c r="F19" s="184"/>
      <c r="G19" s="184"/>
      <c r="H19" s="184"/>
      <c r="I19" s="184"/>
      <c r="J19" s="184"/>
      <c r="K19" s="184"/>
      <c r="L19" s="184"/>
      <c r="M19" s="184"/>
      <c r="N19" s="228"/>
      <c r="O19" s="23"/>
      <c r="S19" s="7">
        <v>3</v>
      </c>
      <c r="T19" s="236" t="s">
        <v>65</v>
      </c>
      <c r="U19" s="237"/>
      <c r="V19" s="237"/>
      <c r="W19" s="237"/>
      <c r="X19" s="238"/>
      <c r="Y19" s="178"/>
      <c r="Z19" s="178"/>
      <c r="AA19" s="179"/>
      <c r="AB19" s="169"/>
      <c r="AC19" s="168"/>
      <c r="AD19" s="176"/>
      <c r="AE19" s="176"/>
      <c r="AF19" s="176"/>
      <c r="AG19" s="176"/>
      <c r="AH19" s="176"/>
      <c r="AI19" s="176"/>
      <c r="AJ19" s="168"/>
      <c r="AK19" s="168"/>
      <c r="AL19" s="168"/>
    </row>
    <row r="20" spans="1:38" ht="15" customHeight="1" thickBot="1" x14ac:dyDescent="0.25">
      <c r="A20" s="87">
        <v>9</v>
      </c>
      <c r="B20" s="184"/>
      <c r="C20" s="184"/>
      <c r="D20" s="184"/>
      <c r="E20" s="184"/>
      <c r="F20" s="184"/>
      <c r="G20" s="184"/>
      <c r="H20" s="184"/>
      <c r="I20" s="184"/>
      <c r="J20" s="184"/>
      <c r="K20" s="184"/>
      <c r="L20" s="184"/>
      <c r="M20" s="184"/>
      <c r="N20" s="228"/>
      <c r="O20" s="23"/>
      <c r="S20" s="7">
        <v>4</v>
      </c>
      <c r="T20" s="236" t="s">
        <v>54</v>
      </c>
      <c r="U20" s="237"/>
      <c r="V20" s="237"/>
      <c r="W20" s="237"/>
      <c r="X20" s="238"/>
      <c r="Y20" s="178"/>
      <c r="Z20" s="178"/>
      <c r="AA20" s="179"/>
      <c r="AB20" s="169"/>
      <c r="AC20" s="168"/>
      <c r="AD20" s="176"/>
      <c r="AE20" s="176"/>
      <c r="AF20" s="176"/>
      <c r="AG20" s="176"/>
      <c r="AH20" s="176"/>
      <c r="AI20" s="176"/>
      <c r="AJ20" s="168"/>
      <c r="AK20" s="168"/>
      <c r="AL20" s="168"/>
    </row>
    <row r="21" spans="1:38" ht="15" customHeight="1" thickBot="1" x14ac:dyDescent="0.25">
      <c r="A21" s="87">
        <v>10</v>
      </c>
      <c r="B21" s="184"/>
      <c r="C21" s="184"/>
      <c r="D21" s="184"/>
      <c r="E21" s="184"/>
      <c r="F21" s="184"/>
      <c r="G21" s="184"/>
      <c r="H21" s="184"/>
      <c r="I21" s="184"/>
      <c r="J21" s="184"/>
      <c r="K21" s="184"/>
      <c r="L21" s="184"/>
      <c r="M21" s="184"/>
      <c r="N21" s="228"/>
      <c r="O21" s="23"/>
      <c r="S21" s="7">
        <v>5</v>
      </c>
      <c r="T21" s="236" t="s">
        <v>52</v>
      </c>
      <c r="U21" s="237"/>
      <c r="V21" s="237"/>
      <c r="W21" s="237"/>
      <c r="X21" s="238"/>
      <c r="Y21" s="178"/>
      <c r="Z21" s="178"/>
      <c r="AA21" s="179"/>
      <c r="AB21" s="169"/>
      <c r="AC21" s="168"/>
      <c r="AD21" s="176"/>
      <c r="AE21" s="176"/>
      <c r="AF21" s="176"/>
      <c r="AG21" s="176"/>
      <c r="AH21" s="176"/>
      <c r="AI21" s="176"/>
      <c r="AJ21" s="168"/>
      <c r="AK21" s="168"/>
      <c r="AL21" s="168"/>
    </row>
    <row r="22" spans="1:38" ht="15" customHeight="1" thickBot="1" x14ac:dyDescent="0.25">
      <c r="A22" s="87">
        <v>11</v>
      </c>
      <c r="B22" s="184"/>
      <c r="C22" s="184"/>
      <c r="D22" s="184"/>
      <c r="E22" s="184"/>
      <c r="F22" s="184"/>
      <c r="G22" s="184"/>
      <c r="H22" s="184"/>
      <c r="I22" s="184"/>
      <c r="J22" s="184"/>
      <c r="K22" s="184"/>
      <c r="L22" s="184"/>
      <c r="M22" s="184"/>
      <c r="N22" s="228"/>
      <c r="O22" s="23"/>
      <c r="S22" s="7">
        <v>6</v>
      </c>
      <c r="T22" s="236" t="s">
        <v>66</v>
      </c>
      <c r="U22" s="237"/>
      <c r="V22" s="237"/>
      <c r="W22" s="237"/>
      <c r="X22" s="238"/>
      <c r="Y22" s="178"/>
      <c r="Z22" s="178"/>
      <c r="AA22" s="179"/>
      <c r="AB22" s="169"/>
      <c r="AC22" s="168"/>
      <c r="AD22" s="176"/>
      <c r="AE22" s="176"/>
      <c r="AF22" s="176"/>
      <c r="AG22" s="176"/>
      <c r="AH22" s="176"/>
      <c r="AI22" s="176"/>
      <c r="AJ22" s="168"/>
      <c r="AK22" s="168"/>
      <c r="AL22" s="168"/>
    </row>
    <row r="23" spans="1:38" ht="15" customHeight="1" thickBot="1" x14ac:dyDescent="0.25">
      <c r="A23" s="87">
        <v>12</v>
      </c>
      <c r="B23" s="184"/>
      <c r="C23" s="184"/>
      <c r="D23" s="184"/>
      <c r="E23" s="184"/>
      <c r="F23" s="184"/>
      <c r="G23" s="184"/>
      <c r="H23" s="184"/>
      <c r="I23" s="184"/>
      <c r="J23" s="184"/>
      <c r="K23" s="184"/>
      <c r="L23" s="184"/>
      <c r="M23" s="184"/>
      <c r="N23" s="228"/>
      <c r="O23" s="23"/>
      <c r="S23" s="7">
        <v>7</v>
      </c>
      <c r="T23" s="236" t="s">
        <v>56</v>
      </c>
      <c r="U23" s="237"/>
      <c r="V23" s="237"/>
      <c r="W23" s="237"/>
      <c r="X23" s="238"/>
      <c r="Y23" s="178"/>
      <c r="Z23" s="178"/>
      <c r="AA23" s="179"/>
      <c r="AB23" s="169"/>
      <c r="AC23" s="168"/>
      <c r="AD23" s="176"/>
      <c r="AE23" s="176"/>
      <c r="AF23" s="176"/>
      <c r="AG23" s="176"/>
      <c r="AH23" s="176"/>
      <c r="AI23" s="176"/>
      <c r="AJ23" s="168"/>
      <c r="AK23" s="168"/>
      <c r="AL23" s="168"/>
    </row>
    <row r="24" spans="1:38" ht="15" customHeight="1" thickBot="1" x14ac:dyDescent="0.25">
      <c r="A24" s="192">
        <v>13</v>
      </c>
      <c r="B24" s="190"/>
      <c r="C24" s="190"/>
      <c r="D24" s="190"/>
      <c r="E24" s="190"/>
      <c r="F24" s="190"/>
      <c r="G24" s="190"/>
      <c r="H24" s="190"/>
      <c r="I24" s="190"/>
      <c r="J24" s="190"/>
      <c r="K24" s="190"/>
      <c r="L24" s="190"/>
      <c r="M24" s="191"/>
      <c r="N24" s="228"/>
      <c r="O24" s="23"/>
      <c r="S24" s="7">
        <v>8</v>
      </c>
      <c r="T24" s="236" t="s">
        <v>68</v>
      </c>
      <c r="U24" s="237"/>
      <c r="V24" s="237"/>
      <c r="W24" s="237"/>
      <c r="X24" s="238"/>
      <c r="Y24" s="178"/>
      <c r="Z24" s="178"/>
      <c r="AA24" s="179"/>
      <c r="AB24" s="169"/>
      <c r="AC24" s="168"/>
      <c r="AD24" s="176"/>
      <c r="AE24" s="176"/>
      <c r="AF24" s="176"/>
      <c r="AG24" s="176"/>
      <c r="AH24" s="176"/>
      <c r="AI24" s="176"/>
      <c r="AJ24" s="168"/>
      <c r="AK24" s="168"/>
      <c r="AL24" s="168"/>
    </row>
    <row r="25" spans="1:38" ht="15" customHeight="1" thickBot="1" x14ac:dyDescent="0.25">
      <c r="A25" s="87">
        <v>14</v>
      </c>
      <c r="B25" s="188"/>
      <c r="C25" s="188"/>
      <c r="D25" s="188"/>
      <c r="E25" s="188"/>
      <c r="F25" s="188"/>
      <c r="G25" s="188"/>
      <c r="H25" s="188"/>
      <c r="I25" s="188"/>
      <c r="J25" s="188"/>
      <c r="K25" s="188"/>
      <c r="L25" s="188"/>
      <c r="M25" s="188"/>
      <c r="N25" s="228" t="s">
        <v>70</v>
      </c>
      <c r="O25" s="29"/>
      <c r="S25" s="7">
        <v>9</v>
      </c>
      <c r="T25" s="236" t="s">
        <v>1</v>
      </c>
      <c r="U25" s="237"/>
      <c r="V25" s="237"/>
      <c r="W25" s="237"/>
      <c r="X25" s="238"/>
      <c r="Y25" s="178"/>
      <c r="Z25" s="178"/>
      <c r="AA25" s="179"/>
      <c r="AB25" s="169"/>
      <c r="AC25" s="168"/>
      <c r="AD25" s="176"/>
      <c r="AE25" s="176"/>
      <c r="AF25" s="176"/>
      <c r="AG25" s="176"/>
      <c r="AH25" s="176"/>
      <c r="AI25" s="176"/>
      <c r="AJ25" s="168"/>
      <c r="AK25" s="168"/>
      <c r="AL25" s="168"/>
    </row>
    <row r="26" spans="1:38" ht="15" customHeight="1" thickBot="1" x14ac:dyDescent="0.25">
      <c r="A26" s="87">
        <v>15</v>
      </c>
      <c r="B26" s="184"/>
      <c r="C26" s="184"/>
      <c r="D26" s="184"/>
      <c r="E26" s="184"/>
      <c r="F26" s="184"/>
      <c r="G26" s="184"/>
      <c r="H26" s="184"/>
      <c r="I26" s="184"/>
      <c r="J26" s="184"/>
      <c r="K26" s="184"/>
      <c r="L26" s="184"/>
      <c r="M26" s="184"/>
      <c r="N26" s="228"/>
      <c r="O26" s="23"/>
      <c r="S26" s="7">
        <v>10</v>
      </c>
      <c r="T26" s="236" t="s">
        <v>55</v>
      </c>
      <c r="U26" s="237"/>
      <c r="V26" s="237"/>
      <c r="W26" s="237"/>
      <c r="X26" s="238"/>
      <c r="Y26" s="178"/>
      <c r="Z26" s="178"/>
      <c r="AA26" s="179"/>
      <c r="AB26" s="169"/>
      <c r="AC26" s="168"/>
      <c r="AD26" s="176"/>
      <c r="AE26" s="176"/>
      <c r="AF26" s="176"/>
      <c r="AG26" s="176"/>
      <c r="AH26" s="176"/>
      <c r="AI26" s="176"/>
      <c r="AJ26" s="168"/>
      <c r="AK26" s="168"/>
      <c r="AL26" s="168"/>
    </row>
    <row r="27" spans="1:38" ht="15" customHeight="1" thickBot="1" x14ac:dyDescent="0.25">
      <c r="A27" s="87">
        <v>16</v>
      </c>
      <c r="B27" s="184"/>
      <c r="C27" s="184"/>
      <c r="D27" s="184"/>
      <c r="E27" s="184"/>
      <c r="F27" s="184"/>
      <c r="G27" s="184"/>
      <c r="H27" s="184"/>
      <c r="I27" s="184"/>
      <c r="J27" s="184"/>
      <c r="K27" s="184"/>
      <c r="L27" s="184"/>
      <c r="M27" s="184"/>
      <c r="N27" s="228"/>
      <c r="O27" s="23"/>
      <c r="S27" s="7">
        <v>11</v>
      </c>
      <c r="T27" s="236" t="s">
        <v>51</v>
      </c>
      <c r="U27" s="237"/>
      <c r="V27" s="237"/>
      <c r="W27" s="237"/>
      <c r="X27" s="238"/>
      <c r="Y27" s="178"/>
      <c r="Z27" s="178"/>
      <c r="AA27" s="179"/>
      <c r="AB27" s="169"/>
      <c r="AC27" s="168"/>
      <c r="AD27" s="176"/>
      <c r="AE27" s="176"/>
      <c r="AF27" s="176"/>
      <c r="AG27" s="176"/>
      <c r="AH27" s="176"/>
      <c r="AI27" s="176"/>
      <c r="AJ27" s="168"/>
      <c r="AK27" s="168"/>
      <c r="AL27" s="168"/>
    </row>
    <row r="28" spans="1:38" ht="15" customHeight="1" thickBot="1" x14ac:dyDescent="0.25">
      <c r="A28" s="87">
        <v>17</v>
      </c>
      <c r="B28" s="184"/>
      <c r="C28" s="184"/>
      <c r="D28" s="184"/>
      <c r="E28" s="184"/>
      <c r="F28" s="184"/>
      <c r="G28" s="184"/>
      <c r="H28" s="184"/>
      <c r="I28" s="184"/>
      <c r="J28" s="184"/>
      <c r="K28" s="184"/>
      <c r="L28" s="184"/>
      <c r="M28" s="184"/>
      <c r="N28" s="228"/>
      <c r="O28" s="23"/>
      <c r="S28" s="7">
        <v>12</v>
      </c>
      <c r="T28" s="236" t="s">
        <v>53</v>
      </c>
      <c r="U28" s="237"/>
      <c r="V28" s="237"/>
      <c r="W28" s="237"/>
      <c r="X28" s="238"/>
      <c r="Y28" s="178"/>
      <c r="Z28" s="178"/>
      <c r="AA28" s="179"/>
      <c r="AB28" s="169"/>
      <c r="AC28" s="168"/>
      <c r="AD28" s="176"/>
      <c r="AE28" s="176"/>
      <c r="AF28" s="176"/>
      <c r="AG28" s="176"/>
      <c r="AH28" s="176"/>
      <c r="AI28" s="176"/>
      <c r="AJ28" s="168"/>
      <c r="AK28" s="168"/>
      <c r="AL28" s="168"/>
    </row>
    <row r="29" spans="1:38" ht="15" customHeight="1" thickBot="1" x14ac:dyDescent="0.25">
      <c r="A29" s="87">
        <v>18</v>
      </c>
      <c r="B29" s="184"/>
      <c r="C29" s="184"/>
      <c r="D29" s="184"/>
      <c r="E29" s="184"/>
      <c r="F29" s="184"/>
      <c r="G29" s="184"/>
      <c r="H29" s="184"/>
      <c r="I29" s="184"/>
      <c r="J29" s="184"/>
      <c r="K29" s="184"/>
      <c r="L29" s="184"/>
      <c r="M29" s="184"/>
      <c r="N29" s="228"/>
      <c r="O29" s="23"/>
      <c r="S29" s="7">
        <v>13</v>
      </c>
      <c r="T29" s="236" t="s">
        <v>57</v>
      </c>
      <c r="U29" s="237"/>
      <c r="V29" s="237"/>
      <c r="W29" s="237"/>
      <c r="X29" s="238"/>
      <c r="Y29" s="178"/>
      <c r="Z29" s="178"/>
      <c r="AA29" s="179"/>
      <c r="AB29" s="169"/>
      <c r="AC29" s="168"/>
      <c r="AD29" s="176"/>
      <c r="AE29" s="176"/>
      <c r="AF29" s="176"/>
      <c r="AG29" s="176"/>
      <c r="AH29" s="176"/>
      <c r="AI29" s="176"/>
      <c r="AJ29" s="168"/>
      <c r="AK29" s="168"/>
      <c r="AL29" s="168"/>
    </row>
    <row r="30" spans="1:38" ht="15" customHeight="1" thickBot="1" x14ac:dyDescent="0.25">
      <c r="A30" s="87">
        <v>19</v>
      </c>
      <c r="B30" s="184"/>
      <c r="C30" s="184"/>
      <c r="D30" s="184"/>
      <c r="E30" s="184"/>
      <c r="F30" s="184"/>
      <c r="G30" s="184"/>
      <c r="H30" s="184"/>
      <c r="I30" s="184"/>
      <c r="J30" s="184"/>
      <c r="K30" s="184"/>
      <c r="L30" s="184"/>
      <c r="M30" s="184"/>
      <c r="N30" s="228"/>
      <c r="O30" s="23"/>
      <c r="S30" s="7">
        <v>14</v>
      </c>
      <c r="T30" s="239"/>
      <c r="U30" s="237"/>
      <c r="V30" s="237"/>
      <c r="W30" s="237"/>
      <c r="X30" s="238"/>
      <c r="Y30" s="178"/>
      <c r="Z30" s="178"/>
      <c r="AA30" s="179"/>
      <c r="AB30" s="169"/>
      <c r="AC30" s="168"/>
      <c r="AD30" s="176"/>
      <c r="AE30" s="176"/>
      <c r="AF30" s="176"/>
      <c r="AG30" s="176"/>
      <c r="AH30" s="176"/>
      <c r="AI30" s="176"/>
      <c r="AJ30" s="168"/>
      <c r="AK30" s="168"/>
      <c r="AL30" s="168"/>
    </row>
    <row r="31" spans="1:38" ht="15" customHeight="1" thickBot="1" x14ac:dyDescent="0.25">
      <c r="A31" s="87">
        <v>20</v>
      </c>
      <c r="B31" s="184"/>
      <c r="C31" s="184"/>
      <c r="D31" s="184"/>
      <c r="E31" s="184"/>
      <c r="F31" s="184"/>
      <c r="G31" s="184"/>
      <c r="H31" s="184"/>
      <c r="I31" s="184"/>
      <c r="J31" s="184"/>
      <c r="K31" s="184"/>
      <c r="L31" s="184"/>
      <c r="M31" s="184"/>
      <c r="N31" s="228"/>
      <c r="O31" s="23"/>
      <c r="S31" s="7">
        <v>15</v>
      </c>
      <c r="T31" s="239"/>
      <c r="U31" s="237"/>
      <c r="V31" s="237"/>
      <c r="W31" s="237"/>
      <c r="X31" s="238"/>
      <c r="Y31" s="178"/>
      <c r="Z31" s="178"/>
      <c r="AA31" s="179"/>
      <c r="AB31" s="169"/>
      <c r="AC31" s="168"/>
      <c r="AD31" s="176"/>
      <c r="AE31" s="176"/>
      <c r="AF31" s="176"/>
      <c r="AG31" s="176"/>
      <c r="AH31" s="176"/>
      <c r="AI31" s="176"/>
      <c r="AJ31" s="168"/>
      <c r="AK31" s="168"/>
      <c r="AL31" s="168"/>
    </row>
    <row r="32" spans="1:38" ht="15" customHeight="1" thickBot="1" x14ac:dyDescent="0.25">
      <c r="A32" s="193">
        <v>21</v>
      </c>
      <c r="B32" s="189"/>
      <c r="C32" s="190"/>
      <c r="D32" s="190"/>
      <c r="E32" s="190"/>
      <c r="F32" s="190"/>
      <c r="G32" s="190"/>
      <c r="H32" s="190"/>
      <c r="I32" s="190"/>
      <c r="J32" s="190"/>
      <c r="K32" s="190"/>
      <c r="L32" s="190"/>
      <c r="M32" s="191"/>
      <c r="N32" s="228"/>
      <c r="O32" s="23"/>
      <c r="S32" s="230" t="s">
        <v>12</v>
      </c>
      <c r="T32" s="231"/>
      <c r="U32" s="231"/>
      <c r="V32" s="231"/>
      <c r="W32" s="231"/>
      <c r="X32" s="232"/>
      <c r="Y32" s="180"/>
      <c r="Z32" s="180"/>
      <c r="AA32" s="181"/>
      <c r="AB32" s="169"/>
      <c r="AC32" s="168"/>
      <c r="AD32" s="176"/>
      <c r="AE32" s="176"/>
      <c r="AF32" s="176"/>
      <c r="AG32" s="176"/>
      <c r="AH32" s="176"/>
      <c r="AI32" s="176"/>
      <c r="AJ32" s="168"/>
      <c r="AK32" s="168"/>
      <c r="AL32" s="168"/>
    </row>
    <row r="33" spans="1:38" ht="15" customHeight="1" thickBot="1" x14ac:dyDescent="0.25">
      <c r="A33" s="87">
        <v>22</v>
      </c>
      <c r="B33" s="188"/>
      <c r="C33" s="188"/>
      <c r="D33" s="188"/>
      <c r="E33" s="188"/>
      <c r="F33" s="188"/>
      <c r="G33" s="188"/>
      <c r="H33" s="188"/>
      <c r="I33" s="188"/>
      <c r="J33" s="188"/>
      <c r="K33" s="188"/>
      <c r="L33" s="188"/>
      <c r="M33" s="188"/>
      <c r="N33" s="228" t="s">
        <v>71</v>
      </c>
      <c r="O33" s="23"/>
      <c r="P33" s="83"/>
      <c r="Q33" s="83"/>
      <c r="R33" s="83"/>
      <c r="S33" s="83"/>
      <c r="T33" s="83"/>
      <c r="U33" s="83"/>
      <c r="V33" s="83"/>
      <c r="W33" s="83"/>
      <c r="X33" s="83"/>
      <c r="Y33" s="83"/>
      <c r="Z33" s="23"/>
      <c r="AA33" s="5"/>
      <c r="AB33" s="169"/>
      <c r="AC33" s="168"/>
      <c r="AD33" s="176"/>
      <c r="AE33" s="176"/>
      <c r="AF33" s="176"/>
      <c r="AG33" s="176"/>
      <c r="AH33" s="176"/>
      <c r="AI33" s="176"/>
      <c r="AJ33" s="168"/>
      <c r="AK33" s="168"/>
      <c r="AL33" s="168"/>
    </row>
    <row r="34" spans="1:38" ht="15" customHeight="1" thickBot="1" x14ac:dyDescent="0.25">
      <c r="A34" s="87">
        <v>23</v>
      </c>
      <c r="B34" s="184"/>
      <c r="C34" s="184"/>
      <c r="D34" s="184"/>
      <c r="E34" s="184"/>
      <c r="F34" s="184"/>
      <c r="G34" s="184"/>
      <c r="H34" s="184"/>
      <c r="I34" s="184"/>
      <c r="J34" s="184"/>
      <c r="K34" s="184"/>
      <c r="L34" s="184"/>
      <c r="M34" s="184"/>
      <c r="N34" s="228"/>
      <c r="O34" s="23"/>
      <c r="P34" s="322" t="s">
        <v>13</v>
      </c>
      <c r="Q34" s="323"/>
      <c r="R34" s="323"/>
      <c r="S34" s="323"/>
      <c r="T34" s="324"/>
      <c r="U34" s="325" t="s">
        <v>6</v>
      </c>
      <c r="V34" s="326"/>
      <c r="W34" s="325" t="s">
        <v>7</v>
      </c>
      <c r="X34" s="326"/>
      <c r="Y34" s="316" t="s">
        <v>8</v>
      </c>
      <c r="Z34" s="317"/>
      <c r="AA34" s="160"/>
      <c r="AB34" s="169"/>
      <c r="AC34" s="168"/>
      <c r="AD34" s="176"/>
      <c r="AE34" s="176"/>
      <c r="AF34" s="176"/>
      <c r="AG34" s="176"/>
      <c r="AH34" s="176"/>
      <c r="AI34" s="176"/>
      <c r="AJ34" s="168"/>
      <c r="AK34" s="168"/>
      <c r="AL34" s="168"/>
    </row>
    <row r="35" spans="1:38" ht="15" customHeight="1" thickBot="1" x14ac:dyDescent="0.25">
      <c r="A35" s="87">
        <v>0</v>
      </c>
      <c r="B35" s="184"/>
      <c r="C35" s="184"/>
      <c r="D35" s="184"/>
      <c r="E35" s="184"/>
      <c r="F35" s="184"/>
      <c r="G35" s="184"/>
      <c r="H35" s="184"/>
      <c r="I35" s="184"/>
      <c r="J35" s="184"/>
      <c r="K35" s="184"/>
      <c r="L35" s="184"/>
      <c r="M35" s="184"/>
      <c r="N35" s="228"/>
      <c r="O35" s="23"/>
      <c r="P35" s="182">
        <v>1</v>
      </c>
      <c r="Q35" s="223" t="s">
        <v>74</v>
      </c>
      <c r="R35" s="224"/>
      <c r="S35" s="224"/>
      <c r="T35" s="225"/>
      <c r="U35" s="320"/>
      <c r="V35" s="321"/>
      <c r="W35" s="320"/>
      <c r="X35" s="321"/>
      <c r="Y35" s="318"/>
      <c r="Z35" s="319"/>
      <c r="AA35" s="5"/>
      <c r="AB35" s="169"/>
      <c r="AC35" s="168"/>
      <c r="AD35" s="176"/>
      <c r="AE35" s="176"/>
      <c r="AF35" s="176"/>
      <c r="AG35" s="176"/>
      <c r="AH35" s="176"/>
      <c r="AI35" s="176"/>
      <c r="AJ35" s="168"/>
      <c r="AK35" s="168"/>
      <c r="AL35" s="168"/>
    </row>
    <row r="36" spans="1:38" ht="15" customHeight="1" thickBot="1" x14ac:dyDescent="0.25">
      <c r="A36" s="87">
        <v>1</v>
      </c>
      <c r="B36" s="184"/>
      <c r="C36" s="184"/>
      <c r="D36" s="184"/>
      <c r="E36" s="184"/>
      <c r="F36" s="184"/>
      <c r="G36" s="184"/>
      <c r="H36" s="184"/>
      <c r="I36" s="184"/>
      <c r="J36" s="184"/>
      <c r="K36" s="184"/>
      <c r="L36" s="184"/>
      <c r="M36" s="184"/>
      <c r="N36" s="228"/>
      <c r="O36" s="23"/>
      <c r="P36" s="183">
        <v>2</v>
      </c>
      <c r="Q36" s="223" t="s">
        <v>76</v>
      </c>
      <c r="R36" s="224"/>
      <c r="S36" s="224"/>
      <c r="T36" s="225"/>
      <c r="U36" s="320"/>
      <c r="V36" s="321"/>
      <c r="W36" s="320"/>
      <c r="X36" s="321"/>
      <c r="Y36" s="318"/>
      <c r="Z36" s="319"/>
      <c r="AA36" s="92"/>
      <c r="AB36" s="169"/>
      <c r="AC36" s="168"/>
      <c r="AD36" s="176"/>
      <c r="AE36" s="176"/>
      <c r="AF36" s="176"/>
      <c r="AG36" s="176"/>
      <c r="AH36" s="176"/>
      <c r="AI36" s="176"/>
      <c r="AJ36" s="168"/>
      <c r="AK36" s="168"/>
      <c r="AL36" s="168"/>
    </row>
    <row r="37" spans="1:38" ht="15" customHeight="1" thickBot="1" x14ac:dyDescent="0.25">
      <c r="A37" s="87">
        <v>2</v>
      </c>
      <c r="B37" s="184"/>
      <c r="C37" s="184"/>
      <c r="D37" s="184"/>
      <c r="E37" s="184"/>
      <c r="F37" s="184"/>
      <c r="G37" s="184"/>
      <c r="H37" s="184"/>
      <c r="I37" s="184"/>
      <c r="J37" s="184"/>
      <c r="K37" s="184"/>
      <c r="L37" s="184"/>
      <c r="M37" s="184"/>
      <c r="N37" s="228"/>
      <c r="O37" s="23"/>
      <c r="P37" s="183">
        <v>3</v>
      </c>
      <c r="Q37" s="223" t="s">
        <v>78</v>
      </c>
      <c r="R37" s="224"/>
      <c r="S37" s="224"/>
      <c r="T37" s="225"/>
      <c r="U37" s="320"/>
      <c r="V37" s="321"/>
      <c r="W37" s="320"/>
      <c r="X37" s="321"/>
      <c r="Y37" s="318"/>
      <c r="Z37" s="319"/>
      <c r="AA37" s="5"/>
      <c r="AB37" s="169"/>
      <c r="AC37" s="168"/>
      <c r="AD37" s="176"/>
      <c r="AE37" s="176"/>
      <c r="AF37" s="176"/>
      <c r="AG37" s="176"/>
      <c r="AH37" s="176"/>
      <c r="AI37" s="176"/>
      <c r="AJ37" s="168"/>
      <c r="AK37" s="168"/>
      <c r="AL37" s="168"/>
    </row>
    <row r="38" spans="1:38" ht="15" customHeight="1" thickBot="1" x14ac:dyDescent="0.25">
      <c r="A38" s="87">
        <v>3</v>
      </c>
      <c r="B38" s="184"/>
      <c r="C38" s="184"/>
      <c r="D38" s="184"/>
      <c r="E38" s="184"/>
      <c r="F38" s="184"/>
      <c r="G38" s="184"/>
      <c r="H38" s="184"/>
      <c r="I38" s="184"/>
      <c r="J38" s="184"/>
      <c r="K38" s="184"/>
      <c r="L38" s="184"/>
      <c r="M38" s="184"/>
      <c r="N38" s="228"/>
      <c r="O38" s="23"/>
      <c r="P38" s="183">
        <v>4</v>
      </c>
      <c r="Q38" s="223" t="s">
        <v>75</v>
      </c>
      <c r="R38" s="224"/>
      <c r="S38" s="224"/>
      <c r="T38" s="225"/>
      <c r="U38" s="320"/>
      <c r="V38" s="321"/>
      <c r="W38" s="320"/>
      <c r="X38" s="321"/>
      <c r="Y38" s="318"/>
      <c r="Z38" s="319"/>
      <c r="AA38" s="5"/>
      <c r="AB38" s="169"/>
      <c r="AC38" s="168"/>
      <c r="AD38" s="176"/>
      <c r="AE38" s="176"/>
      <c r="AF38" s="176"/>
      <c r="AG38" s="176"/>
      <c r="AH38" s="176"/>
      <c r="AI38" s="176"/>
      <c r="AJ38" s="168"/>
      <c r="AK38" s="168"/>
      <c r="AL38" s="168"/>
    </row>
    <row r="39" spans="1:38" ht="15" customHeight="1" thickBot="1" x14ac:dyDescent="0.25">
      <c r="A39" s="87">
        <v>4</v>
      </c>
      <c r="B39" s="184"/>
      <c r="C39" s="184"/>
      <c r="D39" s="184"/>
      <c r="E39" s="184"/>
      <c r="F39" s="184"/>
      <c r="G39" s="184"/>
      <c r="H39" s="184"/>
      <c r="I39" s="184"/>
      <c r="J39" s="184"/>
      <c r="K39" s="184"/>
      <c r="L39" s="184"/>
      <c r="M39" s="184"/>
      <c r="N39" s="228"/>
      <c r="O39" s="23"/>
      <c r="P39" s="183">
        <v>5</v>
      </c>
      <c r="Q39" s="223" t="s">
        <v>73</v>
      </c>
      <c r="R39" s="224"/>
      <c r="S39" s="224"/>
      <c r="T39" s="225"/>
      <c r="U39" s="320"/>
      <c r="V39" s="321"/>
      <c r="W39" s="320"/>
      <c r="X39" s="321"/>
      <c r="Y39" s="318"/>
      <c r="Z39" s="319"/>
      <c r="AA39" s="161"/>
      <c r="AB39" s="169"/>
      <c r="AC39" s="168"/>
      <c r="AD39" s="168"/>
      <c r="AE39" s="168"/>
      <c r="AF39" s="168"/>
      <c r="AG39" s="168"/>
      <c r="AH39" s="168"/>
      <c r="AI39" s="168"/>
      <c r="AJ39" s="168"/>
      <c r="AK39" s="168"/>
      <c r="AL39" s="168"/>
    </row>
    <row r="40" spans="1:38" ht="15" customHeight="1" x14ac:dyDescent="0.2">
      <c r="A40" s="88">
        <v>5</v>
      </c>
      <c r="B40" s="185"/>
      <c r="C40" s="186"/>
      <c r="D40" s="186"/>
      <c r="E40" s="186"/>
      <c r="F40" s="186"/>
      <c r="G40" s="186"/>
      <c r="H40" s="186"/>
      <c r="I40" s="186"/>
      <c r="J40" s="186"/>
      <c r="K40" s="186"/>
      <c r="L40" s="186"/>
      <c r="M40" s="187"/>
      <c r="N40" s="229"/>
      <c r="O40" s="23"/>
      <c r="P40" s="183">
        <v>6</v>
      </c>
      <c r="Q40" s="223" t="s">
        <v>77</v>
      </c>
      <c r="R40" s="224"/>
      <c r="S40" s="224"/>
      <c r="T40" s="225"/>
      <c r="U40" s="320"/>
      <c r="V40" s="321"/>
      <c r="W40" s="320"/>
      <c r="X40" s="321"/>
      <c r="Y40" s="318"/>
      <c r="Z40" s="319"/>
      <c r="AA40" s="5"/>
      <c r="AB40" s="169"/>
      <c r="AC40" s="168"/>
      <c r="AD40" s="168"/>
      <c r="AE40" s="168"/>
      <c r="AF40" s="168"/>
      <c r="AG40" s="168"/>
      <c r="AH40" s="168"/>
      <c r="AI40" s="168"/>
      <c r="AJ40" s="168"/>
      <c r="AK40" s="168"/>
      <c r="AL40" s="168"/>
    </row>
    <row r="41" spans="1:38" ht="15" x14ac:dyDescent="0.2">
      <c r="A41" s="113"/>
      <c r="O41" s="23"/>
      <c r="P41" s="183">
        <v>7</v>
      </c>
      <c r="Q41" s="223" t="s">
        <v>0</v>
      </c>
      <c r="R41" s="224"/>
      <c r="S41" s="224"/>
      <c r="T41" s="225"/>
      <c r="U41" s="320"/>
      <c r="V41" s="321"/>
      <c r="W41" s="320"/>
      <c r="X41" s="321"/>
      <c r="Y41" s="318"/>
      <c r="Z41" s="319"/>
      <c r="AA41" s="162"/>
      <c r="AB41" s="169"/>
      <c r="AC41" s="168"/>
      <c r="AD41" s="168"/>
      <c r="AE41" s="168"/>
      <c r="AF41" s="168"/>
      <c r="AG41" s="168"/>
      <c r="AH41" s="168"/>
      <c r="AI41" s="168"/>
      <c r="AJ41" s="168"/>
      <c r="AK41" s="168"/>
      <c r="AL41" s="168"/>
    </row>
    <row r="42" spans="1:38" ht="15" x14ac:dyDescent="0.2">
      <c r="A42" s="118" t="s">
        <v>104</v>
      </c>
      <c r="C42" s="5"/>
      <c r="D42" s="5"/>
      <c r="E42" s="5"/>
      <c r="F42" s="5"/>
      <c r="G42" s="23"/>
      <c r="H42" s="23"/>
      <c r="I42" s="217"/>
      <c r="J42" s="218"/>
      <c r="K42" s="218"/>
      <c r="L42" s="218"/>
      <c r="M42" s="218"/>
      <c r="N42" s="219"/>
      <c r="O42" s="23"/>
      <c r="P42" s="183">
        <v>8</v>
      </c>
      <c r="Q42" s="223"/>
      <c r="R42" s="224"/>
      <c r="S42" s="224"/>
      <c r="T42" s="225"/>
      <c r="U42" s="320"/>
      <c r="V42" s="321"/>
      <c r="W42" s="320"/>
      <c r="X42" s="321"/>
      <c r="Y42" s="318"/>
      <c r="Z42" s="319"/>
      <c r="AA42" s="5"/>
      <c r="AB42" s="169"/>
      <c r="AC42" s="168"/>
      <c r="AD42" s="168"/>
      <c r="AE42" s="168"/>
      <c r="AF42" s="168"/>
      <c r="AG42" s="168"/>
      <c r="AH42" s="168"/>
      <c r="AI42" s="168"/>
      <c r="AJ42" s="168"/>
      <c r="AK42" s="168"/>
      <c r="AL42" s="168"/>
    </row>
    <row r="43" spans="1:38" ht="15.75" x14ac:dyDescent="0.2">
      <c r="A43" s="213" t="s">
        <v>81</v>
      </c>
      <c r="B43" s="214"/>
      <c r="C43" s="214"/>
      <c r="D43" s="214"/>
      <c r="E43" s="214"/>
      <c r="F43" s="214"/>
      <c r="G43" s="214"/>
      <c r="I43" s="220"/>
      <c r="J43" s="221"/>
      <c r="K43" s="221"/>
      <c r="L43" s="221"/>
      <c r="M43" s="221"/>
      <c r="N43" s="222"/>
      <c r="O43" s="23"/>
      <c r="P43" s="172"/>
      <c r="Q43" s="172"/>
      <c r="R43" s="172"/>
      <c r="S43" s="172"/>
      <c r="T43" s="172"/>
      <c r="U43" s="172"/>
      <c r="V43" s="171"/>
      <c r="W43" s="171"/>
      <c r="X43" s="171"/>
      <c r="Y43" s="170"/>
      <c r="Z43" s="170"/>
      <c r="AA43" s="163"/>
      <c r="AB43" s="169"/>
      <c r="AC43" s="168"/>
      <c r="AD43" s="168"/>
      <c r="AE43" s="168"/>
      <c r="AF43" s="168"/>
      <c r="AG43" s="168"/>
      <c r="AH43" s="168"/>
      <c r="AI43" s="168"/>
      <c r="AJ43" s="168"/>
      <c r="AK43" s="168"/>
      <c r="AL43" s="168"/>
    </row>
    <row r="44" spans="1:38" x14ac:dyDescent="0.2">
      <c r="A44" s="215"/>
      <c r="B44" s="216"/>
      <c r="C44" s="216"/>
      <c r="D44" s="216"/>
      <c r="E44" s="216"/>
      <c r="F44" s="216"/>
      <c r="G44" s="216"/>
      <c r="AA44" s="1"/>
      <c r="AB44" s="169"/>
      <c r="AC44" s="168"/>
      <c r="AD44" s="168"/>
      <c r="AE44" s="168"/>
      <c r="AF44" s="168"/>
      <c r="AG44" s="168"/>
      <c r="AH44" s="168"/>
      <c r="AI44" s="168"/>
      <c r="AJ44" s="168"/>
      <c r="AK44" s="168"/>
      <c r="AL44" s="168"/>
    </row>
    <row r="45" spans="1:38" ht="25.5" x14ac:dyDescent="0.25">
      <c r="A45" s="33" t="s">
        <v>14</v>
      </c>
      <c r="B45" s="30"/>
      <c r="C45" s="30"/>
      <c r="D45" s="34"/>
      <c r="E45" s="30"/>
      <c r="F45" s="30"/>
      <c r="G45" s="30"/>
      <c r="H45" s="30"/>
      <c r="I45" s="30"/>
      <c r="J45" s="30"/>
      <c r="K45" s="30"/>
      <c r="L45" s="30"/>
      <c r="M45" s="30"/>
      <c r="N45" s="30"/>
      <c r="O45" s="30"/>
      <c r="P45" s="30"/>
      <c r="Q45" s="30"/>
      <c r="R45" s="30"/>
      <c r="S45" s="30"/>
      <c r="T45" s="30"/>
      <c r="U45" s="35"/>
      <c r="V45" s="36"/>
      <c r="W45" s="35"/>
      <c r="X45" s="35" t="s">
        <v>15</v>
      </c>
      <c r="Y45" s="53"/>
      <c r="Z45" s="35" t="s">
        <v>16</v>
      </c>
      <c r="AA45" s="9"/>
      <c r="AB45" s="169"/>
      <c r="AC45" s="168"/>
      <c r="AD45" s="168"/>
      <c r="AE45" s="168"/>
      <c r="AF45" s="168"/>
      <c r="AG45" s="168"/>
      <c r="AH45" s="168"/>
      <c r="AI45" s="168"/>
      <c r="AJ45" s="168"/>
      <c r="AK45" s="168"/>
      <c r="AL45" s="168"/>
    </row>
    <row r="46" spans="1:38" ht="12.95" customHeight="1" x14ac:dyDescent="0.2">
      <c r="A46" s="32"/>
      <c r="B46" s="31"/>
      <c r="C46" s="31"/>
      <c r="D46" s="31"/>
      <c r="E46" s="31"/>
      <c r="F46" s="31"/>
      <c r="G46" s="31"/>
      <c r="H46" s="31"/>
      <c r="I46" s="31"/>
      <c r="J46" s="31"/>
      <c r="K46" s="31"/>
      <c r="L46" s="31"/>
      <c r="M46" s="31"/>
      <c r="N46" s="31"/>
      <c r="O46" s="31"/>
      <c r="P46" s="31"/>
      <c r="Q46" s="31"/>
      <c r="R46" s="31"/>
      <c r="S46" s="31"/>
      <c r="T46" s="31"/>
      <c r="U46" s="103"/>
      <c r="V46" s="103"/>
      <c r="W46" s="31"/>
      <c r="X46" s="38"/>
      <c r="Y46" s="39"/>
      <c r="Z46" s="38"/>
      <c r="AA46" s="31"/>
      <c r="AB46" s="169"/>
      <c r="AC46" s="168"/>
      <c r="AD46" s="168"/>
      <c r="AE46" s="168"/>
      <c r="AF46" s="168"/>
      <c r="AG46" s="168"/>
      <c r="AH46" s="168"/>
      <c r="AI46" s="168"/>
      <c r="AJ46" s="168"/>
      <c r="AK46" s="168"/>
      <c r="AL46" s="168"/>
    </row>
    <row r="47" spans="1:38" ht="12.95" customHeight="1" x14ac:dyDescent="0.2">
      <c r="A47" s="32"/>
      <c r="B47" s="66"/>
      <c r="C47" s="31"/>
      <c r="D47" s="31"/>
      <c r="E47" s="31"/>
      <c r="F47" s="31"/>
      <c r="G47" s="31"/>
      <c r="H47" s="31"/>
      <c r="I47" s="31"/>
      <c r="J47" s="31"/>
      <c r="K47" s="31"/>
      <c r="L47" s="31"/>
      <c r="M47" s="31"/>
      <c r="N47" s="31"/>
      <c r="O47" s="31"/>
      <c r="P47" s="31"/>
      <c r="Q47" s="31"/>
      <c r="R47" s="31"/>
      <c r="S47" s="31"/>
      <c r="T47" s="31"/>
      <c r="U47" s="31"/>
      <c r="V47" s="31"/>
      <c r="W47" s="31"/>
      <c r="X47" s="38"/>
      <c r="Y47" s="39"/>
      <c r="Z47" s="38"/>
      <c r="AA47" s="31"/>
      <c r="AB47" s="169"/>
      <c r="AC47" s="168"/>
      <c r="AD47" s="168"/>
      <c r="AE47" s="168"/>
      <c r="AF47" s="168"/>
      <c r="AG47" s="168"/>
      <c r="AH47" s="168"/>
      <c r="AI47" s="168"/>
      <c r="AJ47" s="168"/>
      <c r="AK47" s="168"/>
      <c r="AL47" s="168"/>
    </row>
    <row r="48" spans="1:38" ht="12.95" customHeight="1" x14ac:dyDescent="0.2">
      <c r="A48" s="65"/>
      <c r="B48" s="64"/>
      <c r="C48" s="31"/>
      <c r="D48" s="31"/>
      <c r="E48" s="31"/>
      <c r="F48" s="31"/>
      <c r="G48" s="31"/>
      <c r="H48" s="31"/>
      <c r="I48" s="31"/>
      <c r="J48" s="31"/>
      <c r="K48" s="41"/>
      <c r="L48" s="41"/>
      <c r="M48" s="41"/>
      <c r="N48" s="41"/>
      <c r="O48" s="41"/>
      <c r="P48" s="41"/>
      <c r="Q48" s="41"/>
      <c r="R48" s="41"/>
      <c r="S48" s="31"/>
      <c r="T48" s="31"/>
      <c r="U48" s="31"/>
      <c r="V48" s="31"/>
      <c r="W48" s="31"/>
      <c r="X48" s="104"/>
      <c r="Y48" s="63"/>
      <c r="Z48" s="31"/>
      <c r="AA48" s="31"/>
      <c r="AB48" s="169"/>
      <c r="AC48" s="168"/>
      <c r="AD48" s="168"/>
      <c r="AE48" s="168"/>
      <c r="AF48" s="168"/>
      <c r="AG48" s="168"/>
      <c r="AH48" s="168"/>
      <c r="AI48" s="168"/>
      <c r="AJ48" s="168"/>
      <c r="AK48" s="168"/>
      <c r="AL48" s="168"/>
    </row>
    <row r="49" spans="1:38" ht="12.95" customHeight="1" x14ac:dyDescent="0.2">
      <c r="A49" s="114"/>
      <c r="B49" s="64"/>
      <c r="C49" s="64"/>
      <c r="D49" s="64"/>
      <c r="E49" s="64"/>
      <c r="F49" s="64"/>
      <c r="G49" s="64"/>
      <c r="H49" s="64"/>
      <c r="I49" s="64"/>
      <c r="J49" s="64"/>
      <c r="K49" s="64"/>
      <c r="L49" s="64"/>
      <c r="M49" s="64"/>
      <c r="N49" s="64"/>
      <c r="O49" s="64"/>
      <c r="P49" s="64"/>
      <c r="Q49" s="64"/>
      <c r="R49" s="64"/>
      <c r="S49" s="64"/>
      <c r="T49" s="64"/>
      <c r="U49" s="64"/>
      <c r="V49" s="64"/>
      <c r="W49" s="64"/>
      <c r="X49" s="105"/>
      <c r="Y49" s="106"/>
      <c r="Z49" s="64"/>
      <c r="AA49" s="64"/>
      <c r="AB49" s="169"/>
      <c r="AC49" s="168"/>
      <c r="AD49" s="168"/>
      <c r="AE49" s="168"/>
      <c r="AF49" s="168"/>
      <c r="AG49" s="168"/>
      <c r="AH49" s="168"/>
      <c r="AI49" s="168"/>
      <c r="AJ49" s="168"/>
      <c r="AK49" s="168"/>
      <c r="AL49" s="168"/>
    </row>
    <row r="50" spans="1:38" ht="12.95" customHeight="1" thickBot="1" x14ac:dyDescent="0.25">
      <c r="A50" s="113"/>
      <c r="X50" s="107"/>
      <c r="Y50" s="108"/>
      <c r="AA50" s="164"/>
      <c r="AB50" s="169"/>
      <c r="AC50" s="168"/>
      <c r="AD50" s="168"/>
      <c r="AE50" s="168"/>
      <c r="AF50" s="168"/>
      <c r="AG50" s="168"/>
      <c r="AH50" s="168"/>
      <c r="AI50" s="168"/>
      <c r="AJ50" s="168"/>
      <c r="AK50" s="168"/>
      <c r="AL50" s="168"/>
    </row>
    <row r="51" spans="1:38" ht="15.75" x14ac:dyDescent="0.2">
      <c r="A51" s="42" t="s">
        <v>82</v>
      </c>
      <c r="B51" s="102"/>
      <c r="C51" s="43"/>
      <c r="D51" s="44"/>
      <c r="E51" s="42" t="s">
        <v>17</v>
      </c>
      <c r="F51" s="43"/>
      <c r="G51" s="43"/>
      <c r="H51" s="67" t="s">
        <v>41</v>
      </c>
      <c r="I51" s="45"/>
      <c r="J51" s="42" t="s">
        <v>18</v>
      </c>
      <c r="K51" s="43"/>
      <c r="L51" s="43"/>
      <c r="M51" s="43"/>
      <c r="N51" s="43"/>
      <c r="O51" s="43"/>
      <c r="P51" s="43"/>
      <c r="Q51" s="43"/>
      <c r="R51" s="44"/>
      <c r="S51" s="46" t="s">
        <v>19</v>
      </c>
      <c r="T51" s="43"/>
      <c r="U51" s="43"/>
      <c r="V51" s="43"/>
      <c r="W51" s="43"/>
      <c r="X51" s="43"/>
      <c r="Y51" s="43"/>
      <c r="Z51" s="43"/>
      <c r="AA51" s="43"/>
      <c r="AB51" s="169"/>
      <c r="AC51" s="168"/>
      <c r="AD51" s="168"/>
      <c r="AE51" s="168"/>
      <c r="AF51" s="168"/>
      <c r="AG51" s="168"/>
      <c r="AH51" s="168"/>
      <c r="AI51" s="168"/>
      <c r="AJ51" s="168"/>
      <c r="AK51" s="168"/>
      <c r="AL51" s="168"/>
    </row>
    <row r="52" spans="1:38" ht="16.5" thickBot="1" x14ac:dyDescent="0.25">
      <c r="A52" s="47"/>
      <c r="B52" s="48"/>
      <c r="C52" s="48"/>
      <c r="D52" s="49"/>
      <c r="E52" s="47"/>
      <c r="F52" s="48"/>
      <c r="G52" s="48"/>
      <c r="H52" s="48"/>
      <c r="I52" s="50"/>
      <c r="J52" s="47"/>
      <c r="K52" s="48"/>
      <c r="L52" s="48"/>
      <c r="M52" s="48"/>
      <c r="N52" s="48"/>
      <c r="O52" s="48"/>
      <c r="P52" s="48"/>
      <c r="Q52" s="48"/>
      <c r="R52" s="49"/>
      <c r="S52" s="48"/>
      <c r="T52" s="48"/>
      <c r="U52" s="48"/>
      <c r="V52" s="48"/>
      <c r="W52" s="51"/>
      <c r="X52" s="52"/>
      <c r="Y52" s="52"/>
      <c r="Z52" s="52"/>
      <c r="AA52" s="52"/>
      <c r="AB52" s="169"/>
      <c r="AC52" s="168"/>
      <c r="AD52" s="168"/>
      <c r="AE52" s="168"/>
      <c r="AF52" s="168"/>
      <c r="AG52" s="168"/>
      <c r="AH52" s="168"/>
      <c r="AI52" s="168"/>
      <c r="AJ52" s="168"/>
      <c r="AK52" s="168"/>
      <c r="AL52" s="168"/>
    </row>
    <row r="53" spans="1:38" ht="15" x14ac:dyDescent="0.2">
      <c r="AB53" s="83"/>
      <c r="AC53" s="165"/>
      <c r="AD53" s="159"/>
      <c r="AE53" s="159"/>
      <c r="AF53" s="159"/>
      <c r="AG53" s="159"/>
      <c r="AH53" s="83"/>
      <c r="AI53" s="83"/>
      <c r="AJ53" s="83"/>
      <c r="AK53" s="83"/>
      <c r="AL53" s="83"/>
    </row>
    <row r="54" spans="1:38" ht="15" x14ac:dyDescent="0.2">
      <c r="AB54" s="83"/>
      <c r="AC54" s="166"/>
      <c r="AD54" s="159"/>
      <c r="AE54" s="159"/>
      <c r="AF54" s="159"/>
      <c r="AG54" s="159"/>
      <c r="AH54" s="83"/>
      <c r="AI54" s="83"/>
      <c r="AJ54" s="83"/>
      <c r="AK54" s="83"/>
      <c r="AL54" s="83"/>
    </row>
    <row r="55" spans="1:38" x14ac:dyDescent="0.2">
      <c r="AB55" s="83"/>
      <c r="AC55" s="83"/>
      <c r="AD55" s="83"/>
      <c r="AE55" s="83"/>
      <c r="AF55" s="83"/>
      <c r="AG55" s="83"/>
      <c r="AH55" s="83"/>
      <c r="AI55" s="83"/>
      <c r="AJ55" s="83"/>
      <c r="AK55" s="83"/>
      <c r="AL55" s="83"/>
    </row>
    <row r="56" spans="1:38" x14ac:dyDescent="0.2">
      <c r="AB56" s="83"/>
      <c r="AC56" s="83"/>
      <c r="AD56" s="83"/>
      <c r="AE56" s="83"/>
      <c r="AF56" s="83"/>
      <c r="AG56" s="83"/>
      <c r="AH56" s="83"/>
      <c r="AI56" s="83"/>
      <c r="AJ56" s="83"/>
      <c r="AK56" s="83"/>
      <c r="AL56" s="83"/>
    </row>
    <row r="57" spans="1:38" x14ac:dyDescent="0.2">
      <c r="AB57" s="83"/>
      <c r="AC57" s="83"/>
      <c r="AD57" s="83"/>
      <c r="AE57" s="83"/>
      <c r="AF57" s="83"/>
      <c r="AG57" s="83"/>
      <c r="AH57" s="83"/>
      <c r="AI57" s="83"/>
      <c r="AJ57" s="83"/>
      <c r="AK57" s="83"/>
      <c r="AL57" s="83"/>
    </row>
    <row r="58" spans="1:38" x14ac:dyDescent="0.2">
      <c r="AB58" s="83"/>
      <c r="AC58" s="83"/>
      <c r="AD58" s="83"/>
      <c r="AE58" s="83"/>
      <c r="AF58" s="83"/>
      <c r="AG58" s="83"/>
      <c r="AH58" s="83"/>
      <c r="AI58" s="83"/>
      <c r="AJ58" s="83"/>
      <c r="AK58" s="83"/>
      <c r="AL58" s="83"/>
    </row>
    <row r="59" spans="1:38" x14ac:dyDescent="0.2">
      <c r="AB59" s="83"/>
      <c r="AC59" s="83"/>
      <c r="AD59" s="83"/>
      <c r="AE59" s="83"/>
      <c r="AF59" s="83"/>
      <c r="AG59" s="83"/>
      <c r="AH59" s="83"/>
      <c r="AI59" s="83"/>
      <c r="AJ59" s="83"/>
      <c r="AK59" s="83"/>
      <c r="AL59" s="83"/>
    </row>
    <row r="60" spans="1:38" x14ac:dyDescent="0.2">
      <c r="AB60" s="83"/>
      <c r="AC60" s="83"/>
      <c r="AD60" s="83"/>
      <c r="AE60" s="83"/>
      <c r="AF60" s="83"/>
      <c r="AG60" s="83"/>
      <c r="AH60" s="83"/>
      <c r="AI60" s="83"/>
      <c r="AJ60" s="83"/>
      <c r="AK60" s="83"/>
      <c r="AL60" s="83"/>
    </row>
    <row r="61" spans="1:38" x14ac:dyDescent="0.2">
      <c r="AB61" s="83"/>
      <c r="AC61" s="83"/>
      <c r="AD61" s="83"/>
      <c r="AE61" s="83"/>
      <c r="AF61" s="83"/>
      <c r="AG61" s="83"/>
      <c r="AH61" s="83"/>
      <c r="AI61" s="83"/>
      <c r="AJ61" s="83"/>
      <c r="AK61" s="83"/>
      <c r="AL61" s="83"/>
    </row>
  </sheetData>
  <mergeCells count="76">
    <mergeCell ref="U39:V39"/>
    <mergeCell ref="U40:V40"/>
    <mergeCell ref="U41:V41"/>
    <mergeCell ref="U42:V42"/>
    <mergeCell ref="W41:X41"/>
    <mergeCell ref="W42:X42"/>
    <mergeCell ref="W37:X37"/>
    <mergeCell ref="W38:X38"/>
    <mergeCell ref="W39:X39"/>
    <mergeCell ref="W40:X40"/>
    <mergeCell ref="Y41:Z41"/>
    <mergeCell ref="Y42:Z42"/>
    <mergeCell ref="T29:X29"/>
    <mergeCell ref="S32:X32"/>
    <mergeCell ref="P34:T34"/>
    <mergeCell ref="W34:X34"/>
    <mergeCell ref="Q37:T37"/>
    <mergeCell ref="Q38:T38"/>
    <mergeCell ref="U34:V34"/>
    <mergeCell ref="U35:V35"/>
    <mergeCell ref="U36:V36"/>
    <mergeCell ref="U37:V37"/>
    <mergeCell ref="T19:X19"/>
    <mergeCell ref="T20:X20"/>
    <mergeCell ref="T21:X21"/>
    <mergeCell ref="T24:X24"/>
    <mergeCell ref="T22:X22"/>
    <mergeCell ref="T23:X23"/>
    <mergeCell ref="Y40:Z40"/>
    <mergeCell ref="I42:N43"/>
    <mergeCell ref="A43:G44"/>
    <mergeCell ref="Q41:T41"/>
    <mergeCell ref="Q42:T42"/>
    <mergeCell ref="W35:X35"/>
    <mergeCell ref="W36:X36"/>
    <mergeCell ref="U38:V38"/>
    <mergeCell ref="Q35:T35"/>
    <mergeCell ref="Q36:T36"/>
    <mergeCell ref="Y34:Z34"/>
    <mergeCell ref="Y35:Z35"/>
    <mergeCell ref="Y36:Z36"/>
    <mergeCell ref="Y37:Z37"/>
    <mergeCell ref="Y38:Z38"/>
    <mergeCell ref="Y39:Z39"/>
    <mergeCell ref="N25:N32"/>
    <mergeCell ref="T25:X25"/>
    <mergeCell ref="T26:X26"/>
    <mergeCell ref="T27:X27"/>
    <mergeCell ref="Q39:T39"/>
    <mergeCell ref="Q40:T40"/>
    <mergeCell ref="N33:N40"/>
    <mergeCell ref="T30:X30"/>
    <mergeCell ref="T31:X31"/>
    <mergeCell ref="T28:X28"/>
    <mergeCell ref="N17:N24"/>
    <mergeCell ref="C8:G8"/>
    <mergeCell ref="L8:M8"/>
    <mergeCell ref="W8:X8"/>
    <mergeCell ref="E10:J11"/>
    <mergeCell ref="E13:J14"/>
    <mergeCell ref="L13:Z14"/>
    <mergeCell ref="S16:X16"/>
    <mergeCell ref="T17:X17"/>
    <mergeCell ref="T18:X18"/>
    <mergeCell ref="C6:G6"/>
    <mergeCell ref="L6:M6"/>
    <mergeCell ref="W6:X6"/>
    <mergeCell ref="C7:G7"/>
    <mergeCell ref="L7:M7"/>
    <mergeCell ref="W7:X7"/>
    <mergeCell ref="A1:D4"/>
    <mergeCell ref="E1:AA2"/>
    <mergeCell ref="E3:J4"/>
    <mergeCell ref="K3:P4"/>
    <mergeCell ref="Q3:T4"/>
    <mergeCell ref="U3:AA4"/>
  </mergeCells>
  <phoneticPr fontId="2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D15"/>
  <sheetViews>
    <sheetView workbookViewId="0">
      <selection activeCell="D14" sqref="D14"/>
    </sheetView>
    <sheetView workbookViewId="1"/>
  </sheetViews>
  <sheetFormatPr baseColWidth="10" defaultRowHeight="12.75" x14ac:dyDescent="0.2"/>
  <cols>
    <col min="1" max="1" width="13.5703125" customWidth="1"/>
    <col min="2" max="2" width="15.140625" customWidth="1"/>
    <col min="3" max="3" width="22.85546875" customWidth="1"/>
    <col min="4" max="4" width="13.7109375" customWidth="1"/>
  </cols>
  <sheetData>
    <row r="1" spans="1:4" x14ac:dyDescent="0.2">
      <c r="A1" s="69" t="s">
        <v>60</v>
      </c>
      <c r="B1" s="69" t="s">
        <v>58</v>
      </c>
      <c r="C1" s="69" t="s">
        <v>64</v>
      </c>
      <c r="D1" s="69" t="s">
        <v>79</v>
      </c>
    </row>
    <row r="3" spans="1:4" x14ac:dyDescent="0.2">
      <c r="A3" s="68"/>
      <c r="C3" s="68" t="s">
        <v>67</v>
      </c>
      <c r="D3" s="68" t="s">
        <v>74</v>
      </c>
    </row>
    <row r="4" spans="1:4" x14ac:dyDescent="0.2">
      <c r="A4" s="68"/>
      <c r="C4" s="68" t="s">
        <v>0</v>
      </c>
      <c r="D4" s="68" t="s">
        <v>76</v>
      </c>
    </row>
    <row r="5" spans="1:4" x14ac:dyDescent="0.2">
      <c r="A5" s="68"/>
      <c r="C5" s="68" t="s">
        <v>65</v>
      </c>
      <c r="D5" s="68" t="s">
        <v>78</v>
      </c>
    </row>
    <row r="6" spans="1:4" x14ac:dyDescent="0.2">
      <c r="A6" s="68"/>
      <c r="C6" s="68" t="s">
        <v>54</v>
      </c>
      <c r="D6" s="68" t="s">
        <v>75</v>
      </c>
    </row>
    <row r="7" spans="1:4" x14ac:dyDescent="0.2">
      <c r="A7" s="68"/>
      <c r="C7" s="68" t="s">
        <v>52</v>
      </c>
      <c r="D7" s="68" t="s">
        <v>73</v>
      </c>
    </row>
    <row r="8" spans="1:4" x14ac:dyDescent="0.2">
      <c r="C8" s="68" t="s">
        <v>66</v>
      </c>
      <c r="D8" s="68" t="s">
        <v>77</v>
      </c>
    </row>
    <row r="9" spans="1:4" x14ac:dyDescent="0.2">
      <c r="C9" s="68" t="s">
        <v>56</v>
      </c>
    </row>
    <row r="10" spans="1:4" x14ac:dyDescent="0.2">
      <c r="C10" s="68" t="s">
        <v>158</v>
      </c>
    </row>
    <row r="11" spans="1:4" x14ac:dyDescent="0.2">
      <c r="C11" s="68" t="s">
        <v>1</v>
      </c>
    </row>
    <row r="12" spans="1:4" x14ac:dyDescent="0.2">
      <c r="C12" s="68" t="s">
        <v>55</v>
      </c>
    </row>
    <row r="13" spans="1:4" x14ac:dyDescent="0.2">
      <c r="C13" s="68" t="s">
        <v>51</v>
      </c>
    </row>
    <row r="14" spans="1:4" x14ac:dyDescent="0.2">
      <c r="C14" s="68" t="s">
        <v>53</v>
      </c>
    </row>
    <row r="15" spans="1:4" x14ac:dyDescent="0.2">
      <c r="C15" s="68" t="s">
        <v>57</v>
      </c>
    </row>
  </sheetData>
  <phoneticPr fontId="2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59"/>
  <sheetViews>
    <sheetView workbookViewId="0">
      <selection activeCell="H65" sqref="H65"/>
    </sheetView>
    <sheetView workbookViewId="1"/>
  </sheetViews>
  <sheetFormatPr baseColWidth="10" defaultRowHeight="12.75" x14ac:dyDescent="0.2"/>
  <sheetData>
    <row r="1" spans="1:1" x14ac:dyDescent="0.2">
      <c r="A1" s="69" t="s">
        <v>85</v>
      </c>
    </row>
    <row r="2" spans="1:1" x14ac:dyDescent="0.2">
      <c r="A2" s="68" t="s">
        <v>105</v>
      </c>
    </row>
    <row r="4" spans="1:1" x14ac:dyDescent="0.2">
      <c r="A4" s="69" t="s">
        <v>86</v>
      </c>
    </row>
    <row r="5" spans="1:1" x14ac:dyDescent="0.2">
      <c r="A5" s="119" t="s">
        <v>106</v>
      </c>
    </row>
    <row r="7" spans="1:1" x14ac:dyDescent="0.2">
      <c r="A7" s="69" t="s">
        <v>87</v>
      </c>
    </row>
    <row r="8" spans="1:1" x14ac:dyDescent="0.2">
      <c r="A8" s="68" t="s">
        <v>107</v>
      </c>
    </row>
    <row r="10" spans="1:1" x14ac:dyDescent="0.2">
      <c r="A10" s="69" t="s">
        <v>88</v>
      </c>
    </row>
    <row r="11" spans="1:1" x14ac:dyDescent="0.2">
      <c r="A11" s="68" t="s">
        <v>108</v>
      </c>
    </row>
    <row r="13" spans="1:1" x14ac:dyDescent="0.2">
      <c r="A13" s="69" t="s">
        <v>109</v>
      </c>
    </row>
    <row r="14" spans="1:1" x14ac:dyDescent="0.2">
      <c r="A14" s="68" t="s">
        <v>110</v>
      </c>
    </row>
    <row r="16" spans="1:1" x14ac:dyDescent="0.2">
      <c r="A16" s="69" t="s">
        <v>90</v>
      </c>
    </row>
    <row r="17" spans="1:1" x14ac:dyDescent="0.2">
      <c r="A17" t="s">
        <v>111</v>
      </c>
    </row>
    <row r="19" spans="1:1" x14ac:dyDescent="0.2">
      <c r="A19" s="69" t="s">
        <v>91</v>
      </c>
    </row>
    <row r="20" spans="1:1" x14ac:dyDescent="0.2">
      <c r="A20" s="68" t="s">
        <v>112</v>
      </c>
    </row>
    <row r="22" spans="1:1" x14ac:dyDescent="0.2">
      <c r="A22" s="69" t="s">
        <v>92</v>
      </c>
    </row>
    <row r="23" spans="1:1" x14ac:dyDescent="0.2">
      <c r="A23" s="68" t="s">
        <v>113</v>
      </c>
    </row>
    <row r="25" spans="1:1" x14ac:dyDescent="0.2">
      <c r="A25" s="69" t="s">
        <v>93</v>
      </c>
    </row>
    <row r="26" spans="1:1" x14ac:dyDescent="0.2">
      <c r="A26" s="68" t="s">
        <v>114</v>
      </c>
    </row>
    <row r="28" spans="1:1" x14ac:dyDescent="0.2">
      <c r="A28" s="69" t="s">
        <v>115</v>
      </c>
    </row>
    <row r="29" spans="1:1" x14ac:dyDescent="0.2">
      <c r="A29" s="68" t="s">
        <v>116</v>
      </c>
    </row>
    <row r="31" spans="1:1" x14ac:dyDescent="0.2">
      <c r="A31" s="69" t="s">
        <v>95</v>
      </c>
    </row>
    <row r="32" spans="1:1" x14ac:dyDescent="0.2">
      <c r="A32" s="68" t="s">
        <v>117</v>
      </c>
    </row>
    <row r="34" spans="1:1" x14ac:dyDescent="0.2">
      <c r="A34" s="69" t="s">
        <v>96</v>
      </c>
    </row>
    <row r="35" spans="1:1" x14ac:dyDescent="0.2">
      <c r="A35" s="68" t="s">
        <v>118</v>
      </c>
    </row>
    <row r="37" spans="1:1" x14ac:dyDescent="0.2">
      <c r="A37" s="69" t="s">
        <v>97</v>
      </c>
    </row>
    <row r="38" spans="1:1" x14ac:dyDescent="0.2">
      <c r="A38" s="68" t="s">
        <v>119</v>
      </c>
    </row>
    <row r="40" spans="1:1" x14ac:dyDescent="0.2">
      <c r="A40" s="69" t="s">
        <v>2</v>
      </c>
    </row>
    <row r="41" spans="1:1" x14ac:dyDescent="0.2">
      <c r="A41" s="68" t="s">
        <v>120</v>
      </c>
    </row>
    <row r="43" spans="1:1" x14ac:dyDescent="0.2">
      <c r="A43" s="69" t="s">
        <v>98</v>
      </c>
    </row>
    <row r="44" spans="1:1" x14ac:dyDescent="0.2">
      <c r="A44" s="68" t="s">
        <v>121</v>
      </c>
    </row>
    <row r="46" spans="1:1" x14ac:dyDescent="0.2">
      <c r="A46" s="69" t="s">
        <v>99</v>
      </c>
    </row>
    <row r="47" spans="1:1" x14ac:dyDescent="0.2">
      <c r="A47" s="68" t="s">
        <v>122</v>
      </c>
    </row>
    <row r="49" spans="1:1" x14ac:dyDescent="0.2">
      <c r="A49" s="69" t="s">
        <v>100</v>
      </c>
    </row>
    <row r="50" spans="1:1" x14ac:dyDescent="0.2">
      <c r="A50" s="68" t="s">
        <v>123</v>
      </c>
    </row>
    <row r="52" spans="1:1" x14ac:dyDescent="0.2">
      <c r="A52" s="69" t="s">
        <v>101</v>
      </c>
    </row>
    <row r="53" spans="1:1" x14ac:dyDescent="0.2">
      <c r="A53" s="68" t="s">
        <v>124</v>
      </c>
    </row>
    <row r="55" spans="1:1" x14ac:dyDescent="0.2">
      <c r="A55" s="69" t="s">
        <v>102</v>
      </c>
    </row>
    <row r="56" spans="1:1" x14ac:dyDescent="0.2">
      <c r="A56" s="68" t="s">
        <v>125</v>
      </c>
    </row>
    <row r="58" spans="1:1" x14ac:dyDescent="0.2">
      <c r="A58" s="69" t="s">
        <v>103</v>
      </c>
    </row>
    <row r="59" spans="1:1" x14ac:dyDescent="0.2">
      <c r="A59" s="68" t="s">
        <v>126</v>
      </c>
    </row>
  </sheetData>
  <phoneticPr fontId="2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FicheSaisie</vt:lpstr>
      <vt:lpstr>Sauvegarde</vt:lpstr>
      <vt:lpstr>FichePrint</vt:lpstr>
      <vt:lpstr>Formulaire</vt:lpstr>
      <vt:lpstr>Lexique</vt:lpstr>
    </vt:vector>
  </TitlesOfParts>
  <Company>EP-Consultant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EP-Consultant</dc:creator>
  <cp:lastModifiedBy>Michel</cp:lastModifiedBy>
  <cp:lastPrinted>2013-04-23T22:14:58Z</cp:lastPrinted>
  <dcterms:created xsi:type="dcterms:W3CDTF">1998-02-04T08:28:38Z</dcterms:created>
  <dcterms:modified xsi:type="dcterms:W3CDTF">2013-04-26T22:58:21Z</dcterms:modified>
</cp:coreProperties>
</file>