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hidePivotFieldList="1" defaultThemeVersion="124226"/>
  <bookViews>
    <workbookView xWindow="-15" yWindow="-15" windowWidth="28020" windowHeight="6090" tabRatio="817" activeTab="5"/>
    <workbookView xWindow="-15" yWindow="6075" windowWidth="28020" windowHeight="6135" activeTab="3"/>
  </bookViews>
  <sheets>
    <sheet name="Données_générales" sheetId="72" r:id="rId1"/>
    <sheet name="Plan_compta" sheetId="68" r:id="rId2"/>
    <sheet name="BD" sheetId="71" r:id="rId3"/>
    <sheet name="Dépense+Recette" sheetId="69" r:id="rId4"/>
    <sheet name="Analytique" sheetId="70" r:id="rId5"/>
    <sheet name="01" sheetId="73" r:id="rId6"/>
    <sheet name="02" sheetId="77" r:id="rId7"/>
    <sheet name="03" sheetId="78" r:id="rId8"/>
    <sheet name="04" sheetId="79" r:id="rId9"/>
    <sheet name="05" sheetId="80" r:id="rId10"/>
    <sheet name="06" sheetId="81" r:id="rId11"/>
    <sheet name="07" sheetId="82" r:id="rId12"/>
    <sheet name="08" sheetId="83" r:id="rId13"/>
    <sheet name="09" sheetId="84" r:id="rId14"/>
    <sheet name="10" sheetId="85" r:id="rId15"/>
    <sheet name="11" sheetId="86" r:id="rId16"/>
    <sheet name="12" sheetId="87" r:id="rId17"/>
  </sheets>
  <definedNames>
    <definedName name="CODE_ANAL">Analytique!$A$2:$A$18</definedName>
    <definedName name="MODE_PAIEMENT">BD!$B$2:$B$9</definedName>
    <definedName name="N_COMPTE">Données_générales!$G$3:$G$7</definedName>
    <definedName name="OPERATION">BD!$A$2:$A$3</definedName>
    <definedName name="plan" localSheetId="6">#REF!,#REF!,#REF!,#REF!,#REF!,#REF!,#REF!,#REF!,#REF!,#REF!,#REF!,#REF!,#REF!,#REF!,#REF!,#REF!,#REF!,#REF!,#REF!,#REF!,#REF!</definedName>
    <definedName name="plan" localSheetId="7">#REF!,#REF!,#REF!,#REF!,#REF!,#REF!,#REF!,#REF!,#REF!,#REF!,#REF!,#REF!,#REF!,#REF!,#REF!,#REF!,#REF!,#REF!,#REF!,#REF!,#REF!</definedName>
    <definedName name="plan" localSheetId="8">#REF!,#REF!,#REF!,#REF!,#REF!,#REF!,#REF!,#REF!,#REF!,#REF!,#REF!,#REF!,#REF!,#REF!,#REF!,#REF!,#REF!,#REF!,#REF!,#REF!,#REF!</definedName>
    <definedName name="plan" localSheetId="9">#REF!,#REF!,#REF!,#REF!,#REF!,#REF!,#REF!,#REF!,#REF!,#REF!,#REF!,#REF!,#REF!,#REF!,#REF!,#REF!,#REF!,#REF!,#REF!,#REF!,#REF!</definedName>
    <definedName name="plan" localSheetId="10">#REF!,#REF!,#REF!,#REF!,#REF!,#REF!,#REF!,#REF!,#REF!,#REF!,#REF!,#REF!,#REF!,#REF!,#REF!,#REF!,#REF!,#REF!,#REF!,#REF!,#REF!</definedName>
    <definedName name="plan" localSheetId="11">#REF!,#REF!,#REF!,#REF!,#REF!,#REF!,#REF!,#REF!,#REF!,#REF!,#REF!,#REF!,#REF!,#REF!,#REF!,#REF!,#REF!,#REF!,#REF!,#REF!,#REF!</definedName>
    <definedName name="plan" localSheetId="12">#REF!,#REF!,#REF!,#REF!,#REF!,#REF!,#REF!,#REF!,#REF!,#REF!,#REF!,#REF!,#REF!,#REF!,#REF!,#REF!,#REF!,#REF!,#REF!,#REF!,#REF!</definedName>
    <definedName name="plan" localSheetId="13">#REF!,#REF!,#REF!,#REF!,#REF!,#REF!,#REF!,#REF!,#REF!,#REF!,#REF!,#REF!,#REF!,#REF!,#REF!,#REF!,#REF!,#REF!,#REF!,#REF!,#REF!</definedName>
    <definedName name="plan" localSheetId="14">#REF!,#REF!,#REF!,#REF!,#REF!,#REF!,#REF!,#REF!,#REF!,#REF!,#REF!,#REF!,#REF!,#REF!,#REF!,#REF!,#REF!,#REF!,#REF!,#REF!,#REF!</definedName>
    <definedName name="plan" localSheetId="15">#REF!,#REF!,#REF!,#REF!,#REF!,#REF!,#REF!,#REF!,#REF!,#REF!,#REF!,#REF!,#REF!,#REF!,#REF!,#REF!,#REF!,#REF!,#REF!,#REF!,#REF!</definedName>
    <definedName name="plan" localSheetId="16">#REF!,#REF!,#REF!,#REF!,#REF!,#REF!,#REF!,#REF!,#REF!,#REF!,#REF!,#REF!,#REF!,#REF!,#REF!,#REF!,#REF!,#REF!,#REF!,#REF!,#REF!</definedName>
    <definedName name="plan">#REF!,#REF!,#REF!,#REF!,#REF!,#REF!,#REF!,#REF!,#REF!,#REF!,#REF!,#REF!,#REF!,#REF!,#REF!,#REF!,#REF!,#REF!,#REF!,#REF!,#REF!</definedName>
  </definedNames>
  <calcPr calcId="145621"/>
</workbook>
</file>

<file path=xl/calcChain.xml><?xml version="1.0" encoding="utf-8"?>
<calcChain xmlns="http://schemas.openxmlformats.org/spreadsheetml/2006/main">
  <c r="T3" i="69" l="1"/>
  <c r="U3" i="69"/>
  <c r="V3" i="69"/>
  <c r="W3" i="69"/>
  <c r="X3" i="69"/>
  <c r="Y3" i="69"/>
  <c r="Z3" i="69"/>
  <c r="T4" i="69"/>
  <c r="U4" i="69"/>
  <c r="V4" i="69"/>
  <c r="W4" i="69"/>
  <c r="X4" i="69"/>
  <c r="Y4" i="69"/>
  <c r="Z4" i="69"/>
  <c r="T5" i="69"/>
  <c r="U5" i="69"/>
  <c r="V5" i="69"/>
  <c r="W5" i="69"/>
  <c r="X5" i="69"/>
  <c r="Y5" i="69"/>
  <c r="Z5" i="69"/>
  <c r="T6" i="69"/>
  <c r="U6" i="69"/>
  <c r="V6" i="69"/>
  <c r="W6" i="69"/>
  <c r="X6" i="69"/>
  <c r="Y6" i="69"/>
  <c r="Z6" i="69"/>
  <c r="T7" i="69"/>
  <c r="U7" i="69"/>
  <c r="V7" i="69"/>
  <c r="W7" i="69"/>
  <c r="X7" i="69"/>
  <c r="Y7" i="69"/>
  <c r="Z7" i="69"/>
  <c r="T8" i="69"/>
  <c r="U8" i="69"/>
  <c r="V8" i="69"/>
  <c r="W8" i="69"/>
  <c r="X8" i="69"/>
  <c r="Y8" i="69"/>
  <c r="Z8" i="69"/>
  <c r="T9" i="69"/>
  <c r="U9" i="69"/>
  <c r="V9" i="69"/>
  <c r="W9" i="69"/>
  <c r="X9" i="69"/>
  <c r="Y9" i="69"/>
  <c r="Z9" i="69"/>
  <c r="T10" i="69"/>
  <c r="U10" i="69"/>
  <c r="V10" i="69"/>
  <c r="W10" i="69"/>
  <c r="X10" i="69"/>
  <c r="Y10" i="69"/>
  <c r="Z10" i="69"/>
  <c r="T11" i="69"/>
  <c r="U11" i="69"/>
  <c r="V11" i="69"/>
  <c r="W11" i="69"/>
  <c r="X11" i="69"/>
  <c r="Y11" i="69"/>
  <c r="Z11" i="69"/>
  <c r="T12" i="69"/>
  <c r="U12" i="69"/>
  <c r="V12" i="69"/>
  <c r="W12" i="69"/>
  <c r="X12" i="69"/>
  <c r="Y12" i="69"/>
  <c r="Z12" i="69"/>
  <c r="T13" i="69"/>
  <c r="U13" i="69"/>
  <c r="V13" i="69"/>
  <c r="W13" i="69"/>
  <c r="X13" i="69"/>
  <c r="Y13" i="69"/>
  <c r="Z13" i="69"/>
  <c r="T14" i="69"/>
  <c r="U14" i="69"/>
  <c r="V14" i="69"/>
  <c r="W14" i="69"/>
  <c r="X14" i="69"/>
  <c r="Y14" i="69"/>
  <c r="Z14" i="69"/>
  <c r="T15" i="69"/>
  <c r="U15" i="69"/>
  <c r="V15" i="69"/>
  <c r="W15" i="69"/>
  <c r="X15" i="69"/>
  <c r="Y15" i="69"/>
  <c r="Z15" i="69"/>
  <c r="T16" i="69"/>
  <c r="U16" i="69"/>
  <c r="V16" i="69"/>
  <c r="W16" i="69"/>
  <c r="X16" i="69"/>
  <c r="Y16" i="69"/>
  <c r="Z16" i="69"/>
  <c r="T17" i="69"/>
  <c r="U17" i="69"/>
  <c r="V17" i="69"/>
  <c r="W17" i="69"/>
  <c r="X17" i="69"/>
  <c r="Y17" i="69"/>
  <c r="Z17" i="69"/>
  <c r="T18" i="69"/>
  <c r="U18" i="69"/>
  <c r="V18" i="69"/>
  <c r="W18" i="69"/>
  <c r="X18" i="69"/>
  <c r="Y18" i="69"/>
  <c r="Z18" i="69"/>
  <c r="T19" i="69"/>
  <c r="U19" i="69"/>
  <c r="V19" i="69"/>
  <c r="W19" i="69"/>
  <c r="X19" i="69"/>
  <c r="Y19" i="69"/>
  <c r="Z19" i="69"/>
  <c r="T20" i="69"/>
  <c r="U20" i="69"/>
  <c r="V20" i="69"/>
  <c r="W20" i="69"/>
  <c r="X20" i="69"/>
  <c r="Y20" i="69"/>
  <c r="Z20" i="69"/>
  <c r="T21" i="69"/>
  <c r="U21" i="69"/>
  <c r="V21" i="69"/>
  <c r="W21" i="69"/>
  <c r="X21" i="69"/>
  <c r="Y21" i="69"/>
  <c r="Z21" i="69"/>
  <c r="T22" i="69"/>
  <c r="U22" i="69"/>
  <c r="V22" i="69"/>
  <c r="W22" i="69"/>
  <c r="X22" i="69"/>
  <c r="Y22" i="69"/>
  <c r="Z22" i="69"/>
  <c r="T23" i="69"/>
  <c r="U23" i="69"/>
  <c r="V23" i="69"/>
  <c r="W23" i="69"/>
  <c r="X23" i="69"/>
  <c r="Y23" i="69"/>
  <c r="Z23" i="69"/>
  <c r="T24" i="69"/>
  <c r="U24" i="69"/>
  <c r="V24" i="69"/>
  <c r="W24" i="69"/>
  <c r="X24" i="69"/>
  <c r="Y24" i="69"/>
  <c r="Z24" i="69"/>
  <c r="T25" i="69"/>
  <c r="U25" i="69"/>
  <c r="V25" i="69"/>
  <c r="W25" i="69"/>
  <c r="X25" i="69"/>
  <c r="Y25" i="69"/>
  <c r="Z25" i="69"/>
  <c r="T26" i="69"/>
  <c r="U26" i="69"/>
  <c r="V26" i="69"/>
  <c r="W26" i="69"/>
  <c r="X26" i="69"/>
  <c r="Y26" i="69"/>
  <c r="Z26" i="69"/>
  <c r="T27" i="69"/>
  <c r="U27" i="69"/>
  <c r="V27" i="69"/>
  <c r="W27" i="69"/>
  <c r="X27" i="69"/>
  <c r="Y27" i="69"/>
  <c r="Z27" i="69"/>
  <c r="T28" i="69"/>
  <c r="U28" i="69"/>
  <c r="V28" i="69"/>
  <c r="W28" i="69"/>
  <c r="X28" i="69"/>
  <c r="Y28" i="69"/>
  <c r="Z28" i="69"/>
  <c r="T29" i="69"/>
  <c r="U29" i="69"/>
  <c r="V29" i="69"/>
  <c r="W29" i="69"/>
  <c r="X29" i="69"/>
  <c r="Y29" i="69"/>
  <c r="Z29" i="69"/>
  <c r="T30" i="69"/>
  <c r="U30" i="69"/>
  <c r="V30" i="69"/>
  <c r="W30" i="69"/>
  <c r="X30" i="69"/>
  <c r="Y30" i="69"/>
  <c r="Z30" i="69"/>
  <c r="T31" i="69"/>
  <c r="U31" i="69"/>
  <c r="V31" i="69"/>
  <c r="W31" i="69"/>
  <c r="X31" i="69"/>
  <c r="Y31" i="69"/>
  <c r="Z31" i="69"/>
  <c r="T32" i="69"/>
  <c r="U32" i="69"/>
  <c r="V32" i="69"/>
  <c r="W32" i="69"/>
  <c r="X32" i="69"/>
  <c r="Y32" i="69"/>
  <c r="Z32" i="69"/>
  <c r="T33" i="69"/>
  <c r="U33" i="69"/>
  <c r="V33" i="69"/>
  <c r="W33" i="69"/>
  <c r="X33" i="69"/>
  <c r="Y33" i="69"/>
  <c r="Z33" i="69"/>
  <c r="T34" i="69"/>
  <c r="U34" i="69"/>
  <c r="V34" i="69"/>
  <c r="W34" i="69"/>
  <c r="X34" i="69"/>
  <c r="Y34" i="69"/>
  <c r="Z34" i="69"/>
  <c r="T35" i="69"/>
  <c r="U35" i="69"/>
  <c r="V35" i="69"/>
  <c r="W35" i="69"/>
  <c r="X35" i="69"/>
  <c r="Y35" i="69"/>
  <c r="Z35" i="69"/>
  <c r="T36" i="69"/>
  <c r="U36" i="69"/>
  <c r="V36" i="69"/>
  <c r="W36" i="69"/>
  <c r="X36" i="69"/>
  <c r="Y36" i="69"/>
  <c r="Z36" i="69"/>
  <c r="T37" i="69"/>
  <c r="U37" i="69"/>
  <c r="V37" i="69"/>
  <c r="W37" i="69"/>
  <c r="X37" i="69"/>
  <c r="Y37" i="69"/>
  <c r="Z37" i="69"/>
  <c r="T38" i="69"/>
  <c r="U38" i="69"/>
  <c r="V38" i="69"/>
  <c r="W38" i="69"/>
  <c r="X38" i="69"/>
  <c r="Y38" i="69"/>
  <c r="Z38" i="69"/>
  <c r="T39" i="69"/>
  <c r="U39" i="69"/>
  <c r="V39" i="69"/>
  <c r="W39" i="69"/>
  <c r="X39" i="69"/>
  <c r="Y39" i="69"/>
  <c r="Z39" i="69"/>
  <c r="T40" i="69"/>
  <c r="U40" i="69"/>
  <c r="V40" i="69"/>
  <c r="W40" i="69"/>
  <c r="X40" i="69"/>
  <c r="Y40" i="69"/>
  <c r="Z40" i="69"/>
  <c r="T41" i="69"/>
  <c r="U41" i="69"/>
  <c r="V41" i="69"/>
  <c r="W41" i="69"/>
  <c r="X41" i="69"/>
  <c r="Y41" i="69"/>
  <c r="Z41" i="69"/>
  <c r="T42" i="69"/>
  <c r="U42" i="69"/>
  <c r="V42" i="69"/>
  <c r="W42" i="69"/>
  <c r="X42" i="69"/>
  <c r="Y42" i="69"/>
  <c r="Z42" i="69"/>
  <c r="T43" i="69"/>
  <c r="U43" i="69"/>
  <c r="V43" i="69"/>
  <c r="W43" i="69"/>
  <c r="X43" i="69"/>
  <c r="Y43" i="69"/>
  <c r="Z43" i="69"/>
  <c r="T44" i="69"/>
  <c r="U44" i="69"/>
  <c r="V44" i="69"/>
  <c r="W44" i="69"/>
  <c r="X44" i="69"/>
  <c r="Y44" i="69"/>
  <c r="Z44" i="69"/>
  <c r="T45" i="69"/>
  <c r="U45" i="69"/>
  <c r="V45" i="69"/>
  <c r="W45" i="69"/>
  <c r="X45" i="69"/>
  <c r="Y45" i="69"/>
  <c r="Z45" i="69"/>
  <c r="T46" i="69"/>
  <c r="U46" i="69"/>
  <c r="V46" i="69"/>
  <c r="W46" i="69"/>
  <c r="X46" i="69"/>
  <c r="Y46" i="69"/>
  <c r="Z46" i="69"/>
  <c r="T47" i="69"/>
  <c r="U47" i="69"/>
  <c r="V47" i="69"/>
  <c r="W47" i="69"/>
  <c r="X47" i="69"/>
  <c r="Y47" i="69"/>
  <c r="Z47" i="69"/>
  <c r="T48" i="69"/>
  <c r="U48" i="69"/>
  <c r="V48" i="69"/>
  <c r="W48" i="69"/>
  <c r="X48" i="69"/>
  <c r="Y48" i="69"/>
  <c r="Z48" i="69"/>
  <c r="T49" i="69"/>
  <c r="U49" i="69"/>
  <c r="V49" i="69"/>
  <c r="W49" i="69"/>
  <c r="X49" i="69"/>
  <c r="Y49" i="69"/>
  <c r="Z49" i="69"/>
  <c r="T50" i="69"/>
  <c r="U50" i="69"/>
  <c r="V50" i="69"/>
  <c r="W50" i="69"/>
  <c r="X50" i="69"/>
  <c r="Y50" i="69"/>
  <c r="Z50" i="69"/>
  <c r="T51" i="69"/>
  <c r="U51" i="69"/>
  <c r="V51" i="69"/>
  <c r="W51" i="69"/>
  <c r="X51" i="69"/>
  <c r="Y51" i="69"/>
  <c r="Z51" i="69"/>
  <c r="T52" i="69"/>
  <c r="U52" i="69"/>
  <c r="V52" i="69"/>
  <c r="W52" i="69"/>
  <c r="X52" i="69"/>
  <c r="Y52" i="69"/>
  <c r="Z52" i="69"/>
  <c r="T53" i="69"/>
  <c r="U53" i="69"/>
  <c r="V53" i="69"/>
  <c r="W53" i="69"/>
  <c r="X53" i="69"/>
  <c r="Y53" i="69"/>
  <c r="Z53" i="69"/>
  <c r="T54" i="69"/>
  <c r="U54" i="69"/>
  <c r="V54" i="69"/>
  <c r="W54" i="69"/>
  <c r="X54" i="69"/>
  <c r="Y54" i="69"/>
  <c r="Z54" i="69"/>
  <c r="T55" i="69"/>
  <c r="U55" i="69"/>
  <c r="V55" i="69"/>
  <c r="W55" i="69"/>
  <c r="X55" i="69"/>
  <c r="Y55" i="69"/>
  <c r="Z55" i="69"/>
  <c r="T56" i="69"/>
  <c r="U56" i="69"/>
  <c r="V56" i="69"/>
  <c r="W56" i="69"/>
  <c r="X56" i="69"/>
  <c r="Y56" i="69"/>
  <c r="Z56" i="69"/>
  <c r="T57" i="69"/>
  <c r="U57" i="69"/>
  <c r="V57" i="69"/>
  <c r="W57" i="69"/>
  <c r="X57" i="69"/>
  <c r="Y57" i="69"/>
  <c r="Z57" i="69"/>
  <c r="T58" i="69"/>
  <c r="U58" i="69"/>
  <c r="V58" i="69"/>
  <c r="W58" i="69"/>
  <c r="X58" i="69"/>
  <c r="Y58" i="69"/>
  <c r="Z58" i="69"/>
  <c r="T59" i="69"/>
  <c r="U59" i="69"/>
  <c r="V59" i="69"/>
  <c r="W59" i="69"/>
  <c r="X59" i="69"/>
  <c r="Y59" i="69"/>
  <c r="Z59" i="69"/>
  <c r="T60" i="69"/>
  <c r="U60" i="69"/>
  <c r="V60" i="69"/>
  <c r="W60" i="69"/>
  <c r="X60" i="69"/>
  <c r="Y60" i="69"/>
  <c r="Z60" i="69"/>
  <c r="T61" i="69"/>
  <c r="U61" i="69"/>
  <c r="V61" i="69"/>
  <c r="W61" i="69"/>
  <c r="X61" i="69"/>
  <c r="Y61" i="69"/>
  <c r="Z61" i="69"/>
  <c r="T62" i="69"/>
  <c r="U62" i="69"/>
  <c r="V62" i="69"/>
  <c r="W62" i="69"/>
  <c r="X62" i="69"/>
  <c r="Y62" i="69"/>
  <c r="Z62" i="69"/>
  <c r="T63" i="69"/>
  <c r="U63" i="69"/>
  <c r="V63" i="69"/>
  <c r="W63" i="69"/>
  <c r="X63" i="69"/>
  <c r="Y63" i="69"/>
  <c r="Z63" i="69"/>
  <c r="T64" i="69"/>
  <c r="U64" i="69"/>
  <c r="V64" i="69"/>
  <c r="W64" i="69"/>
  <c r="X64" i="69"/>
  <c r="Y64" i="69"/>
  <c r="Z64" i="69"/>
  <c r="T65" i="69"/>
  <c r="U65" i="69"/>
  <c r="V65" i="69"/>
  <c r="W65" i="69"/>
  <c r="X65" i="69"/>
  <c r="Y65" i="69"/>
  <c r="Z65" i="69"/>
  <c r="T66" i="69"/>
  <c r="U66" i="69"/>
  <c r="V66" i="69"/>
  <c r="W66" i="69"/>
  <c r="X66" i="69"/>
  <c r="Y66" i="69"/>
  <c r="Z66" i="69"/>
  <c r="T67" i="69"/>
  <c r="U67" i="69"/>
  <c r="V67" i="69"/>
  <c r="W67" i="69"/>
  <c r="X67" i="69"/>
  <c r="Y67" i="69"/>
  <c r="Z67" i="69"/>
  <c r="T68" i="69"/>
  <c r="U68" i="69"/>
  <c r="V68" i="69"/>
  <c r="W68" i="69"/>
  <c r="X68" i="69"/>
  <c r="Y68" i="69"/>
  <c r="Z68" i="69"/>
  <c r="T69" i="69"/>
  <c r="U69" i="69"/>
  <c r="V69" i="69"/>
  <c r="W69" i="69"/>
  <c r="X69" i="69"/>
  <c r="Y69" i="69"/>
  <c r="Z69" i="69"/>
  <c r="T70" i="69"/>
  <c r="U70" i="69"/>
  <c r="V70" i="69"/>
  <c r="W70" i="69"/>
  <c r="X70" i="69"/>
  <c r="Y70" i="69"/>
  <c r="Z70" i="69"/>
  <c r="T71" i="69"/>
  <c r="U71" i="69"/>
  <c r="V71" i="69"/>
  <c r="W71" i="69"/>
  <c r="X71" i="69"/>
  <c r="Y71" i="69"/>
  <c r="Z71" i="69"/>
  <c r="T72" i="69"/>
  <c r="U72" i="69"/>
  <c r="V72" i="69"/>
  <c r="W72" i="69"/>
  <c r="X72" i="69"/>
  <c r="Y72" i="69"/>
  <c r="Z72" i="69"/>
  <c r="T73" i="69"/>
  <c r="U73" i="69"/>
  <c r="V73" i="69"/>
  <c r="W73" i="69"/>
  <c r="X73" i="69"/>
  <c r="Y73" i="69"/>
  <c r="Z73" i="69"/>
  <c r="T74" i="69"/>
  <c r="U74" i="69"/>
  <c r="V74" i="69"/>
  <c r="W74" i="69"/>
  <c r="X74" i="69"/>
  <c r="Y74" i="69"/>
  <c r="Z74" i="69"/>
  <c r="T75" i="69"/>
  <c r="U75" i="69"/>
  <c r="V75" i="69"/>
  <c r="W75" i="69"/>
  <c r="X75" i="69"/>
  <c r="Y75" i="69"/>
  <c r="Z75" i="69"/>
  <c r="T76" i="69"/>
  <c r="U76" i="69"/>
  <c r="V76" i="69"/>
  <c r="W76" i="69"/>
  <c r="X76" i="69"/>
  <c r="Y76" i="69"/>
  <c r="Z76" i="69"/>
  <c r="T77" i="69"/>
  <c r="U77" i="69"/>
  <c r="V77" i="69"/>
  <c r="W77" i="69"/>
  <c r="X77" i="69"/>
  <c r="Y77" i="69"/>
  <c r="Z77" i="69"/>
  <c r="T78" i="69"/>
  <c r="U78" i="69"/>
  <c r="V78" i="69"/>
  <c r="W78" i="69"/>
  <c r="X78" i="69"/>
  <c r="Y78" i="69"/>
  <c r="Z78" i="69"/>
  <c r="T79" i="69"/>
  <c r="U79" i="69"/>
  <c r="V79" i="69"/>
  <c r="W79" i="69"/>
  <c r="X79" i="69"/>
  <c r="Y79" i="69"/>
  <c r="Z79" i="69"/>
  <c r="T80" i="69"/>
  <c r="U80" i="69"/>
  <c r="V80" i="69"/>
  <c r="W80" i="69"/>
  <c r="X80" i="69"/>
  <c r="Y80" i="69"/>
  <c r="Z80" i="69"/>
  <c r="T81" i="69"/>
  <c r="U81" i="69"/>
  <c r="V81" i="69"/>
  <c r="W81" i="69"/>
  <c r="X81" i="69"/>
  <c r="Y81" i="69"/>
  <c r="Z81" i="69"/>
  <c r="T82" i="69"/>
  <c r="U82" i="69"/>
  <c r="V82" i="69"/>
  <c r="W82" i="69"/>
  <c r="X82" i="69"/>
  <c r="Y82" i="69"/>
  <c r="Z82" i="69"/>
  <c r="T83" i="69"/>
  <c r="U83" i="69"/>
  <c r="V83" i="69"/>
  <c r="W83" i="69"/>
  <c r="X83" i="69"/>
  <c r="Y83" i="69"/>
  <c r="Z83" i="69"/>
  <c r="T84" i="69"/>
  <c r="U84" i="69"/>
  <c r="V84" i="69"/>
  <c r="W84" i="69"/>
  <c r="X84" i="69"/>
  <c r="Y84" i="69"/>
  <c r="Z84" i="69"/>
  <c r="T85" i="69"/>
  <c r="U85" i="69"/>
  <c r="V85" i="69"/>
  <c r="W85" i="69"/>
  <c r="X85" i="69"/>
  <c r="Y85" i="69"/>
  <c r="Z85" i="69"/>
  <c r="T86" i="69"/>
  <c r="U86" i="69"/>
  <c r="V86" i="69"/>
  <c r="W86" i="69"/>
  <c r="X86" i="69"/>
  <c r="Y86" i="69"/>
  <c r="Z86" i="69"/>
  <c r="T87" i="69"/>
  <c r="U87" i="69"/>
  <c r="V87" i="69"/>
  <c r="W87" i="69"/>
  <c r="X87" i="69"/>
  <c r="Y87" i="69"/>
  <c r="Z87" i="69"/>
  <c r="T88" i="69"/>
  <c r="U88" i="69"/>
  <c r="V88" i="69"/>
  <c r="W88" i="69"/>
  <c r="X88" i="69"/>
  <c r="Y88" i="69"/>
  <c r="Z88" i="69"/>
  <c r="T89" i="69"/>
  <c r="U89" i="69"/>
  <c r="V89" i="69"/>
  <c r="W89" i="69"/>
  <c r="X89" i="69"/>
  <c r="Y89" i="69"/>
  <c r="Z89" i="69"/>
  <c r="T90" i="69"/>
  <c r="U90" i="69"/>
  <c r="V90" i="69"/>
  <c r="W90" i="69"/>
  <c r="X90" i="69"/>
  <c r="Y90" i="69"/>
  <c r="Z90" i="69"/>
  <c r="T91" i="69"/>
  <c r="U91" i="69"/>
  <c r="V91" i="69"/>
  <c r="W91" i="69"/>
  <c r="X91" i="69"/>
  <c r="Y91" i="69"/>
  <c r="Z91" i="69"/>
  <c r="T92" i="69"/>
  <c r="U92" i="69"/>
  <c r="V92" i="69"/>
  <c r="W92" i="69"/>
  <c r="X92" i="69"/>
  <c r="Y92" i="69"/>
  <c r="Z92" i="69"/>
  <c r="T93" i="69"/>
  <c r="U93" i="69"/>
  <c r="V93" i="69"/>
  <c r="W93" i="69"/>
  <c r="X93" i="69"/>
  <c r="Y93" i="69"/>
  <c r="Z93" i="69"/>
  <c r="T94" i="69"/>
  <c r="U94" i="69"/>
  <c r="V94" i="69"/>
  <c r="W94" i="69"/>
  <c r="X94" i="69"/>
  <c r="Y94" i="69"/>
  <c r="Z94" i="69"/>
  <c r="T95" i="69"/>
  <c r="U95" i="69"/>
  <c r="V95" i="69"/>
  <c r="W95" i="69"/>
  <c r="X95" i="69"/>
  <c r="Y95" i="69"/>
  <c r="Z95" i="69"/>
  <c r="T96" i="69"/>
  <c r="U96" i="69"/>
  <c r="V96" i="69"/>
  <c r="W96" i="69"/>
  <c r="X96" i="69"/>
  <c r="Y96" i="69"/>
  <c r="Z96" i="69"/>
  <c r="T97" i="69"/>
  <c r="U97" i="69"/>
  <c r="V97" i="69"/>
  <c r="W97" i="69"/>
  <c r="X97" i="69"/>
  <c r="Y97" i="69"/>
  <c r="Z97" i="69"/>
  <c r="T98" i="69"/>
  <c r="U98" i="69"/>
  <c r="V98" i="69"/>
  <c r="W98" i="69"/>
  <c r="X98" i="69"/>
  <c r="Y98" i="69"/>
  <c r="Z98" i="69"/>
  <c r="T99" i="69"/>
  <c r="U99" i="69"/>
  <c r="V99" i="69"/>
  <c r="W99" i="69"/>
  <c r="X99" i="69"/>
  <c r="Y99" i="69"/>
  <c r="Z99" i="69"/>
  <c r="T100" i="69"/>
  <c r="U100" i="69"/>
  <c r="V100" i="69"/>
  <c r="W100" i="69"/>
  <c r="X100" i="69"/>
  <c r="Y100" i="69"/>
  <c r="Z100" i="69"/>
  <c r="T101" i="69"/>
  <c r="U101" i="69"/>
  <c r="V101" i="69"/>
  <c r="W101" i="69"/>
  <c r="X101" i="69"/>
  <c r="Y101" i="69"/>
  <c r="Z101" i="69"/>
  <c r="T102" i="69"/>
  <c r="U102" i="69"/>
  <c r="V102" i="69"/>
  <c r="W102" i="69"/>
  <c r="X102" i="69"/>
  <c r="Y102" i="69"/>
  <c r="Z102" i="69"/>
  <c r="T103" i="69"/>
  <c r="U103" i="69"/>
  <c r="V103" i="69"/>
  <c r="W103" i="69"/>
  <c r="X103" i="69"/>
  <c r="Y103" i="69"/>
  <c r="Z103" i="69"/>
  <c r="T104" i="69"/>
  <c r="U104" i="69"/>
  <c r="V104" i="69"/>
  <c r="W104" i="69"/>
  <c r="X104" i="69"/>
  <c r="Y104" i="69"/>
  <c r="Z104" i="69"/>
  <c r="T105" i="69"/>
  <c r="U105" i="69"/>
  <c r="V105" i="69"/>
  <c r="W105" i="69"/>
  <c r="X105" i="69"/>
  <c r="Y105" i="69"/>
  <c r="Z105" i="69"/>
  <c r="T106" i="69"/>
  <c r="U106" i="69"/>
  <c r="V106" i="69"/>
  <c r="W106" i="69"/>
  <c r="X106" i="69"/>
  <c r="Y106" i="69"/>
  <c r="Z106" i="69"/>
  <c r="T107" i="69"/>
  <c r="U107" i="69"/>
  <c r="V107" i="69"/>
  <c r="W107" i="69"/>
  <c r="X107" i="69"/>
  <c r="Y107" i="69"/>
  <c r="Z107" i="69"/>
  <c r="T108" i="69"/>
  <c r="U108" i="69"/>
  <c r="V108" i="69"/>
  <c r="W108" i="69"/>
  <c r="X108" i="69"/>
  <c r="Y108" i="69"/>
  <c r="Z108" i="69"/>
  <c r="T109" i="69"/>
  <c r="U109" i="69"/>
  <c r="V109" i="69"/>
  <c r="W109" i="69"/>
  <c r="X109" i="69"/>
  <c r="Y109" i="69"/>
  <c r="Z109" i="69"/>
  <c r="T110" i="69"/>
  <c r="U110" i="69"/>
  <c r="V110" i="69"/>
  <c r="W110" i="69"/>
  <c r="X110" i="69"/>
  <c r="Y110" i="69"/>
  <c r="Z110" i="69"/>
  <c r="T111" i="69"/>
  <c r="U111" i="69"/>
  <c r="V111" i="69"/>
  <c r="W111" i="69"/>
  <c r="X111" i="69"/>
  <c r="Y111" i="69"/>
  <c r="Z111" i="69"/>
  <c r="T112" i="69"/>
  <c r="U112" i="69"/>
  <c r="V112" i="69"/>
  <c r="W112" i="69"/>
  <c r="X112" i="69"/>
  <c r="Y112" i="69"/>
  <c r="Z112" i="69"/>
  <c r="T113" i="69"/>
  <c r="U113" i="69"/>
  <c r="V113" i="69"/>
  <c r="W113" i="69"/>
  <c r="X113" i="69"/>
  <c r="Y113" i="69"/>
  <c r="Z113" i="69"/>
  <c r="T114" i="69"/>
  <c r="U114" i="69"/>
  <c r="V114" i="69"/>
  <c r="W114" i="69"/>
  <c r="X114" i="69"/>
  <c r="Y114" i="69"/>
  <c r="Z114" i="69"/>
  <c r="T115" i="69"/>
  <c r="U115" i="69"/>
  <c r="V115" i="69"/>
  <c r="W115" i="69"/>
  <c r="X115" i="69"/>
  <c r="Y115" i="69"/>
  <c r="Z115" i="69"/>
  <c r="T116" i="69"/>
  <c r="U116" i="69"/>
  <c r="V116" i="69"/>
  <c r="W116" i="69"/>
  <c r="X116" i="69"/>
  <c r="Y116" i="69"/>
  <c r="Z116" i="69"/>
  <c r="T117" i="69"/>
  <c r="U117" i="69"/>
  <c r="V117" i="69"/>
  <c r="W117" i="69"/>
  <c r="X117" i="69"/>
  <c r="Y117" i="69"/>
  <c r="Z117" i="69"/>
  <c r="T118" i="69"/>
  <c r="U118" i="69"/>
  <c r="V118" i="69"/>
  <c r="W118" i="69"/>
  <c r="X118" i="69"/>
  <c r="Y118" i="69"/>
  <c r="Z118" i="69"/>
  <c r="T119" i="69"/>
  <c r="U119" i="69"/>
  <c r="V119" i="69"/>
  <c r="W119" i="69"/>
  <c r="X119" i="69"/>
  <c r="Y119" i="69"/>
  <c r="Z119" i="69"/>
  <c r="T120" i="69"/>
  <c r="U120" i="69"/>
  <c r="V120" i="69"/>
  <c r="W120" i="69"/>
  <c r="X120" i="69"/>
  <c r="Y120" i="69"/>
  <c r="Z120" i="69"/>
  <c r="T121" i="69"/>
  <c r="U121" i="69"/>
  <c r="V121" i="69"/>
  <c r="W121" i="69"/>
  <c r="X121" i="69"/>
  <c r="Y121" i="69"/>
  <c r="Z121" i="69"/>
  <c r="T122" i="69"/>
  <c r="U122" i="69"/>
  <c r="V122" i="69"/>
  <c r="W122" i="69"/>
  <c r="X122" i="69"/>
  <c r="Y122" i="69"/>
  <c r="Z122" i="69"/>
  <c r="T123" i="69"/>
  <c r="U123" i="69"/>
  <c r="V123" i="69"/>
  <c r="W123" i="69"/>
  <c r="X123" i="69"/>
  <c r="Y123" i="69"/>
  <c r="Z123" i="69"/>
  <c r="T124" i="69"/>
  <c r="U124" i="69"/>
  <c r="V124" i="69"/>
  <c r="W124" i="69"/>
  <c r="X124" i="69"/>
  <c r="Y124" i="69"/>
  <c r="Z124" i="69"/>
  <c r="T125" i="69"/>
  <c r="U125" i="69"/>
  <c r="V125" i="69"/>
  <c r="W125" i="69"/>
  <c r="X125" i="69"/>
  <c r="Y125" i="69"/>
  <c r="Z125" i="69"/>
  <c r="T126" i="69"/>
  <c r="U126" i="69"/>
  <c r="V126" i="69"/>
  <c r="W126" i="69"/>
  <c r="X126" i="69"/>
  <c r="Y126" i="69"/>
  <c r="Z126" i="69"/>
  <c r="T127" i="69"/>
  <c r="U127" i="69"/>
  <c r="V127" i="69"/>
  <c r="W127" i="69"/>
  <c r="X127" i="69"/>
  <c r="Y127" i="69"/>
  <c r="Z127" i="69"/>
  <c r="T128" i="69"/>
  <c r="U128" i="69"/>
  <c r="V128" i="69"/>
  <c r="W128" i="69"/>
  <c r="X128" i="69"/>
  <c r="Y128" i="69"/>
  <c r="Z128" i="69"/>
  <c r="T129" i="69"/>
  <c r="U129" i="69"/>
  <c r="V129" i="69"/>
  <c r="W129" i="69"/>
  <c r="X129" i="69"/>
  <c r="Y129" i="69"/>
  <c r="Z129" i="69"/>
  <c r="T130" i="69"/>
  <c r="U130" i="69"/>
  <c r="V130" i="69"/>
  <c r="W130" i="69"/>
  <c r="X130" i="69"/>
  <c r="Y130" i="69"/>
  <c r="Z130" i="69"/>
  <c r="T131" i="69"/>
  <c r="U131" i="69"/>
  <c r="V131" i="69"/>
  <c r="W131" i="69"/>
  <c r="X131" i="69"/>
  <c r="Y131" i="69"/>
  <c r="Z131" i="69"/>
  <c r="T132" i="69"/>
  <c r="U132" i="69"/>
  <c r="V132" i="69"/>
  <c r="W132" i="69"/>
  <c r="X132" i="69"/>
  <c r="Y132" i="69"/>
  <c r="Z132" i="69"/>
  <c r="T133" i="69"/>
  <c r="U133" i="69"/>
  <c r="V133" i="69"/>
  <c r="W133" i="69"/>
  <c r="X133" i="69"/>
  <c r="Y133" i="69"/>
  <c r="Z133" i="69"/>
  <c r="T134" i="69"/>
  <c r="U134" i="69"/>
  <c r="V134" i="69"/>
  <c r="W134" i="69"/>
  <c r="X134" i="69"/>
  <c r="Y134" i="69"/>
  <c r="Z134" i="69"/>
  <c r="T135" i="69"/>
  <c r="U135" i="69"/>
  <c r="V135" i="69"/>
  <c r="W135" i="69"/>
  <c r="X135" i="69"/>
  <c r="Y135" i="69"/>
  <c r="Z135" i="69"/>
  <c r="T136" i="69"/>
  <c r="U136" i="69"/>
  <c r="V136" i="69"/>
  <c r="W136" i="69"/>
  <c r="X136" i="69"/>
  <c r="Y136" i="69"/>
  <c r="Z136" i="69"/>
  <c r="T137" i="69"/>
  <c r="U137" i="69"/>
  <c r="V137" i="69"/>
  <c r="W137" i="69"/>
  <c r="X137" i="69"/>
  <c r="Y137" i="69"/>
  <c r="Z137" i="69"/>
  <c r="T138" i="69"/>
  <c r="U138" i="69"/>
  <c r="V138" i="69"/>
  <c r="W138" i="69"/>
  <c r="X138" i="69"/>
  <c r="Y138" i="69"/>
  <c r="Z138" i="69"/>
  <c r="T139" i="69"/>
  <c r="U139" i="69"/>
  <c r="V139" i="69"/>
  <c r="W139" i="69"/>
  <c r="X139" i="69"/>
  <c r="Y139" i="69"/>
  <c r="Z139" i="69"/>
  <c r="T140" i="69"/>
  <c r="U140" i="69"/>
  <c r="V140" i="69"/>
  <c r="W140" i="69"/>
  <c r="X140" i="69"/>
  <c r="Y140" i="69"/>
  <c r="Z140" i="69"/>
  <c r="T141" i="69"/>
  <c r="U141" i="69"/>
  <c r="V141" i="69"/>
  <c r="W141" i="69"/>
  <c r="X141" i="69"/>
  <c r="Y141" i="69"/>
  <c r="Z141" i="69"/>
  <c r="T142" i="69"/>
  <c r="U142" i="69"/>
  <c r="V142" i="69"/>
  <c r="W142" i="69"/>
  <c r="X142" i="69"/>
  <c r="Y142" i="69"/>
  <c r="Z142" i="69"/>
  <c r="T143" i="69"/>
  <c r="U143" i="69"/>
  <c r="V143" i="69"/>
  <c r="W143" i="69"/>
  <c r="X143" i="69"/>
  <c r="Y143" i="69"/>
  <c r="Z143" i="69"/>
  <c r="T144" i="69"/>
  <c r="U144" i="69"/>
  <c r="V144" i="69"/>
  <c r="W144" i="69"/>
  <c r="X144" i="69"/>
  <c r="Y144" i="69"/>
  <c r="Z144" i="69"/>
  <c r="T145" i="69"/>
  <c r="U145" i="69"/>
  <c r="V145" i="69"/>
  <c r="W145" i="69"/>
  <c r="X145" i="69"/>
  <c r="Y145" i="69"/>
  <c r="Z145" i="69"/>
  <c r="T146" i="69"/>
  <c r="U146" i="69"/>
  <c r="V146" i="69"/>
  <c r="W146" i="69"/>
  <c r="X146" i="69"/>
  <c r="Y146" i="69"/>
  <c r="Z146" i="69"/>
  <c r="T147" i="69"/>
  <c r="U147" i="69"/>
  <c r="V147" i="69"/>
  <c r="W147" i="69"/>
  <c r="X147" i="69"/>
  <c r="Y147" i="69"/>
  <c r="Z147" i="69"/>
  <c r="T148" i="69"/>
  <c r="U148" i="69"/>
  <c r="V148" i="69"/>
  <c r="W148" i="69"/>
  <c r="X148" i="69"/>
  <c r="Y148" i="69"/>
  <c r="Z148" i="69"/>
  <c r="T149" i="69"/>
  <c r="U149" i="69"/>
  <c r="V149" i="69"/>
  <c r="W149" i="69"/>
  <c r="X149" i="69"/>
  <c r="Y149" i="69"/>
  <c r="Z149" i="69"/>
  <c r="T150" i="69"/>
  <c r="U150" i="69"/>
  <c r="V150" i="69"/>
  <c r="W150" i="69"/>
  <c r="X150" i="69"/>
  <c r="Y150" i="69"/>
  <c r="Z150" i="69"/>
  <c r="T151" i="69"/>
  <c r="U151" i="69"/>
  <c r="V151" i="69"/>
  <c r="W151" i="69"/>
  <c r="X151" i="69"/>
  <c r="Y151" i="69"/>
  <c r="Z151" i="69"/>
  <c r="T152" i="69"/>
  <c r="U152" i="69"/>
  <c r="V152" i="69"/>
  <c r="W152" i="69"/>
  <c r="X152" i="69"/>
  <c r="Y152" i="69"/>
  <c r="Z152" i="69"/>
  <c r="T153" i="69"/>
  <c r="U153" i="69"/>
  <c r="V153" i="69"/>
  <c r="W153" i="69"/>
  <c r="X153" i="69"/>
  <c r="Y153" i="69"/>
  <c r="Z153" i="69"/>
  <c r="T154" i="69"/>
  <c r="U154" i="69"/>
  <c r="V154" i="69"/>
  <c r="W154" i="69"/>
  <c r="X154" i="69"/>
  <c r="Y154" i="69"/>
  <c r="Z154" i="69"/>
  <c r="T155" i="69"/>
  <c r="U155" i="69"/>
  <c r="V155" i="69"/>
  <c r="W155" i="69"/>
  <c r="X155" i="69"/>
  <c r="Y155" i="69"/>
  <c r="Z155" i="69"/>
  <c r="T156" i="69"/>
  <c r="U156" i="69"/>
  <c r="V156" i="69"/>
  <c r="W156" i="69"/>
  <c r="X156" i="69"/>
  <c r="Y156" i="69"/>
  <c r="Z156" i="69"/>
  <c r="T157" i="69"/>
  <c r="U157" i="69"/>
  <c r="V157" i="69"/>
  <c r="W157" i="69"/>
  <c r="X157" i="69"/>
  <c r="Y157" i="69"/>
  <c r="Z157" i="69"/>
  <c r="T158" i="69"/>
  <c r="U158" i="69"/>
  <c r="V158" i="69"/>
  <c r="W158" i="69"/>
  <c r="X158" i="69"/>
  <c r="Y158" i="69"/>
  <c r="Z158" i="69"/>
  <c r="T159" i="69"/>
  <c r="U159" i="69"/>
  <c r="V159" i="69"/>
  <c r="W159" i="69"/>
  <c r="X159" i="69"/>
  <c r="Y159" i="69"/>
  <c r="Z159" i="69"/>
  <c r="T160" i="69"/>
  <c r="U160" i="69"/>
  <c r="V160" i="69"/>
  <c r="W160" i="69"/>
  <c r="X160" i="69"/>
  <c r="Y160" i="69"/>
  <c r="Z160" i="69"/>
  <c r="T161" i="69"/>
  <c r="U161" i="69"/>
  <c r="V161" i="69"/>
  <c r="W161" i="69"/>
  <c r="X161" i="69"/>
  <c r="Y161" i="69"/>
  <c r="Z161" i="69"/>
  <c r="T162" i="69"/>
  <c r="U162" i="69"/>
  <c r="V162" i="69"/>
  <c r="W162" i="69"/>
  <c r="X162" i="69"/>
  <c r="Y162" i="69"/>
  <c r="Z162" i="69"/>
  <c r="T163" i="69"/>
  <c r="U163" i="69"/>
  <c r="V163" i="69"/>
  <c r="W163" i="69"/>
  <c r="X163" i="69"/>
  <c r="Y163" i="69"/>
  <c r="Z163" i="69"/>
  <c r="T164" i="69"/>
  <c r="U164" i="69"/>
  <c r="V164" i="69"/>
  <c r="W164" i="69"/>
  <c r="X164" i="69"/>
  <c r="Y164" i="69"/>
  <c r="Z164" i="69"/>
  <c r="T165" i="69"/>
  <c r="U165" i="69"/>
  <c r="V165" i="69"/>
  <c r="W165" i="69"/>
  <c r="X165" i="69"/>
  <c r="Y165" i="69"/>
  <c r="Z165" i="69"/>
  <c r="T166" i="69"/>
  <c r="U166" i="69"/>
  <c r="V166" i="69"/>
  <c r="W166" i="69"/>
  <c r="X166" i="69"/>
  <c r="Y166" i="69"/>
  <c r="Z166" i="69"/>
  <c r="T167" i="69"/>
  <c r="U167" i="69"/>
  <c r="V167" i="69"/>
  <c r="W167" i="69"/>
  <c r="X167" i="69"/>
  <c r="Y167" i="69"/>
  <c r="Z167" i="69"/>
  <c r="T168" i="69"/>
  <c r="U168" i="69"/>
  <c r="V168" i="69"/>
  <c r="W168" i="69"/>
  <c r="X168" i="69"/>
  <c r="Y168" i="69"/>
  <c r="Z168" i="69"/>
  <c r="T169" i="69"/>
  <c r="U169" i="69"/>
  <c r="V169" i="69"/>
  <c r="W169" i="69"/>
  <c r="X169" i="69"/>
  <c r="Y169" i="69"/>
  <c r="Z169" i="69"/>
  <c r="T170" i="69"/>
  <c r="U170" i="69"/>
  <c r="V170" i="69"/>
  <c r="W170" i="69"/>
  <c r="X170" i="69"/>
  <c r="Y170" i="69"/>
  <c r="Z170" i="69"/>
  <c r="T171" i="69"/>
  <c r="U171" i="69"/>
  <c r="V171" i="69"/>
  <c r="W171" i="69"/>
  <c r="X171" i="69"/>
  <c r="Y171" i="69"/>
  <c r="Z171" i="69"/>
  <c r="T172" i="69"/>
  <c r="U172" i="69"/>
  <c r="V172" i="69"/>
  <c r="W172" i="69"/>
  <c r="X172" i="69"/>
  <c r="Y172" i="69"/>
  <c r="Z172" i="69"/>
  <c r="T173" i="69"/>
  <c r="U173" i="69"/>
  <c r="V173" i="69"/>
  <c r="W173" i="69"/>
  <c r="X173" i="69"/>
  <c r="Y173" i="69"/>
  <c r="Z173" i="69"/>
  <c r="T174" i="69"/>
  <c r="U174" i="69"/>
  <c r="V174" i="69"/>
  <c r="W174" i="69"/>
  <c r="X174" i="69"/>
  <c r="Y174" i="69"/>
  <c r="Z174" i="69"/>
  <c r="T175" i="69"/>
  <c r="U175" i="69"/>
  <c r="V175" i="69"/>
  <c r="W175" i="69"/>
  <c r="X175" i="69"/>
  <c r="Y175" i="69"/>
  <c r="Z175" i="69"/>
  <c r="T176" i="69"/>
  <c r="U176" i="69"/>
  <c r="V176" i="69"/>
  <c r="W176" i="69"/>
  <c r="X176" i="69"/>
  <c r="Y176" i="69"/>
  <c r="Z176" i="69"/>
  <c r="T177" i="69"/>
  <c r="U177" i="69"/>
  <c r="V177" i="69"/>
  <c r="W177" i="69"/>
  <c r="X177" i="69"/>
  <c r="Y177" i="69"/>
  <c r="Z177" i="69"/>
  <c r="T178" i="69"/>
  <c r="U178" i="69"/>
  <c r="V178" i="69"/>
  <c r="W178" i="69"/>
  <c r="X178" i="69"/>
  <c r="Y178" i="69"/>
  <c r="Z178" i="69"/>
  <c r="T179" i="69"/>
  <c r="U179" i="69"/>
  <c r="V179" i="69"/>
  <c r="W179" i="69"/>
  <c r="X179" i="69"/>
  <c r="Y179" i="69"/>
  <c r="Z179" i="69"/>
  <c r="T180" i="69"/>
  <c r="U180" i="69"/>
  <c r="V180" i="69"/>
  <c r="W180" i="69"/>
  <c r="X180" i="69"/>
  <c r="Y180" i="69"/>
  <c r="Z180" i="69"/>
  <c r="T181" i="69"/>
  <c r="U181" i="69"/>
  <c r="V181" i="69"/>
  <c r="W181" i="69"/>
  <c r="X181" i="69"/>
  <c r="Y181" i="69"/>
  <c r="Z181" i="69"/>
  <c r="T182" i="69"/>
  <c r="U182" i="69"/>
  <c r="V182" i="69"/>
  <c r="W182" i="69"/>
  <c r="X182" i="69"/>
  <c r="Y182" i="69"/>
  <c r="Z182" i="69"/>
  <c r="T183" i="69"/>
  <c r="U183" i="69"/>
  <c r="V183" i="69"/>
  <c r="W183" i="69"/>
  <c r="X183" i="69"/>
  <c r="Y183" i="69"/>
  <c r="Z183" i="69"/>
  <c r="T184" i="69"/>
  <c r="U184" i="69"/>
  <c r="V184" i="69"/>
  <c r="W184" i="69"/>
  <c r="X184" i="69"/>
  <c r="Y184" i="69"/>
  <c r="Z184" i="69"/>
  <c r="T185" i="69"/>
  <c r="U185" i="69"/>
  <c r="V185" i="69"/>
  <c r="W185" i="69"/>
  <c r="X185" i="69"/>
  <c r="Y185" i="69"/>
  <c r="Z185" i="69"/>
  <c r="T186" i="69"/>
  <c r="U186" i="69"/>
  <c r="V186" i="69"/>
  <c r="W186" i="69"/>
  <c r="X186" i="69"/>
  <c r="Y186" i="69"/>
  <c r="Z186" i="69"/>
  <c r="T187" i="69"/>
  <c r="U187" i="69"/>
  <c r="V187" i="69"/>
  <c r="W187" i="69"/>
  <c r="X187" i="69"/>
  <c r="Y187" i="69"/>
  <c r="Z187" i="69"/>
  <c r="T188" i="69"/>
  <c r="U188" i="69"/>
  <c r="V188" i="69"/>
  <c r="W188" i="69"/>
  <c r="X188" i="69"/>
  <c r="Y188" i="69"/>
  <c r="Z188" i="69"/>
  <c r="T189" i="69"/>
  <c r="U189" i="69"/>
  <c r="V189" i="69"/>
  <c r="W189" i="69"/>
  <c r="X189" i="69"/>
  <c r="Y189" i="69"/>
  <c r="Z189" i="69"/>
  <c r="T190" i="69"/>
  <c r="U190" i="69"/>
  <c r="V190" i="69"/>
  <c r="W190" i="69"/>
  <c r="X190" i="69"/>
  <c r="Y190" i="69"/>
  <c r="Z190" i="69"/>
  <c r="T191" i="69"/>
  <c r="U191" i="69"/>
  <c r="V191" i="69"/>
  <c r="W191" i="69"/>
  <c r="X191" i="69"/>
  <c r="Y191" i="69"/>
  <c r="Z191" i="69"/>
  <c r="T192" i="69"/>
  <c r="U192" i="69"/>
  <c r="V192" i="69"/>
  <c r="W192" i="69"/>
  <c r="X192" i="69"/>
  <c r="Y192" i="69"/>
  <c r="Z192" i="69"/>
  <c r="T193" i="69"/>
  <c r="U193" i="69"/>
  <c r="V193" i="69"/>
  <c r="W193" i="69"/>
  <c r="X193" i="69"/>
  <c r="Y193" i="69"/>
  <c r="Z193" i="69"/>
  <c r="T194" i="69"/>
  <c r="U194" i="69"/>
  <c r="V194" i="69"/>
  <c r="W194" i="69"/>
  <c r="X194" i="69"/>
  <c r="Y194" i="69"/>
  <c r="Z194" i="69"/>
  <c r="T195" i="69"/>
  <c r="U195" i="69"/>
  <c r="V195" i="69"/>
  <c r="W195" i="69"/>
  <c r="X195" i="69"/>
  <c r="Y195" i="69"/>
  <c r="Z195" i="69"/>
  <c r="T196" i="69"/>
  <c r="U196" i="69"/>
  <c r="V196" i="69"/>
  <c r="W196" i="69"/>
  <c r="X196" i="69"/>
  <c r="Y196" i="69"/>
  <c r="Z196" i="69"/>
  <c r="T197" i="69"/>
  <c r="U197" i="69"/>
  <c r="V197" i="69"/>
  <c r="W197" i="69"/>
  <c r="X197" i="69"/>
  <c r="Y197" i="69"/>
  <c r="Z197" i="69"/>
  <c r="T198" i="69"/>
  <c r="U198" i="69"/>
  <c r="V198" i="69"/>
  <c r="W198" i="69"/>
  <c r="X198" i="69"/>
  <c r="Y198" i="69"/>
  <c r="Z198" i="69"/>
  <c r="T199" i="69"/>
  <c r="U199" i="69"/>
  <c r="V199" i="69"/>
  <c r="W199" i="69"/>
  <c r="X199" i="69"/>
  <c r="Y199" i="69"/>
  <c r="Z199" i="69"/>
  <c r="T200" i="69"/>
  <c r="U200" i="69"/>
  <c r="V200" i="69"/>
  <c r="W200" i="69"/>
  <c r="X200" i="69"/>
  <c r="Y200" i="69"/>
  <c r="Z200" i="69"/>
  <c r="T201" i="69"/>
  <c r="U201" i="69"/>
  <c r="V201" i="69"/>
  <c r="W201" i="69"/>
  <c r="X201" i="69"/>
  <c r="Y201" i="69"/>
  <c r="Z201" i="69"/>
  <c r="T202" i="69"/>
  <c r="U202" i="69"/>
  <c r="V202" i="69"/>
  <c r="W202" i="69"/>
  <c r="X202" i="69"/>
  <c r="Y202" i="69"/>
  <c r="Z202" i="69"/>
  <c r="T203" i="69"/>
  <c r="U203" i="69"/>
  <c r="V203" i="69"/>
  <c r="W203" i="69"/>
  <c r="X203" i="69"/>
  <c r="Y203" i="69"/>
  <c r="Z203" i="69"/>
  <c r="T204" i="69"/>
  <c r="U204" i="69"/>
  <c r="V204" i="69"/>
  <c r="W204" i="69"/>
  <c r="X204" i="69"/>
  <c r="Y204" i="69"/>
  <c r="Z204" i="69"/>
  <c r="T205" i="69"/>
  <c r="U205" i="69"/>
  <c r="V205" i="69"/>
  <c r="W205" i="69"/>
  <c r="X205" i="69"/>
  <c r="Y205" i="69"/>
  <c r="Z205" i="69"/>
  <c r="T206" i="69"/>
  <c r="U206" i="69"/>
  <c r="V206" i="69"/>
  <c r="W206" i="69"/>
  <c r="X206" i="69"/>
  <c r="Y206" i="69"/>
  <c r="Z206" i="69"/>
  <c r="T207" i="69"/>
  <c r="U207" i="69"/>
  <c r="V207" i="69"/>
  <c r="W207" i="69"/>
  <c r="X207" i="69"/>
  <c r="Y207" i="69"/>
  <c r="Z207" i="69"/>
  <c r="T208" i="69"/>
  <c r="U208" i="69"/>
  <c r="V208" i="69"/>
  <c r="W208" i="69"/>
  <c r="X208" i="69"/>
  <c r="Y208" i="69"/>
  <c r="Z208" i="69"/>
  <c r="T209" i="69"/>
  <c r="U209" i="69"/>
  <c r="V209" i="69"/>
  <c r="W209" i="69"/>
  <c r="X209" i="69"/>
  <c r="Y209" i="69"/>
  <c r="Z209" i="69"/>
  <c r="T210" i="69"/>
  <c r="U210" i="69"/>
  <c r="V210" i="69"/>
  <c r="W210" i="69"/>
  <c r="X210" i="69"/>
  <c r="Y210" i="69"/>
  <c r="Z210" i="69"/>
  <c r="T211" i="69"/>
  <c r="U211" i="69"/>
  <c r="V211" i="69"/>
  <c r="W211" i="69"/>
  <c r="X211" i="69"/>
  <c r="Y211" i="69"/>
  <c r="Z211" i="69"/>
  <c r="T212" i="69"/>
  <c r="U212" i="69"/>
  <c r="V212" i="69"/>
  <c r="W212" i="69"/>
  <c r="X212" i="69"/>
  <c r="Y212" i="69"/>
  <c r="Z212" i="69"/>
  <c r="T213" i="69"/>
  <c r="U213" i="69"/>
  <c r="V213" i="69"/>
  <c r="W213" i="69"/>
  <c r="X213" i="69"/>
  <c r="Y213" i="69"/>
  <c r="Z213" i="69"/>
  <c r="T214" i="69"/>
  <c r="U214" i="69"/>
  <c r="V214" i="69"/>
  <c r="W214" i="69"/>
  <c r="X214" i="69"/>
  <c r="Y214" i="69"/>
  <c r="Z214" i="69"/>
  <c r="T215" i="69"/>
  <c r="U215" i="69"/>
  <c r="V215" i="69"/>
  <c r="W215" i="69"/>
  <c r="X215" i="69"/>
  <c r="Y215" i="69"/>
  <c r="Z215" i="69"/>
  <c r="T216" i="69"/>
  <c r="U216" i="69"/>
  <c r="V216" i="69"/>
  <c r="W216" i="69"/>
  <c r="X216" i="69"/>
  <c r="Y216" i="69"/>
  <c r="Z216" i="69"/>
  <c r="T217" i="69"/>
  <c r="U217" i="69"/>
  <c r="V217" i="69"/>
  <c r="W217" i="69"/>
  <c r="X217" i="69"/>
  <c r="Y217" i="69"/>
  <c r="Z217" i="69"/>
  <c r="T218" i="69"/>
  <c r="U218" i="69"/>
  <c r="V218" i="69"/>
  <c r="W218" i="69"/>
  <c r="X218" i="69"/>
  <c r="Y218" i="69"/>
  <c r="Z218" i="69"/>
  <c r="T219" i="69"/>
  <c r="U219" i="69"/>
  <c r="V219" i="69"/>
  <c r="W219" i="69"/>
  <c r="X219" i="69"/>
  <c r="Y219" i="69"/>
  <c r="Z219" i="69"/>
  <c r="T220" i="69"/>
  <c r="U220" i="69"/>
  <c r="V220" i="69"/>
  <c r="W220" i="69"/>
  <c r="X220" i="69"/>
  <c r="Y220" i="69"/>
  <c r="Z220" i="69"/>
  <c r="T221" i="69"/>
  <c r="U221" i="69"/>
  <c r="V221" i="69"/>
  <c r="W221" i="69"/>
  <c r="X221" i="69"/>
  <c r="Y221" i="69"/>
  <c r="Z221" i="69"/>
  <c r="T222" i="69"/>
  <c r="U222" i="69"/>
  <c r="V222" i="69"/>
  <c r="W222" i="69"/>
  <c r="X222" i="69"/>
  <c r="Y222" i="69"/>
  <c r="Z222" i="69"/>
  <c r="T223" i="69"/>
  <c r="U223" i="69"/>
  <c r="V223" i="69"/>
  <c r="W223" i="69"/>
  <c r="X223" i="69"/>
  <c r="Y223" i="69"/>
  <c r="Z223" i="69"/>
  <c r="T224" i="69"/>
  <c r="U224" i="69"/>
  <c r="V224" i="69"/>
  <c r="W224" i="69"/>
  <c r="X224" i="69"/>
  <c r="Y224" i="69"/>
  <c r="Z224" i="69"/>
  <c r="T225" i="69"/>
  <c r="U225" i="69"/>
  <c r="V225" i="69"/>
  <c r="W225" i="69"/>
  <c r="X225" i="69"/>
  <c r="Y225" i="69"/>
  <c r="Z225" i="69"/>
  <c r="T226" i="69"/>
  <c r="U226" i="69"/>
  <c r="V226" i="69"/>
  <c r="W226" i="69"/>
  <c r="X226" i="69"/>
  <c r="Y226" i="69"/>
  <c r="Z226" i="69"/>
  <c r="T227" i="69"/>
  <c r="U227" i="69"/>
  <c r="V227" i="69"/>
  <c r="W227" i="69"/>
  <c r="X227" i="69"/>
  <c r="Y227" i="69"/>
  <c r="Z227" i="69"/>
  <c r="T228" i="69"/>
  <c r="U228" i="69"/>
  <c r="V228" i="69"/>
  <c r="W228" i="69"/>
  <c r="X228" i="69"/>
  <c r="Y228" i="69"/>
  <c r="Z228" i="69"/>
  <c r="T229" i="69"/>
  <c r="U229" i="69"/>
  <c r="V229" i="69"/>
  <c r="W229" i="69"/>
  <c r="X229" i="69"/>
  <c r="Y229" i="69"/>
  <c r="Z229" i="69"/>
  <c r="T230" i="69"/>
  <c r="U230" i="69"/>
  <c r="V230" i="69"/>
  <c r="W230" i="69"/>
  <c r="X230" i="69"/>
  <c r="Y230" i="69"/>
  <c r="Z230" i="69"/>
  <c r="T231" i="69"/>
  <c r="U231" i="69"/>
  <c r="V231" i="69"/>
  <c r="W231" i="69"/>
  <c r="X231" i="69"/>
  <c r="Y231" i="69"/>
  <c r="Z231" i="69"/>
  <c r="T232" i="69"/>
  <c r="U232" i="69"/>
  <c r="V232" i="69"/>
  <c r="W232" i="69"/>
  <c r="X232" i="69"/>
  <c r="Y232" i="69"/>
  <c r="Z232" i="69"/>
  <c r="T233" i="69"/>
  <c r="U233" i="69"/>
  <c r="V233" i="69"/>
  <c r="W233" i="69"/>
  <c r="X233" i="69"/>
  <c r="Y233" i="69"/>
  <c r="Z233" i="69"/>
  <c r="T234" i="69"/>
  <c r="U234" i="69"/>
  <c r="V234" i="69"/>
  <c r="W234" i="69"/>
  <c r="X234" i="69"/>
  <c r="Y234" i="69"/>
  <c r="Z234" i="69"/>
  <c r="T235" i="69"/>
  <c r="U235" i="69"/>
  <c r="V235" i="69"/>
  <c r="W235" i="69"/>
  <c r="X235" i="69"/>
  <c r="Y235" i="69"/>
  <c r="Z235" i="69"/>
  <c r="T236" i="69"/>
  <c r="U236" i="69"/>
  <c r="V236" i="69"/>
  <c r="W236" i="69"/>
  <c r="X236" i="69"/>
  <c r="Y236" i="69"/>
  <c r="Z236" i="69"/>
  <c r="T237" i="69"/>
  <c r="U237" i="69"/>
  <c r="V237" i="69"/>
  <c r="W237" i="69"/>
  <c r="X237" i="69"/>
  <c r="Y237" i="69"/>
  <c r="Z237" i="69"/>
  <c r="T238" i="69"/>
  <c r="U238" i="69"/>
  <c r="V238" i="69"/>
  <c r="W238" i="69"/>
  <c r="X238" i="69"/>
  <c r="Y238" i="69"/>
  <c r="Z238" i="69"/>
  <c r="T239" i="69"/>
  <c r="U239" i="69"/>
  <c r="V239" i="69"/>
  <c r="W239" i="69"/>
  <c r="X239" i="69"/>
  <c r="Y239" i="69"/>
  <c r="Z239" i="69"/>
  <c r="T240" i="69"/>
  <c r="U240" i="69"/>
  <c r="V240" i="69"/>
  <c r="W240" i="69"/>
  <c r="X240" i="69"/>
  <c r="Y240" i="69"/>
  <c r="Z240" i="69"/>
  <c r="T241" i="69"/>
  <c r="U241" i="69"/>
  <c r="V241" i="69"/>
  <c r="W241" i="69"/>
  <c r="X241" i="69"/>
  <c r="Y241" i="69"/>
  <c r="Z241" i="69"/>
  <c r="T242" i="69"/>
  <c r="U242" i="69"/>
  <c r="V242" i="69"/>
  <c r="W242" i="69"/>
  <c r="X242" i="69"/>
  <c r="Y242" i="69"/>
  <c r="Z242" i="69"/>
  <c r="T243" i="69"/>
  <c r="U243" i="69"/>
  <c r="V243" i="69"/>
  <c r="W243" i="69"/>
  <c r="X243" i="69"/>
  <c r="Y243" i="69"/>
  <c r="Z243" i="69"/>
  <c r="T244" i="69"/>
  <c r="U244" i="69"/>
  <c r="V244" i="69"/>
  <c r="W244" i="69"/>
  <c r="X244" i="69"/>
  <c r="Y244" i="69"/>
  <c r="Z244" i="69"/>
  <c r="T245" i="69"/>
  <c r="U245" i="69"/>
  <c r="V245" i="69"/>
  <c r="W245" i="69"/>
  <c r="X245" i="69"/>
  <c r="Y245" i="69"/>
  <c r="Z245" i="69"/>
  <c r="T246" i="69"/>
  <c r="U246" i="69"/>
  <c r="V246" i="69"/>
  <c r="W246" i="69"/>
  <c r="X246" i="69"/>
  <c r="Y246" i="69"/>
  <c r="Z246" i="69"/>
  <c r="T247" i="69"/>
  <c r="U247" i="69"/>
  <c r="V247" i="69"/>
  <c r="W247" i="69"/>
  <c r="X247" i="69"/>
  <c r="Y247" i="69"/>
  <c r="Z247" i="69"/>
  <c r="T248" i="69"/>
  <c r="U248" i="69"/>
  <c r="V248" i="69"/>
  <c r="W248" i="69"/>
  <c r="X248" i="69"/>
  <c r="Y248" i="69"/>
  <c r="Z248" i="69"/>
  <c r="T249" i="69"/>
  <c r="U249" i="69"/>
  <c r="V249" i="69"/>
  <c r="W249" i="69"/>
  <c r="X249" i="69"/>
  <c r="Y249" i="69"/>
  <c r="Z249" i="69"/>
  <c r="T250" i="69"/>
  <c r="U250" i="69"/>
  <c r="V250" i="69"/>
  <c r="W250" i="69"/>
  <c r="X250" i="69"/>
  <c r="Y250" i="69"/>
  <c r="Z250" i="69"/>
  <c r="T251" i="69"/>
  <c r="U251" i="69"/>
  <c r="V251" i="69"/>
  <c r="W251" i="69"/>
  <c r="X251" i="69"/>
  <c r="Y251" i="69"/>
  <c r="Z251" i="69"/>
  <c r="T252" i="69"/>
  <c r="U252" i="69"/>
  <c r="V252" i="69"/>
  <c r="W252" i="69"/>
  <c r="X252" i="69"/>
  <c r="Y252" i="69"/>
  <c r="Z252" i="69"/>
  <c r="T253" i="69"/>
  <c r="U253" i="69"/>
  <c r="V253" i="69"/>
  <c r="W253" i="69"/>
  <c r="X253" i="69"/>
  <c r="Y253" i="69"/>
  <c r="Z253" i="69"/>
  <c r="T254" i="69"/>
  <c r="U254" i="69"/>
  <c r="V254" i="69"/>
  <c r="W254" i="69"/>
  <c r="X254" i="69"/>
  <c r="Y254" i="69"/>
  <c r="Z254" i="69"/>
  <c r="T255" i="69"/>
  <c r="U255" i="69"/>
  <c r="V255" i="69"/>
  <c r="W255" i="69"/>
  <c r="X255" i="69"/>
  <c r="Y255" i="69"/>
  <c r="Z255" i="69"/>
  <c r="T256" i="69"/>
  <c r="U256" i="69"/>
  <c r="V256" i="69"/>
  <c r="W256" i="69"/>
  <c r="X256" i="69"/>
  <c r="Y256" i="69"/>
  <c r="Z256" i="69"/>
  <c r="T257" i="69"/>
  <c r="U257" i="69"/>
  <c r="V257" i="69"/>
  <c r="W257" i="69"/>
  <c r="X257" i="69"/>
  <c r="Y257" i="69"/>
  <c r="Z257" i="69"/>
  <c r="T258" i="69"/>
  <c r="U258" i="69"/>
  <c r="V258" i="69"/>
  <c r="W258" i="69"/>
  <c r="X258" i="69"/>
  <c r="Y258" i="69"/>
  <c r="Z258" i="69"/>
  <c r="T259" i="69"/>
  <c r="U259" i="69"/>
  <c r="V259" i="69"/>
  <c r="W259" i="69"/>
  <c r="X259" i="69"/>
  <c r="Y259" i="69"/>
  <c r="Z259" i="69"/>
  <c r="T260" i="69"/>
  <c r="U260" i="69"/>
  <c r="V260" i="69"/>
  <c r="W260" i="69"/>
  <c r="X260" i="69"/>
  <c r="Y260" i="69"/>
  <c r="Z260" i="69"/>
  <c r="T261" i="69"/>
  <c r="U261" i="69"/>
  <c r="V261" i="69"/>
  <c r="W261" i="69"/>
  <c r="X261" i="69"/>
  <c r="Y261" i="69"/>
  <c r="Z261" i="69"/>
  <c r="T262" i="69"/>
  <c r="U262" i="69"/>
  <c r="V262" i="69"/>
  <c r="W262" i="69"/>
  <c r="X262" i="69"/>
  <c r="Y262" i="69"/>
  <c r="Z262" i="69"/>
  <c r="T263" i="69"/>
  <c r="U263" i="69"/>
  <c r="V263" i="69"/>
  <c r="W263" i="69"/>
  <c r="X263" i="69"/>
  <c r="Y263" i="69"/>
  <c r="Z263" i="69"/>
  <c r="T264" i="69"/>
  <c r="U264" i="69"/>
  <c r="V264" i="69"/>
  <c r="W264" i="69"/>
  <c r="X264" i="69"/>
  <c r="Y264" i="69"/>
  <c r="Z264" i="69"/>
  <c r="T265" i="69"/>
  <c r="U265" i="69"/>
  <c r="V265" i="69"/>
  <c r="W265" i="69"/>
  <c r="X265" i="69"/>
  <c r="Y265" i="69"/>
  <c r="Z265" i="69"/>
  <c r="T266" i="69"/>
  <c r="U266" i="69"/>
  <c r="V266" i="69"/>
  <c r="W266" i="69"/>
  <c r="X266" i="69"/>
  <c r="Y266" i="69"/>
  <c r="Z266" i="69"/>
  <c r="T267" i="69"/>
  <c r="U267" i="69"/>
  <c r="V267" i="69"/>
  <c r="W267" i="69"/>
  <c r="X267" i="69"/>
  <c r="Y267" i="69"/>
  <c r="Z267" i="69"/>
  <c r="T268" i="69"/>
  <c r="U268" i="69"/>
  <c r="V268" i="69"/>
  <c r="W268" i="69"/>
  <c r="X268" i="69"/>
  <c r="Y268" i="69"/>
  <c r="Z268" i="69"/>
  <c r="T269" i="69"/>
  <c r="U269" i="69"/>
  <c r="V269" i="69"/>
  <c r="W269" i="69"/>
  <c r="X269" i="69"/>
  <c r="Y269" i="69"/>
  <c r="Z269" i="69"/>
  <c r="T270" i="69"/>
  <c r="U270" i="69"/>
  <c r="V270" i="69"/>
  <c r="W270" i="69"/>
  <c r="X270" i="69"/>
  <c r="Y270" i="69"/>
  <c r="Z270" i="69"/>
  <c r="T271" i="69"/>
  <c r="U271" i="69"/>
  <c r="V271" i="69"/>
  <c r="W271" i="69"/>
  <c r="X271" i="69"/>
  <c r="Y271" i="69"/>
  <c r="Z271" i="69"/>
  <c r="T272" i="69"/>
  <c r="U272" i="69"/>
  <c r="V272" i="69"/>
  <c r="W272" i="69"/>
  <c r="X272" i="69"/>
  <c r="Y272" i="69"/>
  <c r="Z272" i="69"/>
  <c r="T273" i="69"/>
  <c r="U273" i="69"/>
  <c r="V273" i="69"/>
  <c r="W273" i="69"/>
  <c r="X273" i="69"/>
  <c r="Y273" i="69"/>
  <c r="Z273" i="69"/>
  <c r="T274" i="69"/>
  <c r="U274" i="69"/>
  <c r="V274" i="69"/>
  <c r="W274" i="69"/>
  <c r="X274" i="69"/>
  <c r="Y274" i="69"/>
  <c r="Z274" i="69"/>
  <c r="T275" i="69"/>
  <c r="U275" i="69"/>
  <c r="V275" i="69"/>
  <c r="W275" i="69"/>
  <c r="X275" i="69"/>
  <c r="Y275" i="69"/>
  <c r="Z275" i="69"/>
  <c r="T276" i="69"/>
  <c r="U276" i="69"/>
  <c r="V276" i="69"/>
  <c r="W276" i="69"/>
  <c r="X276" i="69"/>
  <c r="Y276" i="69"/>
  <c r="Z276" i="69"/>
  <c r="T277" i="69"/>
  <c r="U277" i="69"/>
  <c r="V277" i="69"/>
  <c r="W277" i="69"/>
  <c r="X277" i="69"/>
  <c r="Y277" i="69"/>
  <c r="Z277" i="69"/>
  <c r="T278" i="69"/>
  <c r="U278" i="69"/>
  <c r="V278" i="69"/>
  <c r="W278" i="69"/>
  <c r="X278" i="69"/>
  <c r="Y278" i="69"/>
  <c r="Z278" i="69"/>
  <c r="T279" i="69"/>
  <c r="U279" i="69"/>
  <c r="V279" i="69"/>
  <c r="W279" i="69"/>
  <c r="X279" i="69"/>
  <c r="Y279" i="69"/>
  <c r="Z279" i="69"/>
  <c r="T280" i="69"/>
  <c r="U280" i="69"/>
  <c r="V280" i="69"/>
  <c r="W280" i="69"/>
  <c r="X280" i="69"/>
  <c r="Y280" i="69"/>
  <c r="Z280" i="69"/>
  <c r="T281" i="69"/>
  <c r="U281" i="69"/>
  <c r="V281" i="69"/>
  <c r="W281" i="69"/>
  <c r="X281" i="69"/>
  <c r="Y281" i="69"/>
  <c r="Z281" i="69"/>
  <c r="T282" i="69"/>
  <c r="U282" i="69"/>
  <c r="V282" i="69"/>
  <c r="W282" i="69"/>
  <c r="X282" i="69"/>
  <c r="Y282" i="69"/>
  <c r="Z282" i="69"/>
  <c r="T283" i="69"/>
  <c r="U283" i="69"/>
  <c r="V283" i="69"/>
  <c r="W283" i="69"/>
  <c r="X283" i="69"/>
  <c r="Y283" i="69"/>
  <c r="Z283" i="69"/>
  <c r="T284" i="69"/>
  <c r="U284" i="69"/>
  <c r="V284" i="69"/>
  <c r="W284" i="69"/>
  <c r="X284" i="69"/>
  <c r="Y284" i="69"/>
  <c r="Z284" i="69"/>
  <c r="T285" i="69"/>
  <c r="U285" i="69"/>
  <c r="V285" i="69"/>
  <c r="W285" i="69"/>
  <c r="X285" i="69"/>
  <c r="Y285" i="69"/>
  <c r="Z285" i="69"/>
  <c r="T286" i="69"/>
  <c r="U286" i="69"/>
  <c r="V286" i="69"/>
  <c r="W286" i="69"/>
  <c r="X286" i="69"/>
  <c r="Y286" i="69"/>
  <c r="Z286" i="69"/>
  <c r="T287" i="69"/>
  <c r="U287" i="69"/>
  <c r="V287" i="69"/>
  <c r="W287" i="69"/>
  <c r="X287" i="69"/>
  <c r="Y287" i="69"/>
  <c r="Z287" i="69"/>
  <c r="T288" i="69"/>
  <c r="U288" i="69"/>
  <c r="V288" i="69"/>
  <c r="W288" i="69"/>
  <c r="X288" i="69"/>
  <c r="Y288" i="69"/>
  <c r="Z288" i="69"/>
  <c r="T289" i="69"/>
  <c r="U289" i="69"/>
  <c r="V289" i="69"/>
  <c r="W289" i="69"/>
  <c r="X289" i="69"/>
  <c r="Y289" i="69"/>
  <c r="Z289" i="69"/>
  <c r="T290" i="69"/>
  <c r="U290" i="69"/>
  <c r="V290" i="69"/>
  <c r="W290" i="69"/>
  <c r="X290" i="69"/>
  <c r="Y290" i="69"/>
  <c r="Z290" i="69"/>
  <c r="T291" i="69"/>
  <c r="U291" i="69"/>
  <c r="V291" i="69"/>
  <c r="W291" i="69"/>
  <c r="X291" i="69"/>
  <c r="Y291" i="69"/>
  <c r="Z291" i="69"/>
  <c r="T292" i="69"/>
  <c r="U292" i="69"/>
  <c r="V292" i="69"/>
  <c r="W292" i="69"/>
  <c r="X292" i="69"/>
  <c r="Y292" i="69"/>
  <c r="Z292" i="69"/>
  <c r="T293" i="69"/>
  <c r="U293" i="69"/>
  <c r="V293" i="69"/>
  <c r="W293" i="69"/>
  <c r="X293" i="69"/>
  <c r="Y293" i="69"/>
  <c r="Z293" i="69"/>
  <c r="T294" i="69"/>
  <c r="U294" i="69"/>
  <c r="V294" i="69"/>
  <c r="W294" i="69"/>
  <c r="X294" i="69"/>
  <c r="Y294" i="69"/>
  <c r="Z294" i="69"/>
  <c r="T295" i="69"/>
  <c r="U295" i="69"/>
  <c r="V295" i="69"/>
  <c r="W295" i="69"/>
  <c r="X295" i="69"/>
  <c r="Y295" i="69"/>
  <c r="Z295" i="69"/>
  <c r="T296" i="69"/>
  <c r="U296" i="69"/>
  <c r="V296" i="69"/>
  <c r="W296" i="69"/>
  <c r="X296" i="69"/>
  <c r="Y296" i="69"/>
  <c r="Z296" i="69"/>
  <c r="T297" i="69"/>
  <c r="U297" i="69"/>
  <c r="V297" i="69"/>
  <c r="W297" i="69"/>
  <c r="X297" i="69"/>
  <c r="Y297" i="69"/>
  <c r="Z297" i="69"/>
  <c r="T298" i="69"/>
  <c r="U298" i="69"/>
  <c r="V298" i="69"/>
  <c r="W298" i="69"/>
  <c r="X298" i="69"/>
  <c r="Y298" i="69"/>
  <c r="Z298" i="69"/>
  <c r="T299" i="69"/>
  <c r="U299" i="69"/>
  <c r="V299" i="69"/>
  <c r="W299" i="69"/>
  <c r="X299" i="69"/>
  <c r="Y299" i="69"/>
  <c r="Z299" i="69"/>
  <c r="T300" i="69"/>
  <c r="U300" i="69"/>
  <c r="V300" i="69"/>
  <c r="W300" i="69"/>
  <c r="X300" i="69"/>
  <c r="Y300" i="69"/>
  <c r="Z300" i="69"/>
  <c r="T301" i="69"/>
  <c r="U301" i="69"/>
  <c r="V301" i="69"/>
  <c r="W301" i="69"/>
  <c r="X301" i="69"/>
  <c r="Y301" i="69"/>
  <c r="Z301" i="69"/>
  <c r="T302" i="69"/>
  <c r="U302" i="69"/>
  <c r="V302" i="69"/>
  <c r="W302" i="69"/>
  <c r="X302" i="69"/>
  <c r="Y302" i="69"/>
  <c r="Z302" i="69"/>
  <c r="T303" i="69"/>
  <c r="U303" i="69"/>
  <c r="V303" i="69"/>
  <c r="W303" i="69"/>
  <c r="X303" i="69"/>
  <c r="Y303" i="69"/>
  <c r="Z303" i="69"/>
  <c r="T304" i="69"/>
  <c r="U304" i="69"/>
  <c r="V304" i="69"/>
  <c r="W304" i="69"/>
  <c r="X304" i="69"/>
  <c r="Y304" i="69"/>
  <c r="Z304" i="69"/>
  <c r="T305" i="69"/>
  <c r="U305" i="69"/>
  <c r="V305" i="69"/>
  <c r="W305" i="69"/>
  <c r="X305" i="69"/>
  <c r="Y305" i="69"/>
  <c r="Z305" i="69"/>
  <c r="T306" i="69"/>
  <c r="U306" i="69"/>
  <c r="V306" i="69"/>
  <c r="W306" i="69"/>
  <c r="X306" i="69"/>
  <c r="Y306" i="69"/>
  <c r="Z306" i="69"/>
  <c r="T307" i="69"/>
  <c r="U307" i="69"/>
  <c r="V307" i="69"/>
  <c r="W307" i="69"/>
  <c r="X307" i="69"/>
  <c r="Y307" i="69"/>
  <c r="Z307" i="69"/>
  <c r="T308" i="69"/>
  <c r="U308" i="69"/>
  <c r="V308" i="69"/>
  <c r="W308" i="69"/>
  <c r="X308" i="69"/>
  <c r="Y308" i="69"/>
  <c r="Z308" i="69"/>
  <c r="T309" i="69"/>
  <c r="U309" i="69"/>
  <c r="V309" i="69"/>
  <c r="W309" i="69"/>
  <c r="X309" i="69"/>
  <c r="Y309" i="69"/>
  <c r="Z309" i="69"/>
  <c r="T310" i="69"/>
  <c r="U310" i="69"/>
  <c r="V310" i="69"/>
  <c r="W310" i="69"/>
  <c r="X310" i="69"/>
  <c r="Y310" i="69"/>
  <c r="Z310" i="69"/>
  <c r="T311" i="69"/>
  <c r="U311" i="69"/>
  <c r="V311" i="69"/>
  <c r="W311" i="69"/>
  <c r="X311" i="69"/>
  <c r="Y311" i="69"/>
  <c r="Z311" i="69"/>
  <c r="T312" i="69"/>
  <c r="U312" i="69"/>
  <c r="V312" i="69"/>
  <c r="W312" i="69"/>
  <c r="X312" i="69"/>
  <c r="Y312" i="69"/>
  <c r="Z312" i="69"/>
  <c r="T313" i="69"/>
  <c r="U313" i="69"/>
  <c r="V313" i="69"/>
  <c r="W313" i="69"/>
  <c r="X313" i="69"/>
  <c r="Y313" i="69"/>
  <c r="Z313" i="69"/>
  <c r="T314" i="69"/>
  <c r="U314" i="69"/>
  <c r="V314" i="69"/>
  <c r="W314" i="69"/>
  <c r="X314" i="69"/>
  <c r="Y314" i="69"/>
  <c r="Z314" i="69"/>
  <c r="T315" i="69"/>
  <c r="U315" i="69"/>
  <c r="V315" i="69"/>
  <c r="W315" i="69"/>
  <c r="X315" i="69"/>
  <c r="Y315" i="69"/>
  <c r="Z315" i="69"/>
  <c r="T316" i="69"/>
  <c r="U316" i="69"/>
  <c r="V316" i="69"/>
  <c r="W316" i="69"/>
  <c r="X316" i="69"/>
  <c r="Y316" i="69"/>
  <c r="Z316" i="69"/>
  <c r="T317" i="69"/>
  <c r="U317" i="69"/>
  <c r="V317" i="69"/>
  <c r="W317" i="69"/>
  <c r="X317" i="69"/>
  <c r="Y317" i="69"/>
  <c r="Z317" i="69"/>
  <c r="T318" i="69"/>
  <c r="U318" i="69"/>
  <c r="V318" i="69"/>
  <c r="W318" i="69"/>
  <c r="X318" i="69"/>
  <c r="Y318" i="69"/>
  <c r="Z318" i="69"/>
  <c r="T319" i="69"/>
  <c r="U319" i="69"/>
  <c r="V319" i="69"/>
  <c r="W319" i="69"/>
  <c r="X319" i="69"/>
  <c r="Y319" i="69"/>
  <c r="Z319" i="69"/>
  <c r="T320" i="69"/>
  <c r="U320" i="69"/>
  <c r="V320" i="69"/>
  <c r="W320" i="69"/>
  <c r="X320" i="69"/>
  <c r="Y320" i="69"/>
  <c r="Z320" i="69"/>
  <c r="T321" i="69"/>
  <c r="U321" i="69"/>
  <c r="V321" i="69"/>
  <c r="W321" i="69"/>
  <c r="X321" i="69"/>
  <c r="Y321" i="69"/>
  <c r="Z321" i="69"/>
  <c r="T322" i="69"/>
  <c r="U322" i="69"/>
  <c r="V322" i="69"/>
  <c r="W322" i="69"/>
  <c r="X322" i="69"/>
  <c r="Y322" i="69"/>
  <c r="Z322" i="69"/>
  <c r="T323" i="69"/>
  <c r="U323" i="69"/>
  <c r="V323" i="69"/>
  <c r="W323" i="69"/>
  <c r="X323" i="69"/>
  <c r="Y323" i="69"/>
  <c r="Z323" i="69"/>
  <c r="T324" i="69"/>
  <c r="U324" i="69"/>
  <c r="V324" i="69"/>
  <c r="W324" i="69"/>
  <c r="X324" i="69"/>
  <c r="Y324" i="69"/>
  <c r="Z324" i="69"/>
  <c r="T325" i="69"/>
  <c r="U325" i="69"/>
  <c r="V325" i="69"/>
  <c r="W325" i="69"/>
  <c r="X325" i="69"/>
  <c r="Y325" i="69"/>
  <c r="Z325" i="69"/>
  <c r="T326" i="69"/>
  <c r="U326" i="69"/>
  <c r="V326" i="69"/>
  <c r="W326" i="69"/>
  <c r="X326" i="69"/>
  <c r="Y326" i="69"/>
  <c r="Z326" i="69"/>
  <c r="T327" i="69"/>
  <c r="U327" i="69"/>
  <c r="V327" i="69"/>
  <c r="W327" i="69"/>
  <c r="X327" i="69"/>
  <c r="Y327" i="69"/>
  <c r="Z327" i="69"/>
  <c r="T328" i="69"/>
  <c r="U328" i="69"/>
  <c r="V328" i="69"/>
  <c r="W328" i="69"/>
  <c r="X328" i="69"/>
  <c r="Y328" i="69"/>
  <c r="Z328" i="69"/>
  <c r="T329" i="69"/>
  <c r="U329" i="69"/>
  <c r="V329" i="69"/>
  <c r="W329" i="69"/>
  <c r="X329" i="69"/>
  <c r="Y329" i="69"/>
  <c r="Z329" i="69"/>
  <c r="T330" i="69"/>
  <c r="U330" i="69"/>
  <c r="V330" i="69"/>
  <c r="W330" i="69"/>
  <c r="X330" i="69"/>
  <c r="Y330" i="69"/>
  <c r="Z330" i="69"/>
  <c r="T331" i="69"/>
  <c r="U331" i="69"/>
  <c r="V331" i="69"/>
  <c r="W331" i="69"/>
  <c r="X331" i="69"/>
  <c r="Y331" i="69"/>
  <c r="Z331" i="69"/>
  <c r="T332" i="69"/>
  <c r="U332" i="69"/>
  <c r="V332" i="69"/>
  <c r="W332" i="69"/>
  <c r="X332" i="69"/>
  <c r="Y332" i="69"/>
  <c r="Z332" i="69"/>
  <c r="T333" i="69"/>
  <c r="U333" i="69"/>
  <c r="V333" i="69"/>
  <c r="W333" i="69"/>
  <c r="X333" i="69"/>
  <c r="Y333" i="69"/>
  <c r="Z333" i="69"/>
  <c r="T334" i="69"/>
  <c r="U334" i="69"/>
  <c r="V334" i="69"/>
  <c r="W334" i="69"/>
  <c r="X334" i="69"/>
  <c r="Y334" i="69"/>
  <c r="Z334" i="69"/>
  <c r="T335" i="69"/>
  <c r="U335" i="69"/>
  <c r="V335" i="69"/>
  <c r="W335" i="69"/>
  <c r="X335" i="69"/>
  <c r="Y335" i="69"/>
  <c r="Z335" i="69"/>
  <c r="T336" i="69"/>
  <c r="U336" i="69"/>
  <c r="V336" i="69"/>
  <c r="W336" i="69"/>
  <c r="X336" i="69"/>
  <c r="Y336" i="69"/>
  <c r="Z336" i="69"/>
  <c r="T337" i="69"/>
  <c r="U337" i="69"/>
  <c r="V337" i="69"/>
  <c r="W337" i="69"/>
  <c r="X337" i="69"/>
  <c r="Y337" i="69"/>
  <c r="Z337" i="69"/>
  <c r="T338" i="69"/>
  <c r="U338" i="69"/>
  <c r="V338" i="69"/>
  <c r="W338" i="69"/>
  <c r="X338" i="69"/>
  <c r="Y338" i="69"/>
  <c r="Z338" i="69"/>
  <c r="T339" i="69"/>
  <c r="U339" i="69"/>
  <c r="V339" i="69"/>
  <c r="W339" i="69"/>
  <c r="X339" i="69"/>
  <c r="Y339" i="69"/>
  <c r="Z339" i="69"/>
  <c r="T340" i="69"/>
  <c r="U340" i="69"/>
  <c r="V340" i="69"/>
  <c r="W340" i="69"/>
  <c r="X340" i="69"/>
  <c r="Y340" i="69"/>
  <c r="Z340" i="69"/>
  <c r="T341" i="69"/>
  <c r="U341" i="69"/>
  <c r="V341" i="69"/>
  <c r="W341" i="69"/>
  <c r="X341" i="69"/>
  <c r="Y341" i="69"/>
  <c r="Z341" i="69"/>
  <c r="T342" i="69"/>
  <c r="U342" i="69"/>
  <c r="V342" i="69"/>
  <c r="W342" i="69"/>
  <c r="X342" i="69"/>
  <c r="Y342" i="69"/>
  <c r="Z342" i="69"/>
  <c r="T343" i="69"/>
  <c r="U343" i="69"/>
  <c r="V343" i="69"/>
  <c r="W343" i="69"/>
  <c r="X343" i="69"/>
  <c r="Y343" i="69"/>
  <c r="Z343" i="69"/>
  <c r="T344" i="69"/>
  <c r="U344" i="69"/>
  <c r="V344" i="69"/>
  <c r="W344" i="69"/>
  <c r="X344" i="69"/>
  <c r="Y344" i="69"/>
  <c r="Z344" i="69"/>
  <c r="T345" i="69"/>
  <c r="U345" i="69"/>
  <c r="V345" i="69"/>
  <c r="W345" i="69"/>
  <c r="X345" i="69"/>
  <c r="Y345" i="69"/>
  <c r="Z345" i="69"/>
  <c r="T346" i="69"/>
  <c r="U346" i="69"/>
  <c r="V346" i="69"/>
  <c r="W346" i="69"/>
  <c r="X346" i="69"/>
  <c r="Y346" i="69"/>
  <c r="Z346" i="69"/>
  <c r="T347" i="69"/>
  <c r="U347" i="69"/>
  <c r="V347" i="69"/>
  <c r="W347" i="69"/>
  <c r="X347" i="69"/>
  <c r="Y347" i="69"/>
  <c r="Z347" i="69"/>
  <c r="T348" i="69"/>
  <c r="U348" i="69"/>
  <c r="V348" i="69"/>
  <c r="W348" i="69"/>
  <c r="X348" i="69"/>
  <c r="Y348" i="69"/>
  <c r="Z348" i="69"/>
  <c r="T349" i="69"/>
  <c r="U349" i="69"/>
  <c r="V349" i="69"/>
  <c r="W349" i="69"/>
  <c r="X349" i="69"/>
  <c r="Y349" i="69"/>
  <c r="Z349" i="69"/>
  <c r="T350" i="69"/>
  <c r="U350" i="69"/>
  <c r="V350" i="69"/>
  <c r="W350" i="69"/>
  <c r="X350" i="69"/>
  <c r="Y350" i="69"/>
  <c r="Z350" i="69"/>
  <c r="T351" i="69"/>
  <c r="U351" i="69"/>
  <c r="V351" i="69"/>
  <c r="W351" i="69"/>
  <c r="X351" i="69"/>
  <c r="Y351" i="69"/>
  <c r="Z351" i="69"/>
  <c r="T352" i="69"/>
  <c r="U352" i="69"/>
  <c r="V352" i="69"/>
  <c r="W352" i="69"/>
  <c r="X352" i="69"/>
  <c r="Y352" i="69"/>
  <c r="Z352" i="69"/>
  <c r="T353" i="69"/>
  <c r="U353" i="69"/>
  <c r="V353" i="69"/>
  <c r="W353" i="69"/>
  <c r="X353" i="69"/>
  <c r="Y353" i="69"/>
  <c r="Z353" i="69"/>
  <c r="T354" i="69"/>
  <c r="U354" i="69"/>
  <c r="V354" i="69"/>
  <c r="W354" i="69"/>
  <c r="X354" i="69"/>
  <c r="Y354" i="69"/>
  <c r="Z354" i="69"/>
  <c r="T355" i="69"/>
  <c r="U355" i="69"/>
  <c r="V355" i="69"/>
  <c r="W355" i="69"/>
  <c r="X355" i="69"/>
  <c r="Y355" i="69"/>
  <c r="Z355" i="69"/>
  <c r="T356" i="69"/>
  <c r="U356" i="69"/>
  <c r="V356" i="69"/>
  <c r="W356" i="69"/>
  <c r="X356" i="69"/>
  <c r="Y356" i="69"/>
  <c r="Z356" i="69"/>
  <c r="T357" i="69"/>
  <c r="U357" i="69"/>
  <c r="V357" i="69"/>
  <c r="W357" i="69"/>
  <c r="X357" i="69"/>
  <c r="Y357" i="69"/>
  <c r="Z357" i="69"/>
  <c r="T358" i="69"/>
  <c r="U358" i="69"/>
  <c r="V358" i="69"/>
  <c r="W358" i="69"/>
  <c r="X358" i="69"/>
  <c r="Y358" i="69"/>
  <c r="Z358" i="69"/>
  <c r="T359" i="69"/>
  <c r="U359" i="69"/>
  <c r="V359" i="69"/>
  <c r="W359" i="69"/>
  <c r="X359" i="69"/>
  <c r="Y359" i="69"/>
  <c r="Z359" i="69"/>
  <c r="T360" i="69"/>
  <c r="U360" i="69"/>
  <c r="V360" i="69"/>
  <c r="W360" i="69"/>
  <c r="X360" i="69"/>
  <c r="Y360" i="69"/>
  <c r="Z360" i="69"/>
  <c r="T361" i="69"/>
  <c r="U361" i="69"/>
  <c r="V361" i="69"/>
  <c r="W361" i="69"/>
  <c r="X361" i="69"/>
  <c r="Y361" i="69"/>
  <c r="Z361" i="69"/>
  <c r="T362" i="69"/>
  <c r="U362" i="69"/>
  <c r="V362" i="69"/>
  <c r="W362" i="69"/>
  <c r="X362" i="69"/>
  <c r="Y362" i="69"/>
  <c r="Z362" i="69"/>
  <c r="T363" i="69"/>
  <c r="U363" i="69"/>
  <c r="V363" i="69"/>
  <c r="W363" i="69"/>
  <c r="X363" i="69"/>
  <c r="Y363" i="69"/>
  <c r="Z363" i="69"/>
  <c r="T364" i="69"/>
  <c r="U364" i="69"/>
  <c r="V364" i="69"/>
  <c r="W364" i="69"/>
  <c r="X364" i="69"/>
  <c r="Y364" i="69"/>
  <c r="Z364" i="69"/>
  <c r="T365" i="69"/>
  <c r="U365" i="69"/>
  <c r="V365" i="69"/>
  <c r="W365" i="69"/>
  <c r="X365" i="69"/>
  <c r="Y365" i="69"/>
  <c r="Z365" i="69"/>
  <c r="T366" i="69"/>
  <c r="U366" i="69"/>
  <c r="V366" i="69"/>
  <c r="W366" i="69"/>
  <c r="X366" i="69"/>
  <c r="Y366" i="69"/>
  <c r="Z366" i="69"/>
  <c r="T367" i="69"/>
  <c r="U367" i="69"/>
  <c r="V367" i="69"/>
  <c r="W367" i="69"/>
  <c r="X367" i="69"/>
  <c r="Y367" i="69"/>
  <c r="Z367" i="69"/>
  <c r="T368" i="69"/>
  <c r="U368" i="69"/>
  <c r="V368" i="69"/>
  <c r="W368" i="69"/>
  <c r="X368" i="69"/>
  <c r="Y368" i="69"/>
  <c r="Z368" i="69"/>
  <c r="T369" i="69"/>
  <c r="U369" i="69"/>
  <c r="V369" i="69"/>
  <c r="W369" i="69"/>
  <c r="X369" i="69"/>
  <c r="Y369" i="69"/>
  <c r="Z369" i="69"/>
  <c r="T370" i="69"/>
  <c r="U370" i="69"/>
  <c r="V370" i="69"/>
  <c r="W370" i="69"/>
  <c r="X370" i="69"/>
  <c r="Y370" i="69"/>
  <c r="Z370" i="69"/>
  <c r="T371" i="69"/>
  <c r="U371" i="69"/>
  <c r="V371" i="69"/>
  <c r="W371" i="69"/>
  <c r="X371" i="69"/>
  <c r="Y371" i="69"/>
  <c r="Z371" i="69"/>
  <c r="T372" i="69"/>
  <c r="U372" i="69"/>
  <c r="V372" i="69"/>
  <c r="W372" i="69"/>
  <c r="X372" i="69"/>
  <c r="Y372" i="69"/>
  <c r="Z372" i="69"/>
  <c r="T373" i="69"/>
  <c r="U373" i="69"/>
  <c r="V373" i="69"/>
  <c r="W373" i="69"/>
  <c r="X373" i="69"/>
  <c r="Y373" i="69"/>
  <c r="Z373" i="69"/>
  <c r="T374" i="69"/>
  <c r="U374" i="69"/>
  <c r="V374" i="69"/>
  <c r="W374" i="69"/>
  <c r="X374" i="69"/>
  <c r="Y374" i="69"/>
  <c r="Z374" i="69"/>
  <c r="T375" i="69"/>
  <c r="U375" i="69"/>
  <c r="V375" i="69"/>
  <c r="W375" i="69"/>
  <c r="X375" i="69"/>
  <c r="Y375" i="69"/>
  <c r="Z375" i="69"/>
  <c r="T376" i="69"/>
  <c r="U376" i="69"/>
  <c r="V376" i="69"/>
  <c r="W376" i="69"/>
  <c r="X376" i="69"/>
  <c r="Y376" i="69"/>
  <c r="Z376" i="69"/>
  <c r="T377" i="69"/>
  <c r="U377" i="69"/>
  <c r="V377" i="69"/>
  <c r="W377" i="69"/>
  <c r="X377" i="69"/>
  <c r="Y377" i="69"/>
  <c r="Z377" i="69"/>
  <c r="T378" i="69"/>
  <c r="U378" i="69"/>
  <c r="V378" i="69"/>
  <c r="W378" i="69"/>
  <c r="X378" i="69"/>
  <c r="Y378" i="69"/>
  <c r="Z378" i="69"/>
  <c r="T379" i="69"/>
  <c r="U379" i="69"/>
  <c r="V379" i="69"/>
  <c r="W379" i="69"/>
  <c r="X379" i="69"/>
  <c r="Y379" i="69"/>
  <c r="Z379" i="69"/>
  <c r="T380" i="69"/>
  <c r="U380" i="69"/>
  <c r="V380" i="69"/>
  <c r="W380" i="69"/>
  <c r="X380" i="69"/>
  <c r="Y380" i="69"/>
  <c r="Z380" i="69"/>
  <c r="T381" i="69"/>
  <c r="U381" i="69"/>
  <c r="V381" i="69"/>
  <c r="W381" i="69"/>
  <c r="X381" i="69"/>
  <c r="Y381" i="69"/>
  <c r="Z381" i="69"/>
  <c r="T382" i="69"/>
  <c r="U382" i="69"/>
  <c r="V382" i="69"/>
  <c r="W382" i="69"/>
  <c r="X382" i="69"/>
  <c r="Y382" i="69"/>
  <c r="Z382" i="69"/>
  <c r="T383" i="69"/>
  <c r="U383" i="69"/>
  <c r="V383" i="69"/>
  <c r="W383" i="69"/>
  <c r="X383" i="69"/>
  <c r="Y383" i="69"/>
  <c r="Z383" i="69"/>
  <c r="T384" i="69"/>
  <c r="U384" i="69"/>
  <c r="V384" i="69"/>
  <c r="W384" i="69"/>
  <c r="X384" i="69"/>
  <c r="Y384" i="69"/>
  <c r="Z384" i="69"/>
  <c r="T385" i="69"/>
  <c r="U385" i="69"/>
  <c r="V385" i="69"/>
  <c r="W385" i="69"/>
  <c r="X385" i="69"/>
  <c r="Y385" i="69"/>
  <c r="Z385" i="69"/>
  <c r="T386" i="69"/>
  <c r="U386" i="69"/>
  <c r="V386" i="69"/>
  <c r="W386" i="69"/>
  <c r="X386" i="69"/>
  <c r="Y386" i="69"/>
  <c r="Z386" i="69"/>
  <c r="T387" i="69"/>
  <c r="U387" i="69"/>
  <c r="V387" i="69"/>
  <c r="W387" i="69"/>
  <c r="X387" i="69"/>
  <c r="Y387" i="69"/>
  <c r="Z387" i="69"/>
  <c r="T388" i="69"/>
  <c r="U388" i="69"/>
  <c r="V388" i="69"/>
  <c r="W388" i="69"/>
  <c r="X388" i="69"/>
  <c r="Y388" i="69"/>
  <c r="Z388" i="69"/>
  <c r="T389" i="69"/>
  <c r="U389" i="69"/>
  <c r="V389" i="69"/>
  <c r="W389" i="69"/>
  <c r="X389" i="69"/>
  <c r="Y389" i="69"/>
  <c r="Z389" i="69"/>
  <c r="T390" i="69"/>
  <c r="U390" i="69"/>
  <c r="V390" i="69"/>
  <c r="W390" i="69"/>
  <c r="X390" i="69"/>
  <c r="Y390" i="69"/>
  <c r="Z390" i="69"/>
  <c r="T391" i="69"/>
  <c r="U391" i="69"/>
  <c r="V391" i="69"/>
  <c r="W391" i="69"/>
  <c r="X391" i="69"/>
  <c r="Y391" i="69"/>
  <c r="Z391" i="69"/>
  <c r="T392" i="69"/>
  <c r="U392" i="69"/>
  <c r="V392" i="69"/>
  <c r="W392" i="69"/>
  <c r="X392" i="69"/>
  <c r="Y392" i="69"/>
  <c r="Z392" i="69"/>
  <c r="T393" i="69"/>
  <c r="U393" i="69"/>
  <c r="V393" i="69"/>
  <c r="W393" i="69"/>
  <c r="X393" i="69"/>
  <c r="Y393" i="69"/>
  <c r="Z393" i="69"/>
  <c r="T394" i="69"/>
  <c r="U394" i="69"/>
  <c r="V394" i="69"/>
  <c r="W394" i="69"/>
  <c r="X394" i="69"/>
  <c r="Y394" i="69"/>
  <c r="Z394" i="69"/>
  <c r="T395" i="69"/>
  <c r="U395" i="69"/>
  <c r="V395" i="69"/>
  <c r="W395" i="69"/>
  <c r="X395" i="69"/>
  <c r="Y395" i="69"/>
  <c r="Z395" i="69"/>
  <c r="T396" i="69"/>
  <c r="U396" i="69"/>
  <c r="V396" i="69"/>
  <c r="W396" i="69"/>
  <c r="X396" i="69"/>
  <c r="Y396" i="69"/>
  <c r="Z396" i="69"/>
  <c r="T397" i="69"/>
  <c r="U397" i="69"/>
  <c r="V397" i="69"/>
  <c r="W397" i="69"/>
  <c r="X397" i="69"/>
  <c r="Y397" i="69"/>
  <c r="Z397" i="69"/>
  <c r="T398" i="69"/>
  <c r="U398" i="69"/>
  <c r="V398" i="69"/>
  <c r="W398" i="69"/>
  <c r="X398" i="69"/>
  <c r="Y398" i="69"/>
  <c r="Z398" i="69"/>
  <c r="T399" i="69"/>
  <c r="U399" i="69"/>
  <c r="V399" i="69"/>
  <c r="W399" i="69"/>
  <c r="X399" i="69"/>
  <c r="Y399" i="69"/>
  <c r="Z399" i="69"/>
  <c r="T400" i="69"/>
  <c r="U400" i="69"/>
  <c r="V400" i="69"/>
  <c r="W400" i="69"/>
  <c r="X400" i="69"/>
  <c r="Y400" i="69"/>
  <c r="Z400" i="69"/>
  <c r="T401" i="69"/>
  <c r="U401" i="69"/>
  <c r="V401" i="69"/>
  <c r="W401" i="69"/>
  <c r="X401" i="69"/>
  <c r="Y401" i="69"/>
  <c r="Z401" i="69"/>
  <c r="T402" i="69"/>
  <c r="U402" i="69"/>
  <c r="V402" i="69"/>
  <c r="W402" i="69"/>
  <c r="X402" i="69"/>
  <c r="Y402" i="69"/>
  <c r="Z402" i="69"/>
  <c r="T403" i="69"/>
  <c r="U403" i="69"/>
  <c r="V403" i="69"/>
  <c r="W403" i="69"/>
  <c r="X403" i="69"/>
  <c r="Y403" i="69"/>
  <c r="Z403" i="69"/>
  <c r="T404" i="69"/>
  <c r="U404" i="69"/>
  <c r="V404" i="69"/>
  <c r="W404" i="69"/>
  <c r="X404" i="69"/>
  <c r="Y404" i="69"/>
  <c r="Z404" i="69"/>
  <c r="T405" i="69"/>
  <c r="U405" i="69"/>
  <c r="V405" i="69"/>
  <c r="W405" i="69"/>
  <c r="X405" i="69"/>
  <c r="Y405" i="69"/>
  <c r="Z405" i="69"/>
  <c r="T406" i="69"/>
  <c r="U406" i="69"/>
  <c r="V406" i="69"/>
  <c r="W406" i="69"/>
  <c r="X406" i="69"/>
  <c r="Y406" i="69"/>
  <c r="Z406" i="69"/>
  <c r="T407" i="69"/>
  <c r="U407" i="69"/>
  <c r="V407" i="69"/>
  <c r="W407" i="69"/>
  <c r="X407" i="69"/>
  <c r="Y407" i="69"/>
  <c r="Z407" i="69"/>
  <c r="T408" i="69"/>
  <c r="U408" i="69"/>
  <c r="V408" i="69"/>
  <c r="W408" i="69"/>
  <c r="X408" i="69"/>
  <c r="Y408" i="69"/>
  <c r="Z408" i="69"/>
  <c r="T409" i="69"/>
  <c r="U409" i="69"/>
  <c r="V409" i="69"/>
  <c r="W409" i="69"/>
  <c r="X409" i="69"/>
  <c r="Y409" i="69"/>
  <c r="Z409" i="69"/>
  <c r="T410" i="69"/>
  <c r="U410" i="69"/>
  <c r="V410" i="69"/>
  <c r="W410" i="69"/>
  <c r="X410" i="69"/>
  <c r="Y410" i="69"/>
  <c r="Z410" i="69"/>
  <c r="T411" i="69"/>
  <c r="U411" i="69"/>
  <c r="V411" i="69"/>
  <c r="W411" i="69"/>
  <c r="X411" i="69"/>
  <c r="Y411" i="69"/>
  <c r="Z411" i="69"/>
  <c r="T412" i="69"/>
  <c r="U412" i="69"/>
  <c r="V412" i="69"/>
  <c r="W412" i="69"/>
  <c r="X412" i="69"/>
  <c r="Y412" i="69"/>
  <c r="Z412" i="69"/>
  <c r="T413" i="69"/>
  <c r="U413" i="69"/>
  <c r="V413" i="69"/>
  <c r="W413" i="69"/>
  <c r="X413" i="69"/>
  <c r="Y413" i="69"/>
  <c r="Z413" i="69"/>
  <c r="T414" i="69"/>
  <c r="U414" i="69"/>
  <c r="V414" i="69"/>
  <c r="W414" i="69"/>
  <c r="X414" i="69"/>
  <c r="Y414" i="69"/>
  <c r="Z414" i="69"/>
  <c r="T415" i="69"/>
  <c r="U415" i="69"/>
  <c r="V415" i="69"/>
  <c r="W415" i="69"/>
  <c r="X415" i="69"/>
  <c r="Y415" i="69"/>
  <c r="Z415" i="69"/>
  <c r="T416" i="69"/>
  <c r="U416" i="69"/>
  <c r="V416" i="69"/>
  <c r="W416" i="69"/>
  <c r="X416" i="69"/>
  <c r="Y416" i="69"/>
  <c r="Z416" i="69"/>
  <c r="T417" i="69"/>
  <c r="U417" i="69"/>
  <c r="V417" i="69"/>
  <c r="W417" i="69"/>
  <c r="X417" i="69"/>
  <c r="Y417" i="69"/>
  <c r="Z417" i="69"/>
  <c r="T418" i="69"/>
  <c r="U418" i="69"/>
  <c r="V418" i="69"/>
  <c r="W418" i="69"/>
  <c r="X418" i="69"/>
  <c r="Y418" i="69"/>
  <c r="Z418" i="69"/>
  <c r="T419" i="69"/>
  <c r="U419" i="69"/>
  <c r="V419" i="69"/>
  <c r="W419" i="69"/>
  <c r="X419" i="69"/>
  <c r="Y419" i="69"/>
  <c r="Z419" i="69"/>
  <c r="T420" i="69"/>
  <c r="U420" i="69"/>
  <c r="V420" i="69"/>
  <c r="W420" i="69"/>
  <c r="X420" i="69"/>
  <c r="Y420" i="69"/>
  <c r="Z420" i="69"/>
  <c r="T421" i="69"/>
  <c r="U421" i="69"/>
  <c r="V421" i="69"/>
  <c r="W421" i="69"/>
  <c r="X421" i="69"/>
  <c r="Y421" i="69"/>
  <c r="Z421" i="69"/>
  <c r="T422" i="69"/>
  <c r="U422" i="69"/>
  <c r="V422" i="69"/>
  <c r="W422" i="69"/>
  <c r="X422" i="69"/>
  <c r="Y422" i="69"/>
  <c r="Z422" i="69"/>
  <c r="T423" i="69"/>
  <c r="U423" i="69"/>
  <c r="V423" i="69"/>
  <c r="W423" i="69"/>
  <c r="X423" i="69"/>
  <c r="Y423" i="69"/>
  <c r="Z423" i="69"/>
  <c r="T424" i="69"/>
  <c r="U424" i="69"/>
  <c r="V424" i="69"/>
  <c r="W424" i="69"/>
  <c r="X424" i="69"/>
  <c r="Y424" i="69"/>
  <c r="Z424" i="69"/>
  <c r="T425" i="69"/>
  <c r="U425" i="69"/>
  <c r="V425" i="69"/>
  <c r="W425" i="69"/>
  <c r="X425" i="69"/>
  <c r="Y425" i="69"/>
  <c r="Z425" i="69"/>
  <c r="T426" i="69"/>
  <c r="U426" i="69"/>
  <c r="V426" i="69"/>
  <c r="W426" i="69"/>
  <c r="X426" i="69"/>
  <c r="Y426" i="69"/>
  <c r="Z426" i="69"/>
  <c r="T427" i="69"/>
  <c r="U427" i="69"/>
  <c r="V427" i="69"/>
  <c r="W427" i="69"/>
  <c r="X427" i="69"/>
  <c r="Y427" i="69"/>
  <c r="Z427" i="69"/>
  <c r="T428" i="69"/>
  <c r="U428" i="69"/>
  <c r="V428" i="69"/>
  <c r="W428" i="69"/>
  <c r="X428" i="69"/>
  <c r="Y428" i="69"/>
  <c r="Z428" i="69"/>
  <c r="T429" i="69"/>
  <c r="U429" i="69"/>
  <c r="V429" i="69"/>
  <c r="W429" i="69"/>
  <c r="X429" i="69"/>
  <c r="Y429" i="69"/>
  <c r="Z429" i="69"/>
  <c r="T430" i="69"/>
  <c r="U430" i="69"/>
  <c r="V430" i="69"/>
  <c r="W430" i="69"/>
  <c r="X430" i="69"/>
  <c r="Y430" i="69"/>
  <c r="Z430" i="69"/>
  <c r="T431" i="69"/>
  <c r="U431" i="69"/>
  <c r="V431" i="69"/>
  <c r="W431" i="69"/>
  <c r="X431" i="69"/>
  <c r="Y431" i="69"/>
  <c r="Z431" i="69"/>
  <c r="T432" i="69"/>
  <c r="U432" i="69"/>
  <c r="V432" i="69"/>
  <c r="W432" i="69"/>
  <c r="X432" i="69"/>
  <c r="Y432" i="69"/>
  <c r="Z432" i="69"/>
  <c r="T433" i="69"/>
  <c r="U433" i="69"/>
  <c r="V433" i="69"/>
  <c r="W433" i="69"/>
  <c r="X433" i="69"/>
  <c r="Y433" i="69"/>
  <c r="Z433" i="69"/>
  <c r="T434" i="69"/>
  <c r="U434" i="69"/>
  <c r="V434" i="69"/>
  <c r="W434" i="69"/>
  <c r="X434" i="69"/>
  <c r="Y434" i="69"/>
  <c r="Z434" i="69"/>
  <c r="T435" i="69"/>
  <c r="U435" i="69"/>
  <c r="V435" i="69"/>
  <c r="W435" i="69"/>
  <c r="X435" i="69"/>
  <c r="Y435" i="69"/>
  <c r="Z435" i="69"/>
  <c r="T436" i="69"/>
  <c r="U436" i="69"/>
  <c r="V436" i="69"/>
  <c r="W436" i="69"/>
  <c r="X436" i="69"/>
  <c r="Y436" i="69"/>
  <c r="Z436" i="69"/>
  <c r="T437" i="69"/>
  <c r="U437" i="69"/>
  <c r="V437" i="69"/>
  <c r="W437" i="69"/>
  <c r="X437" i="69"/>
  <c r="Y437" i="69"/>
  <c r="Z437" i="69"/>
  <c r="T438" i="69"/>
  <c r="U438" i="69"/>
  <c r="V438" i="69"/>
  <c r="W438" i="69"/>
  <c r="X438" i="69"/>
  <c r="Y438" i="69"/>
  <c r="Z438" i="69"/>
  <c r="T439" i="69"/>
  <c r="U439" i="69"/>
  <c r="V439" i="69"/>
  <c r="W439" i="69"/>
  <c r="X439" i="69"/>
  <c r="Y439" i="69"/>
  <c r="Z439" i="69"/>
  <c r="T440" i="69"/>
  <c r="U440" i="69"/>
  <c r="V440" i="69"/>
  <c r="W440" i="69"/>
  <c r="X440" i="69"/>
  <c r="Y440" i="69"/>
  <c r="Z440" i="69"/>
  <c r="T441" i="69"/>
  <c r="U441" i="69"/>
  <c r="V441" i="69"/>
  <c r="W441" i="69"/>
  <c r="X441" i="69"/>
  <c r="Y441" i="69"/>
  <c r="Z441" i="69"/>
  <c r="T442" i="69"/>
  <c r="U442" i="69"/>
  <c r="V442" i="69"/>
  <c r="W442" i="69"/>
  <c r="X442" i="69"/>
  <c r="Y442" i="69"/>
  <c r="Z442" i="69"/>
  <c r="T443" i="69"/>
  <c r="U443" i="69"/>
  <c r="V443" i="69"/>
  <c r="W443" i="69"/>
  <c r="X443" i="69"/>
  <c r="Y443" i="69"/>
  <c r="Z443" i="69"/>
  <c r="T444" i="69"/>
  <c r="U444" i="69"/>
  <c r="V444" i="69"/>
  <c r="W444" i="69"/>
  <c r="X444" i="69"/>
  <c r="Y444" i="69"/>
  <c r="Z444" i="69"/>
  <c r="T445" i="69"/>
  <c r="U445" i="69"/>
  <c r="V445" i="69"/>
  <c r="W445" i="69"/>
  <c r="X445" i="69"/>
  <c r="Y445" i="69"/>
  <c r="Z445" i="69"/>
  <c r="T446" i="69"/>
  <c r="U446" i="69"/>
  <c r="V446" i="69"/>
  <c r="W446" i="69"/>
  <c r="X446" i="69"/>
  <c r="Y446" i="69"/>
  <c r="Z446" i="69"/>
  <c r="T447" i="69"/>
  <c r="U447" i="69"/>
  <c r="V447" i="69"/>
  <c r="W447" i="69"/>
  <c r="X447" i="69"/>
  <c r="Y447" i="69"/>
  <c r="Z447" i="69"/>
  <c r="T448" i="69"/>
  <c r="U448" i="69"/>
  <c r="V448" i="69"/>
  <c r="W448" i="69"/>
  <c r="X448" i="69"/>
  <c r="Y448" i="69"/>
  <c r="Z448" i="69"/>
  <c r="T449" i="69"/>
  <c r="U449" i="69"/>
  <c r="V449" i="69"/>
  <c r="W449" i="69"/>
  <c r="X449" i="69"/>
  <c r="Y449" i="69"/>
  <c r="Z449" i="69"/>
  <c r="T450" i="69"/>
  <c r="U450" i="69"/>
  <c r="V450" i="69"/>
  <c r="W450" i="69"/>
  <c r="X450" i="69"/>
  <c r="Y450" i="69"/>
  <c r="Z450" i="69"/>
  <c r="T451" i="69"/>
  <c r="U451" i="69"/>
  <c r="V451" i="69"/>
  <c r="W451" i="69"/>
  <c r="X451" i="69"/>
  <c r="Y451" i="69"/>
  <c r="Z451" i="69"/>
  <c r="T452" i="69"/>
  <c r="U452" i="69"/>
  <c r="V452" i="69"/>
  <c r="W452" i="69"/>
  <c r="X452" i="69"/>
  <c r="Y452" i="69"/>
  <c r="Z452" i="69"/>
  <c r="T453" i="69"/>
  <c r="U453" i="69"/>
  <c r="V453" i="69"/>
  <c r="W453" i="69"/>
  <c r="X453" i="69"/>
  <c r="Y453" i="69"/>
  <c r="Z453" i="69"/>
  <c r="T454" i="69"/>
  <c r="U454" i="69"/>
  <c r="V454" i="69"/>
  <c r="W454" i="69"/>
  <c r="X454" i="69"/>
  <c r="Y454" i="69"/>
  <c r="Z454" i="69"/>
  <c r="T455" i="69"/>
  <c r="U455" i="69"/>
  <c r="V455" i="69"/>
  <c r="W455" i="69"/>
  <c r="X455" i="69"/>
  <c r="Y455" i="69"/>
  <c r="Z455" i="69"/>
  <c r="T456" i="69"/>
  <c r="U456" i="69"/>
  <c r="V456" i="69"/>
  <c r="W456" i="69"/>
  <c r="X456" i="69"/>
  <c r="Y456" i="69"/>
  <c r="Z456" i="69"/>
  <c r="T457" i="69"/>
  <c r="U457" i="69"/>
  <c r="V457" i="69"/>
  <c r="W457" i="69"/>
  <c r="X457" i="69"/>
  <c r="Y457" i="69"/>
  <c r="Z457" i="69"/>
  <c r="T458" i="69"/>
  <c r="U458" i="69"/>
  <c r="V458" i="69"/>
  <c r="W458" i="69"/>
  <c r="X458" i="69"/>
  <c r="Y458" i="69"/>
  <c r="Z458" i="69"/>
  <c r="T459" i="69"/>
  <c r="U459" i="69"/>
  <c r="V459" i="69"/>
  <c r="W459" i="69"/>
  <c r="X459" i="69"/>
  <c r="Y459" i="69"/>
  <c r="Z459" i="69"/>
  <c r="T460" i="69"/>
  <c r="U460" i="69"/>
  <c r="V460" i="69"/>
  <c r="W460" i="69"/>
  <c r="X460" i="69"/>
  <c r="Y460" i="69"/>
  <c r="Z460" i="69"/>
  <c r="T461" i="69"/>
  <c r="U461" i="69"/>
  <c r="V461" i="69"/>
  <c r="W461" i="69"/>
  <c r="X461" i="69"/>
  <c r="Y461" i="69"/>
  <c r="Z461" i="69"/>
  <c r="T462" i="69"/>
  <c r="U462" i="69"/>
  <c r="V462" i="69"/>
  <c r="W462" i="69"/>
  <c r="X462" i="69"/>
  <c r="Y462" i="69"/>
  <c r="Z462" i="69"/>
  <c r="T463" i="69"/>
  <c r="U463" i="69"/>
  <c r="V463" i="69"/>
  <c r="W463" i="69"/>
  <c r="X463" i="69"/>
  <c r="Y463" i="69"/>
  <c r="Z463" i="69"/>
  <c r="T464" i="69"/>
  <c r="U464" i="69"/>
  <c r="V464" i="69"/>
  <c r="W464" i="69"/>
  <c r="X464" i="69"/>
  <c r="Y464" i="69"/>
  <c r="Z464" i="69"/>
  <c r="T465" i="69"/>
  <c r="U465" i="69"/>
  <c r="V465" i="69"/>
  <c r="W465" i="69"/>
  <c r="X465" i="69"/>
  <c r="Y465" i="69"/>
  <c r="Z465" i="69"/>
  <c r="T466" i="69"/>
  <c r="U466" i="69"/>
  <c r="V466" i="69"/>
  <c r="W466" i="69"/>
  <c r="X466" i="69"/>
  <c r="Y466" i="69"/>
  <c r="Z466" i="69"/>
  <c r="T467" i="69"/>
  <c r="U467" i="69"/>
  <c r="V467" i="69"/>
  <c r="W467" i="69"/>
  <c r="X467" i="69"/>
  <c r="Y467" i="69"/>
  <c r="Z467" i="69"/>
  <c r="T468" i="69"/>
  <c r="U468" i="69"/>
  <c r="V468" i="69"/>
  <c r="W468" i="69"/>
  <c r="X468" i="69"/>
  <c r="Y468" i="69"/>
  <c r="Z468" i="69"/>
  <c r="T469" i="69"/>
  <c r="U469" i="69"/>
  <c r="V469" i="69"/>
  <c r="W469" i="69"/>
  <c r="X469" i="69"/>
  <c r="Y469" i="69"/>
  <c r="Z469" i="69"/>
  <c r="T470" i="69"/>
  <c r="U470" i="69"/>
  <c r="V470" i="69"/>
  <c r="W470" i="69"/>
  <c r="X470" i="69"/>
  <c r="Y470" i="69"/>
  <c r="Z470" i="69"/>
  <c r="T471" i="69"/>
  <c r="U471" i="69"/>
  <c r="V471" i="69"/>
  <c r="W471" i="69"/>
  <c r="X471" i="69"/>
  <c r="Y471" i="69"/>
  <c r="Z471" i="69"/>
  <c r="T472" i="69"/>
  <c r="U472" i="69"/>
  <c r="V472" i="69"/>
  <c r="W472" i="69"/>
  <c r="X472" i="69"/>
  <c r="Y472" i="69"/>
  <c r="Z472" i="69"/>
  <c r="T473" i="69"/>
  <c r="U473" i="69"/>
  <c r="V473" i="69"/>
  <c r="W473" i="69"/>
  <c r="X473" i="69"/>
  <c r="Y473" i="69"/>
  <c r="Z473" i="69"/>
  <c r="T474" i="69"/>
  <c r="U474" i="69"/>
  <c r="V474" i="69"/>
  <c r="W474" i="69"/>
  <c r="X474" i="69"/>
  <c r="Y474" i="69"/>
  <c r="Z474" i="69"/>
  <c r="T475" i="69"/>
  <c r="U475" i="69"/>
  <c r="V475" i="69"/>
  <c r="W475" i="69"/>
  <c r="X475" i="69"/>
  <c r="Y475" i="69"/>
  <c r="Z475" i="69"/>
  <c r="T476" i="69"/>
  <c r="U476" i="69"/>
  <c r="V476" i="69"/>
  <c r="W476" i="69"/>
  <c r="X476" i="69"/>
  <c r="Y476" i="69"/>
  <c r="Z476" i="69"/>
  <c r="T477" i="69"/>
  <c r="U477" i="69"/>
  <c r="V477" i="69"/>
  <c r="W477" i="69"/>
  <c r="X477" i="69"/>
  <c r="Y477" i="69"/>
  <c r="Z477" i="69"/>
  <c r="T478" i="69"/>
  <c r="U478" i="69"/>
  <c r="V478" i="69"/>
  <c r="W478" i="69"/>
  <c r="X478" i="69"/>
  <c r="Y478" i="69"/>
  <c r="Z478" i="69"/>
  <c r="T479" i="69"/>
  <c r="U479" i="69"/>
  <c r="V479" i="69"/>
  <c r="W479" i="69"/>
  <c r="X479" i="69"/>
  <c r="Y479" i="69"/>
  <c r="Z479" i="69"/>
  <c r="T480" i="69"/>
  <c r="U480" i="69"/>
  <c r="V480" i="69"/>
  <c r="W480" i="69"/>
  <c r="X480" i="69"/>
  <c r="Y480" i="69"/>
  <c r="Z480" i="69"/>
  <c r="T481" i="69"/>
  <c r="U481" i="69"/>
  <c r="V481" i="69"/>
  <c r="W481" i="69"/>
  <c r="X481" i="69"/>
  <c r="Y481" i="69"/>
  <c r="Z481" i="69"/>
  <c r="T482" i="69"/>
  <c r="U482" i="69"/>
  <c r="V482" i="69"/>
  <c r="W482" i="69"/>
  <c r="X482" i="69"/>
  <c r="Y482" i="69"/>
  <c r="Z482" i="69"/>
  <c r="T483" i="69"/>
  <c r="U483" i="69"/>
  <c r="V483" i="69"/>
  <c r="W483" i="69"/>
  <c r="X483" i="69"/>
  <c r="Y483" i="69"/>
  <c r="Z483" i="69"/>
  <c r="T484" i="69"/>
  <c r="U484" i="69"/>
  <c r="V484" i="69"/>
  <c r="W484" i="69"/>
  <c r="X484" i="69"/>
  <c r="Y484" i="69"/>
  <c r="Z484" i="69"/>
  <c r="T485" i="69"/>
  <c r="U485" i="69"/>
  <c r="V485" i="69"/>
  <c r="W485" i="69"/>
  <c r="X485" i="69"/>
  <c r="Y485" i="69"/>
  <c r="Z485" i="69"/>
  <c r="T486" i="69"/>
  <c r="U486" i="69"/>
  <c r="V486" i="69"/>
  <c r="W486" i="69"/>
  <c r="X486" i="69"/>
  <c r="Y486" i="69"/>
  <c r="Z486" i="69"/>
  <c r="T487" i="69"/>
  <c r="U487" i="69"/>
  <c r="V487" i="69"/>
  <c r="W487" i="69"/>
  <c r="X487" i="69"/>
  <c r="Y487" i="69"/>
  <c r="Z487" i="69"/>
  <c r="T488" i="69"/>
  <c r="U488" i="69"/>
  <c r="V488" i="69"/>
  <c r="W488" i="69"/>
  <c r="X488" i="69"/>
  <c r="Y488" i="69"/>
  <c r="Z488" i="69"/>
  <c r="T489" i="69"/>
  <c r="U489" i="69"/>
  <c r="V489" i="69"/>
  <c r="W489" i="69"/>
  <c r="X489" i="69"/>
  <c r="Y489" i="69"/>
  <c r="Z489" i="69"/>
  <c r="T490" i="69"/>
  <c r="U490" i="69"/>
  <c r="V490" i="69"/>
  <c r="W490" i="69"/>
  <c r="X490" i="69"/>
  <c r="Y490" i="69"/>
  <c r="Z490" i="69"/>
  <c r="T491" i="69"/>
  <c r="U491" i="69"/>
  <c r="V491" i="69"/>
  <c r="W491" i="69"/>
  <c r="X491" i="69"/>
  <c r="Y491" i="69"/>
  <c r="Z491" i="69"/>
  <c r="T492" i="69"/>
  <c r="U492" i="69"/>
  <c r="V492" i="69"/>
  <c r="W492" i="69"/>
  <c r="X492" i="69"/>
  <c r="Y492" i="69"/>
  <c r="Z492" i="69"/>
  <c r="T493" i="69"/>
  <c r="U493" i="69"/>
  <c r="V493" i="69"/>
  <c r="W493" i="69"/>
  <c r="X493" i="69"/>
  <c r="Y493" i="69"/>
  <c r="Z493" i="69"/>
  <c r="T494" i="69"/>
  <c r="U494" i="69"/>
  <c r="V494" i="69"/>
  <c r="W494" i="69"/>
  <c r="X494" i="69"/>
  <c r="Y494" i="69"/>
  <c r="Z494" i="69"/>
  <c r="T495" i="69"/>
  <c r="U495" i="69"/>
  <c r="V495" i="69"/>
  <c r="W495" i="69"/>
  <c r="X495" i="69"/>
  <c r="Y495" i="69"/>
  <c r="Z495" i="69"/>
  <c r="T496" i="69"/>
  <c r="U496" i="69"/>
  <c r="V496" i="69"/>
  <c r="W496" i="69"/>
  <c r="X496" i="69"/>
  <c r="Y496" i="69"/>
  <c r="Z496" i="69"/>
  <c r="T497" i="69"/>
  <c r="U497" i="69"/>
  <c r="V497" i="69"/>
  <c r="W497" i="69"/>
  <c r="X497" i="69"/>
  <c r="Y497" i="69"/>
  <c r="Z497" i="69"/>
  <c r="T498" i="69"/>
  <c r="U498" i="69"/>
  <c r="V498" i="69"/>
  <c r="W498" i="69"/>
  <c r="X498" i="69"/>
  <c r="Y498" i="69"/>
  <c r="Z498" i="69"/>
  <c r="T499" i="69"/>
  <c r="U499" i="69"/>
  <c r="V499" i="69"/>
  <c r="W499" i="69"/>
  <c r="X499" i="69"/>
  <c r="Y499" i="69"/>
  <c r="Z499" i="69"/>
  <c r="T500" i="69"/>
  <c r="U500" i="69"/>
  <c r="V500" i="69"/>
  <c r="W500" i="69"/>
  <c r="X500" i="69"/>
  <c r="Y500" i="69"/>
  <c r="Z500" i="69"/>
  <c r="T501" i="69"/>
  <c r="U501" i="69"/>
  <c r="V501" i="69"/>
  <c r="W501" i="69"/>
  <c r="X501" i="69"/>
  <c r="Y501" i="69"/>
  <c r="Z501" i="69"/>
  <c r="T502" i="69"/>
  <c r="U502" i="69"/>
  <c r="V502" i="69"/>
  <c r="W502" i="69"/>
  <c r="X502" i="69"/>
  <c r="Y502" i="69"/>
  <c r="Z502" i="69"/>
  <c r="T503" i="69"/>
  <c r="U503" i="69"/>
  <c r="V503" i="69"/>
  <c r="W503" i="69"/>
  <c r="X503" i="69"/>
  <c r="Y503" i="69"/>
  <c r="Z503" i="69"/>
  <c r="T504" i="69"/>
  <c r="U504" i="69"/>
  <c r="V504" i="69"/>
  <c r="W504" i="69"/>
  <c r="X504" i="69"/>
  <c r="Y504" i="69"/>
  <c r="Z504" i="69"/>
  <c r="T505" i="69"/>
  <c r="U505" i="69"/>
  <c r="V505" i="69"/>
  <c r="W505" i="69"/>
  <c r="X505" i="69"/>
  <c r="Y505" i="69"/>
  <c r="Z505" i="69"/>
  <c r="T506" i="69"/>
  <c r="U506" i="69"/>
  <c r="V506" i="69"/>
  <c r="W506" i="69"/>
  <c r="X506" i="69"/>
  <c r="Y506" i="69"/>
  <c r="Z506" i="69"/>
  <c r="T507" i="69"/>
  <c r="U507" i="69"/>
  <c r="V507" i="69"/>
  <c r="W507" i="69"/>
  <c r="X507" i="69"/>
  <c r="Y507" i="69"/>
  <c r="Z507" i="69"/>
  <c r="T508" i="69"/>
  <c r="U508" i="69"/>
  <c r="V508" i="69"/>
  <c r="W508" i="69"/>
  <c r="X508" i="69"/>
  <c r="Y508" i="69"/>
  <c r="Z508" i="69"/>
  <c r="T509" i="69"/>
  <c r="U509" i="69"/>
  <c r="V509" i="69"/>
  <c r="W509" i="69"/>
  <c r="X509" i="69"/>
  <c r="Y509" i="69"/>
  <c r="Z509" i="69"/>
  <c r="T510" i="69"/>
  <c r="U510" i="69"/>
  <c r="V510" i="69"/>
  <c r="W510" i="69"/>
  <c r="X510" i="69"/>
  <c r="Y510" i="69"/>
  <c r="Z510" i="69"/>
  <c r="T511" i="69"/>
  <c r="U511" i="69"/>
  <c r="V511" i="69"/>
  <c r="W511" i="69"/>
  <c r="X511" i="69"/>
  <c r="Y511" i="69"/>
  <c r="Z511" i="69"/>
  <c r="T512" i="69"/>
  <c r="U512" i="69"/>
  <c r="V512" i="69"/>
  <c r="W512" i="69"/>
  <c r="X512" i="69"/>
  <c r="Y512" i="69"/>
  <c r="Z512" i="69"/>
  <c r="T513" i="69"/>
  <c r="U513" i="69"/>
  <c r="V513" i="69"/>
  <c r="W513" i="69"/>
  <c r="X513" i="69"/>
  <c r="Y513" i="69"/>
  <c r="Z513" i="69"/>
  <c r="T514" i="69"/>
  <c r="U514" i="69"/>
  <c r="V514" i="69"/>
  <c r="W514" i="69"/>
  <c r="X514" i="69"/>
  <c r="Y514" i="69"/>
  <c r="Z514" i="69"/>
  <c r="T515" i="69"/>
  <c r="U515" i="69"/>
  <c r="V515" i="69"/>
  <c r="W515" i="69"/>
  <c r="X515" i="69"/>
  <c r="Y515" i="69"/>
  <c r="Z515" i="69"/>
  <c r="T516" i="69"/>
  <c r="U516" i="69"/>
  <c r="V516" i="69"/>
  <c r="W516" i="69"/>
  <c r="X516" i="69"/>
  <c r="Y516" i="69"/>
  <c r="Z516" i="69"/>
  <c r="T517" i="69"/>
  <c r="U517" i="69"/>
  <c r="V517" i="69"/>
  <c r="W517" i="69"/>
  <c r="X517" i="69"/>
  <c r="Y517" i="69"/>
  <c r="Z517" i="69"/>
  <c r="T518" i="69"/>
  <c r="U518" i="69"/>
  <c r="V518" i="69"/>
  <c r="W518" i="69"/>
  <c r="X518" i="69"/>
  <c r="Y518" i="69"/>
  <c r="Z518" i="69"/>
  <c r="T519" i="69"/>
  <c r="U519" i="69"/>
  <c r="V519" i="69"/>
  <c r="W519" i="69"/>
  <c r="X519" i="69"/>
  <c r="Y519" i="69"/>
  <c r="Z519" i="69"/>
  <c r="T520" i="69"/>
  <c r="U520" i="69"/>
  <c r="V520" i="69"/>
  <c r="W520" i="69"/>
  <c r="X520" i="69"/>
  <c r="Y520" i="69"/>
  <c r="Z520" i="69"/>
  <c r="T521" i="69"/>
  <c r="U521" i="69"/>
  <c r="V521" i="69"/>
  <c r="W521" i="69"/>
  <c r="X521" i="69"/>
  <c r="Y521" i="69"/>
  <c r="Z521" i="69"/>
  <c r="T522" i="69"/>
  <c r="U522" i="69"/>
  <c r="V522" i="69"/>
  <c r="W522" i="69"/>
  <c r="X522" i="69"/>
  <c r="Y522" i="69"/>
  <c r="Z522" i="69"/>
  <c r="T523" i="69"/>
  <c r="U523" i="69"/>
  <c r="V523" i="69"/>
  <c r="W523" i="69"/>
  <c r="X523" i="69"/>
  <c r="Y523" i="69"/>
  <c r="Z523" i="69"/>
  <c r="T524" i="69"/>
  <c r="U524" i="69"/>
  <c r="V524" i="69"/>
  <c r="W524" i="69"/>
  <c r="X524" i="69"/>
  <c r="Y524" i="69"/>
  <c r="Z524" i="69"/>
  <c r="T525" i="69"/>
  <c r="U525" i="69"/>
  <c r="V525" i="69"/>
  <c r="W525" i="69"/>
  <c r="X525" i="69"/>
  <c r="Y525" i="69"/>
  <c r="Z525" i="69"/>
  <c r="T526" i="69"/>
  <c r="U526" i="69"/>
  <c r="V526" i="69"/>
  <c r="W526" i="69"/>
  <c r="X526" i="69"/>
  <c r="Y526" i="69"/>
  <c r="Z526" i="69"/>
  <c r="T527" i="69"/>
  <c r="U527" i="69"/>
  <c r="V527" i="69"/>
  <c r="W527" i="69"/>
  <c r="X527" i="69"/>
  <c r="Y527" i="69"/>
  <c r="Z527" i="69"/>
  <c r="T528" i="69"/>
  <c r="U528" i="69"/>
  <c r="V528" i="69"/>
  <c r="W528" i="69"/>
  <c r="X528" i="69"/>
  <c r="Y528" i="69"/>
  <c r="Z528" i="69"/>
  <c r="T529" i="69"/>
  <c r="U529" i="69"/>
  <c r="V529" i="69"/>
  <c r="W529" i="69"/>
  <c r="X529" i="69"/>
  <c r="Y529" i="69"/>
  <c r="Z529" i="69"/>
  <c r="T530" i="69"/>
  <c r="U530" i="69"/>
  <c r="V530" i="69"/>
  <c r="W530" i="69"/>
  <c r="X530" i="69"/>
  <c r="Y530" i="69"/>
  <c r="Z530" i="69"/>
  <c r="T531" i="69"/>
  <c r="U531" i="69"/>
  <c r="V531" i="69"/>
  <c r="W531" i="69"/>
  <c r="X531" i="69"/>
  <c r="Y531" i="69"/>
  <c r="Z531" i="69"/>
  <c r="T532" i="69"/>
  <c r="U532" i="69"/>
  <c r="V532" i="69"/>
  <c r="W532" i="69"/>
  <c r="X532" i="69"/>
  <c r="Y532" i="69"/>
  <c r="Z532" i="69"/>
  <c r="T533" i="69"/>
  <c r="U533" i="69"/>
  <c r="V533" i="69"/>
  <c r="W533" i="69"/>
  <c r="X533" i="69"/>
  <c r="Y533" i="69"/>
  <c r="Z533" i="69"/>
  <c r="T534" i="69"/>
  <c r="U534" i="69"/>
  <c r="V534" i="69"/>
  <c r="W534" i="69"/>
  <c r="X534" i="69"/>
  <c r="Y534" i="69"/>
  <c r="Z534" i="69"/>
  <c r="T535" i="69"/>
  <c r="U535" i="69"/>
  <c r="V535" i="69"/>
  <c r="W535" i="69"/>
  <c r="X535" i="69"/>
  <c r="Y535" i="69"/>
  <c r="Z535" i="69"/>
  <c r="T536" i="69"/>
  <c r="U536" i="69"/>
  <c r="V536" i="69"/>
  <c r="W536" i="69"/>
  <c r="X536" i="69"/>
  <c r="Y536" i="69"/>
  <c r="Z536" i="69"/>
  <c r="T537" i="69"/>
  <c r="U537" i="69"/>
  <c r="V537" i="69"/>
  <c r="W537" i="69"/>
  <c r="X537" i="69"/>
  <c r="Y537" i="69"/>
  <c r="Z537" i="69"/>
  <c r="T538" i="69"/>
  <c r="U538" i="69"/>
  <c r="V538" i="69"/>
  <c r="W538" i="69"/>
  <c r="X538" i="69"/>
  <c r="Y538" i="69"/>
  <c r="Z538" i="69"/>
  <c r="T539" i="69"/>
  <c r="U539" i="69"/>
  <c r="V539" i="69"/>
  <c r="W539" i="69"/>
  <c r="X539" i="69"/>
  <c r="Y539" i="69"/>
  <c r="Z539" i="69"/>
  <c r="T540" i="69"/>
  <c r="U540" i="69"/>
  <c r="V540" i="69"/>
  <c r="W540" i="69"/>
  <c r="X540" i="69"/>
  <c r="Y540" i="69"/>
  <c r="Z540" i="69"/>
  <c r="T541" i="69"/>
  <c r="U541" i="69"/>
  <c r="V541" i="69"/>
  <c r="W541" i="69"/>
  <c r="X541" i="69"/>
  <c r="Y541" i="69"/>
  <c r="Z541" i="69"/>
  <c r="T542" i="69"/>
  <c r="U542" i="69"/>
  <c r="V542" i="69"/>
  <c r="W542" i="69"/>
  <c r="X542" i="69"/>
  <c r="Y542" i="69"/>
  <c r="Z542" i="69"/>
  <c r="T543" i="69"/>
  <c r="U543" i="69"/>
  <c r="V543" i="69"/>
  <c r="W543" i="69"/>
  <c r="X543" i="69"/>
  <c r="Y543" i="69"/>
  <c r="Z543" i="69"/>
  <c r="T544" i="69"/>
  <c r="U544" i="69"/>
  <c r="V544" i="69"/>
  <c r="W544" i="69"/>
  <c r="X544" i="69"/>
  <c r="Y544" i="69"/>
  <c r="Z544" i="69"/>
  <c r="T545" i="69"/>
  <c r="U545" i="69"/>
  <c r="V545" i="69"/>
  <c r="W545" i="69"/>
  <c r="X545" i="69"/>
  <c r="Y545" i="69"/>
  <c r="Z545" i="69"/>
  <c r="T546" i="69"/>
  <c r="U546" i="69"/>
  <c r="V546" i="69"/>
  <c r="W546" i="69"/>
  <c r="X546" i="69"/>
  <c r="Y546" i="69"/>
  <c r="Z546" i="69"/>
  <c r="T547" i="69"/>
  <c r="U547" i="69"/>
  <c r="V547" i="69"/>
  <c r="W547" i="69"/>
  <c r="X547" i="69"/>
  <c r="Y547" i="69"/>
  <c r="Z547" i="69"/>
  <c r="T548" i="69"/>
  <c r="U548" i="69"/>
  <c r="V548" i="69"/>
  <c r="W548" i="69"/>
  <c r="X548" i="69"/>
  <c r="Y548" i="69"/>
  <c r="Z548" i="69"/>
  <c r="T549" i="69"/>
  <c r="U549" i="69"/>
  <c r="V549" i="69"/>
  <c r="W549" i="69"/>
  <c r="X549" i="69"/>
  <c r="Y549" i="69"/>
  <c r="Z549" i="69"/>
  <c r="T550" i="69"/>
  <c r="U550" i="69"/>
  <c r="V550" i="69"/>
  <c r="W550" i="69"/>
  <c r="X550" i="69"/>
  <c r="Y550" i="69"/>
  <c r="Z550" i="69"/>
  <c r="T551" i="69"/>
  <c r="U551" i="69"/>
  <c r="V551" i="69"/>
  <c r="W551" i="69"/>
  <c r="X551" i="69"/>
  <c r="Y551" i="69"/>
  <c r="Z551" i="69"/>
  <c r="T552" i="69"/>
  <c r="U552" i="69"/>
  <c r="V552" i="69"/>
  <c r="W552" i="69"/>
  <c r="X552" i="69"/>
  <c r="Y552" i="69"/>
  <c r="Z552" i="69"/>
  <c r="T553" i="69"/>
  <c r="U553" i="69"/>
  <c r="V553" i="69"/>
  <c r="W553" i="69"/>
  <c r="X553" i="69"/>
  <c r="Y553" i="69"/>
  <c r="Z553" i="69"/>
  <c r="T554" i="69"/>
  <c r="U554" i="69"/>
  <c r="V554" i="69"/>
  <c r="W554" i="69"/>
  <c r="X554" i="69"/>
  <c r="Y554" i="69"/>
  <c r="Z554" i="69"/>
  <c r="T555" i="69"/>
  <c r="U555" i="69"/>
  <c r="V555" i="69"/>
  <c r="W555" i="69"/>
  <c r="X555" i="69"/>
  <c r="Y555" i="69"/>
  <c r="Z555" i="69"/>
  <c r="T556" i="69"/>
  <c r="U556" i="69"/>
  <c r="V556" i="69"/>
  <c r="W556" i="69"/>
  <c r="X556" i="69"/>
  <c r="Y556" i="69"/>
  <c r="Z556" i="69"/>
  <c r="T557" i="69"/>
  <c r="U557" i="69"/>
  <c r="V557" i="69"/>
  <c r="W557" i="69"/>
  <c r="X557" i="69"/>
  <c r="Y557" i="69"/>
  <c r="Z557" i="69"/>
  <c r="T558" i="69"/>
  <c r="U558" i="69"/>
  <c r="V558" i="69"/>
  <c r="W558" i="69"/>
  <c r="X558" i="69"/>
  <c r="Y558" i="69"/>
  <c r="Z558" i="69"/>
  <c r="T559" i="69"/>
  <c r="U559" i="69"/>
  <c r="V559" i="69"/>
  <c r="W559" i="69"/>
  <c r="X559" i="69"/>
  <c r="Y559" i="69"/>
  <c r="Z559" i="69"/>
  <c r="T560" i="69"/>
  <c r="U560" i="69"/>
  <c r="V560" i="69"/>
  <c r="W560" i="69"/>
  <c r="X560" i="69"/>
  <c r="Y560" i="69"/>
  <c r="Z560" i="69"/>
  <c r="T561" i="69"/>
  <c r="U561" i="69"/>
  <c r="V561" i="69"/>
  <c r="W561" i="69"/>
  <c r="X561" i="69"/>
  <c r="Y561" i="69"/>
  <c r="Z561" i="69"/>
  <c r="T562" i="69"/>
  <c r="U562" i="69"/>
  <c r="V562" i="69"/>
  <c r="W562" i="69"/>
  <c r="X562" i="69"/>
  <c r="Y562" i="69"/>
  <c r="Z562" i="69"/>
  <c r="T563" i="69"/>
  <c r="U563" i="69"/>
  <c r="V563" i="69"/>
  <c r="W563" i="69"/>
  <c r="X563" i="69"/>
  <c r="Y563" i="69"/>
  <c r="Z563" i="69"/>
  <c r="T564" i="69"/>
  <c r="U564" i="69"/>
  <c r="V564" i="69"/>
  <c r="W564" i="69"/>
  <c r="X564" i="69"/>
  <c r="Y564" i="69"/>
  <c r="Z564" i="69"/>
  <c r="T565" i="69"/>
  <c r="U565" i="69"/>
  <c r="V565" i="69"/>
  <c r="W565" i="69"/>
  <c r="X565" i="69"/>
  <c r="Y565" i="69"/>
  <c r="Z565" i="69"/>
  <c r="T566" i="69"/>
  <c r="U566" i="69"/>
  <c r="V566" i="69"/>
  <c r="W566" i="69"/>
  <c r="X566" i="69"/>
  <c r="Y566" i="69"/>
  <c r="Z566" i="69"/>
  <c r="T567" i="69"/>
  <c r="U567" i="69"/>
  <c r="V567" i="69"/>
  <c r="W567" i="69"/>
  <c r="X567" i="69"/>
  <c r="Y567" i="69"/>
  <c r="Z567" i="69"/>
  <c r="T568" i="69"/>
  <c r="U568" i="69"/>
  <c r="V568" i="69"/>
  <c r="W568" i="69"/>
  <c r="X568" i="69"/>
  <c r="Y568" i="69"/>
  <c r="Z568" i="69"/>
  <c r="T569" i="69"/>
  <c r="U569" i="69"/>
  <c r="V569" i="69"/>
  <c r="W569" i="69"/>
  <c r="X569" i="69"/>
  <c r="Y569" i="69"/>
  <c r="Z569" i="69"/>
  <c r="T570" i="69"/>
  <c r="U570" i="69"/>
  <c r="V570" i="69"/>
  <c r="W570" i="69"/>
  <c r="X570" i="69"/>
  <c r="Y570" i="69"/>
  <c r="Z570" i="69"/>
  <c r="T571" i="69"/>
  <c r="U571" i="69"/>
  <c r="V571" i="69"/>
  <c r="W571" i="69"/>
  <c r="X571" i="69"/>
  <c r="Y571" i="69"/>
  <c r="Z571" i="69"/>
  <c r="T572" i="69"/>
  <c r="U572" i="69"/>
  <c r="V572" i="69"/>
  <c r="W572" i="69"/>
  <c r="X572" i="69"/>
  <c r="Y572" i="69"/>
  <c r="Z572" i="69"/>
  <c r="T573" i="69"/>
  <c r="U573" i="69"/>
  <c r="V573" i="69"/>
  <c r="W573" i="69"/>
  <c r="X573" i="69"/>
  <c r="Y573" i="69"/>
  <c r="Z573" i="69"/>
  <c r="T574" i="69"/>
  <c r="U574" i="69"/>
  <c r="V574" i="69"/>
  <c r="W574" i="69"/>
  <c r="X574" i="69"/>
  <c r="Y574" i="69"/>
  <c r="Z574" i="69"/>
  <c r="T575" i="69"/>
  <c r="U575" i="69"/>
  <c r="V575" i="69"/>
  <c r="W575" i="69"/>
  <c r="X575" i="69"/>
  <c r="Y575" i="69"/>
  <c r="Z575" i="69"/>
  <c r="T576" i="69"/>
  <c r="U576" i="69"/>
  <c r="V576" i="69"/>
  <c r="W576" i="69"/>
  <c r="X576" i="69"/>
  <c r="Y576" i="69"/>
  <c r="Z576" i="69"/>
  <c r="T577" i="69"/>
  <c r="U577" i="69"/>
  <c r="V577" i="69"/>
  <c r="W577" i="69"/>
  <c r="X577" i="69"/>
  <c r="Y577" i="69"/>
  <c r="Z577" i="69"/>
  <c r="T578" i="69"/>
  <c r="U578" i="69"/>
  <c r="V578" i="69"/>
  <c r="W578" i="69"/>
  <c r="X578" i="69"/>
  <c r="Y578" i="69"/>
  <c r="Z578" i="69"/>
  <c r="T579" i="69"/>
  <c r="U579" i="69"/>
  <c r="V579" i="69"/>
  <c r="W579" i="69"/>
  <c r="X579" i="69"/>
  <c r="Y579" i="69"/>
  <c r="Z579" i="69"/>
  <c r="T580" i="69"/>
  <c r="U580" i="69"/>
  <c r="V580" i="69"/>
  <c r="W580" i="69"/>
  <c r="X580" i="69"/>
  <c r="Y580" i="69"/>
  <c r="Z580" i="69"/>
  <c r="T581" i="69"/>
  <c r="U581" i="69"/>
  <c r="V581" i="69"/>
  <c r="W581" i="69"/>
  <c r="X581" i="69"/>
  <c r="Y581" i="69"/>
  <c r="Z581" i="69"/>
  <c r="T582" i="69"/>
  <c r="U582" i="69"/>
  <c r="V582" i="69"/>
  <c r="W582" i="69"/>
  <c r="X582" i="69"/>
  <c r="Y582" i="69"/>
  <c r="Z582" i="69"/>
  <c r="T583" i="69"/>
  <c r="U583" i="69"/>
  <c r="V583" i="69"/>
  <c r="W583" i="69"/>
  <c r="X583" i="69"/>
  <c r="Y583" i="69"/>
  <c r="Z583" i="69"/>
  <c r="T584" i="69"/>
  <c r="U584" i="69"/>
  <c r="V584" i="69"/>
  <c r="W584" i="69"/>
  <c r="X584" i="69"/>
  <c r="Y584" i="69"/>
  <c r="Z584" i="69"/>
  <c r="T585" i="69"/>
  <c r="U585" i="69"/>
  <c r="V585" i="69"/>
  <c r="W585" i="69"/>
  <c r="X585" i="69"/>
  <c r="Y585" i="69"/>
  <c r="Z585" i="69"/>
  <c r="T586" i="69"/>
  <c r="U586" i="69"/>
  <c r="V586" i="69"/>
  <c r="W586" i="69"/>
  <c r="X586" i="69"/>
  <c r="Y586" i="69"/>
  <c r="Z586" i="69"/>
  <c r="T587" i="69"/>
  <c r="U587" i="69"/>
  <c r="V587" i="69"/>
  <c r="W587" i="69"/>
  <c r="X587" i="69"/>
  <c r="Y587" i="69"/>
  <c r="Z587" i="69"/>
  <c r="T588" i="69"/>
  <c r="U588" i="69"/>
  <c r="V588" i="69"/>
  <c r="W588" i="69"/>
  <c r="X588" i="69"/>
  <c r="Y588" i="69"/>
  <c r="Z588" i="69"/>
  <c r="T589" i="69"/>
  <c r="U589" i="69"/>
  <c r="V589" i="69"/>
  <c r="W589" i="69"/>
  <c r="X589" i="69"/>
  <c r="Y589" i="69"/>
  <c r="Z589" i="69"/>
  <c r="T590" i="69"/>
  <c r="U590" i="69"/>
  <c r="V590" i="69"/>
  <c r="W590" i="69"/>
  <c r="X590" i="69"/>
  <c r="Y590" i="69"/>
  <c r="Z590" i="69"/>
  <c r="T591" i="69"/>
  <c r="U591" i="69"/>
  <c r="V591" i="69"/>
  <c r="W591" i="69"/>
  <c r="X591" i="69"/>
  <c r="Y591" i="69"/>
  <c r="Z591" i="69"/>
  <c r="T592" i="69"/>
  <c r="U592" i="69"/>
  <c r="V592" i="69"/>
  <c r="W592" i="69"/>
  <c r="X592" i="69"/>
  <c r="Y592" i="69"/>
  <c r="Z592" i="69"/>
  <c r="T593" i="69"/>
  <c r="U593" i="69"/>
  <c r="V593" i="69"/>
  <c r="W593" i="69"/>
  <c r="X593" i="69"/>
  <c r="Y593" i="69"/>
  <c r="Z593" i="69"/>
  <c r="T594" i="69"/>
  <c r="U594" i="69"/>
  <c r="V594" i="69"/>
  <c r="W594" i="69"/>
  <c r="X594" i="69"/>
  <c r="Y594" i="69"/>
  <c r="Z594" i="69"/>
  <c r="T595" i="69"/>
  <c r="U595" i="69"/>
  <c r="V595" i="69"/>
  <c r="W595" i="69"/>
  <c r="X595" i="69"/>
  <c r="Y595" i="69"/>
  <c r="Z595" i="69"/>
  <c r="T596" i="69"/>
  <c r="U596" i="69"/>
  <c r="V596" i="69"/>
  <c r="W596" i="69"/>
  <c r="X596" i="69"/>
  <c r="Y596" i="69"/>
  <c r="Z596" i="69"/>
  <c r="T597" i="69"/>
  <c r="U597" i="69"/>
  <c r="V597" i="69"/>
  <c r="W597" i="69"/>
  <c r="X597" i="69"/>
  <c r="Y597" i="69"/>
  <c r="Z597" i="69"/>
  <c r="T598" i="69"/>
  <c r="U598" i="69"/>
  <c r="V598" i="69"/>
  <c r="W598" i="69"/>
  <c r="X598" i="69"/>
  <c r="Y598" i="69"/>
  <c r="Z598" i="69"/>
  <c r="T599" i="69"/>
  <c r="U599" i="69"/>
  <c r="V599" i="69"/>
  <c r="W599" i="69"/>
  <c r="X599" i="69"/>
  <c r="Y599" i="69"/>
  <c r="Z599" i="69"/>
  <c r="T600" i="69"/>
  <c r="U600" i="69"/>
  <c r="V600" i="69"/>
  <c r="W600" i="69"/>
  <c r="X600" i="69"/>
  <c r="Y600" i="69"/>
  <c r="Z600" i="69"/>
  <c r="T601" i="69"/>
  <c r="U601" i="69"/>
  <c r="V601" i="69"/>
  <c r="W601" i="69"/>
  <c r="X601" i="69"/>
  <c r="Y601" i="69"/>
  <c r="Z601" i="69"/>
  <c r="T602" i="69"/>
  <c r="U602" i="69"/>
  <c r="V602" i="69"/>
  <c r="W602" i="69"/>
  <c r="X602" i="69"/>
  <c r="Y602" i="69"/>
  <c r="Z602" i="69"/>
  <c r="T603" i="69"/>
  <c r="U603" i="69"/>
  <c r="V603" i="69"/>
  <c r="W603" i="69"/>
  <c r="X603" i="69"/>
  <c r="Y603" i="69"/>
  <c r="Z603" i="69"/>
  <c r="T604" i="69"/>
  <c r="U604" i="69"/>
  <c r="V604" i="69"/>
  <c r="W604" i="69"/>
  <c r="X604" i="69"/>
  <c r="Y604" i="69"/>
  <c r="Z604" i="69"/>
  <c r="T605" i="69"/>
  <c r="U605" i="69"/>
  <c r="V605" i="69"/>
  <c r="W605" i="69"/>
  <c r="X605" i="69"/>
  <c r="Y605" i="69"/>
  <c r="Z605" i="69"/>
  <c r="T606" i="69"/>
  <c r="U606" i="69"/>
  <c r="V606" i="69"/>
  <c r="W606" i="69"/>
  <c r="X606" i="69"/>
  <c r="Y606" i="69"/>
  <c r="Z606" i="69"/>
  <c r="T607" i="69"/>
  <c r="U607" i="69"/>
  <c r="V607" i="69"/>
  <c r="W607" i="69"/>
  <c r="X607" i="69"/>
  <c r="Y607" i="69"/>
  <c r="Z607" i="69"/>
  <c r="T608" i="69"/>
  <c r="U608" i="69"/>
  <c r="V608" i="69"/>
  <c r="W608" i="69"/>
  <c r="X608" i="69"/>
  <c r="Y608" i="69"/>
  <c r="Z608" i="69"/>
  <c r="T609" i="69"/>
  <c r="U609" i="69"/>
  <c r="V609" i="69"/>
  <c r="W609" i="69"/>
  <c r="X609" i="69"/>
  <c r="Y609" i="69"/>
  <c r="Z609" i="69"/>
  <c r="T610" i="69"/>
  <c r="U610" i="69"/>
  <c r="V610" i="69"/>
  <c r="W610" i="69"/>
  <c r="X610" i="69"/>
  <c r="Y610" i="69"/>
  <c r="Z610" i="69"/>
  <c r="T611" i="69"/>
  <c r="U611" i="69"/>
  <c r="V611" i="69"/>
  <c r="W611" i="69"/>
  <c r="X611" i="69"/>
  <c r="Y611" i="69"/>
  <c r="Z611" i="69"/>
  <c r="T612" i="69"/>
  <c r="U612" i="69"/>
  <c r="V612" i="69"/>
  <c r="W612" i="69"/>
  <c r="X612" i="69"/>
  <c r="Y612" i="69"/>
  <c r="Z612" i="69"/>
  <c r="T613" i="69"/>
  <c r="U613" i="69"/>
  <c r="V613" i="69"/>
  <c r="W613" i="69"/>
  <c r="X613" i="69"/>
  <c r="Y613" i="69"/>
  <c r="Z613" i="69"/>
  <c r="T614" i="69"/>
  <c r="U614" i="69"/>
  <c r="V614" i="69"/>
  <c r="W614" i="69"/>
  <c r="X614" i="69"/>
  <c r="Y614" i="69"/>
  <c r="Z614" i="69"/>
  <c r="T615" i="69"/>
  <c r="U615" i="69"/>
  <c r="V615" i="69"/>
  <c r="W615" i="69"/>
  <c r="X615" i="69"/>
  <c r="Y615" i="69"/>
  <c r="Z615" i="69"/>
  <c r="T616" i="69"/>
  <c r="U616" i="69"/>
  <c r="V616" i="69"/>
  <c r="W616" i="69"/>
  <c r="X616" i="69"/>
  <c r="Y616" i="69"/>
  <c r="Z616" i="69"/>
  <c r="T617" i="69"/>
  <c r="U617" i="69"/>
  <c r="V617" i="69"/>
  <c r="W617" i="69"/>
  <c r="X617" i="69"/>
  <c r="Y617" i="69"/>
  <c r="Z617" i="69"/>
  <c r="T618" i="69"/>
  <c r="U618" i="69"/>
  <c r="V618" i="69"/>
  <c r="W618" i="69"/>
  <c r="X618" i="69"/>
  <c r="Y618" i="69"/>
  <c r="Z618" i="69"/>
  <c r="T619" i="69"/>
  <c r="U619" i="69"/>
  <c r="V619" i="69"/>
  <c r="W619" i="69"/>
  <c r="X619" i="69"/>
  <c r="Y619" i="69"/>
  <c r="Z619" i="69"/>
  <c r="T620" i="69"/>
  <c r="U620" i="69"/>
  <c r="V620" i="69"/>
  <c r="W620" i="69"/>
  <c r="X620" i="69"/>
  <c r="Y620" i="69"/>
  <c r="Z620" i="69"/>
  <c r="T621" i="69"/>
  <c r="U621" i="69"/>
  <c r="V621" i="69"/>
  <c r="W621" i="69"/>
  <c r="X621" i="69"/>
  <c r="Y621" i="69"/>
  <c r="Z621" i="69"/>
  <c r="T622" i="69"/>
  <c r="U622" i="69"/>
  <c r="V622" i="69"/>
  <c r="W622" i="69"/>
  <c r="X622" i="69"/>
  <c r="Y622" i="69"/>
  <c r="Z622" i="69"/>
  <c r="T623" i="69"/>
  <c r="U623" i="69"/>
  <c r="V623" i="69"/>
  <c r="W623" i="69"/>
  <c r="X623" i="69"/>
  <c r="Y623" i="69"/>
  <c r="Z623" i="69"/>
  <c r="T624" i="69"/>
  <c r="U624" i="69"/>
  <c r="V624" i="69"/>
  <c r="W624" i="69"/>
  <c r="X624" i="69"/>
  <c r="Y624" i="69"/>
  <c r="Z624" i="69"/>
  <c r="T625" i="69"/>
  <c r="U625" i="69"/>
  <c r="V625" i="69"/>
  <c r="W625" i="69"/>
  <c r="X625" i="69"/>
  <c r="Y625" i="69"/>
  <c r="Z625" i="69"/>
  <c r="T626" i="69"/>
  <c r="U626" i="69"/>
  <c r="V626" i="69"/>
  <c r="W626" i="69"/>
  <c r="X626" i="69"/>
  <c r="Y626" i="69"/>
  <c r="Z626" i="69"/>
  <c r="T627" i="69"/>
  <c r="U627" i="69"/>
  <c r="V627" i="69"/>
  <c r="W627" i="69"/>
  <c r="X627" i="69"/>
  <c r="Y627" i="69"/>
  <c r="Z627" i="69"/>
  <c r="T628" i="69"/>
  <c r="U628" i="69"/>
  <c r="V628" i="69"/>
  <c r="W628" i="69"/>
  <c r="X628" i="69"/>
  <c r="Y628" i="69"/>
  <c r="Z628" i="69"/>
  <c r="T629" i="69"/>
  <c r="U629" i="69"/>
  <c r="V629" i="69"/>
  <c r="W629" i="69"/>
  <c r="X629" i="69"/>
  <c r="Y629" i="69"/>
  <c r="Z629" i="69"/>
  <c r="T630" i="69"/>
  <c r="U630" i="69"/>
  <c r="V630" i="69"/>
  <c r="W630" i="69"/>
  <c r="X630" i="69"/>
  <c r="Y630" i="69"/>
  <c r="Z630" i="69"/>
  <c r="T631" i="69"/>
  <c r="U631" i="69"/>
  <c r="V631" i="69"/>
  <c r="W631" i="69"/>
  <c r="X631" i="69"/>
  <c r="Y631" i="69"/>
  <c r="Z631" i="69"/>
  <c r="T632" i="69"/>
  <c r="U632" i="69"/>
  <c r="V632" i="69"/>
  <c r="W632" i="69"/>
  <c r="X632" i="69"/>
  <c r="Y632" i="69"/>
  <c r="Z632" i="69"/>
  <c r="T633" i="69"/>
  <c r="U633" i="69"/>
  <c r="V633" i="69"/>
  <c r="W633" i="69"/>
  <c r="X633" i="69"/>
  <c r="Y633" i="69"/>
  <c r="Z633" i="69"/>
  <c r="T634" i="69"/>
  <c r="U634" i="69"/>
  <c r="V634" i="69"/>
  <c r="W634" i="69"/>
  <c r="X634" i="69"/>
  <c r="Y634" i="69"/>
  <c r="Z634" i="69"/>
  <c r="T635" i="69"/>
  <c r="U635" i="69"/>
  <c r="V635" i="69"/>
  <c r="W635" i="69"/>
  <c r="X635" i="69"/>
  <c r="Y635" i="69"/>
  <c r="Z635" i="69"/>
  <c r="T636" i="69"/>
  <c r="U636" i="69"/>
  <c r="V636" i="69"/>
  <c r="W636" i="69"/>
  <c r="X636" i="69"/>
  <c r="Y636" i="69"/>
  <c r="Z636" i="69"/>
  <c r="T637" i="69"/>
  <c r="U637" i="69"/>
  <c r="V637" i="69"/>
  <c r="W637" i="69"/>
  <c r="X637" i="69"/>
  <c r="Y637" i="69"/>
  <c r="Z637" i="69"/>
  <c r="T638" i="69"/>
  <c r="U638" i="69"/>
  <c r="V638" i="69"/>
  <c r="W638" i="69"/>
  <c r="X638" i="69"/>
  <c r="Y638" i="69"/>
  <c r="Z638" i="69"/>
  <c r="T639" i="69"/>
  <c r="U639" i="69"/>
  <c r="V639" i="69"/>
  <c r="W639" i="69"/>
  <c r="X639" i="69"/>
  <c r="Y639" i="69"/>
  <c r="Z639" i="69"/>
  <c r="T640" i="69"/>
  <c r="U640" i="69"/>
  <c r="V640" i="69"/>
  <c r="W640" i="69"/>
  <c r="X640" i="69"/>
  <c r="Y640" i="69"/>
  <c r="Z640" i="69"/>
  <c r="T641" i="69"/>
  <c r="U641" i="69"/>
  <c r="V641" i="69"/>
  <c r="W641" i="69"/>
  <c r="X641" i="69"/>
  <c r="Y641" i="69"/>
  <c r="Z641" i="69"/>
  <c r="T642" i="69"/>
  <c r="U642" i="69"/>
  <c r="V642" i="69"/>
  <c r="W642" i="69"/>
  <c r="X642" i="69"/>
  <c r="Y642" i="69"/>
  <c r="Z642" i="69"/>
  <c r="T643" i="69"/>
  <c r="U643" i="69"/>
  <c r="V643" i="69"/>
  <c r="W643" i="69"/>
  <c r="X643" i="69"/>
  <c r="Y643" i="69"/>
  <c r="Z643" i="69"/>
  <c r="T644" i="69"/>
  <c r="U644" i="69"/>
  <c r="V644" i="69"/>
  <c r="W644" i="69"/>
  <c r="X644" i="69"/>
  <c r="Y644" i="69"/>
  <c r="Z644" i="69"/>
  <c r="T645" i="69"/>
  <c r="U645" i="69"/>
  <c r="V645" i="69"/>
  <c r="W645" i="69"/>
  <c r="X645" i="69"/>
  <c r="Y645" i="69"/>
  <c r="Z645" i="69"/>
  <c r="T646" i="69"/>
  <c r="U646" i="69"/>
  <c r="V646" i="69"/>
  <c r="W646" i="69"/>
  <c r="X646" i="69"/>
  <c r="Y646" i="69"/>
  <c r="Z646" i="69"/>
  <c r="T647" i="69"/>
  <c r="U647" i="69"/>
  <c r="V647" i="69"/>
  <c r="W647" i="69"/>
  <c r="X647" i="69"/>
  <c r="Y647" i="69"/>
  <c r="Z647" i="69"/>
  <c r="T648" i="69"/>
  <c r="U648" i="69"/>
  <c r="V648" i="69"/>
  <c r="W648" i="69"/>
  <c r="X648" i="69"/>
  <c r="Y648" i="69"/>
  <c r="Z648" i="69"/>
  <c r="T649" i="69"/>
  <c r="U649" i="69"/>
  <c r="V649" i="69"/>
  <c r="W649" i="69"/>
  <c r="X649" i="69"/>
  <c r="Y649" i="69"/>
  <c r="Z649" i="69"/>
  <c r="T650" i="69"/>
  <c r="U650" i="69"/>
  <c r="V650" i="69"/>
  <c r="W650" i="69"/>
  <c r="X650" i="69"/>
  <c r="Y650" i="69"/>
  <c r="Z650" i="69"/>
  <c r="T651" i="69"/>
  <c r="U651" i="69"/>
  <c r="V651" i="69"/>
  <c r="W651" i="69"/>
  <c r="X651" i="69"/>
  <c r="Y651" i="69"/>
  <c r="Z651" i="69"/>
  <c r="T652" i="69"/>
  <c r="U652" i="69"/>
  <c r="V652" i="69"/>
  <c r="W652" i="69"/>
  <c r="X652" i="69"/>
  <c r="Y652" i="69"/>
  <c r="Z652" i="69"/>
  <c r="T653" i="69"/>
  <c r="U653" i="69"/>
  <c r="V653" i="69"/>
  <c r="W653" i="69"/>
  <c r="X653" i="69"/>
  <c r="Y653" i="69"/>
  <c r="Z653" i="69"/>
  <c r="T654" i="69"/>
  <c r="U654" i="69"/>
  <c r="V654" i="69"/>
  <c r="W654" i="69"/>
  <c r="X654" i="69"/>
  <c r="Y654" i="69"/>
  <c r="Z654" i="69"/>
  <c r="T655" i="69"/>
  <c r="U655" i="69"/>
  <c r="V655" i="69"/>
  <c r="W655" i="69"/>
  <c r="X655" i="69"/>
  <c r="Y655" i="69"/>
  <c r="Z655" i="69"/>
  <c r="T656" i="69"/>
  <c r="U656" i="69"/>
  <c r="V656" i="69"/>
  <c r="W656" i="69"/>
  <c r="X656" i="69"/>
  <c r="Y656" i="69"/>
  <c r="Z656" i="69"/>
  <c r="T657" i="69"/>
  <c r="U657" i="69"/>
  <c r="V657" i="69"/>
  <c r="W657" i="69"/>
  <c r="X657" i="69"/>
  <c r="Y657" i="69"/>
  <c r="Z657" i="69"/>
  <c r="T658" i="69"/>
  <c r="U658" i="69"/>
  <c r="V658" i="69"/>
  <c r="W658" i="69"/>
  <c r="X658" i="69"/>
  <c r="Y658" i="69"/>
  <c r="Z658" i="69"/>
  <c r="T659" i="69"/>
  <c r="U659" i="69"/>
  <c r="V659" i="69"/>
  <c r="W659" i="69"/>
  <c r="X659" i="69"/>
  <c r="Y659" i="69"/>
  <c r="Z659" i="69"/>
  <c r="T660" i="69"/>
  <c r="U660" i="69"/>
  <c r="V660" i="69"/>
  <c r="W660" i="69"/>
  <c r="X660" i="69"/>
  <c r="Y660" i="69"/>
  <c r="Z660" i="69"/>
  <c r="T661" i="69"/>
  <c r="U661" i="69"/>
  <c r="V661" i="69"/>
  <c r="W661" i="69"/>
  <c r="X661" i="69"/>
  <c r="Y661" i="69"/>
  <c r="Z661" i="69"/>
  <c r="T662" i="69"/>
  <c r="U662" i="69"/>
  <c r="V662" i="69"/>
  <c r="W662" i="69"/>
  <c r="X662" i="69"/>
  <c r="Y662" i="69"/>
  <c r="Z662" i="69"/>
  <c r="T663" i="69"/>
  <c r="U663" i="69"/>
  <c r="V663" i="69"/>
  <c r="W663" i="69"/>
  <c r="X663" i="69"/>
  <c r="Y663" i="69"/>
  <c r="Z663" i="69"/>
  <c r="T664" i="69"/>
  <c r="U664" i="69"/>
  <c r="V664" i="69"/>
  <c r="W664" i="69"/>
  <c r="X664" i="69"/>
  <c r="Y664" i="69"/>
  <c r="Z664" i="69"/>
  <c r="T665" i="69"/>
  <c r="U665" i="69"/>
  <c r="V665" i="69"/>
  <c r="W665" i="69"/>
  <c r="X665" i="69"/>
  <c r="Y665" i="69"/>
  <c r="Z665" i="69"/>
  <c r="T666" i="69"/>
  <c r="U666" i="69"/>
  <c r="V666" i="69"/>
  <c r="W666" i="69"/>
  <c r="X666" i="69"/>
  <c r="Y666" i="69"/>
  <c r="Z666" i="69"/>
  <c r="T667" i="69"/>
  <c r="U667" i="69"/>
  <c r="V667" i="69"/>
  <c r="W667" i="69"/>
  <c r="X667" i="69"/>
  <c r="Y667" i="69"/>
  <c r="Z667" i="69"/>
  <c r="T668" i="69"/>
  <c r="U668" i="69"/>
  <c r="V668" i="69"/>
  <c r="W668" i="69"/>
  <c r="X668" i="69"/>
  <c r="Y668" i="69"/>
  <c r="Z668" i="69"/>
  <c r="T669" i="69"/>
  <c r="U669" i="69"/>
  <c r="V669" i="69"/>
  <c r="W669" i="69"/>
  <c r="X669" i="69"/>
  <c r="Y669" i="69"/>
  <c r="Z669" i="69"/>
  <c r="T670" i="69"/>
  <c r="U670" i="69"/>
  <c r="V670" i="69"/>
  <c r="W670" i="69"/>
  <c r="X670" i="69"/>
  <c r="Y670" i="69"/>
  <c r="Z670" i="69"/>
  <c r="T671" i="69"/>
  <c r="U671" i="69"/>
  <c r="V671" i="69"/>
  <c r="W671" i="69"/>
  <c r="X671" i="69"/>
  <c r="Y671" i="69"/>
  <c r="Z671" i="69"/>
  <c r="T672" i="69"/>
  <c r="U672" i="69"/>
  <c r="V672" i="69"/>
  <c r="W672" i="69"/>
  <c r="X672" i="69"/>
  <c r="Y672" i="69"/>
  <c r="Z672" i="69"/>
  <c r="T673" i="69"/>
  <c r="U673" i="69"/>
  <c r="V673" i="69"/>
  <c r="W673" i="69"/>
  <c r="X673" i="69"/>
  <c r="Y673" i="69"/>
  <c r="Z673" i="69"/>
  <c r="T674" i="69"/>
  <c r="U674" i="69"/>
  <c r="V674" i="69"/>
  <c r="W674" i="69"/>
  <c r="X674" i="69"/>
  <c r="Y674" i="69"/>
  <c r="Z674" i="69"/>
  <c r="T675" i="69"/>
  <c r="U675" i="69"/>
  <c r="V675" i="69"/>
  <c r="W675" i="69"/>
  <c r="X675" i="69"/>
  <c r="Y675" i="69"/>
  <c r="Z675" i="69"/>
  <c r="T676" i="69"/>
  <c r="U676" i="69"/>
  <c r="V676" i="69"/>
  <c r="W676" i="69"/>
  <c r="X676" i="69"/>
  <c r="Y676" i="69"/>
  <c r="Z676" i="69"/>
  <c r="T677" i="69"/>
  <c r="U677" i="69"/>
  <c r="V677" i="69"/>
  <c r="W677" i="69"/>
  <c r="X677" i="69"/>
  <c r="Y677" i="69"/>
  <c r="Z677" i="69"/>
  <c r="T678" i="69"/>
  <c r="U678" i="69"/>
  <c r="V678" i="69"/>
  <c r="W678" i="69"/>
  <c r="X678" i="69"/>
  <c r="Y678" i="69"/>
  <c r="Z678" i="69"/>
  <c r="T679" i="69"/>
  <c r="U679" i="69"/>
  <c r="V679" i="69"/>
  <c r="W679" i="69"/>
  <c r="X679" i="69"/>
  <c r="Y679" i="69"/>
  <c r="Z679" i="69"/>
  <c r="T680" i="69"/>
  <c r="U680" i="69"/>
  <c r="V680" i="69"/>
  <c r="W680" i="69"/>
  <c r="X680" i="69"/>
  <c r="Y680" i="69"/>
  <c r="Z680" i="69"/>
  <c r="T681" i="69"/>
  <c r="U681" i="69"/>
  <c r="V681" i="69"/>
  <c r="W681" i="69"/>
  <c r="X681" i="69"/>
  <c r="Y681" i="69"/>
  <c r="Z681" i="69"/>
  <c r="T682" i="69"/>
  <c r="U682" i="69"/>
  <c r="V682" i="69"/>
  <c r="W682" i="69"/>
  <c r="X682" i="69"/>
  <c r="Y682" i="69"/>
  <c r="Z682" i="69"/>
  <c r="T683" i="69"/>
  <c r="U683" i="69"/>
  <c r="V683" i="69"/>
  <c r="W683" i="69"/>
  <c r="X683" i="69"/>
  <c r="Y683" i="69"/>
  <c r="Z683" i="69"/>
  <c r="T684" i="69"/>
  <c r="U684" i="69"/>
  <c r="V684" i="69"/>
  <c r="W684" i="69"/>
  <c r="X684" i="69"/>
  <c r="Y684" i="69"/>
  <c r="Z684" i="69"/>
  <c r="T685" i="69"/>
  <c r="U685" i="69"/>
  <c r="V685" i="69"/>
  <c r="W685" i="69"/>
  <c r="X685" i="69"/>
  <c r="Y685" i="69"/>
  <c r="Z685" i="69"/>
  <c r="T686" i="69"/>
  <c r="U686" i="69"/>
  <c r="V686" i="69"/>
  <c r="W686" i="69"/>
  <c r="X686" i="69"/>
  <c r="Y686" i="69"/>
  <c r="Z686" i="69"/>
  <c r="T687" i="69"/>
  <c r="U687" i="69"/>
  <c r="V687" i="69"/>
  <c r="W687" i="69"/>
  <c r="X687" i="69"/>
  <c r="Y687" i="69"/>
  <c r="Z687" i="69"/>
  <c r="T688" i="69"/>
  <c r="U688" i="69"/>
  <c r="V688" i="69"/>
  <c r="W688" i="69"/>
  <c r="X688" i="69"/>
  <c r="Y688" i="69"/>
  <c r="Z688" i="69"/>
  <c r="T689" i="69"/>
  <c r="U689" i="69"/>
  <c r="V689" i="69"/>
  <c r="W689" i="69"/>
  <c r="X689" i="69"/>
  <c r="Y689" i="69"/>
  <c r="Z689" i="69"/>
  <c r="T690" i="69"/>
  <c r="U690" i="69"/>
  <c r="V690" i="69"/>
  <c r="W690" i="69"/>
  <c r="X690" i="69"/>
  <c r="Y690" i="69"/>
  <c r="Z690" i="69"/>
  <c r="T691" i="69"/>
  <c r="U691" i="69"/>
  <c r="V691" i="69"/>
  <c r="W691" i="69"/>
  <c r="X691" i="69"/>
  <c r="Y691" i="69"/>
  <c r="Z691" i="69"/>
  <c r="T692" i="69"/>
  <c r="U692" i="69"/>
  <c r="V692" i="69"/>
  <c r="W692" i="69"/>
  <c r="X692" i="69"/>
  <c r="Y692" i="69"/>
  <c r="Z692" i="69"/>
  <c r="T693" i="69"/>
  <c r="U693" i="69"/>
  <c r="V693" i="69"/>
  <c r="W693" i="69"/>
  <c r="X693" i="69"/>
  <c r="Y693" i="69"/>
  <c r="Z693" i="69"/>
  <c r="T694" i="69"/>
  <c r="U694" i="69"/>
  <c r="V694" i="69"/>
  <c r="W694" i="69"/>
  <c r="X694" i="69"/>
  <c r="Y694" i="69"/>
  <c r="Z694" i="69"/>
  <c r="T695" i="69"/>
  <c r="U695" i="69"/>
  <c r="V695" i="69"/>
  <c r="W695" i="69"/>
  <c r="X695" i="69"/>
  <c r="Y695" i="69"/>
  <c r="Z695" i="69"/>
  <c r="T696" i="69"/>
  <c r="U696" i="69"/>
  <c r="V696" i="69"/>
  <c r="W696" i="69"/>
  <c r="X696" i="69"/>
  <c r="Y696" i="69"/>
  <c r="Z696" i="69"/>
  <c r="T697" i="69"/>
  <c r="U697" i="69"/>
  <c r="V697" i="69"/>
  <c r="W697" i="69"/>
  <c r="X697" i="69"/>
  <c r="Y697" i="69"/>
  <c r="Z697" i="69"/>
  <c r="T698" i="69"/>
  <c r="U698" i="69"/>
  <c r="V698" i="69"/>
  <c r="W698" i="69"/>
  <c r="X698" i="69"/>
  <c r="Y698" i="69"/>
  <c r="Z698" i="69"/>
  <c r="T699" i="69"/>
  <c r="U699" i="69"/>
  <c r="V699" i="69"/>
  <c r="W699" i="69"/>
  <c r="X699" i="69"/>
  <c r="Y699" i="69"/>
  <c r="Z699" i="69"/>
  <c r="T700" i="69"/>
  <c r="U700" i="69"/>
  <c r="V700" i="69"/>
  <c r="W700" i="69"/>
  <c r="X700" i="69"/>
  <c r="Y700" i="69"/>
  <c r="Z700" i="69"/>
  <c r="T701" i="69"/>
  <c r="U701" i="69"/>
  <c r="V701" i="69"/>
  <c r="W701" i="69"/>
  <c r="X701" i="69"/>
  <c r="Y701" i="69"/>
  <c r="Z701" i="69"/>
  <c r="T702" i="69"/>
  <c r="U702" i="69"/>
  <c r="V702" i="69"/>
  <c r="W702" i="69"/>
  <c r="X702" i="69"/>
  <c r="Y702" i="69"/>
  <c r="Z702" i="69"/>
  <c r="T703" i="69"/>
  <c r="U703" i="69"/>
  <c r="V703" i="69"/>
  <c r="W703" i="69"/>
  <c r="X703" i="69"/>
  <c r="Y703" i="69"/>
  <c r="Z703" i="69"/>
  <c r="T704" i="69"/>
  <c r="U704" i="69"/>
  <c r="V704" i="69"/>
  <c r="W704" i="69"/>
  <c r="X704" i="69"/>
  <c r="Y704" i="69"/>
  <c r="Z704" i="69"/>
  <c r="T705" i="69"/>
  <c r="U705" i="69"/>
  <c r="V705" i="69"/>
  <c r="W705" i="69"/>
  <c r="X705" i="69"/>
  <c r="Y705" i="69"/>
  <c r="Z705" i="69"/>
  <c r="T706" i="69"/>
  <c r="U706" i="69"/>
  <c r="V706" i="69"/>
  <c r="W706" i="69"/>
  <c r="X706" i="69"/>
  <c r="Y706" i="69"/>
  <c r="Z706" i="69"/>
  <c r="T707" i="69"/>
  <c r="U707" i="69"/>
  <c r="V707" i="69"/>
  <c r="W707" i="69"/>
  <c r="X707" i="69"/>
  <c r="Y707" i="69"/>
  <c r="Z707" i="69"/>
  <c r="T708" i="69"/>
  <c r="U708" i="69"/>
  <c r="V708" i="69"/>
  <c r="W708" i="69"/>
  <c r="X708" i="69"/>
  <c r="Y708" i="69"/>
  <c r="Z708" i="69"/>
  <c r="T709" i="69"/>
  <c r="U709" i="69"/>
  <c r="V709" i="69"/>
  <c r="W709" i="69"/>
  <c r="X709" i="69"/>
  <c r="Y709" i="69"/>
  <c r="Z709" i="69"/>
  <c r="T710" i="69"/>
  <c r="U710" i="69"/>
  <c r="V710" i="69"/>
  <c r="W710" i="69"/>
  <c r="X710" i="69"/>
  <c r="Y710" i="69"/>
  <c r="Z710" i="69"/>
  <c r="T711" i="69"/>
  <c r="U711" i="69"/>
  <c r="V711" i="69"/>
  <c r="W711" i="69"/>
  <c r="X711" i="69"/>
  <c r="Y711" i="69"/>
  <c r="Z711" i="69"/>
  <c r="T712" i="69"/>
  <c r="U712" i="69"/>
  <c r="V712" i="69"/>
  <c r="W712" i="69"/>
  <c r="X712" i="69"/>
  <c r="Y712" i="69"/>
  <c r="Z712" i="69"/>
  <c r="T713" i="69"/>
  <c r="U713" i="69"/>
  <c r="V713" i="69"/>
  <c r="W713" i="69"/>
  <c r="X713" i="69"/>
  <c r="Y713" i="69"/>
  <c r="Z713" i="69"/>
  <c r="T714" i="69"/>
  <c r="U714" i="69"/>
  <c r="V714" i="69"/>
  <c r="W714" i="69"/>
  <c r="X714" i="69"/>
  <c r="Y714" i="69"/>
  <c r="Z714" i="69"/>
  <c r="T715" i="69"/>
  <c r="U715" i="69"/>
  <c r="V715" i="69"/>
  <c r="W715" i="69"/>
  <c r="X715" i="69"/>
  <c r="Y715" i="69"/>
  <c r="Z715" i="69"/>
  <c r="T716" i="69"/>
  <c r="U716" i="69"/>
  <c r="V716" i="69"/>
  <c r="W716" i="69"/>
  <c r="X716" i="69"/>
  <c r="Y716" i="69"/>
  <c r="Z716" i="69"/>
  <c r="T717" i="69"/>
  <c r="U717" i="69"/>
  <c r="V717" i="69"/>
  <c r="W717" i="69"/>
  <c r="X717" i="69"/>
  <c r="Y717" i="69"/>
  <c r="Z717" i="69"/>
  <c r="T718" i="69"/>
  <c r="U718" i="69"/>
  <c r="V718" i="69"/>
  <c r="W718" i="69"/>
  <c r="X718" i="69"/>
  <c r="Y718" i="69"/>
  <c r="Z718" i="69"/>
  <c r="T719" i="69"/>
  <c r="U719" i="69"/>
  <c r="V719" i="69"/>
  <c r="W719" i="69"/>
  <c r="X719" i="69"/>
  <c r="Y719" i="69"/>
  <c r="Z719" i="69"/>
  <c r="T720" i="69"/>
  <c r="U720" i="69"/>
  <c r="V720" i="69"/>
  <c r="W720" i="69"/>
  <c r="X720" i="69"/>
  <c r="Y720" i="69"/>
  <c r="Z720" i="69"/>
  <c r="T721" i="69"/>
  <c r="U721" i="69"/>
  <c r="V721" i="69"/>
  <c r="W721" i="69"/>
  <c r="X721" i="69"/>
  <c r="Y721" i="69"/>
  <c r="Z721" i="69"/>
  <c r="T722" i="69"/>
  <c r="U722" i="69"/>
  <c r="V722" i="69"/>
  <c r="W722" i="69"/>
  <c r="X722" i="69"/>
  <c r="Y722" i="69"/>
  <c r="Z722" i="69"/>
  <c r="T723" i="69"/>
  <c r="U723" i="69"/>
  <c r="V723" i="69"/>
  <c r="W723" i="69"/>
  <c r="X723" i="69"/>
  <c r="Y723" i="69"/>
  <c r="Z723" i="69"/>
  <c r="T724" i="69"/>
  <c r="U724" i="69"/>
  <c r="V724" i="69"/>
  <c r="W724" i="69"/>
  <c r="X724" i="69"/>
  <c r="Y724" i="69"/>
  <c r="Z724" i="69"/>
  <c r="T725" i="69"/>
  <c r="U725" i="69"/>
  <c r="V725" i="69"/>
  <c r="W725" i="69"/>
  <c r="X725" i="69"/>
  <c r="Y725" i="69"/>
  <c r="Z725" i="69"/>
  <c r="T726" i="69"/>
  <c r="U726" i="69"/>
  <c r="V726" i="69"/>
  <c r="W726" i="69"/>
  <c r="X726" i="69"/>
  <c r="Y726" i="69"/>
  <c r="Z726" i="69"/>
  <c r="T727" i="69"/>
  <c r="U727" i="69"/>
  <c r="V727" i="69"/>
  <c r="W727" i="69"/>
  <c r="X727" i="69"/>
  <c r="Y727" i="69"/>
  <c r="Z727" i="69"/>
  <c r="T728" i="69"/>
  <c r="U728" i="69"/>
  <c r="V728" i="69"/>
  <c r="W728" i="69"/>
  <c r="X728" i="69"/>
  <c r="Y728" i="69"/>
  <c r="Z728" i="69"/>
  <c r="T729" i="69"/>
  <c r="U729" i="69"/>
  <c r="V729" i="69"/>
  <c r="W729" i="69"/>
  <c r="X729" i="69"/>
  <c r="Y729" i="69"/>
  <c r="Z729" i="69"/>
  <c r="T730" i="69"/>
  <c r="U730" i="69"/>
  <c r="V730" i="69"/>
  <c r="W730" i="69"/>
  <c r="X730" i="69"/>
  <c r="Y730" i="69"/>
  <c r="Z730" i="69"/>
  <c r="T731" i="69"/>
  <c r="U731" i="69"/>
  <c r="V731" i="69"/>
  <c r="W731" i="69"/>
  <c r="X731" i="69"/>
  <c r="Y731" i="69"/>
  <c r="Z731" i="69"/>
  <c r="T732" i="69"/>
  <c r="U732" i="69"/>
  <c r="V732" i="69"/>
  <c r="W732" i="69"/>
  <c r="X732" i="69"/>
  <c r="Y732" i="69"/>
  <c r="Z732" i="69"/>
  <c r="T733" i="69"/>
  <c r="U733" i="69"/>
  <c r="V733" i="69"/>
  <c r="W733" i="69"/>
  <c r="X733" i="69"/>
  <c r="Y733" i="69"/>
  <c r="Z733" i="69"/>
  <c r="T734" i="69"/>
  <c r="U734" i="69"/>
  <c r="V734" i="69"/>
  <c r="W734" i="69"/>
  <c r="X734" i="69"/>
  <c r="Y734" i="69"/>
  <c r="Z734" i="69"/>
  <c r="T735" i="69"/>
  <c r="U735" i="69"/>
  <c r="V735" i="69"/>
  <c r="W735" i="69"/>
  <c r="X735" i="69"/>
  <c r="Y735" i="69"/>
  <c r="Z735" i="69"/>
  <c r="T736" i="69"/>
  <c r="U736" i="69"/>
  <c r="V736" i="69"/>
  <c r="W736" i="69"/>
  <c r="X736" i="69"/>
  <c r="Y736" i="69"/>
  <c r="Z736" i="69"/>
  <c r="T737" i="69"/>
  <c r="U737" i="69"/>
  <c r="V737" i="69"/>
  <c r="W737" i="69"/>
  <c r="X737" i="69"/>
  <c r="Y737" i="69"/>
  <c r="Z737" i="69"/>
  <c r="T738" i="69"/>
  <c r="U738" i="69"/>
  <c r="V738" i="69"/>
  <c r="W738" i="69"/>
  <c r="X738" i="69"/>
  <c r="Y738" i="69"/>
  <c r="Z738" i="69"/>
  <c r="T739" i="69"/>
  <c r="U739" i="69"/>
  <c r="V739" i="69"/>
  <c r="W739" i="69"/>
  <c r="X739" i="69"/>
  <c r="Y739" i="69"/>
  <c r="Z739" i="69"/>
  <c r="T740" i="69"/>
  <c r="U740" i="69"/>
  <c r="V740" i="69"/>
  <c r="W740" i="69"/>
  <c r="X740" i="69"/>
  <c r="Y740" i="69"/>
  <c r="Z740" i="69"/>
  <c r="T741" i="69"/>
  <c r="U741" i="69"/>
  <c r="V741" i="69"/>
  <c r="W741" i="69"/>
  <c r="X741" i="69"/>
  <c r="Y741" i="69"/>
  <c r="Z741" i="69"/>
  <c r="T742" i="69"/>
  <c r="U742" i="69"/>
  <c r="V742" i="69"/>
  <c r="W742" i="69"/>
  <c r="X742" i="69"/>
  <c r="Y742" i="69"/>
  <c r="Z742" i="69"/>
  <c r="T743" i="69"/>
  <c r="U743" i="69"/>
  <c r="V743" i="69"/>
  <c r="W743" i="69"/>
  <c r="X743" i="69"/>
  <c r="Y743" i="69"/>
  <c r="Z743" i="69"/>
  <c r="T744" i="69"/>
  <c r="U744" i="69"/>
  <c r="V744" i="69"/>
  <c r="W744" i="69"/>
  <c r="X744" i="69"/>
  <c r="Y744" i="69"/>
  <c r="Z744" i="69"/>
  <c r="T745" i="69"/>
  <c r="U745" i="69"/>
  <c r="V745" i="69"/>
  <c r="W745" i="69"/>
  <c r="X745" i="69"/>
  <c r="Y745" i="69"/>
  <c r="Z745" i="69"/>
  <c r="T746" i="69"/>
  <c r="U746" i="69"/>
  <c r="V746" i="69"/>
  <c r="W746" i="69"/>
  <c r="X746" i="69"/>
  <c r="Y746" i="69"/>
  <c r="Z746" i="69"/>
  <c r="T747" i="69"/>
  <c r="U747" i="69"/>
  <c r="V747" i="69"/>
  <c r="W747" i="69"/>
  <c r="X747" i="69"/>
  <c r="Y747" i="69"/>
  <c r="Z747" i="69"/>
  <c r="T748" i="69"/>
  <c r="U748" i="69"/>
  <c r="V748" i="69"/>
  <c r="W748" i="69"/>
  <c r="X748" i="69"/>
  <c r="Y748" i="69"/>
  <c r="Z748" i="69"/>
  <c r="T749" i="69"/>
  <c r="U749" i="69"/>
  <c r="V749" i="69"/>
  <c r="W749" i="69"/>
  <c r="X749" i="69"/>
  <c r="Y749" i="69"/>
  <c r="Z749" i="69"/>
  <c r="T750" i="69"/>
  <c r="U750" i="69"/>
  <c r="V750" i="69"/>
  <c r="W750" i="69"/>
  <c r="X750" i="69"/>
  <c r="Y750" i="69"/>
  <c r="Z750" i="69"/>
  <c r="T751" i="69"/>
  <c r="U751" i="69"/>
  <c r="V751" i="69"/>
  <c r="W751" i="69"/>
  <c r="X751" i="69"/>
  <c r="Y751" i="69"/>
  <c r="Z751" i="69"/>
  <c r="T752" i="69"/>
  <c r="U752" i="69"/>
  <c r="V752" i="69"/>
  <c r="W752" i="69"/>
  <c r="X752" i="69"/>
  <c r="Y752" i="69"/>
  <c r="Z752" i="69"/>
  <c r="T753" i="69"/>
  <c r="U753" i="69"/>
  <c r="V753" i="69"/>
  <c r="W753" i="69"/>
  <c r="X753" i="69"/>
  <c r="Y753" i="69"/>
  <c r="Z753" i="69"/>
  <c r="T754" i="69"/>
  <c r="U754" i="69"/>
  <c r="V754" i="69"/>
  <c r="W754" i="69"/>
  <c r="X754" i="69"/>
  <c r="Y754" i="69"/>
  <c r="Z754" i="69"/>
  <c r="T755" i="69"/>
  <c r="U755" i="69"/>
  <c r="V755" i="69"/>
  <c r="W755" i="69"/>
  <c r="X755" i="69"/>
  <c r="Y755" i="69"/>
  <c r="Z755" i="69"/>
  <c r="T756" i="69"/>
  <c r="U756" i="69"/>
  <c r="V756" i="69"/>
  <c r="W756" i="69"/>
  <c r="X756" i="69"/>
  <c r="Y756" i="69"/>
  <c r="Z756" i="69"/>
  <c r="T757" i="69"/>
  <c r="U757" i="69"/>
  <c r="V757" i="69"/>
  <c r="W757" i="69"/>
  <c r="X757" i="69"/>
  <c r="Y757" i="69"/>
  <c r="Z757" i="69"/>
  <c r="T758" i="69"/>
  <c r="U758" i="69"/>
  <c r="V758" i="69"/>
  <c r="W758" i="69"/>
  <c r="X758" i="69"/>
  <c r="Y758" i="69"/>
  <c r="Z758" i="69"/>
  <c r="T759" i="69"/>
  <c r="U759" i="69"/>
  <c r="V759" i="69"/>
  <c r="W759" i="69"/>
  <c r="X759" i="69"/>
  <c r="Y759" i="69"/>
  <c r="Z759" i="69"/>
  <c r="T760" i="69"/>
  <c r="U760" i="69"/>
  <c r="V760" i="69"/>
  <c r="W760" i="69"/>
  <c r="X760" i="69"/>
  <c r="Y760" i="69"/>
  <c r="Z760" i="69"/>
  <c r="T761" i="69"/>
  <c r="U761" i="69"/>
  <c r="V761" i="69"/>
  <c r="W761" i="69"/>
  <c r="X761" i="69"/>
  <c r="Y761" i="69"/>
  <c r="Z761" i="69"/>
  <c r="T762" i="69"/>
  <c r="U762" i="69"/>
  <c r="V762" i="69"/>
  <c r="W762" i="69"/>
  <c r="X762" i="69"/>
  <c r="Y762" i="69"/>
  <c r="Z762" i="69"/>
  <c r="T763" i="69"/>
  <c r="U763" i="69"/>
  <c r="V763" i="69"/>
  <c r="W763" i="69"/>
  <c r="X763" i="69"/>
  <c r="Y763" i="69"/>
  <c r="Z763" i="69"/>
  <c r="T764" i="69"/>
  <c r="U764" i="69"/>
  <c r="V764" i="69"/>
  <c r="W764" i="69"/>
  <c r="X764" i="69"/>
  <c r="Y764" i="69"/>
  <c r="Z764" i="69"/>
  <c r="T765" i="69"/>
  <c r="U765" i="69"/>
  <c r="V765" i="69"/>
  <c r="W765" i="69"/>
  <c r="X765" i="69"/>
  <c r="Y765" i="69"/>
  <c r="Z765" i="69"/>
  <c r="T766" i="69"/>
  <c r="U766" i="69"/>
  <c r="V766" i="69"/>
  <c r="W766" i="69"/>
  <c r="X766" i="69"/>
  <c r="Y766" i="69"/>
  <c r="Z766" i="69"/>
  <c r="T767" i="69"/>
  <c r="U767" i="69"/>
  <c r="V767" i="69"/>
  <c r="W767" i="69"/>
  <c r="X767" i="69"/>
  <c r="Y767" i="69"/>
  <c r="Z767" i="69"/>
  <c r="T768" i="69"/>
  <c r="U768" i="69"/>
  <c r="V768" i="69"/>
  <c r="W768" i="69"/>
  <c r="X768" i="69"/>
  <c r="Y768" i="69"/>
  <c r="Z768" i="69"/>
  <c r="T769" i="69"/>
  <c r="U769" i="69"/>
  <c r="V769" i="69"/>
  <c r="W769" i="69"/>
  <c r="X769" i="69"/>
  <c r="Y769" i="69"/>
  <c r="Z769" i="69"/>
  <c r="T770" i="69"/>
  <c r="U770" i="69"/>
  <c r="V770" i="69"/>
  <c r="W770" i="69"/>
  <c r="X770" i="69"/>
  <c r="Y770" i="69"/>
  <c r="Z770" i="69"/>
  <c r="T771" i="69"/>
  <c r="U771" i="69"/>
  <c r="V771" i="69"/>
  <c r="W771" i="69"/>
  <c r="X771" i="69"/>
  <c r="Y771" i="69"/>
  <c r="Z771" i="69"/>
  <c r="T772" i="69"/>
  <c r="U772" i="69"/>
  <c r="V772" i="69"/>
  <c r="W772" i="69"/>
  <c r="X772" i="69"/>
  <c r="Y772" i="69"/>
  <c r="Z772" i="69"/>
  <c r="T773" i="69"/>
  <c r="U773" i="69"/>
  <c r="V773" i="69"/>
  <c r="W773" i="69"/>
  <c r="X773" i="69"/>
  <c r="Y773" i="69"/>
  <c r="Z773" i="69"/>
  <c r="T774" i="69"/>
  <c r="U774" i="69"/>
  <c r="V774" i="69"/>
  <c r="W774" i="69"/>
  <c r="X774" i="69"/>
  <c r="Y774" i="69"/>
  <c r="Z774" i="69"/>
  <c r="T775" i="69"/>
  <c r="U775" i="69"/>
  <c r="V775" i="69"/>
  <c r="W775" i="69"/>
  <c r="X775" i="69"/>
  <c r="Y775" i="69"/>
  <c r="Z775" i="69"/>
  <c r="T776" i="69"/>
  <c r="U776" i="69"/>
  <c r="V776" i="69"/>
  <c r="W776" i="69"/>
  <c r="X776" i="69"/>
  <c r="Y776" i="69"/>
  <c r="Z776" i="69"/>
  <c r="T777" i="69"/>
  <c r="U777" i="69"/>
  <c r="V777" i="69"/>
  <c r="W777" i="69"/>
  <c r="X777" i="69"/>
  <c r="Y777" i="69"/>
  <c r="Z777" i="69"/>
  <c r="T778" i="69"/>
  <c r="U778" i="69"/>
  <c r="V778" i="69"/>
  <c r="W778" i="69"/>
  <c r="X778" i="69"/>
  <c r="Y778" i="69"/>
  <c r="Z778" i="69"/>
  <c r="T779" i="69"/>
  <c r="U779" i="69"/>
  <c r="V779" i="69"/>
  <c r="W779" i="69"/>
  <c r="X779" i="69"/>
  <c r="Y779" i="69"/>
  <c r="Z779" i="69"/>
  <c r="T780" i="69"/>
  <c r="U780" i="69"/>
  <c r="V780" i="69"/>
  <c r="W780" i="69"/>
  <c r="X780" i="69"/>
  <c r="Y780" i="69"/>
  <c r="Z780" i="69"/>
  <c r="T781" i="69"/>
  <c r="U781" i="69"/>
  <c r="V781" i="69"/>
  <c r="W781" i="69"/>
  <c r="X781" i="69"/>
  <c r="Y781" i="69"/>
  <c r="Z781" i="69"/>
  <c r="T782" i="69"/>
  <c r="U782" i="69"/>
  <c r="V782" i="69"/>
  <c r="W782" i="69"/>
  <c r="X782" i="69"/>
  <c r="Y782" i="69"/>
  <c r="Z782" i="69"/>
  <c r="T783" i="69"/>
  <c r="U783" i="69"/>
  <c r="V783" i="69"/>
  <c r="W783" i="69"/>
  <c r="X783" i="69"/>
  <c r="Y783" i="69"/>
  <c r="Z783" i="69"/>
  <c r="T784" i="69"/>
  <c r="U784" i="69"/>
  <c r="V784" i="69"/>
  <c r="W784" i="69"/>
  <c r="X784" i="69"/>
  <c r="Y784" i="69"/>
  <c r="Z784" i="69"/>
  <c r="T785" i="69"/>
  <c r="U785" i="69"/>
  <c r="V785" i="69"/>
  <c r="W785" i="69"/>
  <c r="X785" i="69"/>
  <c r="Y785" i="69"/>
  <c r="Z785" i="69"/>
  <c r="T786" i="69"/>
  <c r="U786" i="69"/>
  <c r="V786" i="69"/>
  <c r="W786" i="69"/>
  <c r="X786" i="69"/>
  <c r="Y786" i="69"/>
  <c r="Z786" i="69"/>
  <c r="T787" i="69"/>
  <c r="U787" i="69"/>
  <c r="V787" i="69"/>
  <c r="W787" i="69"/>
  <c r="X787" i="69"/>
  <c r="Y787" i="69"/>
  <c r="Z787" i="69"/>
  <c r="T788" i="69"/>
  <c r="U788" i="69"/>
  <c r="V788" i="69"/>
  <c r="W788" i="69"/>
  <c r="X788" i="69"/>
  <c r="Y788" i="69"/>
  <c r="Z788" i="69"/>
  <c r="T789" i="69"/>
  <c r="U789" i="69"/>
  <c r="V789" i="69"/>
  <c r="W789" i="69"/>
  <c r="X789" i="69"/>
  <c r="Y789" i="69"/>
  <c r="Z789" i="69"/>
  <c r="T790" i="69"/>
  <c r="U790" i="69"/>
  <c r="V790" i="69"/>
  <c r="W790" i="69"/>
  <c r="X790" i="69"/>
  <c r="Y790" i="69"/>
  <c r="Z790" i="69"/>
  <c r="T791" i="69"/>
  <c r="U791" i="69"/>
  <c r="V791" i="69"/>
  <c r="W791" i="69"/>
  <c r="X791" i="69"/>
  <c r="Y791" i="69"/>
  <c r="Z791" i="69"/>
  <c r="T792" i="69"/>
  <c r="U792" i="69"/>
  <c r="V792" i="69"/>
  <c r="W792" i="69"/>
  <c r="X792" i="69"/>
  <c r="Y792" i="69"/>
  <c r="Z792" i="69"/>
  <c r="T793" i="69"/>
  <c r="U793" i="69"/>
  <c r="V793" i="69"/>
  <c r="W793" i="69"/>
  <c r="X793" i="69"/>
  <c r="Y793" i="69"/>
  <c r="Z793" i="69"/>
  <c r="T794" i="69"/>
  <c r="U794" i="69"/>
  <c r="V794" i="69"/>
  <c r="W794" i="69"/>
  <c r="X794" i="69"/>
  <c r="Y794" i="69"/>
  <c r="Z794" i="69"/>
  <c r="T795" i="69"/>
  <c r="U795" i="69"/>
  <c r="V795" i="69"/>
  <c r="W795" i="69"/>
  <c r="X795" i="69"/>
  <c r="Y795" i="69"/>
  <c r="Z795" i="69"/>
  <c r="T796" i="69"/>
  <c r="U796" i="69"/>
  <c r="V796" i="69"/>
  <c r="W796" i="69"/>
  <c r="X796" i="69"/>
  <c r="Y796" i="69"/>
  <c r="Z796" i="69"/>
  <c r="T797" i="69"/>
  <c r="U797" i="69"/>
  <c r="V797" i="69"/>
  <c r="W797" i="69"/>
  <c r="X797" i="69"/>
  <c r="Y797" i="69"/>
  <c r="Z797" i="69"/>
  <c r="T798" i="69"/>
  <c r="U798" i="69"/>
  <c r="V798" i="69"/>
  <c r="W798" i="69"/>
  <c r="X798" i="69"/>
  <c r="Y798" i="69"/>
  <c r="Z798" i="69"/>
  <c r="T799" i="69"/>
  <c r="U799" i="69"/>
  <c r="V799" i="69"/>
  <c r="W799" i="69"/>
  <c r="X799" i="69"/>
  <c r="Y799" i="69"/>
  <c r="Z799" i="69"/>
  <c r="T800" i="69"/>
  <c r="U800" i="69"/>
  <c r="V800" i="69"/>
  <c r="W800" i="69"/>
  <c r="X800" i="69"/>
  <c r="Y800" i="69"/>
  <c r="Z800" i="69"/>
  <c r="T801" i="69"/>
  <c r="U801" i="69"/>
  <c r="V801" i="69"/>
  <c r="W801" i="69"/>
  <c r="X801" i="69"/>
  <c r="Y801" i="69"/>
  <c r="Z801" i="69"/>
  <c r="T802" i="69"/>
  <c r="U802" i="69"/>
  <c r="V802" i="69"/>
  <c r="W802" i="69"/>
  <c r="X802" i="69"/>
  <c r="Y802" i="69"/>
  <c r="Z802" i="69"/>
  <c r="T803" i="69"/>
  <c r="U803" i="69"/>
  <c r="V803" i="69"/>
  <c r="W803" i="69"/>
  <c r="X803" i="69"/>
  <c r="Y803" i="69"/>
  <c r="Z803" i="69"/>
  <c r="T804" i="69"/>
  <c r="U804" i="69"/>
  <c r="V804" i="69"/>
  <c r="W804" i="69"/>
  <c r="X804" i="69"/>
  <c r="Y804" i="69"/>
  <c r="Z804" i="69"/>
  <c r="T805" i="69"/>
  <c r="U805" i="69"/>
  <c r="V805" i="69"/>
  <c r="W805" i="69"/>
  <c r="X805" i="69"/>
  <c r="Y805" i="69"/>
  <c r="Z805" i="69"/>
  <c r="T806" i="69"/>
  <c r="U806" i="69"/>
  <c r="V806" i="69"/>
  <c r="W806" i="69"/>
  <c r="X806" i="69"/>
  <c r="Y806" i="69"/>
  <c r="Z806" i="69"/>
  <c r="T807" i="69"/>
  <c r="U807" i="69"/>
  <c r="V807" i="69"/>
  <c r="W807" i="69"/>
  <c r="X807" i="69"/>
  <c r="Y807" i="69"/>
  <c r="Z807" i="69"/>
  <c r="T808" i="69"/>
  <c r="U808" i="69"/>
  <c r="V808" i="69"/>
  <c r="W808" i="69"/>
  <c r="X808" i="69"/>
  <c r="Y808" i="69"/>
  <c r="Z808" i="69"/>
  <c r="T809" i="69"/>
  <c r="U809" i="69"/>
  <c r="V809" i="69"/>
  <c r="W809" i="69"/>
  <c r="X809" i="69"/>
  <c r="Y809" i="69"/>
  <c r="Z809" i="69"/>
  <c r="T810" i="69"/>
  <c r="U810" i="69"/>
  <c r="V810" i="69"/>
  <c r="W810" i="69"/>
  <c r="X810" i="69"/>
  <c r="Y810" i="69"/>
  <c r="Z810" i="69"/>
  <c r="T811" i="69"/>
  <c r="U811" i="69"/>
  <c r="V811" i="69"/>
  <c r="W811" i="69"/>
  <c r="X811" i="69"/>
  <c r="Y811" i="69"/>
  <c r="Z811" i="69"/>
  <c r="T812" i="69"/>
  <c r="U812" i="69"/>
  <c r="V812" i="69"/>
  <c r="W812" i="69"/>
  <c r="X812" i="69"/>
  <c r="Y812" i="69"/>
  <c r="Z812" i="69"/>
  <c r="T813" i="69"/>
  <c r="U813" i="69"/>
  <c r="V813" i="69"/>
  <c r="W813" i="69"/>
  <c r="X813" i="69"/>
  <c r="Y813" i="69"/>
  <c r="Z813" i="69"/>
  <c r="T814" i="69"/>
  <c r="U814" i="69"/>
  <c r="V814" i="69"/>
  <c r="W814" i="69"/>
  <c r="X814" i="69"/>
  <c r="Y814" i="69"/>
  <c r="Z814" i="69"/>
  <c r="T815" i="69"/>
  <c r="U815" i="69"/>
  <c r="V815" i="69"/>
  <c r="W815" i="69"/>
  <c r="X815" i="69"/>
  <c r="Y815" i="69"/>
  <c r="Z815" i="69"/>
  <c r="T816" i="69"/>
  <c r="U816" i="69"/>
  <c r="V816" i="69"/>
  <c r="W816" i="69"/>
  <c r="X816" i="69"/>
  <c r="Y816" i="69"/>
  <c r="Z816" i="69"/>
  <c r="T817" i="69"/>
  <c r="U817" i="69"/>
  <c r="V817" i="69"/>
  <c r="W817" i="69"/>
  <c r="X817" i="69"/>
  <c r="Y817" i="69"/>
  <c r="Z817" i="69"/>
  <c r="T818" i="69"/>
  <c r="U818" i="69"/>
  <c r="V818" i="69"/>
  <c r="W818" i="69"/>
  <c r="X818" i="69"/>
  <c r="Y818" i="69"/>
  <c r="Z818" i="69"/>
  <c r="T819" i="69"/>
  <c r="U819" i="69"/>
  <c r="V819" i="69"/>
  <c r="W819" i="69"/>
  <c r="X819" i="69"/>
  <c r="Y819" i="69"/>
  <c r="Z819" i="69"/>
  <c r="T820" i="69"/>
  <c r="U820" i="69"/>
  <c r="V820" i="69"/>
  <c r="W820" i="69"/>
  <c r="X820" i="69"/>
  <c r="Y820" i="69"/>
  <c r="Z820" i="69"/>
  <c r="T821" i="69"/>
  <c r="U821" i="69"/>
  <c r="V821" i="69"/>
  <c r="W821" i="69"/>
  <c r="X821" i="69"/>
  <c r="Y821" i="69"/>
  <c r="Z821" i="69"/>
  <c r="T822" i="69"/>
  <c r="U822" i="69"/>
  <c r="V822" i="69"/>
  <c r="W822" i="69"/>
  <c r="X822" i="69"/>
  <c r="Y822" i="69"/>
  <c r="Z822" i="69"/>
  <c r="T823" i="69"/>
  <c r="U823" i="69"/>
  <c r="V823" i="69"/>
  <c r="W823" i="69"/>
  <c r="X823" i="69"/>
  <c r="Y823" i="69"/>
  <c r="Z823" i="69"/>
  <c r="T824" i="69"/>
  <c r="U824" i="69"/>
  <c r="V824" i="69"/>
  <c r="W824" i="69"/>
  <c r="X824" i="69"/>
  <c r="Y824" i="69"/>
  <c r="Z824" i="69"/>
  <c r="T825" i="69"/>
  <c r="U825" i="69"/>
  <c r="V825" i="69"/>
  <c r="W825" i="69"/>
  <c r="X825" i="69"/>
  <c r="Y825" i="69"/>
  <c r="Z825" i="69"/>
  <c r="T826" i="69"/>
  <c r="U826" i="69"/>
  <c r="V826" i="69"/>
  <c r="W826" i="69"/>
  <c r="X826" i="69"/>
  <c r="Y826" i="69"/>
  <c r="Z826" i="69"/>
  <c r="T827" i="69"/>
  <c r="U827" i="69"/>
  <c r="V827" i="69"/>
  <c r="W827" i="69"/>
  <c r="X827" i="69"/>
  <c r="Y827" i="69"/>
  <c r="Z827" i="69"/>
  <c r="T828" i="69"/>
  <c r="U828" i="69"/>
  <c r="V828" i="69"/>
  <c r="W828" i="69"/>
  <c r="X828" i="69"/>
  <c r="Y828" i="69"/>
  <c r="Z828" i="69"/>
  <c r="T829" i="69"/>
  <c r="U829" i="69"/>
  <c r="V829" i="69"/>
  <c r="W829" i="69"/>
  <c r="X829" i="69"/>
  <c r="Y829" i="69"/>
  <c r="Z829" i="69"/>
  <c r="T830" i="69"/>
  <c r="U830" i="69"/>
  <c r="V830" i="69"/>
  <c r="W830" i="69"/>
  <c r="X830" i="69"/>
  <c r="Y830" i="69"/>
  <c r="Z830" i="69"/>
  <c r="T831" i="69"/>
  <c r="U831" i="69"/>
  <c r="V831" i="69"/>
  <c r="W831" i="69"/>
  <c r="X831" i="69"/>
  <c r="Y831" i="69"/>
  <c r="Z831" i="69"/>
  <c r="T832" i="69"/>
  <c r="U832" i="69"/>
  <c r="V832" i="69"/>
  <c r="W832" i="69"/>
  <c r="X832" i="69"/>
  <c r="Y832" i="69"/>
  <c r="Z832" i="69"/>
  <c r="T833" i="69"/>
  <c r="U833" i="69"/>
  <c r="V833" i="69"/>
  <c r="W833" i="69"/>
  <c r="X833" i="69"/>
  <c r="Y833" i="69"/>
  <c r="Z833" i="69"/>
  <c r="T834" i="69"/>
  <c r="U834" i="69"/>
  <c r="V834" i="69"/>
  <c r="W834" i="69"/>
  <c r="X834" i="69"/>
  <c r="Y834" i="69"/>
  <c r="Z834" i="69"/>
  <c r="T835" i="69"/>
  <c r="U835" i="69"/>
  <c r="V835" i="69"/>
  <c r="W835" i="69"/>
  <c r="X835" i="69"/>
  <c r="Y835" i="69"/>
  <c r="Z835" i="69"/>
  <c r="T836" i="69"/>
  <c r="U836" i="69"/>
  <c r="V836" i="69"/>
  <c r="W836" i="69"/>
  <c r="X836" i="69"/>
  <c r="Y836" i="69"/>
  <c r="Z836" i="69"/>
  <c r="T837" i="69"/>
  <c r="U837" i="69"/>
  <c r="V837" i="69"/>
  <c r="W837" i="69"/>
  <c r="X837" i="69"/>
  <c r="Y837" i="69"/>
  <c r="Z837" i="69"/>
  <c r="T838" i="69"/>
  <c r="U838" i="69"/>
  <c r="V838" i="69"/>
  <c r="W838" i="69"/>
  <c r="X838" i="69"/>
  <c r="Y838" i="69"/>
  <c r="Z838" i="69"/>
  <c r="T839" i="69"/>
  <c r="U839" i="69"/>
  <c r="V839" i="69"/>
  <c r="W839" i="69"/>
  <c r="X839" i="69"/>
  <c r="Y839" i="69"/>
  <c r="Z839" i="69"/>
  <c r="T840" i="69"/>
  <c r="U840" i="69"/>
  <c r="V840" i="69"/>
  <c r="W840" i="69"/>
  <c r="X840" i="69"/>
  <c r="Y840" i="69"/>
  <c r="Z840" i="69"/>
  <c r="T841" i="69"/>
  <c r="U841" i="69"/>
  <c r="V841" i="69"/>
  <c r="W841" i="69"/>
  <c r="X841" i="69"/>
  <c r="Y841" i="69"/>
  <c r="Z841" i="69"/>
  <c r="T842" i="69"/>
  <c r="U842" i="69"/>
  <c r="V842" i="69"/>
  <c r="W842" i="69"/>
  <c r="X842" i="69"/>
  <c r="Y842" i="69"/>
  <c r="Z842" i="69"/>
  <c r="T843" i="69"/>
  <c r="U843" i="69"/>
  <c r="V843" i="69"/>
  <c r="W843" i="69"/>
  <c r="X843" i="69"/>
  <c r="Y843" i="69"/>
  <c r="Z843" i="69"/>
  <c r="T844" i="69"/>
  <c r="U844" i="69"/>
  <c r="V844" i="69"/>
  <c r="W844" i="69"/>
  <c r="X844" i="69"/>
  <c r="Y844" i="69"/>
  <c r="Z844" i="69"/>
  <c r="T845" i="69"/>
  <c r="U845" i="69"/>
  <c r="V845" i="69"/>
  <c r="W845" i="69"/>
  <c r="X845" i="69"/>
  <c r="Y845" i="69"/>
  <c r="Z845" i="69"/>
  <c r="T846" i="69"/>
  <c r="U846" i="69"/>
  <c r="V846" i="69"/>
  <c r="W846" i="69"/>
  <c r="X846" i="69"/>
  <c r="Y846" i="69"/>
  <c r="Z846" i="69"/>
  <c r="T847" i="69"/>
  <c r="U847" i="69"/>
  <c r="V847" i="69"/>
  <c r="W847" i="69"/>
  <c r="X847" i="69"/>
  <c r="Y847" i="69"/>
  <c r="Z847" i="69"/>
  <c r="T848" i="69"/>
  <c r="U848" i="69"/>
  <c r="V848" i="69"/>
  <c r="W848" i="69"/>
  <c r="X848" i="69"/>
  <c r="Y848" i="69"/>
  <c r="Z848" i="69"/>
  <c r="T849" i="69"/>
  <c r="U849" i="69"/>
  <c r="V849" i="69"/>
  <c r="W849" i="69"/>
  <c r="X849" i="69"/>
  <c r="Y849" i="69"/>
  <c r="Z849" i="69"/>
  <c r="T850" i="69"/>
  <c r="U850" i="69"/>
  <c r="V850" i="69"/>
  <c r="W850" i="69"/>
  <c r="X850" i="69"/>
  <c r="Y850" i="69"/>
  <c r="Z850" i="69"/>
  <c r="T851" i="69"/>
  <c r="U851" i="69"/>
  <c r="V851" i="69"/>
  <c r="W851" i="69"/>
  <c r="X851" i="69"/>
  <c r="Y851" i="69"/>
  <c r="Z851" i="69"/>
  <c r="T852" i="69"/>
  <c r="U852" i="69"/>
  <c r="V852" i="69"/>
  <c r="W852" i="69"/>
  <c r="X852" i="69"/>
  <c r="Y852" i="69"/>
  <c r="Z852" i="69"/>
  <c r="T853" i="69"/>
  <c r="U853" i="69"/>
  <c r="V853" i="69"/>
  <c r="W853" i="69"/>
  <c r="X853" i="69"/>
  <c r="Y853" i="69"/>
  <c r="Z853" i="69"/>
  <c r="T854" i="69"/>
  <c r="U854" i="69"/>
  <c r="V854" i="69"/>
  <c r="W854" i="69"/>
  <c r="X854" i="69"/>
  <c r="Y854" i="69"/>
  <c r="Z854" i="69"/>
  <c r="T855" i="69"/>
  <c r="U855" i="69"/>
  <c r="V855" i="69"/>
  <c r="W855" i="69"/>
  <c r="X855" i="69"/>
  <c r="Y855" i="69"/>
  <c r="Z855" i="69"/>
  <c r="T856" i="69"/>
  <c r="U856" i="69"/>
  <c r="V856" i="69"/>
  <c r="W856" i="69"/>
  <c r="X856" i="69"/>
  <c r="Y856" i="69"/>
  <c r="Z856" i="69"/>
  <c r="T857" i="69"/>
  <c r="U857" i="69"/>
  <c r="V857" i="69"/>
  <c r="W857" i="69"/>
  <c r="X857" i="69"/>
  <c r="Y857" i="69"/>
  <c r="Z857" i="69"/>
  <c r="T858" i="69"/>
  <c r="U858" i="69"/>
  <c r="V858" i="69"/>
  <c r="W858" i="69"/>
  <c r="X858" i="69"/>
  <c r="Y858" i="69"/>
  <c r="Z858" i="69"/>
  <c r="T859" i="69"/>
  <c r="U859" i="69"/>
  <c r="V859" i="69"/>
  <c r="W859" i="69"/>
  <c r="X859" i="69"/>
  <c r="Y859" i="69"/>
  <c r="Z859" i="69"/>
  <c r="T860" i="69"/>
  <c r="U860" i="69"/>
  <c r="V860" i="69"/>
  <c r="W860" i="69"/>
  <c r="X860" i="69"/>
  <c r="Y860" i="69"/>
  <c r="Z860" i="69"/>
  <c r="T861" i="69"/>
  <c r="U861" i="69"/>
  <c r="V861" i="69"/>
  <c r="W861" i="69"/>
  <c r="X861" i="69"/>
  <c r="Y861" i="69"/>
  <c r="Z861" i="69"/>
  <c r="T862" i="69"/>
  <c r="U862" i="69"/>
  <c r="V862" i="69"/>
  <c r="W862" i="69"/>
  <c r="X862" i="69"/>
  <c r="Y862" i="69"/>
  <c r="Z862" i="69"/>
  <c r="T863" i="69"/>
  <c r="U863" i="69"/>
  <c r="V863" i="69"/>
  <c r="W863" i="69"/>
  <c r="X863" i="69"/>
  <c r="Y863" i="69"/>
  <c r="Z863" i="69"/>
  <c r="T864" i="69"/>
  <c r="U864" i="69"/>
  <c r="V864" i="69"/>
  <c r="W864" i="69"/>
  <c r="X864" i="69"/>
  <c r="Y864" i="69"/>
  <c r="Z864" i="69"/>
  <c r="T865" i="69"/>
  <c r="U865" i="69"/>
  <c r="V865" i="69"/>
  <c r="W865" i="69"/>
  <c r="X865" i="69"/>
  <c r="Y865" i="69"/>
  <c r="Z865" i="69"/>
  <c r="T866" i="69"/>
  <c r="U866" i="69"/>
  <c r="V866" i="69"/>
  <c r="W866" i="69"/>
  <c r="X866" i="69"/>
  <c r="Y866" i="69"/>
  <c r="Z866" i="69"/>
  <c r="T867" i="69"/>
  <c r="U867" i="69"/>
  <c r="V867" i="69"/>
  <c r="W867" i="69"/>
  <c r="X867" i="69"/>
  <c r="Y867" i="69"/>
  <c r="Z867" i="69"/>
  <c r="T868" i="69"/>
  <c r="U868" i="69"/>
  <c r="V868" i="69"/>
  <c r="W868" i="69"/>
  <c r="X868" i="69"/>
  <c r="Y868" i="69"/>
  <c r="Z868" i="69"/>
  <c r="T869" i="69"/>
  <c r="U869" i="69"/>
  <c r="V869" i="69"/>
  <c r="W869" i="69"/>
  <c r="X869" i="69"/>
  <c r="Y869" i="69"/>
  <c r="Z869" i="69"/>
  <c r="T870" i="69"/>
  <c r="U870" i="69"/>
  <c r="V870" i="69"/>
  <c r="W870" i="69"/>
  <c r="X870" i="69"/>
  <c r="Y870" i="69"/>
  <c r="Z870" i="69"/>
  <c r="T871" i="69"/>
  <c r="U871" i="69"/>
  <c r="V871" i="69"/>
  <c r="W871" i="69"/>
  <c r="X871" i="69"/>
  <c r="Y871" i="69"/>
  <c r="Z871" i="69"/>
  <c r="T872" i="69"/>
  <c r="U872" i="69"/>
  <c r="V872" i="69"/>
  <c r="W872" i="69"/>
  <c r="X872" i="69"/>
  <c r="Y872" i="69"/>
  <c r="Z872" i="69"/>
  <c r="T873" i="69"/>
  <c r="U873" i="69"/>
  <c r="V873" i="69"/>
  <c r="W873" i="69"/>
  <c r="X873" i="69"/>
  <c r="Y873" i="69"/>
  <c r="Z873" i="69"/>
  <c r="T874" i="69"/>
  <c r="U874" i="69"/>
  <c r="V874" i="69"/>
  <c r="W874" i="69"/>
  <c r="X874" i="69"/>
  <c r="Y874" i="69"/>
  <c r="Z874" i="69"/>
  <c r="T875" i="69"/>
  <c r="U875" i="69"/>
  <c r="V875" i="69"/>
  <c r="W875" i="69"/>
  <c r="X875" i="69"/>
  <c r="Y875" i="69"/>
  <c r="Z875" i="69"/>
  <c r="T876" i="69"/>
  <c r="U876" i="69"/>
  <c r="V876" i="69"/>
  <c r="W876" i="69"/>
  <c r="X876" i="69"/>
  <c r="Y876" i="69"/>
  <c r="Z876" i="69"/>
  <c r="T877" i="69"/>
  <c r="U877" i="69"/>
  <c r="V877" i="69"/>
  <c r="W877" i="69"/>
  <c r="X877" i="69"/>
  <c r="Y877" i="69"/>
  <c r="Z877" i="69"/>
  <c r="T878" i="69"/>
  <c r="U878" i="69"/>
  <c r="V878" i="69"/>
  <c r="W878" i="69"/>
  <c r="X878" i="69"/>
  <c r="Y878" i="69"/>
  <c r="Z878" i="69"/>
  <c r="T879" i="69"/>
  <c r="U879" i="69"/>
  <c r="V879" i="69"/>
  <c r="W879" i="69"/>
  <c r="X879" i="69"/>
  <c r="Y879" i="69"/>
  <c r="Z879" i="69"/>
  <c r="T880" i="69"/>
  <c r="U880" i="69"/>
  <c r="V880" i="69"/>
  <c r="W880" i="69"/>
  <c r="X880" i="69"/>
  <c r="Y880" i="69"/>
  <c r="Z880" i="69"/>
  <c r="T881" i="69"/>
  <c r="U881" i="69"/>
  <c r="V881" i="69"/>
  <c r="W881" i="69"/>
  <c r="X881" i="69"/>
  <c r="Y881" i="69"/>
  <c r="Z881" i="69"/>
  <c r="T882" i="69"/>
  <c r="U882" i="69"/>
  <c r="V882" i="69"/>
  <c r="W882" i="69"/>
  <c r="X882" i="69"/>
  <c r="Y882" i="69"/>
  <c r="Z882" i="69"/>
  <c r="T883" i="69"/>
  <c r="U883" i="69"/>
  <c r="V883" i="69"/>
  <c r="W883" i="69"/>
  <c r="X883" i="69"/>
  <c r="Y883" i="69"/>
  <c r="Z883" i="69"/>
  <c r="T884" i="69"/>
  <c r="U884" i="69"/>
  <c r="V884" i="69"/>
  <c r="W884" i="69"/>
  <c r="X884" i="69"/>
  <c r="Y884" i="69"/>
  <c r="Z884" i="69"/>
  <c r="T885" i="69"/>
  <c r="U885" i="69"/>
  <c r="V885" i="69"/>
  <c r="W885" i="69"/>
  <c r="X885" i="69"/>
  <c r="Y885" i="69"/>
  <c r="Z885" i="69"/>
  <c r="T886" i="69"/>
  <c r="U886" i="69"/>
  <c r="V886" i="69"/>
  <c r="W886" i="69"/>
  <c r="X886" i="69"/>
  <c r="Y886" i="69"/>
  <c r="Z886" i="69"/>
  <c r="T887" i="69"/>
  <c r="U887" i="69"/>
  <c r="V887" i="69"/>
  <c r="W887" i="69"/>
  <c r="X887" i="69"/>
  <c r="Y887" i="69"/>
  <c r="Z887" i="69"/>
  <c r="T888" i="69"/>
  <c r="U888" i="69"/>
  <c r="V888" i="69"/>
  <c r="W888" i="69"/>
  <c r="X888" i="69"/>
  <c r="Y888" i="69"/>
  <c r="Z888" i="69"/>
  <c r="T889" i="69"/>
  <c r="U889" i="69"/>
  <c r="V889" i="69"/>
  <c r="W889" i="69"/>
  <c r="X889" i="69"/>
  <c r="Y889" i="69"/>
  <c r="Z889" i="69"/>
  <c r="T890" i="69"/>
  <c r="U890" i="69"/>
  <c r="V890" i="69"/>
  <c r="W890" i="69"/>
  <c r="X890" i="69"/>
  <c r="Y890" i="69"/>
  <c r="Z890" i="69"/>
  <c r="T891" i="69"/>
  <c r="U891" i="69"/>
  <c r="V891" i="69"/>
  <c r="W891" i="69"/>
  <c r="X891" i="69"/>
  <c r="Y891" i="69"/>
  <c r="Z891" i="69"/>
  <c r="T892" i="69"/>
  <c r="U892" i="69"/>
  <c r="V892" i="69"/>
  <c r="W892" i="69"/>
  <c r="X892" i="69"/>
  <c r="Y892" i="69"/>
  <c r="Z892" i="69"/>
  <c r="T893" i="69"/>
  <c r="U893" i="69"/>
  <c r="V893" i="69"/>
  <c r="W893" i="69"/>
  <c r="X893" i="69"/>
  <c r="Y893" i="69"/>
  <c r="Z893" i="69"/>
  <c r="T894" i="69"/>
  <c r="U894" i="69"/>
  <c r="V894" i="69"/>
  <c r="W894" i="69"/>
  <c r="X894" i="69"/>
  <c r="Y894" i="69"/>
  <c r="Z894" i="69"/>
  <c r="T895" i="69"/>
  <c r="U895" i="69"/>
  <c r="V895" i="69"/>
  <c r="W895" i="69"/>
  <c r="X895" i="69"/>
  <c r="Y895" i="69"/>
  <c r="Z895" i="69"/>
  <c r="T896" i="69"/>
  <c r="U896" i="69"/>
  <c r="V896" i="69"/>
  <c r="W896" i="69"/>
  <c r="X896" i="69"/>
  <c r="Y896" i="69"/>
  <c r="Z896" i="69"/>
  <c r="T897" i="69"/>
  <c r="U897" i="69"/>
  <c r="V897" i="69"/>
  <c r="W897" i="69"/>
  <c r="X897" i="69"/>
  <c r="Y897" i="69"/>
  <c r="Z897" i="69"/>
  <c r="T898" i="69"/>
  <c r="U898" i="69"/>
  <c r="V898" i="69"/>
  <c r="W898" i="69"/>
  <c r="X898" i="69"/>
  <c r="Y898" i="69"/>
  <c r="Z898" i="69"/>
  <c r="T899" i="69"/>
  <c r="U899" i="69"/>
  <c r="V899" i="69"/>
  <c r="W899" i="69"/>
  <c r="X899" i="69"/>
  <c r="Y899" i="69"/>
  <c r="Z899" i="69"/>
  <c r="T900" i="69"/>
  <c r="U900" i="69"/>
  <c r="V900" i="69"/>
  <c r="W900" i="69"/>
  <c r="X900" i="69"/>
  <c r="Y900" i="69"/>
  <c r="Z900" i="69"/>
  <c r="T901" i="69"/>
  <c r="U901" i="69"/>
  <c r="V901" i="69"/>
  <c r="W901" i="69"/>
  <c r="X901" i="69"/>
  <c r="Y901" i="69"/>
  <c r="Z901" i="69"/>
  <c r="T902" i="69"/>
  <c r="U902" i="69"/>
  <c r="V902" i="69"/>
  <c r="W902" i="69"/>
  <c r="X902" i="69"/>
  <c r="Y902" i="69"/>
  <c r="Z902" i="69"/>
  <c r="T903" i="69"/>
  <c r="U903" i="69"/>
  <c r="V903" i="69"/>
  <c r="W903" i="69"/>
  <c r="X903" i="69"/>
  <c r="Y903" i="69"/>
  <c r="Z903" i="69"/>
  <c r="T904" i="69"/>
  <c r="U904" i="69"/>
  <c r="V904" i="69"/>
  <c r="W904" i="69"/>
  <c r="X904" i="69"/>
  <c r="Y904" i="69"/>
  <c r="Z904" i="69"/>
  <c r="T905" i="69"/>
  <c r="U905" i="69"/>
  <c r="V905" i="69"/>
  <c r="W905" i="69"/>
  <c r="X905" i="69"/>
  <c r="Y905" i="69"/>
  <c r="Z905" i="69"/>
  <c r="T906" i="69"/>
  <c r="U906" i="69"/>
  <c r="V906" i="69"/>
  <c r="W906" i="69"/>
  <c r="X906" i="69"/>
  <c r="Y906" i="69"/>
  <c r="Z906" i="69"/>
  <c r="T907" i="69"/>
  <c r="U907" i="69"/>
  <c r="V907" i="69"/>
  <c r="W907" i="69"/>
  <c r="X907" i="69"/>
  <c r="Y907" i="69"/>
  <c r="Z907" i="69"/>
  <c r="T908" i="69"/>
  <c r="U908" i="69"/>
  <c r="V908" i="69"/>
  <c r="W908" i="69"/>
  <c r="X908" i="69"/>
  <c r="Y908" i="69"/>
  <c r="Z908" i="69"/>
  <c r="T909" i="69"/>
  <c r="U909" i="69"/>
  <c r="V909" i="69"/>
  <c r="W909" i="69"/>
  <c r="X909" i="69"/>
  <c r="Y909" i="69"/>
  <c r="Z909" i="69"/>
  <c r="T910" i="69"/>
  <c r="U910" i="69"/>
  <c r="V910" i="69"/>
  <c r="W910" i="69"/>
  <c r="X910" i="69"/>
  <c r="Y910" i="69"/>
  <c r="Z910" i="69"/>
  <c r="T911" i="69"/>
  <c r="U911" i="69"/>
  <c r="V911" i="69"/>
  <c r="W911" i="69"/>
  <c r="X911" i="69"/>
  <c r="Y911" i="69"/>
  <c r="Z911" i="69"/>
  <c r="T912" i="69"/>
  <c r="U912" i="69"/>
  <c r="V912" i="69"/>
  <c r="W912" i="69"/>
  <c r="X912" i="69"/>
  <c r="Y912" i="69"/>
  <c r="Z912" i="69"/>
  <c r="T913" i="69"/>
  <c r="U913" i="69"/>
  <c r="V913" i="69"/>
  <c r="W913" i="69"/>
  <c r="X913" i="69"/>
  <c r="Y913" i="69"/>
  <c r="Z913" i="69"/>
  <c r="T914" i="69"/>
  <c r="U914" i="69"/>
  <c r="V914" i="69"/>
  <c r="W914" i="69"/>
  <c r="X914" i="69"/>
  <c r="Y914" i="69"/>
  <c r="Z914" i="69"/>
  <c r="T915" i="69"/>
  <c r="U915" i="69"/>
  <c r="V915" i="69"/>
  <c r="W915" i="69"/>
  <c r="X915" i="69"/>
  <c r="Y915" i="69"/>
  <c r="Z915" i="69"/>
  <c r="T916" i="69"/>
  <c r="U916" i="69"/>
  <c r="V916" i="69"/>
  <c r="W916" i="69"/>
  <c r="X916" i="69"/>
  <c r="Y916" i="69"/>
  <c r="Z916" i="69"/>
  <c r="T917" i="69"/>
  <c r="U917" i="69"/>
  <c r="V917" i="69"/>
  <c r="W917" i="69"/>
  <c r="X917" i="69"/>
  <c r="Y917" i="69"/>
  <c r="Z917" i="69"/>
  <c r="T918" i="69"/>
  <c r="U918" i="69"/>
  <c r="V918" i="69"/>
  <c r="W918" i="69"/>
  <c r="X918" i="69"/>
  <c r="Y918" i="69"/>
  <c r="Z918" i="69"/>
  <c r="T919" i="69"/>
  <c r="U919" i="69"/>
  <c r="V919" i="69"/>
  <c r="W919" i="69"/>
  <c r="X919" i="69"/>
  <c r="Y919" i="69"/>
  <c r="Z919" i="69"/>
  <c r="T920" i="69"/>
  <c r="U920" i="69"/>
  <c r="V920" i="69"/>
  <c r="W920" i="69"/>
  <c r="X920" i="69"/>
  <c r="Y920" i="69"/>
  <c r="Z920" i="69"/>
  <c r="T921" i="69"/>
  <c r="U921" i="69"/>
  <c r="V921" i="69"/>
  <c r="W921" i="69"/>
  <c r="X921" i="69"/>
  <c r="Y921" i="69"/>
  <c r="Z921" i="69"/>
  <c r="T922" i="69"/>
  <c r="U922" i="69"/>
  <c r="V922" i="69"/>
  <c r="W922" i="69"/>
  <c r="X922" i="69"/>
  <c r="Y922" i="69"/>
  <c r="Z922" i="69"/>
  <c r="T923" i="69"/>
  <c r="U923" i="69"/>
  <c r="V923" i="69"/>
  <c r="W923" i="69"/>
  <c r="X923" i="69"/>
  <c r="Y923" i="69"/>
  <c r="Z923" i="69"/>
  <c r="T924" i="69"/>
  <c r="U924" i="69"/>
  <c r="V924" i="69"/>
  <c r="W924" i="69"/>
  <c r="X924" i="69"/>
  <c r="Y924" i="69"/>
  <c r="Z924" i="69"/>
  <c r="T925" i="69"/>
  <c r="U925" i="69"/>
  <c r="V925" i="69"/>
  <c r="W925" i="69"/>
  <c r="X925" i="69"/>
  <c r="Y925" i="69"/>
  <c r="Z925" i="69"/>
  <c r="T926" i="69"/>
  <c r="U926" i="69"/>
  <c r="V926" i="69"/>
  <c r="W926" i="69"/>
  <c r="X926" i="69"/>
  <c r="Y926" i="69"/>
  <c r="Z926" i="69"/>
  <c r="T927" i="69"/>
  <c r="U927" i="69"/>
  <c r="V927" i="69"/>
  <c r="W927" i="69"/>
  <c r="X927" i="69"/>
  <c r="Y927" i="69"/>
  <c r="Z927" i="69"/>
  <c r="T928" i="69"/>
  <c r="U928" i="69"/>
  <c r="V928" i="69"/>
  <c r="W928" i="69"/>
  <c r="X928" i="69"/>
  <c r="Y928" i="69"/>
  <c r="Z928" i="69"/>
  <c r="T929" i="69"/>
  <c r="U929" i="69"/>
  <c r="V929" i="69"/>
  <c r="W929" i="69"/>
  <c r="X929" i="69"/>
  <c r="Y929" i="69"/>
  <c r="Z929" i="69"/>
  <c r="T930" i="69"/>
  <c r="U930" i="69"/>
  <c r="V930" i="69"/>
  <c r="W930" i="69"/>
  <c r="X930" i="69"/>
  <c r="Y930" i="69"/>
  <c r="Z930" i="69"/>
  <c r="T931" i="69"/>
  <c r="U931" i="69"/>
  <c r="V931" i="69"/>
  <c r="W931" i="69"/>
  <c r="X931" i="69"/>
  <c r="Y931" i="69"/>
  <c r="Z931" i="69"/>
  <c r="T932" i="69"/>
  <c r="U932" i="69"/>
  <c r="V932" i="69"/>
  <c r="W932" i="69"/>
  <c r="X932" i="69"/>
  <c r="Y932" i="69"/>
  <c r="Z932" i="69"/>
  <c r="T933" i="69"/>
  <c r="U933" i="69"/>
  <c r="V933" i="69"/>
  <c r="W933" i="69"/>
  <c r="X933" i="69"/>
  <c r="Y933" i="69"/>
  <c r="Z933" i="69"/>
  <c r="T934" i="69"/>
  <c r="U934" i="69"/>
  <c r="V934" i="69"/>
  <c r="W934" i="69"/>
  <c r="X934" i="69"/>
  <c r="Y934" i="69"/>
  <c r="Z934" i="69"/>
  <c r="T935" i="69"/>
  <c r="U935" i="69"/>
  <c r="V935" i="69"/>
  <c r="W935" i="69"/>
  <c r="X935" i="69"/>
  <c r="Y935" i="69"/>
  <c r="Z935" i="69"/>
  <c r="T936" i="69"/>
  <c r="U936" i="69"/>
  <c r="V936" i="69"/>
  <c r="W936" i="69"/>
  <c r="X936" i="69"/>
  <c r="Y936" i="69"/>
  <c r="Z936" i="69"/>
  <c r="T937" i="69"/>
  <c r="U937" i="69"/>
  <c r="V937" i="69"/>
  <c r="W937" i="69"/>
  <c r="X937" i="69"/>
  <c r="Y937" i="69"/>
  <c r="Z937" i="69"/>
  <c r="T938" i="69"/>
  <c r="U938" i="69"/>
  <c r="V938" i="69"/>
  <c r="W938" i="69"/>
  <c r="X938" i="69"/>
  <c r="Y938" i="69"/>
  <c r="Z938" i="69"/>
  <c r="T939" i="69"/>
  <c r="U939" i="69"/>
  <c r="V939" i="69"/>
  <c r="W939" i="69"/>
  <c r="X939" i="69"/>
  <c r="Y939" i="69"/>
  <c r="Z939" i="69"/>
  <c r="T940" i="69"/>
  <c r="U940" i="69"/>
  <c r="V940" i="69"/>
  <c r="W940" i="69"/>
  <c r="X940" i="69"/>
  <c r="Y940" i="69"/>
  <c r="Z940" i="69"/>
  <c r="T941" i="69"/>
  <c r="U941" i="69"/>
  <c r="V941" i="69"/>
  <c r="W941" i="69"/>
  <c r="X941" i="69"/>
  <c r="Y941" i="69"/>
  <c r="Z941" i="69"/>
  <c r="T942" i="69"/>
  <c r="U942" i="69"/>
  <c r="V942" i="69"/>
  <c r="W942" i="69"/>
  <c r="X942" i="69"/>
  <c r="Y942" i="69"/>
  <c r="Z942" i="69"/>
  <c r="T943" i="69"/>
  <c r="U943" i="69"/>
  <c r="V943" i="69"/>
  <c r="W943" i="69"/>
  <c r="X943" i="69"/>
  <c r="Y943" i="69"/>
  <c r="Z943" i="69"/>
  <c r="T944" i="69"/>
  <c r="U944" i="69"/>
  <c r="V944" i="69"/>
  <c r="W944" i="69"/>
  <c r="X944" i="69"/>
  <c r="Y944" i="69"/>
  <c r="Z944" i="69"/>
  <c r="T945" i="69"/>
  <c r="U945" i="69"/>
  <c r="V945" i="69"/>
  <c r="W945" i="69"/>
  <c r="X945" i="69"/>
  <c r="Y945" i="69"/>
  <c r="Z945" i="69"/>
  <c r="T946" i="69"/>
  <c r="U946" i="69"/>
  <c r="V946" i="69"/>
  <c r="W946" i="69"/>
  <c r="X946" i="69"/>
  <c r="Y946" i="69"/>
  <c r="Z946" i="69"/>
  <c r="T947" i="69"/>
  <c r="U947" i="69"/>
  <c r="V947" i="69"/>
  <c r="W947" i="69"/>
  <c r="X947" i="69"/>
  <c r="Y947" i="69"/>
  <c r="Z947" i="69"/>
  <c r="T948" i="69"/>
  <c r="U948" i="69"/>
  <c r="V948" i="69"/>
  <c r="W948" i="69"/>
  <c r="X948" i="69"/>
  <c r="Y948" i="69"/>
  <c r="Z948" i="69"/>
  <c r="T949" i="69"/>
  <c r="U949" i="69"/>
  <c r="V949" i="69"/>
  <c r="W949" i="69"/>
  <c r="X949" i="69"/>
  <c r="Y949" i="69"/>
  <c r="Z949" i="69"/>
  <c r="T950" i="69"/>
  <c r="U950" i="69"/>
  <c r="V950" i="69"/>
  <c r="W950" i="69"/>
  <c r="X950" i="69"/>
  <c r="Y950" i="69"/>
  <c r="Z950" i="69"/>
  <c r="T951" i="69"/>
  <c r="U951" i="69"/>
  <c r="V951" i="69"/>
  <c r="W951" i="69"/>
  <c r="X951" i="69"/>
  <c r="Y951" i="69"/>
  <c r="Z951" i="69"/>
  <c r="T952" i="69"/>
  <c r="U952" i="69"/>
  <c r="V952" i="69"/>
  <c r="W952" i="69"/>
  <c r="X952" i="69"/>
  <c r="Y952" i="69"/>
  <c r="Z952" i="69"/>
  <c r="T953" i="69"/>
  <c r="U953" i="69"/>
  <c r="V953" i="69"/>
  <c r="W953" i="69"/>
  <c r="X953" i="69"/>
  <c r="Y953" i="69"/>
  <c r="Z953" i="69"/>
  <c r="T954" i="69"/>
  <c r="U954" i="69"/>
  <c r="V954" i="69"/>
  <c r="W954" i="69"/>
  <c r="X954" i="69"/>
  <c r="Y954" i="69"/>
  <c r="Z954" i="69"/>
  <c r="T955" i="69"/>
  <c r="U955" i="69"/>
  <c r="V955" i="69"/>
  <c r="W955" i="69"/>
  <c r="X955" i="69"/>
  <c r="Y955" i="69"/>
  <c r="Z955" i="69"/>
  <c r="T956" i="69"/>
  <c r="U956" i="69"/>
  <c r="V956" i="69"/>
  <c r="W956" i="69"/>
  <c r="X956" i="69"/>
  <c r="Y956" i="69"/>
  <c r="Z956" i="69"/>
  <c r="T957" i="69"/>
  <c r="U957" i="69"/>
  <c r="V957" i="69"/>
  <c r="W957" i="69"/>
  <c r="X957" i="69"/>
  <c r="Y957" i="69"/>
  <c r="Z957" i="69"/>
  <c r="T958" i="69"/>
  <c r="U958" i="69"/>
  <c r="V958" i="69"/>
  <c r="W958" i="69"/>
  <c r="X958" i="69"/>
  <c r="Y958" i="69"/>
  <c r="Z958" i="69"/>
  <c r="T959" i="69"/>
  <c r="U959" i="69"/>
  <c r="V959" i="69"/>
  <c r="W959" i="69"/>
  <c r="X959" i="69"/>
  <c r="Y959" i="69"/>
  <c r="Z959" i="69"/>
  <c r="T960" i="69"/>
  <c r="U960" i="69"/>
  <c r="V960" i="69"/>
  <c r="W960" i="69"/>
  <c r="X960" i="69"/>
  <c r="Y960" i="69"/>
  <c r="Z960" i="69"/>
  <c r="T961" i="69"/>
  <c r="U961" i="69"/>
  <c r="V961" i="69"/>
  <c r="W961" i="69"/>
  <c r="X961" i="69"/>
  <c r="Y961" i="69"/>
  <c r="Z961" i="69"/>
  <c r="T962" i="69"/>
  <c r="U962" i="69"/>
  <c r="V962" i="69"/>
  <c r="W962" i="69"/>
  <c r="X962" i="69"/>
  <c r="Y962" i="69"/>
  <c r="Z962" i="69"/>
  <c r="T963" i="69"/>
  <c r="U963" i="69"/>
  <c r="V963" i="69"/>
  <c r="W963" i="69"/>
  <c r="X963" i="69"/>
  <c r="Y963" i="69"/>
  <c r="Z963" i="69"/>
  <c r="T964" i="69"/>
  <c r="U964" i="69"/>
  <c r="V964" i="69"/>
  <c r="W964" i="69"/>
  <c r="X964" i="69"/>
  <c r="Y964" i="69"/>
  <c r="Z964" i="69"/>
  <c r="T965" i="69"/>
  <c r="U965" i="69"/>
  <c r="V965" i="69"/>
  <c r="W965" i="69"/>
  <c r="X965" i="69"/>
  <c r="Y965" i="69"/>
  <c r="Z965" i="69"/>
  <c r="T966" i="69"/>
  <c r="U966" i="69"/>
  <c r="V966" i="69"/>
  <c r="W966" i="69"/>
  <c r="X966" i="69"/>
  <c r="Y966" i="69"/>
  <c r="Z966" i="69"/>
  <c r="T967" i="69"/>
  <c r="U967" i="69"/>
  <c r="V967" i="69"/>
  <c r="W967" i="69"/>
  <c r="X967" i="69"/>
  <c r="Y967" i="69"/>
  <c r="Z967" i="69"/>
  <c r="T968" i="69"/>
  <c r="U968" i="69"/>
  <c r="V968" i="69"/>
  <c r="W968" i="69"/>
  <c r="X968" i="69"/>
  <c r="Y968" i="69"/>
  <c r="Z968" i="69"/>
  <c r="T969" i="69"/>
  <c r="U969" i="69"/>
  <c r="V969" i="69"/>
  <c r="W969" i="69"/>
  <c r="X969" i="69"/>
  <c r="Y969" i="69"/>
  <c r="Z969" i="69"/>
  <c r="T970" i="69"/>
  <c r="U970" i="69"/>
  <c r="V970" i="69"/>
  <c r="W970" i="69"/>
  <c r="X970" i="69"/>
  <c r="Y970" i="69"/>
  <c r="Z970" i="69"/>
  <c r="T971" i="69"/>
  <c r="U971" i="69"/>
  <c r="V971" i="69"/>
  <c r="W971" i="69"/>
  <c r="X971" i="69"/>
  <c r="Y971" i="69"/>
  <c r="Z971" i="69"/>
  <c r="T972" i="69"/>
  <c r="U972" i="69"/>
  <c r="V972" i="69"/>
  <c r="W972" i="69"/>
  <c r="X972" i="69"/>
  <c r="Y972" i="69"/>
  <c r="Z972" i="69"/>
  <c r="T973" i="69"/>
  <c r="U973" i="69"/>
  <c r="V973" i="69"/>
  <c r="W973" i="69"/>
  <c r="X973" i="69"/>
  <c r="Y973" i="69"/>
  <c r="Z973" i="69"/>
  <c r="T974" i="69"/>
  <c r="U974" i="69"/>
  <c r="V974" i="69"/>
  <c r="W974" i="69"/>
  <c r="X974" i="69"/>
  <c r="Y974" i="69"/>
  <c r="Z974" i="69"/>
  <c r="T975" i="69"/>
  <c r="U975" i="69"/>
  <c r="V975" i="69"/>
  <c r="W975" i="69"/>
  <c r="X975" i="69"/>
  <c r="Y975" i="69"/>
  <c r="Z975" i="69"/>
  <c r="T976" i="69"/>
  <c r="U976" i="69"/>
  <c r="V976" i="69"/>
  <c r="W976" i="69"/>
  <c r="X976" i="69"/>
  <c r="Y976" i="69"/>
  <c r="Z976" i="69"/>
  <c r="T977" i="69"/>
  <c r="U977" i="69"/>
  <c r="V977" i="69"/>
  <c r="W977" i="69"/>
  <c r="X977" i="69"/>
  <c r="Y977" i="69"/>
  <c r="Z977" i="69"/>
  <c r="T978" i="69"/>
  <c r="U978" i="69"/>
  <c r="V978" i="69"/>
  <c r="W978" i="69"/>
  <c r="X978" i="69"/>
  <c r="Y978" i="69"/>
  <c r="Z978" i="69"/>
  <c r="T979" i="69"/>
  <c r="U979" i="69"/>
  <c r="V979" i="69"/>
  <c r="W979" i="69"/>
  <c r="X979" i="69"/>
  <c r="Y979" i="69"/>
  <c r="Z979" i="69"/>
  <c r="T980" i="69"/>
  <c r="U980" i="69"/>
  <c r="V980" i="69"/>
  <c r="W980" i="69"/>
  <c r="X980" i="69"/>
  <c r="Y980" i="69"/>
  <c r="Z980" i="69"/>
  <c r="T981" i="69"/>
  <c r="U981" i="69"/>
  <c r="V981" i="69"/>
  <c r="W981" i="69"/>
  <c r="X981" i="69"/>
  <c r="Y981" i="69"/>
  <c r="Z981" i="69"/>
  <c r="T982" i="69"/>
  <c r="U982" i="69"/>
  <c r="V982" i="69"/>
  <c r="W982" i="69"/>
  <c r="X982" i="69"/>
  <c r="Y982" i="69"/>
  <c r="Z982" i="69"/>
  <c r="T983" i="69"/>
  <c r="U983" i="69"/>
  <c r="V983" i="69"/>
  <c r="W983" i="69"/>
  <c r="X983" i="69"/>
  <c r="Y983" i="69"/>
  <c r="Z983" i="69"/>
  <c r="T984" i="69"/>
  <c r="U984" i="69"/>
  <c r="V984" i="69"/>
  <c r="W984" i="69"/>
  <c r="X984" i="69"/>
  <c r="Y984" i="69"/>
  <c r="Z984" i="69"/>
  <c r="T985" i="69"/>
  <c r="U985" i="69"/>
  <c r="V985" i="69"/>
  <c r="W985" i="69"/>
  <c r="X985" i="69"/>
  <c r="Y985" i="69"/>
  <c r="Z985" i="69"/>
  <c r="T986" i="69"/>
  <c r="U986" i="69"/>
  <c r="V986" i="69"/>
  <c r="W986" i="69"/>
  <c r="X986" i="69"/>
  <c r="Y986" i="69"/>
  <c r="Z986" i="69"/>
  <c r="T987" i="69"/>
  <c r="U987" i="69"/>
  <c r="V987" i="69"/>
  <c r="W987" i="69"/>
  <c r="X987" i="69"/>
  <c r="Y987" i="69"/>
  <c r="Z987" i="69"/>
  <c r="T988" i="69"/>
  <c r="U988" i="69"/>
  <c r="V988" i="69"/>
  <c r="W988" i="69"/>
  <c r="X988" i="69"/>
  <c r="Y988" i="69"/>
  <c r="Z988" i="69"/>
  <c r="T989" i="69"/>
  <c r="U989" i="69"/>
  <c r="V989" i="69"/>
  <c r="W989" i="69"/>
  <c r="X989" i="69"/>
  <c r="Y989" i="69"/>
  <c r="Z989" i="69"/>
  <c r="T990" i="69"/>
  <c r="U990" i="69"/>
  <c r="V990" i="69"/>
  <c r="W990" i="69"/>
  <c r="X990" i="69"/>
  <c r="Y990" i="69"/>
  <c r="Z990" i="69"/>
  <c r="T991" i="69"/>
  <c r="U991" i="69"/>
  <c r="V991" i="69"/>
  <c r="W991" i="69"/>
  <c r="X991" i="69"/>
  <c r="Y991" i="69"/>
  <c r="Z991" i="69"/>
  <c r="T992" i="69"/>
  <c r="U992" i="69"/>
  <c r="V992" i="69"/>
  <c r="W992" i="69"/>
  <c r="X992" i="69"/>
  <c r="Y992" i="69"/>
  <c r="Z992" i="69"/>
  <c r="T993" i="69"/>
  <c r="U993" i="69"/>
  <c r="V993" i="69"/>
  <c r="W993" i="69"/>
  <c r="X993" i="69"/>
  <c r="Y993" i="69"/>
  <c r="Z993" i="69"/>
  <c r="T994" i="69"/>
  <c r="U994" i="69"/>
  <c r="V994" i="69"/>
  <c r="W994" i="69"/>
  <c r="X994" i="69"/>
  <c r="Y994" i="69"/>
  <c r="Z994" i="69"/>
  <c r="T995" i="69"/>
  <c r="U995" i="69"/>
  <c r="V995" i="69"/>
  <c r="W995" i="69"/>
  <c r="X995" i="69"/>
  <c r="Y995" i="69"/>
  <c r="Z995" i="69"/>
  <c r="T996" i="69"/>
  <c r="U996" i="69"/>
  <c r="V996" i="69"/>
  <c r="W996" i="69"/>
  <c r="X996" i="69"/>
  <c r="Y996" i="69"/>
  <c r="Z996" i="69"/>
  <c r="T997" i="69"/>
  <c r="U997" i="69"/>
  <c r="V997" i="69"/>
  <c r="W997" i="69"/>
  <c r="X997" i="69"/>
  <c r="Y997" i="69"/>
  <c r="Z997" i="69"/>
  <c r="T998" i="69"/>
  <c r="U998" i="69"/>
  <c r="V998" i="69"/>
  <c r="W998" i="69"/>
  <c r="X998" i="69"/>
  <c r="Y998" i="69"/>
  <c r="Z998" i="69"/>
  <c r="T999" i="69"/>
  <c r="U999" i="69"/>
  <c r="V999" i="69"/>
  <c r="W999" i="69"/>
  <c r="X999" i="69"/>
  <c r="Y999" i="69"/>
  <c r="Z999" i="69"/>
  <c r="T1000" i="69"/>
  <c r="U1000" i="69"/>
  <c r="V1000" i="69"/>
  <c r="W1000" i="69"/>
  <c r="X1000" i="69"/>
  <c r="Y1000" i="69"/>
  <c r="Z1000" i="69"/>
  <c r="L3" i="69"/>
  <c r="H4" i="69" l="1"/>
  <c r="H5" i="69"/>
  <c r="H6" i="69"/>
  <c r="H7" i="69"/>
  <c r="H8" i="69"/>
  <c r="H9" i="69"/>
  <c r="H10" i="69"/>
  <c r="H11" i="69"/>
  <c r="H12" i="69"/>
  <c r="H13" i="69"/>
  <c r="H14" i="69"/>
  <c r="H15" i="69"/>
  <c r="H16" i="69"/>
  <c r="H17" i="69"/>
  <c r="H18" i="69"/>
  <c r="H19" i="69"/>
  <c r="H20" i="69"/>
  <c r="H21" i="69"/>
  <c r="H22" i="69"/>
  <c r="H23" i="69"/>
  <c r="H24" i="69"/>
  <c r="H25" i="69"/>
  <c r="H26" i="69"/>
  <c r="H27" i="69"/>
  <c r="H28" i="69"/>
  <c r="H29" i="69"/>
  <c r="H30" i="69"/>
  <c r="H31" i="69"/>
  <c r="H32" i="69"/>
  <c r="H33" i="69"/>
  <c r="H34" i="69"/>
  <c r="H35" i="69"/>
  <c r="H36" i="69"/>
  <c r="H37" i="69"/>
  <c r="H38" i="69"/>
  <c r="H39" i="69"/>
  <c r="H40" i="69"/>
  <c r="H41" i="69"/>
  <c r="H42" i="69"/>
  <c r="H43" i="69"/>
  <c r="H44" i="69"/>
  <c r="H45" i="69"/>
  <c r="H46" i="69"/>
  <c r="H47" i="69"/>
  <c r="H48" i="69"/>
  <c r="H49" i="69"/>
  <c r="H50" i="69"/>
  <c r="H51" i="69"/>
  <c r="H52" i="69"/>
  <c r="H53" i="69"/>
  <c r="H54" i="69"/>
  <c r="H55" i="69"/>
  <c r="H56" i="69"/>
  <c r="H57" i="69"/>
  <c r="H58" i="69"/>
  <c r="H59" i="69"/>
  <c r="H60" i="69"/>
  <c r="H61" i="69"/>
  <c r="H62" i="69"/>
  <c r="H63" i="69"/>
  <c r="H64" i="69"/>
  <c r="H65" i="69"/>
  <c r="H66" i="69"/>
  <c r="H67" i="69"/>
  <c r="H68" i="69"/>
  <c r="H69" i="69"/>
  <c r="H70" i="69"/>
  <c r="H71" i="69"/>
  <c r="H72" i="69"/>
  <c r="H73" i="69"/>
  <c r="H74" i="69"/>
  <c r="H75" i="69"/>
  <c r="H76" i="69"/>
  <c r="H77" i="69"/>
  <c r="H78" i="69"/>
  <c r="H79" i="69"/>
  <c r="H80" i="69"/>
  <c r="H81" i="69"/>
  <c r="H82" i="69"/>
  <c r="H83" i="69"/>
  <c r="H84" i="69"/>
  <c r="H85" i="69"/>
  <c r="H86" i="69"/>
  <c r="H87" i="69"/>
  <c r="H88" i="69"/>
  <c r="H89" i="69"/>
  <c r="H90" i="69"/>
  <c r="H91" i="69"/>
  <c r="H92" i="69"/>
  <c r="H93" i="69"/>
  <c r="H94" i="69"/>
  <c r="H95" i="69"/>
  <c r="H96" i="69"/>
  <c r="H97" i="69"/>
  <c r="H98" i="69"/>
  <c r="H99" i="69"/>
  <c r="H100" i="69"/>
  <c r="H101" i="69"/>
  <c r="H102" i="69"/>
  <c r="H103" i="69"/>
  <c r="H104" i="69"/>
  <c r="H105" i="69"/>
  <c r="H106" i="69"/>
  <c r="H107" i="69"/>
  <c r="H108" i="69"/>
  <c r="H109" i="69"/>
  <c r="H110" i="69"/>
  <c r="H111" i="69"/>
  <c r="H112" i="69"/>
  <c r="H113" i="69"/>
  <c r="H114" i="69"/>
  <c r="H115" i="69"/>
  <c r="H116" i="69"/>
  <c r="H117" i="69"/>
  <c r="H118" i="69"/>
  <c r="H119" i="69"/>
  <c r="H120" i="69"/>
  <c r="H121" i="69"/>
  <c r="H122" i="69"/>
  <c r="H123" i="69"/>
  <c r="H124" i="69"/>
  <c r="H125" i="69"/>
  <c r="H126" i="69"/>
  <c r="H127" i="69"/>
  <c r="H128" i="69"/>
  <c r="H129" i="69"/>
  <c r="H130" i="69"/>
  <c r="H131" i="69"/>
  <c r="H132" i="69"/>
  <c r="H133" i="69"/>
  <c r="H134" i="69"/>
  <c r="H135" i="69"/>
  <c r="H136" i="69"/>
  <c r="H137" i="69"/>
  <c r="H138" i="69"/>
  <c r="H139" i="69"/>
  <c r="H140" i="69"/>
  <c r="H141" i="69"/>
  <c r="H142" i="69"/>
  <c r="H143" i="69"/>
  <c r="H144" i="69"/>
  <c r="H145" i="69"/>
  <c r="H146" i="69"/>
  <c r="H147" i="69"/>
  <c r="H148" i="69"/>
  <c r="H149" i="69"/>
  <c r="H150" i="69"/>
  <c r="H151" i="69"/>
  <c r="H152" i="69"/>
  <c r="H153" i="69"/>
  <c r="H154" i="69"/>
  <c r="H155" i="69"/>
  <c r="H156" i="69"/>
  <c r="H157" i="69"/>
  <c r="H158" i="69"/>
  <c r="H159" i="69"/>
  <c r="H160" i="69"/>
  <c r="H161" i="69"/>
  <c r="H162" i="69"/>
  <c r="H163" i="69"/>
  <c r="H164" i="69"/>
  <c r="H165" i="69"/>
  <c r="H166" i="69"/>
  <c r="H167" i="69"/>
  <c r="H168" i="69"/>
  <c r="H169" i="69"/>
  <c r="H170" i="69"/>
  <c r="H171" i="69"/>
  <c r="H172" i="69"/>
  <c r="H173" i="69"/>
  <c r="H174" i="69"/>
  <c r="H175" i="69"/>
  <c r="H176" i="69"/>
  <c r="H177" i="69"/>
  <c r="H178" i="69"/>
  <c r="H179" i="69"/>
  <c r="H180" i="69"/>
  <c r="H181" i="69"/>
  <c r="H182" i="69"/>
  <c r="H183" i="69"/>
  <c r="H184" i="69"/>
  <c r="H185" i="69"/>
  <c r="H186" i="69"/>
  <c r="H187" i="69"/>
  <c r="H188" i="69"/>
  <c r="H189" i="69"/>
  <c r="H190" i="69"/>
  <c r="H191" i="69"/>
  <c r="H192" i="69"/>
  <c r="H193" i="69"/>
  <c r="H194" i="69"/>
  <c r="H195" i="69"/>
  <c r="H196" i="69"/>
  <c r="H197" i="69"/>
  <c r="H198" i="69"/>
  <c r="H199" i="69"/>
  <c r="H200" i="69"/>
  <c r="H201" i="69"/>
  <c r="H202" i="69"/>
  <c r="H203" i="69"/>
  <c r="H204" i="69"/>
  <c r="H205" i="69"/>
  <c r="H206" i="69"/>
  <c r="H207" i="69"/>
  <c r="H208" i="69"/>
  <c r="H209" i="69"/>
  <c r="H210" i="69"/>
  <c r="H211" i="69"/>
  <c r="H212" i="69"/>
  <c r="H213" i="69"/>
  <c r="H214" i="69"/>
  <c r="H215" i="69"/>
  <c r="H216" i="69"/>
  <c r="H217" i="69"/>
  <c r="H218" i="69"/>
  <c r="H219" i="69"/>
  <c r="H220" i="69"/>
  <c r="H221" i="69"/>
  <c r="H222" i="69"/>
  <c r="H223" i="69"/>
  <c r="H224" i="69"/>
  <c r="H225" i="69"/>
  <c r="H226" i="69"/>
  <c r="H227" i="69"/>
  <c r="H228" i="69"/>
  <c r="H229" i="69"/>
  <c r="H230" i="69"/>
  <c r="H231" i="69"/>
  <c r="H232" i="69"/>
  <c r="H233" i="69"/>
  <c r="H234" i="69"/>
  <c r="H235" i="69"/>
  <c r="H236" i="69"/>
  <c r="H237" i="69"/>
  <c r="H238" i="69"/>
  <c r="H239" i="69"/>
  <c r="H240" i="69"/>
  <c r="H241" i="69"/>
  <c r="H242" i="69"/>
  <c r="H243" i="69"/>
  <c r="H244" i="69"/>
  <c r="H245" i="69"/>
  <c r="H246" i="69"/>
  <c r="H247" i="69"/>
  <c r="H248" i="69"/>
  <c r="H249" i="69"/>
  <c r="H250" i="69"/>
  <c r="H251" i="69"/>
  <c r="H252" i="69"/>
  <c r="H253" i="69"/>
  <c r="H254" i="69"/>
  <c r="H255" i="69"/>
  <c r="H256" i="69"/>
  <c r="H257" i="69"/>
  <c r="H258" i="69"/>
  <c r="H259" i="69"/>
  <c r="H260" i="69"/>
  <c r="H261" i="69"/>
  <c r="H262" i="69"/>
  <c r="H263" i="69"/>
  <c r="H264" i="69"/>
  <c r="H265" i="69"/>
  <c r="H266" i="69"/>
  <c r="H267" i="69"/>
  <c r="H268" i="69"/>
  <c r="H269" i="69"/>
  <c r="H270" i="69"/>
  <c r="H271" i="69"/>
  <c r="H272" i="69"/>
  <c r="H273" i="69"/>
  <c r="H274" i="69"/>
  <c r="H275" i="69"/>
  <c r="H276" i="69"/>
  <c r="H277" i="69"/>
  <c r="H278" i="69"/>
  <c r="H279" i="69"/>
  <c r="H280" i="69"/>
  <c r="H281" i="69"/>
  <c r="H282" i="69"/>
  <c r="H283" i="69"/>
  <c r="H284" i="69"/>
  <c r="H285" i="69"/>
  <c r="H286" i="69"/>
  <c r="H287" i="69"/>
  <c r="H288" i="69"/>
  <c r="H289" i="69"/>
  <c r="H290" i="69"/>
  <c r="H291" i="69"/>
  <c r="H292" i="69"/>
  <c r="H293" i="69"/>
  <c r="H294" i="69"/>
  <c r="H295" i="69"/>
  <c r="H296" i="69"/>
  <c r="H297" i="69"/>
  <c r="H298" i="69"/>
  <c r="H299" i="69"/>
  <c r="H300" i="69"/>
  <c r="H301" i="69"/>
  <c r="H302" i="69"/>
  <c r="H303" i="69"/>
  <c r="H304" i="69"/>
  <c r="H305" i="69"/>
  <c r="H306" i="69"/>
  <c r="H307" i="69"/>
  <c r="H308" i="69"/>
  <c r="H309" i="69"/>
  <c r="H310" i="69"/>
  <c r="H311" i="69"/>
  <c r="H312" i="69"/>
  <c r="H313" i="69"/>
  <c r="H314" i="69"/>
  <c r="H315" i="69"/>
  <c r="H316" i="69"/>
  <c r="H317" i="69"/>
  <c r="H318" i="69"/>
  <c r="H319" i="69"/>
  <c r="H320" i="69"/>
  <c r="H321" i="69"/>
  <c r="H322" i="69"/>
  <c r="H323" i="69"/>
  <c r="H324" i="69"/>
  <c r="H325" i="69"/>
  <c r="H326" i="69"/>
  <c r="H327" i="69"/>
  <c r="H328" i="69"/>
  <c r="H329" i="69"/>
  <c r="H330" i="69"/>
  <c r="H331" i="69"/>
  <c r="H332" i="69"/>
  <c r="H333" i="69"/>
  <c r="H334" i="69"/>
  <c r="H335" i="69"/>
  <c r="H336" i="69"/>
  <c r="H337" i="69"/>
  <c r="H338" i="69"/>
  <c r="H339" i="69"/>
  <c r="H340" i="69"/>
  <c r="H341" i="69"/>
  <c r="H342" i="69"/>
  <c r="H343" i="69"/>
  <c r="H344" i="69"/>
  <c r="H345" i="69"/>
  <c r="H346" i="69"/>
  <c r="H347" i="69"/>
  <c r="H348" i="69"/>
  <c r="H349" i="69"/>
  <c r="H350" i="69"/>
  <c r="H351" i="69"/>
  <c r="H352" i="69"/>
  <c r="H353" i="69"/>
  <c r="H354" i="69"/>
  <c r="H355" i="69"/>
  <c r="H356" i="69"/>
  <c r="H357" i="69"/>
  <c r="H358" i="69"/>
  <c r="H359" i="69"/>
  <c r="H360" i="69"/>
  <c r="H361" i="69"/>
  <c r="H362" i="69"/>
  <c r="H363" i="69"/>
  <c r="H364" i="69"/>
  <c r="H365" i="69"/>
  <c r="H366" i="69"/>
  <c r="H367" i="69"/>
  <c r="H368" i="69"/>
  <c r="H369" i="69"/>
  <c r="H370" i="69"/>
  <c r="H371" i="69"/>
  <c r="H372" i="69"/>
  <c r="H373" i="69"/>
  <c r="H374" i="69"/>
  <c r="H375" i="69"/>
  <c r="H376" i="69"/>
  <c r="H377" i="69"/>
  <c r="H378" i="69"/>
  <c r="H379" i="69"/>
  <c r="H380" i="69"/>
  <c r="H381" i="69"/>
  <c r="H382" i="69"/>
  <c r="H383" i="69"/>
  <c r="H384" i="69"/>
  <c r="H385" i="69"/>
  <c r="H386" i="69"/>
  <c r="H387" i="69"/>
  <c r="H388" i="69"/>
  <c r="H389" i="69"/>
  <c r="H390" i="69"/>
  <c r="H391" i="69"/>
  <c r="H392" i="69"/>
  <c r="H393" i="69"/>
  <c r="H394" i="69"/>
  <c r="H395" i="69"/>
  <c r="H396" i="69"/>
  <c r="H397" i="69"/>
  <c r="H398" i="69"/>
  <c r="H399" i="69"/>
  <c r="H400" i="69"/>
  <c r="H401" i="69"/>
  <c r="H402" i="69"/>
  <c r="H403" i="69"/>
  <c r="H404" i="69"/>
  <c r="H405" i="69"/>
  <c r="H406" i="69"/>
  <c r="H407" i="69"/>
  <c r="H408" i="69"/>
  <c r="H409" i="69"/>
  <c r="H410" i="69"/>
  <c r="H411" i="69"/>
  <c r="H412" i="69"/>
  <c r="H413" i="69"/>
  <c r="H414" i="69"/>
  <c r="H415" i="69"/>
  <c r="H416" i="69"/>
  <c r="H417" i="69"/>
  <c r="H418" i="69"/>
  <c r="H419" i="69"/>
  <c r="H420" i="69"/>
  <c r="H421" i="69"/>
  <c r="H422" i="69"/>
  <c r="H423" i="69"/>
  <c r="H424" i="69"/>
  <c r="H425" i="69"/>
  <c r="H426" i="69"/>
  <c r="H427" i="69"/>
  <c r="H428" i="69"/>
  <c r="H429" i="69"/>
  <c r="H430" i="69"/>
  <c r="H431" i="69"/>
  <c r="H432" i="69"/>
  <c r="H433" i="69"/>
  <c r="H434" i="69"/>
  <c r="H435" i="69"/>
  <c r="H436" i="69"/>
  <c r="H437" i="69"/>
  <c r="H438" i="69"/>
  <c r="H439" i="69"/>
  <c r="H440" i="69"/>
  <c r="H441" i="69"/>
  <c r="H442" i="69"/>
  <c r="H443" i="69"/>
  <c r="H444" i="69"/>
  <c r="H445" i="69"/>
  <c r="H446" i="69"/>
  <c r="H447" i="69"/>
  <c r="H448" i="69"/>
  <c r="H449" i="69"/>
  <c r="H450" i="69"/>
  <c r="H451" i="69"/>
  <c r="H452" i="69"/>
  <c r="H453" i="69"/>
  <c r="H454" i="69"/>
  <c r="H455" i="69"/>
  <c r="H456" i="69"/>
  <c r="H457" i="69"/>
  <c r="H458" i="69"/>
  <c r="H459" i="69"/>
  <c r="H460" i="69"/>
  <c r="H461" i="69"/>
  <c r="H462" i="69"/>
  <c r="H463" i="69"/>
  <c r="H464" i="69"/>
  <c r="H465" i="69"/>
  <c r="H466" i="69"/>
  <c r="H467" i="69"/>
  <c r="H468" i="69"/>
  <c r="H469" i="69"/>
  <c r="H470" i="69"/>
  <c r="H471" i="69"/>
  <c r="H472" i="69"/>
  <c r="H473" i="69"/>
  <c r="H474" i="69"/>
  <c r="H475" i="69"/>
  <c r="H476" i="69"/>
  <c r="H477" i="69"/>
  <c r="H478" i="69"/>
  <c r="H479" i="69"/>
  <c r="H480" i="69"/>
  <c r="H481" i="69"/>
  <c r="H482" i="69"/>
  <c r="H483" i="69"/>
  <c r="H484" i="69"/>
  <c r="H485" i="69"/>
  <c r="H486" i="69"/>
  <c r="H487" i="69"/>
  <c r="H488" i="69"/>
  <c r="H489" i="69"/>
  <c r="H490" i="69"/>
  <c r="H491" i="69"/>
  <c r="H492" i="69"/>
  <c r="H493" i="69"/>
  <c r="H494" i="69"/>
  <c r="H495" i="69"/>
  <c r="H496" i="69"/>
  <c r="H497" i="69"/>
  <c r="H498" i="69"/>
  <c r="H499" i="69"/>
  <c r="H500" i="69"/>
  <c r="H501" i="69"/>
  <c r="H502" i="69"/>
  <c r="H503" i="69"/>
  <c r="H504" i="69"/>
  <c r="H505" i="69"/>
  <c r="H506" i="69"/>
  <c r="H507" i="69"/>
  <c r="H508" i="69"/>
  <c r="H509" i="69"/>
  <c r="H510" i="69"/>
  <c r="H511" i="69"/>
  <c r="H512" i="69"/>
  <c r="H513" i="69"/>
  <c r="H514" i="69"/>
  <c r="H515" i="69"/>
  <c r="H516" i="69"/>
  <c r="H517" i="69"/>
  <c r="H518" i="69"/>
  <c r="H519" i="69"/>
  <c r="H520" i="69"/>
  <c r="H521" i="69"/>
  <c r="H522" i="69"/>
  <c r="H523" i="69"/>
  <c r="H524" i="69"/>
  <c r="H525" i="69"/>
  <c r="H526" i="69"/>
  <c r="H527" i="69"/>
  <c r="H528" i="69"/>
  <c r="H529" i="69"/>
  <c r="H530" i="69"/>
  <c r="H531" i="69"/>
  <c r="H532" i="69"/>
  <c r="H533" i="69"/>
  <c r="H534" i="69"/>
  <c r="H535" i="69"/>
  <c r="H536" i="69"/>
  <c r="H537" i="69"/>
  <c r="H538" i="69"/>
  <c r="H539" i="69"/>
  <c r="H540" i="69"/>
  <c r="H541" i="69"/>
  <c r="H542" i="69"/>
  <c r="H543" i="69"/>
  <c r="H544" i="69"/>
  <c r="H545" i="69"/>
  <c r="H546" i="69"/>
  <c r="H547" i="69"/>
  <c r="H548" i="69"/>
  <c r="H549" i="69"/>
  <c r="H550" i="69"/>
  <c r="H551" i="69"/>
  <c r="H552" i="69"/>
  <c r="H553" i="69"/>
  <c r="H554" i="69"/>
  <c r="H555" i="69"/>
  <c r="H556" i="69"/>
  <c r="H557" i="69"/>
  <c r="H558" i="69"/>
  <c r="H559" i="69"/>
  <c r="H560" i="69"/>
  <c r="H561" i="69"/>
  <c r="H562" i="69"/>
  <c r="H563" i="69"/>
  <c r="H564" i="69"/>
  <c r="H565" i="69"/>
  <c r="H566" i="69"/>
  <c r="H567" i="69"/>
  <c r="H568" i="69"/>
  <c r="H569" i="69"/>
  <c r="H570" i="69"/>
  <c r="H571" i="69"/>
  <c r="H572" i="69"/>
  <c r="H573" i="69"/>
  <c r="H574" i="69"/>
  <c r="H575" i="69"/>
  <c r="H576" i="69"/>
  <c r="H577" i="69"/>
  <c r="H578" i="69"/>
  <c r="H579" i="69"/>
  <c r="H580" i="69"/>
  <c r="H581" i="69"/>
  <c r="H582" i="69"/>
  <c r="H583" i="69"/>
  <c r="H584" i="69"/>
  <c r="H585" i="69"/>
  <c r="H586" i="69"/>
  <c r="H587" i="69"/>
  <c r="H588" i="69"/>
  <c r="H589" i="69"/>
  <c r="H590" i="69"/>
  <c r="H591" i="69"/>
  <c r="H592" i="69"/>
  <c r="H593" i="69"/>
  <c r="H594" i="69"/>
  <c r="H595" i="69"/>
  <c r="H596" i="69"/>
  <c r="H597" i="69"/>
  <c r="H598" i="69"/>
  <c r="H599" i="69"/>
  <c r="H600" i="69"/>
  <c r="H601" i="69"/>
  <c r="H602" i="69"/>
  <c r="H603" i="69"/>
  <c r="H604" i="69"/>
  <c r="H605" i="69"/>
  <c r="H606" i="69"/>
  <c r="H607" i="69"/>
  <c r="H608" i="69"/>
  <c r="H609" i="69"/>
  <c r="H610" i="69"/>
  <c r="H611" i="69"/>
  <c r="H612" i="69"/>
  <c r="H613" i="69"/>
  <c r="H614" i="69"/>
  <c r="H615" i="69"/>
  <c r="H616" i="69"/>
  <c r="H617" i="69"/>
  <c r="H618" i="69"/>
  <c r="H619" i="69"/>
  <c r="H620" i="69"/>
  <c r="H621" i="69"/>
  <c r="H622" i="69"/>
  <c r="H623" i="69"/>
  <c r="H624" i="69"/>
  <c r="H625" i="69"/>
  <c r="H626" i="69"/>
  <c r="H627" i="69"/>
  <c r="H628" i="69"/>
  <c r="H629" i="69"/>
  <c r="H630" i="69"/>
  <c r="H631" i="69"/>
  <c r="H632" i="69"/>
  <c r="H633" i="69"/>
  <c r="H634" i="69"/>
  <c r="H635" i="69"/>
  <c r="H636" i="69"/>
  <c r="H637" i="69"/>
  <c r="H638" i="69"/>
  <c r="H639" i="69"/>
  <c r="H640" i="69"/>
  <c r="H641" i="69"/>
  <c r="H642" i="69"/>
  <c r="H643" i="69"/>
  <c r="H644" i="69"/>
  <c r="H645" i="69"/>
  <c r="H646" i="69"/>
  <c r="H647" i="69"/>
  <c r="H648" i="69"/>
  <c r="H649" i="69"/>
  <c r="H650" i="69"/>
  <c r="H651" i="69"/>
  <c r="H652" i="69"/>
  <c r="H653" i="69"/>
  <c r="H654" i="69"/>
  <c r="H655" i="69"/>
  <c r="H656" i="69"/>
  <c r="H657" i="69"/>
  <c r="H658" i="69"/>
  <c r="H659" i="69"/>
  <c r="H660" i="69"/>
  <c r="H661" i="69"/>
  <c r="H662" i="69"/>
  <c r="H663" i="69"/>
  <c r="H664" i="69"/>
  <c r="H665" i="69"/>
  <c r="H666" i="69"/>
  <c r="H667" i="69"/>
  <c r="H668" i="69"/>
  <c r="H669" i="69"/>
  <c r="H670" i="69"/>
  <c r="H671" i="69"/>
  <c r="H672" i="69"/>
  <c r="H673" i="69"/>
  <c r="H674" i="69"/>
  <c r="H675" i="69"/>
  <c r="H676" i="69"/>
  <c r="H677" i="69"/>
  <c r="H678" i="69"/>
  <c r="H679" i="69"/>
  <c r="H680" i="69"/>
  <c r="H681" i="69"/>
  <c r="H682" i="69"/>
  <c r="H683" i="69"/>
  <c r="H684" i="69"/>
  <c r="H685" i="69"/>
  <c r="H686" i="69"/>
  <c r="H687" i="69"/>
  <c r="H688" i="69"/>
  <c r="H689" i="69"/>
  <c r="H690" i="69"/>
  <c r="H691" i="69"/>
  <c r="H692" i="69"/>
  <c r="H693" i="69"/>
  <c r="H694" i="69"/>
  <c r="H695" i="69"/>
  <c r="H696" i="69"/>
  <c r="H697" i="69"/>
  <c r="H698" i="69"/>
  <c r="H699" i="69"/>
  <c r="H700" i="69"/>
  <c r="H701" i="69"/>
  <c r="H702" i="69"/>
  <c r="H703" i="69"/>
  <c r="H704" i="69"/>
  <c r="H705" i="69"/>
  <c r="H706" i="69"/>
  <c r="H707" i="69"/>
  <c r="H708" i="69"/>
  <c r="H709" i="69"/>
  <c r="H710" i="69"/>
  <c r="H711" i="69"/>
  <c r="H712" i="69"/>
  <c r="H713" i="69"/>
  <c r="H714" i="69"/>
  <c r="H715" i="69"/>
  <c r="H716" i="69"/>
  <c r="H717" i="69"/>
  <c r="H718" i="69"/>
  <c r="H719" i="69"/>
  <c r="H720" i="69"/>
  <c r="H721" i="69"/>
  <c r="H722" i="69"/>
  <c r="H723" i="69"/>
  <c r="H724" i="69"/>
  <c r="H725" i="69"/>
  <c r="H726" i="69"/>
  <c r="H727" i="69"/>
  <c r="H728" i="69"/>
  <c r="H729" i="69"/>
  <c r="H730" i="69"/>
  <c r="H731" i="69"/>
  <c r="H732" i="69"/>
  <c r="H733" i="69"/>
  <c r="H734" i="69"/>
  <c r="H735" i="69"/>
  <c r="H736" i="69"/>
  <c r="H737" i="69"/>
  <c r="H738" i="69"/>
  <c r="H739" i="69"/>
  <c r="H740" i="69"/>
  <c r="H741" i="69"/>
  <c r="H742" i="69"/>
  <c r="H743" i="69"/>
  <c r="H744" i="69"/>
  <c r="H745" i="69"/>
  <c r="H746" i="69"/>
  <c r="H747" i="69"/>
  <c r="H748" i="69"/>
  <c r="H749" i="69"/>
  <c r="H750" i="69"/>
  <c r="H751" i="69"/>
  <c r="H752" i="69"/>
  <c r="H753" i="69"/>
  <c r="H754" i="69"/>
  <c r="H755" i="69"/>
  <c r="H756" i="69"/>
  <c r="H757" i="69"/>
  <c r="H758" i="69"/>
  <c r="H759" i="69"/>
  <c r="H760" i="69"/>
  <c r="H761" i="69"/>
  <c r="H762" i="69"/>
  <c r="H763" i="69"/>
  <c r="H764" i="69"/>
  <c r="H765" i="69"/>
  <c r="H766" i="69"/>
  <c r="H767" i="69"/>
  <c r="H768" i="69"/>
  <c r="H769" i="69"/>
  <c r="H770" i="69"/>
  <c r="H771" i="69"/>
  <c r="H772" i="69"/>
  <c r="H773" i="69"/>
  <c r="H774" i="69"/>
  <c r="H775" i="69"/>
  <c r="H776" i="69"/>
  <c r="H777" i="69"/>
  <c r="H778" i="69"/>
  <c r="H779" i="69"/>
  <c r="H780" i="69"/>
  <c r="H781" i="69"/>
  <c r="H782" i="69"/>
  <c r="H783" i="69"/>
  <c r="H784" i="69"/>
  <c r="H785" i="69"/>
  <c r="H786" i="69"/>
  <c r="H787" i="69"/>
  <c r="H788" i="69"/>
  <c r="H789" i="69"/>
  <c r="H790" i="69"/>
  <c r="H791" i="69"/>
  <c r="H792" i="69"/>
  <c r="H793" i="69"/>
  <c r="H794" i="69"/>
  <c r="H795" i="69"/>
  <c r="H796" i="69"/>
  <c r="H797" i="69"/>
  <c r="H798" i="69"/>
  <c r="H799" i="69"/>
  <c r="H800" i="69"/>
  <c r="H801" i="69"/>
  <c r="H802" i="69"/>
  <c r="H803" i="69"/>
  <c r="H804" i="69"/>
  <c r="H805" i="69"/>
  <c r="H806" i="69"/>
  <c r="H807" i="69"/>
  <c r="H808" i="69"/>
  <c r="H809" i="69"/>
  <c r="H810" i="69"/>
  <c r="H811" i="69"/>
  <c r="H812" i="69"/>
  <c r="H813" i="69"/>
  <c r="H814" i="69"/>
  <c r="H815" i="69"/>
  <c r="H816" i="69"/>
  <c r="H817" i="69"/>
  <c r="H818" i="69"/>
  <c r="H819" i="69"/>
  <c r="H820" i="69"/>
  <c r="H821" i="69"/>
  <c r="H822" i="69"/>
  <c r="H823" i="69"/>
  <c r="H824" i="69"/>
  <c r="H825" i="69"/>
  <c r="H826" i="69"/>
  <c r="H827" i="69"/>
  <c r="H828" i="69"/>
  <c r="H829" i="69"/>
  <c r="H830" i="69"/>
  <c r="H831" i="69"/>
  <c r="H832" i="69"/>
  <c r="H833" i="69"/>
  <c r="H834" i="69"/>
  <c r="H835" i="69"/>
  <c r="H836" i="69"/>
  <c r="H837" i="69"/>
  <c r="H838" i="69"/>
  <c r="H839" i="69"/>
  <c r="H840" i="69"/>
  <c r="H841" i="69"/>
  <c r="H842" i="69"/>
  <c r="H843" i="69"/>
  <c r="H844" i="69"/>
  <c r="H845" i="69"/>
  <c r="H846" i="69"/>
  <c r="H847" i="69"/>
  <c r="H848" i="69"/>
  <c r="H849" i="69"/>
  <c r="H850" i="69"/>
  <c r="H851" i="69"/>
  <c r="H852" i="69"/>
  <c r="H853" i="69"/>
  <c r="H854" i="69"/>
  <c r="H855" i="69"/>
  <c r="H856" i="69"/>
  <c r="H857" i="69"/>
  <c r="H858" i="69"/>
  <c r="H859" i="69"/>
  <c r="H860" i="69"/>
  <c r="H861" i="69"/>
  <c r="H862" i="69"/>
  <c r="H863" i="69"/>
  <c r="H864" i="69"/>
  <c r="H865" i="69"/>
  <c r="H866" i="69"/>
  <c r="H867" i="69"/>
  <c r="H868" i="69"/>
  <c r="H869" i="69"/>
  <c r="H870" i="69"/>
  <c r="H871" i="69"/>
  <c r="H872" i="69"/>
  <c r="H873" i="69"/>
  <c r="H874" i="69"/>
  <c r="H875" i="69"/>
  <c r="H876" i="69"/>
  <c r="H877" i="69"/>
  <c r="H878" i="69"/>
  <c r="H879" i="69"/>
  <c r="H880" i="69"/>
  <c r="H881" i="69"/>
  <c r="H882" i="69"/>
  <c r="H883" i="69"/>
  <c r="H884" i="69"/>
  <c r="H885" i="69"/>
  <c r="H886" i="69"/>
  <c r="H887" i="69"/>
  <c r="H888" i="69"/>
  <c r="H889" i="69"/>
  <c r="H890" i="69"/>
  <c r="H891" i="69"/>
  <c r="H892" i="69"/>
  <c r="H893" i="69"/>
  <c r="H894" i="69"/>
  <c r="H895" i="69"/>
  <c r="H896" i="69"/>
  <c r="H897" i="69"/>
  <c r="H898" i="69"/>
  <c r="H899" i="69"/>
  <c r="H900" i="69"/>
  <c r="H901" i="69"/>
  <c r="H902" i="69"/>
  <c r="H903" i="69"/>
  <c r="H904" i="69"/>
  <c r="H905" i="69"/>
  <c r="H906" i="69"/>
  <c r="H907" i="69"/>
  <c r="H908" i="69"/>
  <c r="H909" i="69"/>
  <c r="H910" i="69"/>
  <c r="H911" i="69"/>
  <c r="H912" i="69"/>
  <c r="H913" i="69"/>
  <c r="H914" i="69"/>
  <c r="H915" i="69"/>
  <c r="H916" i="69"/>
  <c r="H917" i="69"/>
  <c r="H918" i="69"/>
  <c r="H919" i="69"/>
  <c r="H920" i="69"/>
  <c r="H921" i="69"/>
  <c r="H922" i="69"/>
  <c r="H923" i="69"/>
  <c r="H924" i="69"/>
  <c r="H925" i="69"/>
  <c r="H926" i="69"/>
  <c r="H927" i="69"/>
  <c r="H928" i="69"/>
  <c r="H929" i="69"/>
  <c r="H930" i="69"/>
  <c r="H931" i="69"/>
  <c r="H932" i="69"/>
  <c r="H933" i="69"/>
  <c r="H934" i="69"/>
  <c r="H935" i="69"/>
  <c r="H936" i="69"/>
  <c r="H937" i="69"/>
  <c r="H938" i="69"/>
  <c r="H939" i="69"/>
  <c r="H940" i="69"/>
  <c r="H941" i="69"/>
  <c r="H942" i="69"/>
  <c r="H943" i="69"/>
  <c r="H944" i="69"/>
  <c r="H945" i="69"/>
  <c r="H946" i="69"/>
  <c r="H947" i="69"/>
  <c r="H948" i="69"/>
  <c r="H949" i="69"/>
  <c r="H950" i="69"/>
  <c r="H951" i="69"/>
  <c r="H952" i="69"/>
  <c r="H953" i="69"/>
  <c r="H954" i="69"/>
  <c r="H955" i="69"/>
  <c r="H956" i="69"/>
  <c r="H957" i="69"/>
  <c r="H958" i="69"/>
  <c r="H959" i="69"/>
  <c r="H960" i="69"/>
  <c r="H961" i="69"/>
  <c r="H962" i="69"/>
  <c r="H963" i="69"/>
  <c r="H964" i="69"/>
  <c r="H965" i="69"/>
  <c r="H966" i="69"/>
  <c r="H967" i="69"/>
  <c r="H968" i="69"/>
  <c r="H969" i="69"/>
  <c r="H970" i="69"/>
  <c r="H971" i="69"/>
  <c r="H972" i="69"/>
  <c r="H973" i="69"/>
  <c r="H974" i="69"/>
  <c r="H975" i="69"/>
  <c r="H976" i="69"/>
  <c r="H977" i="69"/>
  <c r="H978" i="69"/>
  <c r="H979" i="69"/>
  <c r="H980" i="69"/>
  <c r="H981" i="69"/>
  <c r="H982" i="69"/>
  <c r="H983" i="69"/>
  <c r="H984" i="69"/>
  <c r="H985" i="69"/>
  <c r="H986" i="69"/>
  <c r="H987" i="69"/>
  <c r="H988" i="69"/>
  <c r="H989" i="69"/>
  <c r="H990" i="69"/>
  <c r="H991" i="69"/>
  <c r="H992" i="69"/>
  <c r="H993" i="69"/>
  <c r="H994" i="69"/>
  <c r="H995" i="69"/>
  <c r="H996" i="69"/>
  <c r="H997" i="69"/>
  <c r="H998" i="69"/>
  <c r="H999" i="69"/>
  <c r="H1000" i="69"/>
  <c r="D4" i="70"/>
  <c r="D5" i="70"/>
  <c r="D6" i="70"/>
  <c r="D7" i="70"/>
  <c r="D9" i="70"/>
  <c r="D10" i="70"/>
  <c r="D11" i="70"/>
  <c r="D12" i="70"/>
  <c r="D13" i="70"/>
  <c r="D14" i="70"/>
  <c r="D15" i="70"/>
  <c r="D16" i="70"/>
  <c r="D17" i="70"/>
  <c r="D18" i="70"/>
  <c r="C4" i="70"/>
  <c r="C5" i="70"/>
  <c r="C6" i="70"/>
  <c r="C7" i="70"/>
  <c r="C9" i="70"/>
  <c r="C10" i="70"/>
  <c r="C11" i="70"/>
  <c r="C12" i="70"/>
  <c r="C13" i="70"/>
  <c r="C14" i="70"/>
  <c r="C15" i="70"/>
  <c r="C16" i="70"/>
  <c r="C17" i="70"/>
  <c r="C18" i="70"/>
  <c r="X2" i="69"/>
  <c r="W2" i="69"/>
  <c r="D2" i="70" s="1"/>
  <c r="Y2" i="69"/>
  <c r="D8" i="70" s="1"/>
  <c r="V2" i="69"/>
  <c r="C8" i="70" s="1"/>
  <c r="U2" i="69"/>
  <c r="T2" i="69"/>
  <c r="C2" i="70" s="1"/>
  <c r="Z2" i="69"/>
  <c r="A3" i="69"/>
  <c r="A4" i="69"/>
  <c r="A5" i="69"/>
  <c r="A6" i="69"/>
  <c r="A7" i="69"/>
  <c r="A8" i="69"/>
  <c r="A9" i="69"/>
  <c r="D16" i="72"/>
  <c r="A1000" i="69"/>
  <c r="A91" i="69"/>
  <c r="A92" i="69"/>
  <c r="A93" i="69"/>
  <c r="A94" i="69"/>
  <c r="A95" i="69"/>
  <c r="A96" i="69"/>
  <c r="A97" i="69"/>
  <c r="A98" i="69"/>
  <c r="A99" i="69"/>
  <c r="A100" i="69"/>
  <c r="A101" i="69"/>
  <c r="A102" i="69"/>
  <c r="A103" i="69"/>
  <c r="A104" i="69"/>
  <c r="A105" i="69"/>
  <c r="A106" i="69"/>
  <c r="A107" i="69"/>
  <c r="A108" i="69"/>
  <c r="A109" i="69"/>
  <c r="A110" i="69"/>
  <c r="A111" i="69"/>
  <c r="A112" i="69"/>
  <c r="A113" i="69"/>
  <c r="A114" i="69"/>
  <c r="A115" i="69"/>
  <c r="A116" i="69"/>
  <c r="A117" i="69"/>
  <c r="A118" i="69"/>
  <c r="A119" i="69"/>
  <c r="A120" i="69"/>
  <c r="A121" i="69"/>
  <c r="A122" i="69"/>
  <c r="A123" i="69"/>
  <c r="A124" i="69"/>
  <c r="A125" i="69"/>
  <c r="A126" i="69"/>
  <c r="A127" i="69"/>
  <c r="A128" i="69"/>
  <c r="A129" i="69"/>
  <c r="A130" i="69"/>
  <c r="A131" i="69"/>
  <c r="A132" i="69"/>
  <c r="A133" i="69"/>
  <c r="A134" i="69"/>
  <c r="A135" i="69"/>
  <c r="A136" i="69"/>
  <c r="A137" i="69"/>
  <c r="A138" i="69"/>
  <c r="A139" i="69"/>
  <c r="A140" i="69"/>
  <c r="A141" i="69"/>
  <c r="A142" i="69"/>
  <c r="A143" i="69"/>
  <c r="A144" i="69"/>
  <c r="A145" i="69"/>
  <c r="A146" i="69"/>
  <c r="A147" i="69"/>
  <c r="A148" i="69"/>
  <c r="A149" i="69"/>
  <c r="A150" i="69"/>
  <c r="A151" i="69"/>
  <c r="A152" i="69"/>
  <c r="A153" i="69"/>
  <c r="A154" i="69"/>
  <c r="A155" i="69"/>
  <c r="A156" i="69"/>
  <c r="A157" i="69"/>
  <c r="A158" i="69"/>
  <c r="A159" i="69"/>
  <c r="A160" i="69"/>
  <c r="A161" i="69"/>
  <c r="A162" i="69"/>
  <c r="A163" i="69"/>
  <c r="A164" i="69"/>
  <c r="A165" i="69"/>
  <c r="A166" i="69"/>
  <c r="A167" i="69"/>
  <c r="A168" i="69"/>
  <c r="A169" i="69"/>
  <c r="A170" i="69"/>
  <c r="A171" i="69"/>
  <c r="A172" i="69"/>
  <c r="A173" i="69"/>
  <c r="A174" i="69"/>
  <c r="A175" i="69"/>
  <c r="A176" i="69"/>
  <c r="A177" i="69"/>
  <c r="A178" i="69"/>
  <c r="A179" i="69"/>
  <c r="A180" i="69"/>
  <c r="A181" i="69"/>
  <c r="A182" i="69"/>
  <c r="A183" i="69"/>
  <c r="A184" i="69"/>
  <c r="A185" i="69"/>
  <c r="A186" i="69"/>
  <c r="A187" i="69"/>
  <c r="A188" i="69"/>
  <c r="A189" i="69"/>
  <c r="A190" i="69"/>
  <c r="A191" i="69"/>
  <c r="A192" i="69"/>
  <c r="A193" i="69"/>
  <c r="A194" i="69"/>
  <c r="A195" i="69"/>
  <c r="A196" i="69"/>
  <c r="A197" i="69"/>
  <c r="A198" i="69"/>
  <c r="A199" i="69"/>
  <c r="A200" i="69"/>
  <c r="A201" i="69"/>
  <c r="A202" i="69"/>
  <c r="A203" i="69"/>
  <c r="A204" i="69"/>
  <c r="A205" i="69"/>
  <c r="A206" i="69"/>
  <c r="A207" i="69"/>
  <c r="A208" i="69"/>
  <c r="A209" i="69"/>
  <c r="A210" i="69"/>
  <c r="A211" i="69"/>
  <c r="A212" i="69"/>
  <c r="A213" i="69"/>
  <c r="A214" i="69"/>
  <c r="A215" i="69"/>
  <c r="A216" i="69"/>
  <c r="A217" i="69"/>
  <c r="A218" i="69"/>
  <c r="A219" i="69"/>
  <c r="A220" i="69"/>
  <c r="A221" i="69"/>
  <c r="A222" i="69"/>
  <c r="A223" i="69"/>
  <c r="A224" i="69"/>
  <c r="A225" i="69"/>
  <c r="A226" i="69"/>
  <c r="A227" i="69"/>
  <c r="A228" i="69"/>
  <c r="A229" i="69"/>
  <c r="A230" i="69"/>
  <c r="A231" i="69"/>
  <c r="A232" i="69"/>
  <c r="A233" i="69"/>
  <c r="A234" i="69"/>
  <c r="A235" i="69"/>
  <c r="A236" i="69"/>
  <c r="A237" i="69"/>
  <c r="A238" i="69"/>
  <c r="A239" i="69"/>
  <c r="A240" i="69"/>
  <c r="A241" i="69"/>
  <c r="A242" i="69"/>
  <c r="A243" i="69"/>
  <c r="A244" i="69"/>
  <c r="A245" i="69"/>
  <c r="A246" i="69"/>
  <c r="A247" i="69"/>
  <c r="A248" i="69"/>
  <c r="A249" i="69"/>
  <c r="A250" i="69"/>
  <c r="A251" i="69"/>
  <c r="A252" i="69"/>
  <c r="A253" i="69"/>
  <c r="A254" i="69"/>
  <c r="A255" i="69"/>
  <c r="A256" i="69"/>
  <c r="A257" i="69"/>
  <c r="A258" i="69"/>
  <c r="A259" i="69"/>
  <c r="A260" i="69"/>
  <c r="A261" i="69"/>
  <c r="A262" i="69"/>
  <c r="A263" i="69"/>
  <c r="A264" i="69"/>
  <c r="A265" i="69"/>
  <c r="A266" i="69"/>
  <c r="A267" i="69"/>
  <c r="A268" i="69"/>
  <c r="A269" i="69"/>
  <c r="A270" i="69"/>
  <c r="A271" i="69"/>
  <c r="A272" i="69"/>
  <c r="A273" i="69"/>
  <c r="A274" i="69"/>
  <c r="A275" i="69"/>
  <c r="A276" i="69"/>
  <c r="A277" i="69"/>
  <c r="A278" i="69"/>
  <c r="A279" i="69"/>
  <c r="A280" i="69"/>
  <c r="A281" i="69"/>
  <c r="A282" i="69"/>
  <c r="A283" i="69"/>
  <c r="A284" i="69"/>
  <c r="A285" i="69"/>
  <c r="A286" i="69"/>
  <c r="A287" i="69"/>
  <c r="A288" i="69"/>
  <c r="A289" i="69"/>
  <c r="A290" i="69"/>
  <c r="A291" i="69"/>
  <c r="A292" i="69"/>
  <c r="A293" i="69"/>
  <c r="A294" i="69"/>
  <c r="A295" i="69"/>
  <c r="A296" i="69"/>
  <c r="A297" i="69"/>
  <c r="A298" i="69"/>
  <c r="A299" i="69"/>
  <c r="A300" i="69"/>
  <c r="A301" i="69"/>
  <c r="A302" i="69"/>
  <c r="A303" i="69"/>
  <c r="A304" i="69"/>
  <c r="A305" i="69"/>
  <c r="A306" i="69"/>
  <c r="A307" i="69"/>
  <c r="A308" i="69"/>
  <c r="A309" i="69"/>
  <c r="A310" i="69"/>
  <c r="A311" i="69"/>
  <c r="A312" i="69"/>
  <c r="A313" i="69"/>
  <c r="A314" i="69"/>
  <c r="A315" i="69"/>
  <c r="A316" i="69"/>
  <c r="A317" i="69"/>
  <c r="A318" i="69"/>
  <c r="A319" i="69"/>
  <c r="A320" i="69"/>
  <c r="A321" i="69"/>
  <c r="A322" i="69"/>
  <c r="A323" i="69"/>
  <c r="A324" i="69"/>
  <c r="A325" i="69"/>
  <c r="A326" i="69"/>
  <c r="A327" i="69"/>
  <c r="A328" i="69"/>
  <c r="A329" i="69"/>
  <c r="A330" i="69"/>
  <c r="A331" i="69"/>
  <c r="A332" i="69"/>
  <c r="A333" i="69"/>
  <c r="A334" i="69"/>
  <c r="A335" i="69"/>
  <c r="A336" i="69"/>
  <c r="A337" i="69"/>
  <c r="A338" i="69"/>
  <c r="A339" i="69"/>
  <c r="A340" i="69"/>
  <c r="A341" i="69"/>
  <c r="A342" i="69"/>
  <c r="A343" i="69"/>
  <c r="A344" i="69"/>
  <c r="A345" i="69"/>
  <c r="A346" i="69"/>
  <c r="A347" i="69"/>
  <c r="A348" i="69"/>
  <c r="A349" i="69"/>
  <c r="A350" i="69"/>
  <c r="A351" i="69"/>
  <c r="A352" i="69"/>
  <c r="A353" i="69"/>
  <c r="A354" i="69"/>
  <c r="A355" i="69"/>
  <c r="A356" i="69"/>
  <c r="A357" i="69"/>
  <c r="A358" i="69"/>
  <c r="A359" i="69"/>
  <c r="A360" i="69"/>
  <c r="A361" i="69"/>
  <c r="A362" i="69"/>
  <c r="A363" i="69"/>
  <c r="A364" i="69"/>
  <c r="A365" i="69"/>
  <c r="A366" i="69"/>
  <c r="A367" i="69"/>
  <c r="A368" i="69"/>
  <c r="A369" i="69"/>
  <c r="A370" i="69"/>
  <c r="A371" i="69"/>
  <c r="A372" i="69"/>
  <c r="A373" i="69"/>
  <c r="A374" i="69"/>
  <c r="A375" i="69"/>
  <c r="A376" i="69"/>
  <c r="A377" i="69"/>
  <c r="A378" i="69"/>
  <c r="A379" i="69"/>
  <c r="A380" i="69"/>
  <c r="A381" i="69"/>
  <c r="A382" i="69"/>
  <c r="A383" i="69"/>
  <c r="A384" i="69"/>
  <c r="A385" i="69"/>
  <c r="A386" i="69"/>
  <c r="A387" i="69"/>
  <c r="A388" i="69"/>
  <c r="A389" i="69"/>
  <c r="A390" i="69"/>
  <c r="A391" i="69"/>
  <c r="A392" i="69"/>
  <c r="A393" i="69"/>
  <c r="A394" i="69"/>
  <c r="A395" i="69"/>
  <c r="A396" i="69"/>
  <c r="A397" i="69"/>
  <c r="A398" i="69"/>
  <c r="A399" i="69"/>
  <c r="A400" i="69"/>
  <c r="A401" i="69"/>
  <c r="A402" i="69"/>
  <c r="A403" i="69"/>
  <c r="A404" i="69"/>
  <c r="A405" i="69"/>
  <c r="A406" i="69"/>
  <c r="A407" i="69"/>
  <c r="A408" i="69"/>
  <c r="A409" i="69"/>
  <c r="A410" i="69"/>
  <c r="A411" i="69"/>
  <c r="A412" i="69"/>
  <c r="A413" i="69"/>
  <c r="A414" i="69"/>
  <c r="A415" i="69"/>
  <c r="A416" i="69"/>
  <c r="A417" i="69"/>
  <c r="A418" i="69"/>
  <c r="A419" i="69"/>
  <c r="A420" i="69"/>
  <c r="A421" i="69"/>
  <c r="A422" i="69"/>
  <c r="A423" i="69"/>
  <c r="A424" i="69"/>
  <c r="A425" i="69"/>
  <c r="A426" i="69"/>
  <c r="A427" i="69"/>
  <c r="A428" i="69"/>
  <c r="A429" i="69"/>
  <c r="A430" i="69"/>
  <c r="A431" i="69"/>
  <c r="A432" i="69"/>
  <c r="A433" i="69"/>
  <c r="A434" i="69"/>
  <c r="A435" i="69"/>
  <c r="A436" i="69"/>
  <c r="A437" i="69"/>
  <c r="A438" i="69"/>
  <c r="A439" i="69"/>
  <c r="A440" i="69"/>
  <c r="A441" i="69"/>
  <c r="A442" i="69"/>
  <c r="A443" i="69"/>
  <c r="A444" i="69"/>
  <c r="A445" i="69"/>
  <c r="A446" i="69"/>
  <c r="A447" i="69"/>
  <c r="A448" i="69"/>
  <c r="A449" i="69"/>
  <c r="A450" i="69"/>
  <c r="A451" i="69"/>
  <c r="A452" i="69"/>
  <c r="A453" i="69"/>
  <c r="A454" i="69"/>
  <c r="A455" i="69"/>
  <c r="A456" i="69"/>
  <c r="A457" i="69"/>
  <c r="A458" i="69"/>
  <c r="A459" i="69"/>
  <c r="A460" i="69"/>
  <c r="A461" i="69"/>
  <c r="A462" i="69"/>
  <c r="A463" i="69"/>
  <c r="A464" i="69"/>
  <c r="A465" i="69"/>
  <c r="A466" i="69"/>
  <c r="A467" i="69"/>
  <c r="A468" i="69"/>
  <c r="A469" i="69"/>
  <c r="A470" i="69"/>
  <c r="A471" i="69"/>
  <c r="A472" i="69"/>
  <c r="A473" i="69"/>
  <c r="A474" i="69"/>
  <c r="A475" i="69"/>
  <c r="A476" i="69"/>
  <c r="A477" i="69"/>
  <c r="A478" i="69"/>
  <c r="A479" i="69"/>
  <c r="A480" i="69"/>
  <c r="A481" i="69"/>
  <c r="A482" i="69"/>
  <c r="A483" i="69"/>
  <c r="A484" i="69"/>
  <c r="A485" i="69"/>
  <c r="A486" i="69"/>
  <c r="A487" i="69"/>
  <c r="A488" i="69"/>
  <c r="A489" i="69"/>
  <c r="A490" i="69"/>
  <c r="A491" i="69"/>
  <c r="A492" i="69"/>
  <c r="A493" i="69"/>
  <c r="A494" i="69"/>
  <c r="A495" i="69"/>
  <c r="A496" i="69"/>
  <c r="A497" i="69"/>
  <c r="A498" i="69"/>
  <c r="A499" i="69"/>
  <c r="A500" i="69"/>
  <c r="A501" i="69"/>
  <c r="A502" i="69"/>
  <c r="A503" i="69"/>
  <c r="A504" i="69"/>
  <c r="A505" i="69"/>
  <c r="A506" i="69"/>
  <c r="A507" i="69"/>
  <c r="A508" i="69"/>
  <c r="A509" i="69"/>
  <c r="A510" i="69"/>
  <c r="A511" i="69"/>
  <c r="A512" i="69"/>
  <c r="A513" i="69"/>
  <c r="A514" i="69"/>
  <c r="A515" i="69"/>
  <c r="A516" i="69"/>
  <c r="A517" i="69"/>
  <c r="A518" i="69"/>
  <c r="A519" i="69"/>
  <c r="A520" i="69"/>
  <c r="A521" i="69"/>
  <c r="A522" i="69"/>
  <c r="A523" i="69"/>
  <c r="A524" i="69"/>
  <c r="A525" i="69"/>
  <c r="A526" i="69"/>
  <c r="A527" i="69"/>
  <c r="A528" i="69"/>
  <c r="A529" i="69"/>
  <c r="A530" i="69"/>
  <c r="A531" i="69"/>
  <c r="A532" i="69"/>
  <c r="A533" i="69"/>
  <c r="A534" i="69"/>
  <c r="A535" i="69"/>
  <c r="A536" i="69"/>
  <c r="A537" i="69"/>
  <c r="A538" i="69"/>
  <c r="A539" i="69"/>
  <c r="A540" i="69"/>
  <c r="A541" i="69"/>
  <c r="A542" i="69"/>
  <c r="A543" i="69"/>
  <c r="A544" i="69"/>
  <c r="A545" i="69"/>
  <c r="A546" i="69"/>
  <c r="A547" i="69"/>
  <c r="A548" i="69"/>
  <c r="A549" i="69"/>
  <c r="A550" i="69"/>
  <c r="A551" i="69"/>
  <c r="A552" i="69"/>
  <c r="A553" i="69"/>
  <c r="A554" i="69"/>
  <c r="A555" i="69"/>
  <c r="A556" i="69"/>
  <c r="A557" i="69"/>
  <c r="A558" i="69"/>
  <c r="A559" i="69"/>
  <c r="A560" i="69"/>
  <c r="A561" i="69"/>
  <c r="A562" i="69"/>
  <c r="A563" i="69"/>
  <c r="A564" i="69"/>
  <c r="A565" i="69"/>
  <c r="A566" i="69"/>
  <c r="A567" i="69"/>
  <c r="A568" i="69"/>
  <c r="A569" i="69"/>
  <c r="A570" i="69"/>
  <c r="A571" i="69"/>
  <c r="A572" i="69"/>
  <c r="A573" i="69"/>
  <c r="A574" i="69"/>
  <c r="A575" i="69"/>
  <c r="A576" i="69"/>
  <c r="A577" i="69"/>
  <c r="A578" i="69"/>
  <c r="A579" i="69"/>
  <c r="A580" i="69"/>
  <c r="A581" i="69"/>
  <c r="A582" i="69"/>
  <c r="A583" i="69"/>
  <c r="A584" i="69"/>
  <c r="A585" i="69"/>
  <c r="A586" i="69"/>
  <c r="A587" i="69"/>
  <c r="A588" i="69"/>
  <c r="A589" i="69"/>
  <c r="A590" i="69"/>
  <c r="A591" i="69"/>
  <c r="A592" i="69"/>
  <c r="A593" i="69"/>
  <c r="A594" i="69"/>
  <c r="A595" i="69"/>
  <c r="A596" i="69"/>
  <c r="A597" i="69"/>
  <c r="A598" i="69"/>
  <c r="A599" i="69"/>
  <c r="A600" i="69"/>
  <c r="A601" i="69"/>
  <c r="A602" i="69"/>
  <c r="A603" i="69"/>
  <c r="A604" i="69"/>
  <c r="A605" i="69"/>
  <c r="A606" i="69"/>
  <c r="A607" i="69"/>
  <c r="A608" i="69"/>
  <c r="A609" i="69"/>
  <c r="A610" i="69"/>
  <c r="A611" i="69"/>
  <c r="A612" i="69"/>
  <c r="A613" i="69"/>
  <c r="A614" i="69"/>
  <c r="A615" i="69"/>
  <c r="A616" i="69"/>
  <c r="A617" i="69"/>
  <c r="A618" i="69"/>
  <c r="A619" i="69"/>
  <c r="A620" i="69"/>
  <c r="A621" i="69"/>
  <c r="A622" i="69"/>
  <c r="A623" i="69"/>
  <c r="A624" i="69"/>
  <c r="A625" i="69"/>
  <c r="A626" i="69"/>
  <c r="A627" i="69"/>
  <c r="A628" i="69"/>
  <c r="A629" i="69"/>
  <c r="A630" i="69"/>
  <c r="A631" i="69"/>
  <c r="A632" i="69"/>
  <c r="A633" i="69"/>
  <c r="A634" i="69"/>
  <c r="A635" i="69"/>
  <c r="A636" i="69"/>
  <c r="A637" i="69"/>
  <c r="A638" i="69"/>
  <c r="A639" i="69"/>
  <c r="A640" i="69"/>
  <c r="A641" i="69"/>
  <c r="A642" i="69"/>
  <c r="A643" i="69"/>
  <c r="A644" i="69"/>
  <c r="A645" i="69"/>
  <c r="A646" i="69"/>
  <c r="A647" i="69"/>
  <c r="A648" i="69"/>
  <c r="A649" i="69"/>
  <c r="A650" i="69"/>
  <c r="A651" i="69"/>
  <c r="A652" i="69"/>
  <c r="A653" i="69"/>
  <c r="A654" i="69"/>
  <c r="A655" i="69"/>
  <c r="A656" i="69"/>
  <c r="A657" i="69"/>
  <c r="A658" i="69"/>
  <c r="A659" i="69"/>
  <c r="A660" i="69"/>
  <c r="A661" i="69"/>
  <c r="A662" i="69"/>
  <c r="A663" i="69"/>
  <c r="A664" i="69"/>
  <c r="A665" i="69"/>
  <c r="A666" i="69"/>
  <c r="A667" i="69"/>
  <c r="A668" i="69"/>
  <c r="A669" i="69"/>
  <c r="A670" i="69"/>
  <c r="A671" i="69"/>
  <c r="A672" i="69"/>
  <c r="A673" i="69"/>
  <c r="A674" i="69"/>
  <c r="A675" i="69"/>
  <c r="A676" i="69"/>
  <c r="A677" i="69"/>
  <c r="A678" i="69"/>
  <c r="A679" i="69"/>
  <c r="A680" i="69"/>
  <c r="A681" i="69"/>
  <c r="A682" i="69"/>
  <c r="A683" i="69"/>
  <c r="A684" i="69"/>
  <c r="A685" i="69"/>
  <c r="A686" i="69"/>
  <c r="A687" i="69"/>
  <c r="A688" i="69"/>
  <c r="A689" i="69"/>
  <c r="A690" i="69"/>
  <c r="A691" i="69"/>
  <c r="A692" i="69"/>
  <c r="A693" i="69"/>
  <c r="A694" i="69"/>
  <c r="A695" i="69"/>
  <c r="A696" i="69"/>
  <c r="A697" i="69"/>
  <c r="A698" i="69"/>
  <c r="A699" i="69"/>
  <c r="A700" i="69"/>
  <c r="A701" i="69"/>
  <c r="A702" i="69"/>
  <c r="A703" i="69"/>
  <c r="A704" i="69"/>
  <c r="A705" i="69"/>
  <c r="A706" i="69"/>
  <c r="A707" i="69"/>
  <c r="A708" i="69"/>
  <c r="A709" i="69"/>
  <c r="A710" i="69"/>
  <c r="A711" i="69"/>
  <c r="A712" i="69"/>
  <c r="A713" i="69"/>
  <c r="A714" i="69"/>
  <c r="A715" i="69"/>
  <c r="A716" i="69"/>
  <c r="A717" i="69"/>
  <c r="A718" i="69"/>
  <c r="A719" i="69"/>
  <c r="A720" i="69"/>
  <c r="A721" i="69"/>
  <c r="A722" i="69"/>
  <c r="A723" i="69"/>
  <c r="A724" i="69"/>
  <c r="A725" i="69"/>
  <c r="A726" i="69"/>
  <c r="A727" i="69"/>
  <c r="A728" i="69"/>
  <c r="A729" i="69"/>
  <c r="A730" i="69"/>
  <c r="A731" i="69"/>
  <c r="A732" i="69"/>
  <c r="A733" i="69"/>
  <c r="A734" i="69"/>
  <c r="A735" i="69"/>
  <c r="A736" i="69"/>
  <c r="A737" i="69"/>
  <c r="A738" i="69"/>
  <c r="A739" i="69"/>
  <c r="A740" i="69"/>
  <c r="A741" i="69"/>
  <c r="A742" i="69"/>
  <c r="A743" i="69"/>
  <c r="A744" i="69"/>
  <c r="A745" i="69"/>
  <c r="A746" i="69"/>
  <c r="A747" i="69"/>
  <c r="A748" i="69"/>
  <c r="A749" i="69"/>
  <c r="A750" i="69"/>
  <c r="A751" i="69"/>
  <c r="A752" i="69"/>
  <c r="A753" i="69"/>
  <c r="A754" i="69"/>
  <c r="A755" i="69"/>
  <c r="A756" i="69"/>
  <c r="A757" i="69"/>
  <c r="A758" i="69"/>
  <c r="A759" i="69"/>
  <c r="A760" i="69"/>
  <c r="A761" i="69"/>
  <c r="A762" i="69"/>
  <c r="A763" i="69"/>
  <c r="A764" i="69"/>
  <c r="A765" i="69"/>
  <c r="A766" i="69"/>
  <c r="A767" i="69"/>
  <c r="A768" i="69"/>
  <c r="A769" i="69"/>
  <c r="A770" i="69"/>
  <c r="A771" i="69"/>
  <c r="A772" i="69"/>
  <c r="A773" i="69"/>
  <c r="A774" i="69"/>
  <c r="A775" i="69"/>
  <c r="A776" i="69"/>
  <c r="A777" i="69"/>
  <c r="A778" i="69"/>
  <c r="A779" i="69"/>
  <c r="A780" i="69"/>
  <c r="A781" i="69"/>
  <c r="A782" i="69"/>
  <c r="A783" i="69"/>
  <c r="A784" i="69"/>
  <c r="A785" i="69"/>
  <c r="A786" i="69"/>
  <c r="A787" i="69"/>
  <c r="A788" i="69"/>
  <c r="A789" i="69"/>
  <c r="A790" i="69"/>
  <c r="A791" i="69"/>
  <c r="A792" i="69"/>
  <c r="A793" i="69"/>
  <c r="A794" i="69"/>
  <c r="A795" i="69"/>
  <c r="A796" i="69"/>
  <c r="A797" i="69"/>
  <c r="A798" i="69"/>
  <c r="A799" i="69"/>
  <c r="A800" i="69"/>
  <c r="A801" i="69"/>
  <c r="A802" i="69"/>
  <c r="A803" i="69"/>
  <c r="A804" i="69"/>
  <c r="A805" i="69"/>
  <c r="A806" i="69"/>
  <c r="A807" i="69"/>
  <c r="A808" i="69"/>
  <c r="A809" i="69"/>
  <c r="A810" i="69"/>
  <c r="A811" i="69"/>
  <c r="A812" i="69"/>
  <c r="A813" i="69"/>
  <c r="A814" i="69"/>
  <c r="A815" i="69"/>
  <c r="A816" i="69"/>
  <c r="A817" i="69"/>
  <c r="A818" i="69"/>
  <c r="A819" i="69"/>
  <c r="A820" i="69"/>
  <c r="A821" i="69"/>
  <c r="A822" i="69"/>
  <c r="A823" i="69"/>
  <c r="A824" i="69"/>
  <c r="A825" i="69"/>
  <c r="A826" i="69"/>
  <c r="A827" i="69"/>
  <c r="A828" i="69"/>
  <c r="A829" i="69"/>
  <c r="A830" i="69"/>
  <c r="A831" i="69"/>
  <c r="A832" i="69"/>
  <c r="A833" i="69"/>
  <c r="A834" i="69"/>
  <c r="A835" i="69"/>
  <c r="A836" i="69"/>
  <c r="A837" i="69"/>
  <c r="A838" i="69"/>
  <c r="A839" i="69"/>
  <c r="A840" i="69"/>
  <c r="A841" i="69"/>
  <c r="A842" i="69"/>
  <c r="A843" i="69"/>
  <c r="A844" i="69"/>
  <c r="A845" i="69"/>
  <c r="A846" i="69"/>
  <c r="A847" i="69"/>
  <c r="A848" i="69"/>
  <c r="A849" i="69"/>
  <c r="A850" i="69"/>
  <c r="A851" i="69"/>
  <c r="A852" i="69"/>
  <c r="A853" i="69"/>
  <c r="A854" i="69"/>
  <c r="A855" i="69"/>
  <c r="A856" i="69"/>
  <c r="A857" i="69"/>
  <c r="A858" i="69"/>
  <c r="A859" i="69"/>
  <c r="A860" i="69"/>
  <c r="A861" i="69"/>
  <c r="A862" i="69"/>
  <c r="A863" i="69"/>
  <c r="A864" i="69"/>
  <c r="A865" i="69"/>
  <c r="A866" i="69"/>
  <c r="A867" i="69"/>
  <c r="A868" i="69"/>
  <c r="A869" i="69"/>
  <c r="A870" i="69"/>
  <c r="A871" i="69"/>
  <c r="A872" i="69"/>
  <c r="A873" i="69"/>
  <c r="A874" i="69"/>
  <c r="A875" i="69"/>
  <c r="A876" i="69"/>
  <c r="A877" i="69"/>
  <c r="A878" i="69"/>
  <c r="A879" i="69"/>
  <c r="A880" i="69"/>
  <c r="A881" i="69"/>
  <c r="A882" i="69"/>
  <c r="A883" i="69"/>
  <c r="A884" i="69"/>
  <c r="A885" i="69"/>
  <c r="A886" i="69"/>
  <c r="A887" i="69"/>
  <c r="A888" i="69"/>
  <c r="A889" i="69"/>
  <c r="A890" i="69"/>
  <c r="A891" i="69"/>
  <c r="A892" i="69"/>
  <c r="A893" i="69"/>
  <c r="A894" i="69"/>
  <c r="A895" i="69"/>
  <c r="A896" i="69"/>
  <c r="A897" i="69"/>
  <c r="A898" i="69"/>
  <c r="A899" i="69"/>
  <c r="A900" i="69"/>
  <c r="A901" i="69"/>
  <c r="A902" i="69"/>
  <c r="A903" i="69"/>
  <c r="A904" i="69"/>
  <c r="A905" i="69"/>
  <c r="A906" i="69"/>
  <c r="A907" i="69"/>
  <c r="A908" i="69"/>
  <c r="A909" i="69"/>
  <c r="A910" i="69"/>
  <c r="A911" i="69"/>
  <c r="A912" i="69"/>
  <c r="A913" i="69"/>
  <c r="A914" i="69"/>
  <c r="A915" i="69"/>
  <c r="A916" i="69"/>
  <c r="A917" i="69"/>
  <c r="A918" i="69"/>
  <c r="A919" i="69"/>
  <c r="A920" i="69"/>
  <c r="A921" i="69"/>
  <c r="A922" i="69"/>
  <c r="A923" i="69"/>
  <c r="A924" i="69"/>
  <c r="A925" i="69"/>
  <c r="A926" i="69"/>
  <c r="A927" i="69"/>
  <c r="A928" i="69"/>
  <c r="A929" i="69"/>
  <c r="A930" i="69"/>
  <c r="A931" i="69"/>
  <c r="A932" i="69"/>
  <c r="A933" i="69"/>
  <c r="A934" i="69"/>
  <c r="A935" i="69"/>
  <c r="A936" i="69"/>
  <c r="A937" i="69"/>
  <c r="A938" i="69"/>
  <c r="A939" i="69"/>
  <c r="A940" i="69"/>
  <c r="A941" i="69"/>
  <c r="A942" i="69"/>
  <c r="A943" i="69"/>
  <c r="A944" i="69"/>
  <c r="A945" i="69"/>
  <c r="A946" i="69"/>
  <c r="A947" i="69"/>
  <c r="A948" i="69"/>
  <c r="A949" i="69"/>
  <c r="A950" i="69"/>
  <c r="A951" i="69"/>
  <c r="A952" i="69"/>
  <c r="A953" i="69"/>
  <c r="A954" i="69"/>
  <c r="A955" i="69"/>
  <c r="A956" i="69"/>
  <c r="A957" i="69"/>
  <c r="A958" i="69"/>
  <c r="A959" i="69"/>
  <c r="A960" i="69"/>
  <c r="A961" i="69"/>
  <c r="A962" i="69"/>
  <c r="A963" i="69"/>
  <c r="A964" i="69"/>
  <c r="A965" i="69"/>
  <c r="A966" i="69"/>
  <c r="A967" i="69"/>
  <c r="A968" i="69"/>
  <c r="A969" i="69"/>
  <c r="A970" i="69"/>
  <c r="A971" i="69"/>
  <c r="A972" i="69"/>
  <c r="A973" i="69"/>
  <c r="A974" i="69"/>
  <c r="A975" i="69"/>
  <c r="A976" i="69"/>
  <c r="A977" i="69"/>
  <c r="A978" i="69"/>
  <c r="A979" i="69"/>
  <c r="A980" i="69"/>
  <c r="A981" i="69"/>
  <c r="A982" i="69"/>
  <c r="A983" i="69"/>
  <c r="A984" i="69"/>
  <c r="A985" i="69"/>
  <c r="A986" i="69"/>
  <c r="A987" i="69"/>
  <c r="A988" i="69"/>
  <c r="A989" i="69"/>
  <c r="A990" i="69"/>
  <c r="A991" i="69"/>
  <c r="A992" i="69"/>
  <c r="A993" i="69"/>
  <c r="A994" i="69"/>
  <c r="A995" i="69"/>
  <c r="A996" i="69"/>
  <c r="A997" i="69"/>
  <c r="A998" i="69"/>
  <c r="A999" i="69"/>
  <c r="A10" i="69"/>
  <c r="A11" i="69"/>
  <c r="A12" i="69"/>
  <c r="A13" i="69"/>
  <c r="A14" i="69"/>
  <c r="A15" i="69"/>
  <c r="A16" i="69"/>
  <c r="A17" i="69"/>
  <c r="A18" i="69"/>
  <c r="A19" i="69"/>
  <c r="A20" i="69"/>
  <c r="A21" i="69"/>
  <c r="A22" i="69"/>
  <c r="A23" i="69"/>
  <c r="A24" i="69"/>
  <c r="A25" i="69"/>
  <c r="A26" i="69"/>
  <c r="A27" i="69"/>
  <c r="A28" i="69"/>
  <c r="A29" i="69"/>
  <c r="A30" i="69"/>
  <c r="A31" i="69"/>
  <c r="A32" i="69"/>
  <c r="A33" i="69"/>
  <c r="A34" i="69"/>
  <c r="A35" i="69"/>
  <c r="A36" i="69"/>
  <c r="A37" i="69"/>
  <c r="A38" i="69"/>
  <c r="A39" i="69"/>
  <c r="A40" i="69"/>
  <c r="A41" i="69"/>
  <c r="A42" i="69"/>
  <c r="A43" i="69"/>
  <c r="A44" i="69"/>
  <c r="A45" i="69"/>
  <c r="A46" i="69"/>
  <c r="A47" i="69"/>
  <c r="A48" i="69"/>
  <c r="A49" i="69"/>
  <c r="A50" i="69"/>
  <c r="A51" i="69"/>
  <c r="A52" i="69"/>
  <c r="A53" i="69"/>
  <c r="A54" i="69"/>
  <c r="A55" i="69"/>
  <c r="A56" i="69"/>
  <c r="A57" i="69"/>
  <c r="A58" i="69"/>
  <c r="A59" i="69"/>
  <c r="A60" i="69"/>
  <c r="A61" i="69"/>
  <c r="A62" i="69"/>
  <c r="A63" i="69"/>
  <c r="A64" i="69"/>
  <c r="A65" i="69"/>
  <c r="A66" i="69"/>
  <c r="A67" i="69"/>
  <c r="A68" i="69"/>
  <c r="A69" i="69"/>
  <c r="A70" i="69"/>
  <c r="A71" i="69"/>
  <c r="A72" i="69"/>
  <c r="A73" i="69"/>
  <c r="A74" i="69"/>
  <c r="A75" i="69"/>
  <c r="A76" i="69"/>
  <c r="A77" i="69"/>
  <c r="A78" i="69"/>
  <c r="A79" i="69"/>
  <c r="A80" i="69"/>
  <c r="A81" i="69"/>
  <c r="A82" i="69"/>
  <c r="A83" i="69"/>
  <c r="A84" i="69"/>
  <c r="A85" i="69"/>
  <c r="A86" i="69"/>
  <c r="A87" i="69"/>
  <c r="A88" i="69"/>
  <c r="A89" i="69"/>
  <c r="A90" i="69"/>
  <c r="A1001" i="69"/>
  <c r="L2" i="69"/>
  <c r="E22" i="72"/>
  <c r="E21" i="72"/>
  <c r="B10" i="68"/>
  <c r="B11" i="68"/>
  <c r="B12" i="68"/>
  <c r="B13" i="68"/>
  <c r="B14" i="68"/>
  <c r="B15" i="68"/>
  <c r="B16" i="68"/>
  <c r="B17" i="68"/>
  <c r="B18" i="68"/>
  <c r="B23" i="68"/>
  <c r="B24" i="68"/>
  <c r="B30" i="68"/>
  <c r="B31" i="68"/>
  <c r="B32" i="68"/>
  <c r="B33" i="68"/>
  <c r="B34" i="68"/>
  <c r="B35" i="68"/>
  <c r="B40" i="68"/>
  <c r="B41" i="68"/>
  <c r="B44" i="68"/>
  <c r="B45" i="68"/>
  <c r="B46" i="68"/>
  <c r="B47" i="68"/>
  <c r="B48" i="68"/>
  <c r="B49" i="68"/>
  <c r="B52" i="68"/>
  <c r="B53" i="68"/>
  <c r="B54" i="68"/>
  <c r="B55" i="68"/>
  <c r="B57" i="68"/>
  <c r="B59" i="68"/>
  <c r="B60" i="68"/>
  <c r="B61" i="68"/>
  <c r="B63" i="68"/>
  <c r="B64" i="68"/>
  <c r="B65" i="68"/>
  <c r="B66" i="68"/>
  <c r="B67" i="68"/>
  <c r="B68" i="68"/>
  <c r="B69" i="68"/>
  <c r="B70" i="68"/>
  <c r="B72" i="68"/>
  <c r="B73" i="68"/>
  <c r="B74" i="68"/>
  <c r="B76" i="68"/>
  <c r="B77" i="68"/>
  <c r="B78" i="68"/>
  <c r="B79" i="68"/>
  <c r="B80" i="68"/>
  <c r="B81" i="68"/>
  <c r="B85" i="68"/>
  <c r="B86" i="68"/>
  <c r="B87" i="68"/>
  <c r="B88" i="68"/>
  <c r="B89" i="68"/>
  <c r="B90" i="68"/>
  <c r="B91" i="68"/>
  <c r="B92" i="68"/>
  <c r="B94" i="68"/>
  <c r="B95" i="68"/>
  <c r="B96" i="68"/>
  <c r="B97" i="68"/>
  <c r="B102" i="68"/>
  <c r="B103" i="68"/>
  <c r="B106" i="68"/>
  <c r="B107" i="68"/>
  <c r="B108" i="68"/>
  <c r="B109" i="68"/>
  <c r="B110" i="68"/>
  <c r="B112" i="68"/>
  <c r="B113" i="68"/>
  <c r="B114" i="68"/>
  <c r="B116" i="68"/>
  <c r="B117" i="68"/>
  <c r="B118" i="68"/>
  <c r="B119" i="68"/>
  <c r="B121" i="68"/>
  <c r="B122" i="68"/>
  <c r="B123" i="68"/>
  <c r="B124" i="68"/>
  <c r="B125" i="68"/>
  <c r="B126" i="68"/>
  <c r="B127" i="68"/>
  <c r="B128" i="68"/>
  <c r="B129" i="68"/>
  <c r="B130" i="68"/>
  <c r="B131" i="68"/>
  <c r="B132" i="68"/>
  <c r="B133" i="68"/>
  <c r="B134" i="68"/>
  <c r="B135" i="68"/>
  <c r="B140" i="68"/>
  <c r="B141" i="68"/>
  <c r="B142" i="68"/>
  <c r="B144" i="68"/>
  <c r="B145" i="68"/>
  <c r="B147" i="68"/>
  <c r="B148" i="68"/>
  <c r="B149" i="68"/>
  <c r="B150" i="68"/>
  <c r="B151" i="68"/>
  <c r="B152" i="68"/>
  <c r="B153" i="68"/>
  <c r="B154" i="68"/>
  <c r="B155" i="68"/>
  <c r="B156" i="68"/>
  <c r="B157" i="68"/>
  <c r="B158" i="68"/>
  <c r="B159" i="68"/>
  <c r="B160" i="68"/>
  <c r="B161" i="68"/>
  <c r="B162" i="68"/>
  <c r="B163" i="68"/>
  <c r="B164" i="68"/>
  <c r="B165" i="68"/>
  <c r="B167" i="68"/>
  <c r="B168" i="68"/>
  <c r="B169" i="68"/>
  <c r="B170" i="68"/>
  <c r="B171" i="68"/>
  <c r="B172" i="68"/>
  <c r="B173" i="68"/>
  <c r="B174" i="68"/>
  <c r="B175" i="68"/>
  <c r="B176" i="68"/>
  <c r="B177" i="68"/>
  <c r="B182" i="68"/>
  <c r="B186" i="68"/>
  <c r="B187" i="68"/>
  <c r="B188" i="68"/>
  <c r="B189" i="68"/>
  <c r="B190" i="68"/>
  <c r="B191" i="68"/>
  <c r="B192" i="68"/>
  <c r="B193" i="68"/>
  <c r="B199" i="68"/>
  <c r="B201" i="68"/>
  <c r="B202" i="68"/>
  <c r="B203" i="68"/>
  <c r="B204" i="68"/>
  <c r="B205" i="68"/>
  <c r="B206" i="68"/>
  <c r="B207" i="68"/>
  <c r="B208" i="68"/>
  <c r="B209" i="68"/>
  <c r="B210" i="68"/>
  <c r="B211" i="68"/>
  <c r="B212" i="68"/>
  <c r="B213" i="68"/>
  <c r="B214" i="68"/>
  <c r="B215" i="68"/>
  <c r="B216" i="68"/>
  <c r="B217" i="68"/>
  <c r="B219" i="68"/>
  <c r="B220" i="68"/>
  <c r="B223" i="68"/>
  <c r="B224" i="68"/>
  <c r="B225" i="68"/>
  <c r="B228" i="68"/>
  <c r="B231" i="68"/>
  <c r="B232" i="68"/>
  <c r="B233" i="68"/>
  <c r="B236" i="68"/>
  <c r="B237" i="68"/>
  <c r="B238" i="68"/>
  <c r="B239" i="68"/>
  <c r="B240" i="68"/>
  <c r="B241" i="68"/>
  <c r="B242" i="68"/>
  <c r="B243" i="68"/>
  <c r="B244" i="68"/>
  <c r="B245" i="68"/>
  <c r="B246" i="68"/>
  <c r="B247" i="68"/>
  <c r="B249" i="68"/>
  <c r="B250" i="68"/>
  <c r="B255" i="68"/>
  <c r="B258" i="68"/>
  <c r="B260" i="68"/>
  <c r="B267" i="68"/>
  <c r="B268" i="68"/>
  <c r="B278" i="68"/>
  <c r="B280" i="68"/>
  <c r="B298" i="68"/>
  <c r="B299" i="68"/>
  <c r="B300" i="68"/>
  <c r="B302" i="68"/>
  <c r="B305" i="68"/>
  <c r="B308" i="68"/>
  <c r="B309" i="68"/>
  <c r="B312" i="68"/>
  <c r="B313" i="68"/>
  <c r="B314" i="68"/>
  <c r="B315" i="68"/>
  <c r="B317" i="68"/>
  <c r="B320" i="68"/>
  <c r="B326" i="68"/>
  <c r="B327" i="68"/>
  <c r="B331" i="68"/>
  <c r="B332" i="68"/>
  <c r="B334" i="68"/>
  <c r="B339" i="68"/>
  <c r="B343" i="68"/>
  <c r="B345" i="68"/>
  <c r="B347" i="68"/>
  <c r="B351" i="68"/>
  <c r="B352" i="68"/>
  <c r="D3" i="70" l="1"/>
  <c r="H2" i="69"/>
  <c r="H3" i="69"/>
  <c r="C3" i="70"/>
  <c r="E3" i="70" s="1"/>
  <c r="E6" i="70"/>
  <c r="E18" i="70"/>
  <c r="E5" i="70"/>
  <c r="E9" i="70"/>
  <c r="E17" i="70"/>
  <c r="E14" i="70"/>
  <c r="E13" i="70"/>
  <c r="E4" i="70"/>
  <c r="E12" i="70"/>
  <c r="E2" i="70"/>
  <c r="E11" i="70"/>
  <c r="E7" i="70"/>
  <c r="E16" i="70"/>
  <c r="E8" i="70"/>
  <c r="E10" i="70"/>
  <c r="E15" i="70"/>
</calcChain>
</file>

<file path=xl/sharedStrings.xml><?xml version="1.0" encoding="utf-8"?>
<sst xmlns="http://schemas.openxmlformats.org/spreadsheetml/2006/main" count="539" uniqueCount="458">
  <si>
    <t>Subventions d'exploitation</t>
  </si>
  <si>
    <t>Dons</t>
  </si>
  <si>
    <t>Date</t>
  </si>
  <si>
    <t>N°</t>
  </si>
  <si>
    <t>N° compte</t>
  </si>
  <si>
    <t>N° de compte</t>
  </si>
  <si>
    <t>Intitulé des comptes</t>
  </si>
  <si>
    <t>Intitulé</t>
  </si>
  <si>
    <t>Libellé de l'écriture</t>
  </si>
  <si>
    <t>Nomenclature des comptes</t>
  </si>
  <si>
    <t>Libellé</t>
  </si>
  <si>
    <t>FRANCE</t>
  </si>
  <si>
    <t>Association</t>
  </si>
  <si>
    <t>Nom :</t>
  </si>
  <si>
    <t>Adresse :</t>
  </si>
  <si>
    <t>Logo</t>
  </si>
  <si>
    <t>Anné de départ:</t>
  </si>
  <si>
    <t>Mois de Début</t>
  </si>
  <si>
    <t>Mois de Fin:</t>
  </si>
  <si>
    <t>Période Référence</t>
  </si>
  <si>
    <t>Creation des comptes de banques</t>
  </si>
  <si>
    <t>Libellé et compte</t>
  </si>
  <si>
    <t>Credit agricole Chpt</t>
  </si>
  <si>
    <t>Credit agricole Dépôt</t>
  </si>
  <si>
    <t>Credit agricole Livret</t>
  </si>
  <si>
    <t>Solde initial</t>
  </si>
  <si>
    <t>Solde caisse</t>
  </si>
  <si>
    <t>Fonds Associatif</t>
  </si>
  <si>
    <t>Somme</t>
  </si>
  <si>
    <t>Montant</t>
  </si>
  <si>
    <t>N° Compte</t>
  </si>
  <si>
    <t>Opération</t>
  </si>
  <si>
    <t>Dépense</t>
  </si>
  <si>
    <t>-</t>
  </si>
  <si>
    <t>Nom du compte</t>
  </si>
  <si>
    <t>Cora</t>
  </si>
  <si>
    <t>Mode de paiement</t>
  </si>
  <si>
    <t>Prevelement</t>
  </si>
  <si>
    <t>Espèces</t>
  </si>
  <si>
    <t>CB</t>
  </si>
  <si>
    <t>Chèque</t>
  </si>
  <si>
    <t>Remise de cheque</t>
  </si>
  <si>
    <t>Bordereau d'especes</t>
  </si>
  <si>
    <t>Commentaire</t>
  </si>
  <si>
    <t>Année de création</t>
  </si>
  <si>
    <t>Année de l'exercice à saisir</t>
  </si>
  <si>
    <t>Code</t>
  </si>
  <si>
    <t>Depenses</t>
  </si>
  <si>
    <t>Recette</t>
  </si>
  <si>
    <t>Solde</t>
  </si>
  <si>
    <t>Animations</t>
  </si>
  <si>
    <t>BUR</t>
  </si>
  <si>
    <t>Frais de bureau</t>
  </si>
  <si>
    <t>COMP_INT</t>
  </si>
  <si>
    <t>COMP_EXT</t>
  </si>
  <si>
    <t>ANIM</t>
  </si>
  <si>
    <t>Competition exterieure</t>
  </si>
  <si>
    <t>Competition interieure</t>
  </si>
  <si>
    <t>Deplacement championnat de France</t>
  </si>
  <si>
    <t>SUB</t>
  </si>
  <si>
    <t>SUBVENTION</t>
  </si>
  <si>
    <t>SPO</t>
  </si>
  <si>
    <t>SPONSOR</t>
  </si>
  <si>
    <t>MAIL</t>
  </si>
  <si>
    <t>Tenue de club</t>
  </si>
  <si>
    <t>LIC</t>
  </si>
  <si>
    <t>Licences</t>
  </si>
  <si>
    <t>PM</t>
  </si>
  <si>
    <t>GM</t>
  </si>
  <si>
    <t>Gros materiel (investissement)</t>
  </si>
  <si>
    <t>DIS</t>
  </si>
  <si>
    <t>REGION</t>
  </si>
  <si>
    <t>Deplacement competition regionale</t>
  </si>
  <si>
    <t>SITE</t>
  </si>
  <si>
    <t>Site internet</t>
  </si>
  <si>
    <t>7561 Licences</t>
  </si>
  <si>
    <t>86 EMPLOIS DES CONTRIBUTIONS VOLONTAIRES EN NATURE</t>
  </si>
  <si>
    <t>861. Mise à disposition gratuite de biens</t>
  </si>
  <si>
    <t>862. Prestations</t>
  </si>
  <si>
    <t>864. Personnel bénévole</t>
  </si>
  <si>
    <t>87. CONTRIBUTIONS VOLONTAIRES EN NATURE</t>
  </si>
  <si>
    <t>870. Bénévolat</t>
  </si>
  <si>
    <t>871. Prestations en nature</t>
  </si>
  <si>
    <t>875. Dons en nature</t>
  </si>
  <si>
    <t>6011 Materiel pour le club</t>
  </si>
  <si>
    <t>6041 Point phone</t>
  </si>
  <si>
    <t>6042 Frais sur partenariat</t>
  </si>
  <si>
    <t>6043 Impression sérigraphie</t>
  </si>
  <si>
    <t>6044 Photos</t>
  </si>
  <si>
    <t>6061 Electricité gaz</t>
  </si>
  <si>
    <t>6062 Pharmacie</t>
  </si>
  <si>
    <t>6063 Petit materiel (Blasons, arc,etc..)</t>
  </si>
  <si>
    <t>6064 Fournitures administratives</t>
  </si>
  <si>
    <t>6065 Fournitures Bar / Buvette</t>
  </si>
  <si>
    <t>6071 Achats produits publicitaires</t>
  </si>
  <si>
    <t>6072 Achats bar / Boissons / nourriture</t>
  </si>
  <si>
    <t>6073 Achats festivités club</t>
  </si>
  <si>
    <t>6074 Coupes et médailles</t>
  </si>
  <si>
    <t>6133 Locations divers</t>
  </si>
  <si>
    <t>6134 Location materiel et outillage</t>
  </si>
  <si>
    <t>6151 Entretien locaux</t>
  </si>
  <si>
    <t>6153 Entretien materiel</t>
  </si>
  <si>
    <t>Frais reunion diverses</t>
  </si>
  <si>
    <t>6183. Documentation technique - Stages</t>
  </si>
  <si>
    <t>6223 Honoraires CAC</t>
  </si>
  <si>
    <t>6224 Honoraires juridiques avocat</t>
  </si>
  <si>
    <t>6225 Honoraires consultant</t>
  </si>
  <si>
    <t>6235 Publications</t>
  </si>
  <si>
    <t>6241 Transports sur achats</t>
  </si>
  <si>
    <t>6242 Transports collectifs</t>
  </si>
  <si>
    <t>6243 Transports autres</t>
  </si>
  <si>
    <t>6244 Transports divers</t>
  </si>
  <si>
    <t>6252 Deplacement autres</t>
  </si>
  <si>
    <t>Frais de déplacements</t>
  </si>
  <si>
    <t>6262 Téléphone</t>
  </si>
  <si>
    <t>6265. Téléphone mobile</t>
  </si>
  <si>
    <t>6271 Frais sur retard paiement fournisseurs</t>
  </si>
  <si>
    <t>6511. Redevances pour concessions, brevets, licences, marques, procédés, logiciels - Sacem</t>
  </si>
  <si>
    <t>6581 Affiliation (fédération, groupement,…)</t>
  </si>
  <si>
    <t>6582 Reversements (licences,adhesions)</t>
  </si>
  <si>
    <t>6583 Licences,adhesions</t>
  </si>
  <si>
    <t>6584 Cotisations competitions</t>
  </si>
  <si>
    <t>6587 Stages</t>
  </si>
  <si>
    <t>6588 Prets</t>
  </si>
  <si>
    <t>6671 Penalites et amanedes fiscales ou penales</t>
  </si>
  <si>
    <t>6672 Dons, liberalités</t>
  </si>
  <si>
    <t>6673 Créances irrecouvrables de l'exercice</t>
  </si>
  <si>
    <t>6675 Rappels d'impots (autres / benefices)</t>
  </si>
  <si>
    <t>6677 charges ex. sur operations de gestion</t>
  </si>
  <si>
    <t>X</t>
  </si>
  <si>
    <t>7011 Ventes de marchandises</t>
  </si>
  <si>
    <t>7061 Licenses + cotisations</t>
  </si>
  <si>
    <t>7062 Recettes greffe competitions</t>
  </si>
  <si>
    <t>7063 Recette animations</t>
  </si>
  <si>
    <t>7064 Publicité</t>
  </si>
  <si>
    <t>7065 Sponsoring</t>
  </si>
  <si>
    <t>7066 Divers</t>
  </si>
  <si>
    <t>7081 Ventes materiel licenciés</t>
  </si>
  <si>
    <t>7082 Stages</t>
  </si>
  <si>
    <t>7083 Recetttes manifestations club</t>
  </si>
  <si>
    <t>7084 Photos calendrier divers</t>
  </si>
  <si>
    <t>7085 Locations d'arc</t>
  </si>
  <si>
    <t>741 Commune</t>
  </si>
  <si>
    <t>742 Conseil General</t>
  </si>
  <si>
    <t>743 Intercomunalité</t>
  </si>
  <si>
    <t>744 CNDS</t>
  </si>
  <si>
    <t>745 Conseil Regional</t>
  </si>
  <si>
    <t>746 Federation, Groupement</t>
  </si>
  <si>
    <t>747 Etat ministere</t>
  </si>
  <si>
    <t>748 Autres</t>
  </si>
  <si>
    <t>7481 CD03</t>
  </si>
  <si>
    <t>7482 Ligue</t>
  </si>
  <si>
    <t>7671 Interet compte rémunérés</t>
  </si>
  <si>
    <t>7713 Libéralités perçues - Don</t>
  </si>
  <si>
    <t>7911 Indemnités emplois jeunes</t>
  </si>
  <si>
    <t>7912 Indemnités contrats aidées</t>
  </si>
  <si>
    <t>7913 Indemnités diverses</t>
  </si>
  <si>
    <t>60. ACHATS ( SAUF 603 )</t>
  </si>
  <si>
    <t>601. Achats stockés ­ Matières premières et fournitures</t>
  </si>
  <si>
    <t>602. Achats stockés ­ Autres approvisionnements</t>
  </si>
  <si>
    <t>6021. Matières consommables</t>
  </si>
  <si>
    <t>6022. Fournitures consommables</t>
  </si>
  <si>
    <t>60221. Combustibles</t>
  </si>
  <si>
    <t>60222. Produits d'entretien</t>
  </si>
  <si>
    <t>60223.Fournitures d'atelier</t>
  </si>
  <si>
    <t>60224. Fournitures de magasin</t>
  </si>
  <si>
    <t>60225. Fournitures de bureau</t>
  </si>
  <si>
    <t>603 Variation des stocks ( approvisionnements et marchandises)</t>
  </si>
  <si>
    <t>604. Achats d'études et prestations de services</t>
  </si>
  <si>
    <t>605. Achats de matériels, équipements et travaux</t>
  </si>
  <si>
    <t>606. Achats non stockés de matières et fournitures</t>
  </si>
  <si>
    <t>6061. Fournitures non stockables ( eau, énergie..)</t>
  </si>
  <si>
    <t>6063. Fournitures d'entretien et de petit équipement</t>
  </si>
  <si>
    <t>6064. Fournitures administratives</t>
  </si>
  <si>
    <t>6065. Emballages</t>
  </si>
  <si>
    <t>6068. Autres matières et fournitures</t>
  </si>
  <si>
    <t>607. Achats de marchandises</t>
  </si>
  <si>
    <t>608. Frais accessoires d'achats</t>
  </si>
  <si>
    <t>609. Rabais, remises et ristournes obtenus sur achats</t>
  </si>
  <si>
    <t>61/62. AUTRES CHARGES EXTERNES</t>
  </si>
  <si>
    <t>61. SERVICES EXTERIEURS</t>
  </si>
  <si>
    <t>611. Sous traitance générale</t>
  </si>
  <si>
    <t>612. Redevances de crédit-bail</t>
  </si>
  <si>
    <t>6122. Crédit-bail mobilier</t>
  </si>
  <si>
    <t>6125. Crédit-bail immobilier</t>
  </si>
  <si>
    <t>613. Locations</t>
  </si>
  <si>
    <t>6132. Locations immobilières</t>
  </si>
  <si>
    <t>6135. Locations mobilières</t>
  </si>
  <si>
    <t>6136. Malis sur emballages</t>
  </si>
  <si>
    <t>614. Charges locatives et de copropriété</t>
  </si>
  <si>
    <t>615. Entretien et réparations</t>
  </si>
  <si>
    <t>6152. sur biens immobiliers</t>
  </si>
  <si>
    <t>6155. sur biens mobiliers</t>
  </si>
  <si>
    <t>6156. Maintenance</t>
  </si>
  <si>
    <t>616. Primes d'assurance</t>
  </si>
  <si>
    <t>6161. Multirisques</t>
  </si>
  <si>
    <t>6162.Assurance obligatoire dommage construction</t>
  </si>
  <si>
    <t>6163. Assurance-transport</t>
  </si>
  <si>
    <t>6164. Risques d'exploitation</t>
  </si>
  <si>
    <t>6165. Insolvabilité usagers</t>
  </si>
  <si>
    <t>6168. autres assurances</t>
  </si>
  <si>
    <t>617. Etudes et recherches</t>
  </si>
  <si>
    <t>618. Divers</t>
  </si>
  <si>
    <t>6181. Documentation générale</t>
  </si>
  <si>
    <t>6185. Frais de colloques, séminaires, conférences</t>
  </si>
  <si>
    <t>619. Rabais, remises et ristournes obtenus sur services extérieurs</t>
  </si>
  <si>
    <t>62. AUTRES SERVICES EXTERIEURS</t>
  </si>
  <si>
    <t>621. Personnel extérieur à l'association</t>
  </si>
  <si>
    <t>6211. Personnel intérimaire</t>
  </si>
  <si>
    <t>6214. Personnel détaché ou prêté à l'association</t>
  </si>
  <si>
    <t>622. Rémunérations d'intermédiaires et honoraires</t>
  </si>
  <si>
    <t>6221. Commissions et courtages sur achats</t>
  </si>
  <si>
    <t>6222. Commissions et courtages sur ventes</t>
  </si>
  <si>
    <t>6226. Honoraires</t>
  </si>
  <si>
    <t>6227. Frais d'actes et de contentieux</t>
  </si>
  <si>
    <t>6228. Divers</t>
  </si>
  <si>
    <t>623. Publicité, publications, relations publiques</t>
  </si>
  <si>
    <t>6231. Annonces et insertions</t>
  </si>
  <si>
    <t>6232. Echantillons</t>
  </si>
  <si>
    <t>6233. Foires et expositions</t>
  </si>
  <si>
    <t>6234. Cadeaux</t>
  </si>
  <si>
    <t>6236. Catalogues et imprimés</t>
  </si>
  <si>
    <t>6237. Publications</t>
  </si>
  <si>
    <t>6238. Divers ( pourboires, dons courants..)</t>
  </si>
  <si>
    <t>624 Transports de biens et transports collectifs du personnel</t>
  </si>
  <si>
    <t>625 Déplacements, missions et réceptions</t>
  </si>
  <si>
    <t>6251. Voyages et déplacements</t>
  </si>
  <si>
    <t>6255. Frais de déménagements</t>
  </si>
  <si>
    <t>6256. Missions</t>
  </si>
  <si>
    <t>6257. Réceptions</t>
  </si>
  <si>
    <t>626 Frais postaux et frais de télécommunications</t>
  </si>
  <si>
    <t>6261. Liaisons informatiques ou spécialisées</t>
  </si>
  <si>
    <t>6263. Affranchissements</t>
  </si>
  <si>
    <t>627 Services bancaires et assimilés</t>
  </si>
  <si>
    <t>628 Divers</t>
  </si>
  <si>
    <t>6281. Cotisations ( liées à l'activité économique)</t>
  </si>
  <si>
    <t>6284. Frais de recrutement du personnel</t>
  </si>
  <si>
    <t>629 Rabais, remises et ristournes obtenus sur autres services extérieurs</t>
  </si>
  <si>
    <t>63. IMPOTS, TAXES ET VERSEMENTS ASSIMILES</t>
  </si>
  <si>
    <t>631 Impôts, taxes et versements assimilés sur rémunérations ( administration des impôts)</t>
  </si>
  <si>
    <t>6311. Taxe sur les salaires</t>
  </si>
  <si>
    <t>6312. Taxe d'apprentissage</t>
  </si>
  <si>
    <t>6313. Participation des employeurs à la formation professionnelle continue</t>
  </si>
  <si>
    <t>6314. Cotisation pour défaut d'investissement obligatoire dans la construction</t>
  </si>
  <si>
    <t>6318. Autres</t>
  </si>
  <si>
    <t>633 Impôts, taxes et versements assimilés sur rémunérations ( autres organismes)</t>
  </si>
  <si>
    <t>6331. Versement de transport</t>
  </si>
  <si>
    <t>6332. Allocation de logement</t>
  </si>
  <si>
    <t>6333. Participation des employeurs à la formation professionnelle continue</t>
  </si>
  <si>
    <t>6334. Participation des employeurs à l'effort de construction ( versement à fonds perdus)</t>
  </si>
  <si>
    <t>6335. Versements libératoires ouvrant droit à l'exonération de la taxe d'apprentissage</t>
  </si>
  <si>
    <t>6338. Autres</t>
  </si>
  <si>
    <t>635 Autres impôts, taxes et versements assimilés ( administration des impôts)</t>
  </si>
  <si>
    <t>6351. Impôts directs ( sauf impôts sur les bénéfices)</t>
  </si>
  <si>
    <t>63511. Taxe professionnelle</t>
  </si>
  <si>
    <t>63512. Taxes foncières</t>
  </si>
  <si>
    <t>63513. Autres impôts locaux</t>
  </si>
  <si>
    <t>63518. Autres impôts directs</t>
  </si>
  <si>
    <t>6352. Taxes sur le chiffre d'affaires non récupérables</t>
  </si>
  <si>
    <t>6353. Impôts indirects</t>
  </si>
  <si>
    <t>6354. Droits d'enregistrement et de timbre</t>
  </si>
  <si>
    <t>63541. Droits de mutation</t>
  </si>
  <si>
    <t>6358. Autres droits</t>
  </si>
  <si>
    <t>637 .Autres impôts, taxes et versements assimilés ( autres organismes)</t>
  </si>
  <si>
    <t>64. CHARGES DE PERSONNEL</t>
  </si>
  <si>
    <t>641. Rémunérations du personnel</t>
  </si>
  <si>
    <t>6411. Salaires, appointements</t>
  </si>
  <si>
    <t>6412. Congés payés</t>
  </si>
  <si>
    <t>6413. Primes et gratifications</t>
  </si>
  <si>
    <t>6414. Indemnités et avantages divers</t>
  </si>
  <si>
    <t>6415. Supplément familial</t>
  </si>
  <si>
    <t>645. Charges de sécurité sociale et de prévoyance</t>
  </si>
  <si>
    <t>6451. Cotisations à l'URSSAF</t>
  </si>
  <si>
    <t>6452. Cotisations aux mutuelles</t>
  </si>
  <si>
    <t>6453. Cotisations aux caisses de retraites et de prévoyance</t>
  </si>
  <si>
    <t>6454. Cotisations aux ASSEDIC</t>
  </si>
  <si>
    <t>6458. Cotisations aux autres organismes sociaux</t>
  </si>
  <si>
    <t>647. Autres charges sociales</t>
  </si>
  <si>
    <t>6471. Prestations directes</t>
  </si>
  <si>
    <t>6472. Versements aux comités d'entreprise et d'établissement</t>
  </si>
  <si>
    <t>6473. Versements aux comités d'hygiène et de sécurité</t>
  </si>
  <si>
    <t>6474. Versements aux autres uvres sociales</t>
  </si>
  <si>
    <t>6475. Médecine de travail, pharmacie</t>
  </si>
  <si>
    <t>648. Autres charges de personnel</t>
  </si>
  <si>
    <t>65. Autres charges de gestion courantes</t>
  </si>
  <si>
    <t>651. Redevances pour concessions , brevets, licences, procédés, logiciels, droits et valeurs similaires</t>
  </si>
  <si>
    <t>6516. Droits d'auteur et de reproduction</t>
  </si>
  <si>
    <t>6518. Autres droits et valeurs similaires</t>
  </si>
  <si>
    <t>654. Pertes sur créances irrécouvrables</t>
  </si>
  <si>
    <t>6541. Créances de l'exercice</t>
  </si>
  <si>
    <t>6544. Créances des exercices antérieurs</t>
  </si>
  <si>
    <t>655. Quotes-parts de résultat sur opérations faites en commun</t>
  </si>
  <si>
    <t>657. Subventions versées par l'organisme</t>
  </si>
  <si>
    <t>6571. Bourses accordées aux usagers</t>
  </si>
  <si>
    <t>658. Charges diverses de gestion courante</t>
  </si>
  <si>
    <t>6586. Cotisations ( liées à la vie statutaire)</t>
  </si>
  <si>
    <t>66. CHARGES FINANCIERES</t>
  </si>
  <si>
    <t>661. Charges d'intérêts</t>
  </si>
  <si>
    <t>6611. Intérêts des emprunts et dettes</t>
  </si>
  <si>
    <t>6616. Intérêts bancaires</t>
  </si>
  <si>
    <t>6618. Intérêts des autres dettes</t>
  </si>
  <si>
    <t>664. Pertes sur créances liées à des participations</t>
  </si>
  <si>
    <t>665. Escomptes accordés</t>
  </si>
  <si>
    <t>666. Pertes de change</t>
  </si>
  <si>
    <t>667. Charges nettes sur cessions de valeurs mobilières de placement</t>
  </si>
  <si>
    <t>668. Autres charges financières</t>
  </si>
  <si>
    <t>67. CHARGES EXCEPTIONNELLES</t>
  </si>
  <si>
    <t>671. Charges exceptionnelles sur opérations de gestion</t>
  </si>
  <si>
    <t>6711. Pénalités sur marchés ( et dédits payés sur achats et ventes)</t>
  </si>
  <si>
    <t>6712. Pénalités, amendes fiscales ou pénales</t>
  </si>
  <si>
    <t>6713. Dons, libéralités</t>
  </si>
  <si>
    <t>6714. Créances devenues irrécouvrables dans l'exercice</t>
  </si>
  <si>
    <t>6715. Subventions accordées</t>
  </si>
  <si>
    <t>6717. Rappels d'impôts ( autres qu'impôts sur les bénéfices)</t>
  </si>
  <si>
    <t>6718. Autres charges exceptionnelles sur opérations de gestion</t>
  </si>
  <si>
    <t>672. Charges sur exercices antérieurs ( à reclasser)</t>
  </si>
  <si>
    <t>675. Valeurs comptables des éléments d'actifs cédés</t>
  </si>
  <si>
    <t>6751. Immobilisations incorporelles</t>
  </si>
  <si>
    <t>6752. Immobilisations corporelles</t>
  </si>
  <si>
    <t>6756. Immobilisations financières</t>
  </si>
  <si>
    <t>6758. Autres éléments d'actif</t>
  </si>
  <si>
    <t>678. Autres charges exceptionnelles</t>
  </si>
  <si>
    <t>6781. Malis provenant de clauses d'indexation</t>
  </si>
  <si>
    <t>6788. Charges exceptionnelles diverses</t>
  </si>
  <si>
    <t>68. DOTATIONS AUX AMORTISSEMENTS , PROVISIONS ET ENGAGEMENTS</t>
  </si>
  <si>
    <t>681. Dotations aux amortissements et aux provisions ­ charges d'exploitation</t>
  </si>
  <si>
    <t>6811. Dotations aux amortissements des immobilisations incorporelles et corporelles</t>
  </si>
  <si>
    <t>68111. Immobilisations incorporelles</t>
  </si>
  <si>
    <t>68112. Immobilisations corporelles</t>
  </si>
  <si>
    <t>6812. Dotations aux amortissements des charges d'exploitation à répartir</t>
  </si>
  <si>
    <t>6815. Dotations aux provisions pour risques et charges d'exploitation</t>
  </si>
  <si>
    <t>6816. Dotations aux provisions pour dépréciation des immobilisations incorporelles et corporelles</t>
  </si>
  <si>
    <t>68161. Immobilisations incorporelles</t>
  </si>
  <si>
    <t>68162. Immobilisations corporelles</t>
  </si>
  <si>
    <t>6817. Dotations aux provisions pour dépréciation des actifs circulants</t>
  </si>
  <si>
    <t>68173. Stocks et en-cours</t>
  </si>
  <si>
    <t>68174. Créances</t>
  </si>
  <si>
    <t>686. Dotations aux amortissements et aux provisions ­charges financières</t>
  </si>
  <si>
    <t>6865. Dotations aux provisions pour risques et charges financiers</t>
  </si>
  <si>
    <t>6866. Dotations aux provisions pour dépréciation des éléments financiers</t>
  </si>
  <si>
    <t>68662. Immobilisations financières</t>
  </si>
  <si>
    <t>68665. Valeurs mobilières de placement</t>
  </si>
  <si>
    <t>6868. Autres dotations</t>
  </si>
  <si>
    <t>687. Dotations aux amortissements et aux provisions ­ charges exceptionnelles</t>
  </si>
  <si>
    <t>6871. Dotations aux amortissements exceptionnels des immobilisations</t>
  </si>
  <si>
    <t>6872. Dotations aux provisions réglementées (immobilisations)</t>
  </si>
  <si>
    <t>6873. Dotations aux provisions réglementées ( stocks)</t>
  </si>
  <si>
    <t>6874 . Dotations aux autres provisions réglementées</t>
  </si>
  <si>
    <t>6875. Dotations aux provisions pour risques et charges exceptionnels</t>
  </si>
  <si>
    <t>6876. Dotations aux provisions pour dépréciations exceptionnelles</t>
  </si>
  <si>
    <t>689. Engagements à réaliser sur ressources affectées</t>
  </si>
  <si>
    <t>6894. Engagements à réaliser sur subventions attribuées</t>
  </si>
  <si>
    <t>6895. Engagements à réaliser sur dons manuels affectés</t>
  </si>
  <si>
    <t>6897. Engagements à réaliser sur legs et donations affectés</t>
  </si>
  <si>
    <t>69. IMPOTS SUR LES SOCIETES</t>
  </si>
  <si>
    <t>691. Participation des salariés aux résultats</t>
  </si>
  <si>
    <t>695.Impôts sur les bénéfices</t>
  </si>
  <si>
    <t>6951. Impôts dus en France</t>
  </si>
  <si>
    <t>69511. Impôts sur les sociétés des personnes non lucratives</t>
  </si>
  <si>
    <t>69512. Impôts sur les sociétés de droit commun</t>
  </si>
  <si>
    <t>6952. Contribution additionnelle à l'impôt sur les bénéfices</t>
  </si>
  <si>
    <t>697 "IFA"</t>
  </si>
  <si>
    <t>70 VENTES DE PRODUITS FINIS, PRESTATIONS DE SERVICES, MARCHANDISES</t>
  </si>
  <si>
    <t>701 Ventes de produits finis</t>
  </si>
  <si>
    <t>706 Prestations de services</t>
  </si>
  <si>
    <t>707 Ventes de marchandises</t>
  </si>
  <si>
    <t>708 Produits des activités annexes</t>
  </si>
  <si>
    <t>7081 Produits des prestations fournies au personnel</t>
  </si>
  <si>
    <t>7083 Locations diverses</t>
  </si>
  <si>
    <t>7084 Mise à disposition de personnel facturée</t>
  </si>
  <si>
    <t>7088 Autres produits d'activités annexes</t>
  </si>
  <si>
    <t>709 Rabais, remises et ristournes accordés par l'association</t>
  </si>
  <si>
    <t>71 PRODUCTION STOCKEE (OU DESTOCKAGE)</t>
  </si>
  <si>
    <t>713 Variation des stocks (en-cours de production, produits)</t>
  </si>
  <si>
    <t>7133 Variation des en-cours de production de biens</t>
  </si>
  <si>
    <t>7134 Variation des en-cours de production de services</t>
  </si>
  <si>
    <t>7135 Variation des stocks de produits</t>
  </si>
  <si>
    <t>72 PRODUCTION IMMOBILISEE</t>
  </si>
  <si>
    <t>74 SUBVENTIONS D'EXPLOITATION</t>
  </si>
  <si>
    <t>75 AUTRES PRODUITS DE GESTION COURANTE</t>
  </si>
  <si>
    <t>751 Redevances pour concessions, brevets, licences, marques, procédés, droits et valeurs similaires</t>
  </si>
  <si>
    <t>754 Collectes</t>
  </si>
  <si>
    <t>756 Cotisations</t>
  </si>
  <si>
    <t>757 Quote-part d'éléments du fonds associatif virée au compte de résultat</t>
  </si>
  <si>
    <t>7571 Quote-part de subventions d'investissement (renouvelables) virée au compte de résultat</t>
  </si>
  <si>
    <t>7573 Quote-part des apports virée au compte de résultat</t>
  </si>
  <si>
    <t>758 Produits divers de gestion courante</t>
  </si>
  <si>
    <t>76 PRODUITS FINANCIERS</t>
  </si>
  <si>
    <t>761 Produits des participations</t>
  </si>
  <si>
    <t>762 Produits des autres immobilisations financières</t>
  </si>
  <si>
    <t>7621 Revenus des titres immobilisés</t>
  </si>
  <si>
    <t>7624 Revenus des prêts</t>
  </si>
  <si>
    <t>764 Revenus des valeurs mobilières de placement</t>
  </si>
  <si>
    <t>765 Escomptes obtenus</t>
  </si>
  <si>
    <t>766 Gains de change</t>
  </si>
  <si>
    <t>767 Produits nets sur cessions de valeurs mobilières de placement</t>
  </si>
  <si>
    <t>768 Autres produits financiers</t>
  </si>
  <si>
    <t>7681 Intérêts des comptes financiers débiteurs</t>
  </si>
  <si>
    <t>77 PRODUITS EXCEPTIONNELS</t>
  </si>
  <si>
    <t>771 Produits exceptionnels sur opérations de gestion</t>
  </si>
  <si>
    <t>7714 Rentrées sur créances amorties</t>
  </si>
  <si>
    <t>7715 Subvention d'équilibre</t>
  </si>
  <si>
    <t>7717 Dégrèvements d'impôts (autres qu'impôts sur les bénéfices)</t>
  </si>
  <si>
    <t>7718 Autres produits exceptionnels sur opérations de gestion</t>
  </si>
  <si>
    <t>772 Produits sur exercices antérieurs (à reclasser)</t>
  </si>
  <si>
    <t>775 Produits des cessions d'éléments d'actif</t>
  </si>
  <si>
    <t>7751 Immobilisations incorporelles</t>
  </si>
  <si>
    <t>7752 Immobilisations corporelles</t>
  </si>
  <si>
    <t>7756 Immobilisations financières</t>
  </si>
  <si>
    <t>777 Quote-part des subventions d'investissement virée au résultat de l'exercice</t>
  </si>
  <si>
    <t>778 Autres produits exceptionnels</t>
  </si>
  <si>
    <t>78 REPRISES SUR AMORTISSEMENTS ET PROVISIONS</t>
  </si>
  <si>
    <t>781 Reprises sur amortissements et provisions (à inscrire dans les produits d'exploitation)</t>
  </si>
  <si>
    <t>7811 Reprises sur amortissements des immobilisations incorporelles et corporelles</t>
  </si>
  <si>
    <t>7815 Reprises sur provisions pour risques et charges d'exploitation</t>
  </si>
  <si>
    <t>7816 Reprises sur provisions pour dépréciation des immobilisations incorporelles et corporelles</t>
  </si>
  <si>
    <t>7817 Reprises sur provisions pour dépréciation des actifs circulants (autres que les valeurs mobilières de placement)</t>
  </si>
  <si>
    <t>786 Reprises sur provisions (à inscrire dans les produits financiers)</t>
  </si>
  <si>
    <t>7866 Reprises sur provisions pour dépréciation des éléments financiers</t>
  </si>
  <si>
    <t>78662 Immobilisations financières</t>
  </si>
  <si>
    <t>78665 Valeurs mobilières de placement</t>
  </si>
  <si>
    <t>787 Reprises sur provisions (à inscrire dans les produits exceptionnels)</t>
  </si>
  <si>
    <t>7876 Reprise sur provisions pour dépréciations exceptionnelles</t>
  </si>
  <si>
    <t>789 Report des ressources non utilisées des exercices antérieurs</t>
  </si>
  <si>
    <t>79 TRANSFERTS DE CHARGES</t>
  </si>
  <si>
    <t>791 Transferts de charges d'exploitation</t>
  </si>
  <si>
    <t>796 Transferts de charges financières</t>
  </si>
  <si>
    <t>797 Transferts de charges exceptionnelles</t>
  </si>
  <si>
    <t>CLASSE 6</t>
  </si>
  <si>
    <t>CLASSE 7</t>
  </si>
  <si>
    <t>N° de 
piece</t>
  </si>
  <si>
    <t>Type
d'opération</t>
  </si>
  <si>
    <t>N° de piece 
comptable</t>
  </si>
  <si>
    <t>Code 
analytique
1</t>
  </si>
  <si>
    <t>Somme code
analytique
1</t>
  </si>
  <si>
    <t>Code 
analytique
2</t>
  </si>
  <si>
    <t>Somme code
analytique
2</t>
  </si>
  <si>
    <t>Code 
analytique
3</t>
  </si>
  <si>
    <t>Somme code
analytique
3</t>
  </si>
  <si>
    <t>Mode 
de paiement</t>
  </si>
  <si>
    <t>N° du
mode 
de paiement</t>
  </si>
  <si>
    <t>Verification
analytique</t>
  </si>
  <si>
    <t>Dépense
1</t>
  </si>
  <si>
    <t>Dépense
2</t>
  </si>
  <si>
    <t>Dépense
3</t>
  </si>
  <si>
    <t>Recette
1</t>
  </si>
  <si>
    <t>Recette
2</t>
  </si>
  <si>
    <t>Recette
3</t>
  </si>
  <si>
    <t>N° du compte</t>
  </si>
  <si>
    <t xml:space="preserve">Petit materiel </t>
  </si>
  <si>
    <t>Distinction</t>
  </si>
  <si>
    <t>fest 1</t>
  </si>
  <si>
    <t>fest 2</t>
  </si>
  <si>
    <t>fest 3</t>
  </si>
  <si>
    <t>ROY</t>
  </si>
  <si>
    <t>NOEL</t>
  </si>
  <si>
    <t>GALETTE</t>
  </si>
  <si>
    <t>Carrefour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</si>
</sst>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8" formatCode="#,##0.00\ &quot;€&quot;;[Red]\-#,##0.00\ &quot;€&quot;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4" formatCode="[$-40C]mmmm;@"/>
  </numFmts>
  <fonts count="1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8"/>
      <color indexed="21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9"/>
      <name val="Arial"/>
      <family val="2"/>
    </font>
    <font>
      <b/>
      <sz val="9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52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77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14" xfId="0" applyBorder="1"/>
    <xf numFmtId="0" fontId="0" fillId="0" borderId="10" xfId="0" applyBorder="1"/>
    <xf numFmtId="0" fontId="2" fillId="3" borderId="16" xfId="0" applyFont="1" applyFill="1" applyBorder="1" applyAlignment="1">
      <alignment horizontal="left"/>
    </xf>
    <xf numFmtId="0" fontId="4" fillId="0" borderId="0" xfId="0" applyFont="1"/>
    <xf numFmtId="0" fontId="4" fillId="0" borderId="0" xfId="0" applyFont="1" applyBorder="1"/>
    <xf numFmtId="0" fontId="7" fillId="0" borderId="0" xfId="0" applyFont="1" applyBorder="1" applyAlignment="1">
      <alignment horizontal="center" vertical="center"/>
    </xf>
    <xf numFmtId="0" fontId="8" fillId="4" borderId="16" xfId="0" applyFont="1" applyFill="1" applyBorder="1" applyAlignment="1">
      <alignment horizontal="center"/>
    </xf>
    <xf numFmtId="0" fontId="3" fillId="5" borderId="16" xfId="0" applyFont="1" applyFill="1" applyBorder="1" applyAlignment="1">
      <alignment horizontal="left"/>
    </xf>
    <xf numFmtId="0" fontId="4" fillId="2" borderId="16" xfId="0" applyFont="1" applyFill="1" applyBorder="1"/>
    <xf numFmtId="0" fontId="9" fillId="2" borderId="16" xfId="0" applyFont="1" applyFill="1" applyBorder="1" applyAlignment="1">
      <alignment horizontal="left"/>
    </xf>
    <xf numFmtId="0" fontId="4" fillId="3" borderId="16" xfId="0" applyFont="1" applyFill="1" applyBorder="1"/>
    <xf numFmtId="0" fontId="4" fillId="2" borderId="16" xfId="0" applyFont="1" applyFill="1" applyBorder="1" applyAlignment="1">
      <alignment horizontal="right"/>
    </xf>
    <xf numFmtId="0" fontId="4" fillId="0" borderId="16" xfId="0" applyFont="1" applyFill="1" applyBorder="1"/>
    <xf numFmtId="0" fontId="2" fillId="0" borderId="16" xfId="0" applyFont="1" applyFill="1" applyBorder="1" applyAlignment="1">
      <alignment horizontal="left"/>
    </xf>
    <xf numFmtId="0" fontId="4" fillId="0" borderId="0" xfId="0" applyFont="1" applyAlignment="1">
      <alignment horizontal="center"/>
    </xf>
    <xf numFmtId="44" fontId="0" fillId="0" borderId="0" xfId="2" applyFont="1"/>
    <xf numFmtId="8" fontId="0" fillId="0" borderId="0" xfId="0" applyNumberFormat="1"/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left"/>
    </xf>
    <xf numFmtId="0" fontId="0" fillId="0" borderId="0" xfId="0" applyBorder="1" applyAlignment="1">
      <alignment horizontal="center"/>
    </xf>
    <xf numFmtId="0" fontId="0" fillId="0" borderId="12" xfId="0" applyBorder="1"/>
    <xf numFmtId="0" fontId="0" fillId="0" borderId="0" xfId="0" applyBorder="1" applyAlignment="1"/>
    <xf numFmtId="0" fontId="0" fillId="0" borderId="4" xfId="0" applyBorder="1" applyAlignment="1"/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164" fontId="11" fillId="4" borderId="19" xfId="0" applyNumberFormat="1" applyFont="1" applyFill="1" applyBorder="1" applyAlignment="1">
      <alignment horizontal="center"/>
    </xf>
    <xf numFmtId="164" fontId="11" fillId="4" borderId="20" xfId="0" applyNumberFormat="1" applyFont="1" applyFill="1" applyBorder="1" applyAlignment="1">
      <alignment horizontal="center"/>
    </xf>
    <xf numFmtId="0" fontId="0" fillId="0" borderId="0" xfId="0" applyAlignment="1"/>
    <xf numFmtId="8" fontId="0" fillId="0" borderId="19" xfId="2" applyNumberFormat="1" applyFont="1" applyBorder="1"/>
    <xf numFmtId="0" fontId="0" fillId="0" borderId="17" xfId="0" applyBorder="1"/>
    <xf numFmtId="0" fontId="0" fillId="0" borderId="19" xfId="0" applyBorder="1"/>
    <xf numFmtId="0" fontId="0" fillId="0" borderId="21" xfId="0" applyBorder="1"/>
    <xf numFmtId="0" fontId="0" fillId="0" borderId="20" xfId="0" applyBorder="1"/>
    <xf numFmtId="0" fontId="0" fillId="0" borderId="7" xfId="0" applyBorder="1" applyAlignment="1">
      <alignment horizontal="center"/>
    </xf>
    <xf numFmtId="0" fontId="3" fillId="0" borderId="0" xfId="0" applyFont="1" applyBorder="1" applyAlignment="1"/>
    <xf numFmtId="8" fontId="0" fillId="0" borderId="22" xfId="2" applyNumberFormat="1" applyFont="1" applyBorder="1"/>
    <xf numFmtId="0" fontId="0" fillId="0" borderId="7" xfId="0" applyBorder="1"/>
    <xf numFmtId="0" fontId="0" fillId="0" borderId="23" xfId="0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24" xfId="0" applyBorder="1"/>
    <xf numFmtId="0" fontId="0" fillId="0" borderId="13" xfId="0" applyBorder="1"/>
    <xf numFmtId="0" fontId="13" fillId="4" borderId="25" xfId="0" applyFont="1" applyFill="1" applyBorder="1" applyAlignment="1" applyProtection="1">
      <alignment horizontal="center"/>
      <protection locked="0"/>
    </xf>
    <xf numFmtId="4" fontId="13" fillId="4" borderId="25" xfId="0" applyNumberFormat="1" applyFont="1" applyFill="1" applyBorder="1" applyAlignment="1" applyProtection="1">
      <alignment horizontal="right"/>
      <protection locked="0"/>
    </xf>
    <xf numFmtId="0" fontId="13" fillId="0" borderId="0" xfId="0" applyFont="1"/>
    <xf numFmtId="0" fontId="0" fillId="6" borderId="0" xfId="0" applyFill="1"/>
    <xf numFmtId="0" fontId="12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14" fontId="12" fillId="0" borderId="30" xfId="0" applyNumberFormat="1" applyFont="1" applyBorder="1" applyAlignment="1">
      <alignment horizontal="left" vertical="center"/>
    </xf>
    <xf numFmtId="44" fontId="12" fillId="0" borderId="30" xfId="2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0" xfId="0" applyFont="1" applyBorder="1" applyAlignment="1">
      <alignment vertical="center"/>
    </xf>
    <xf numFmtId="44" fontId="12" fillId="0" borderId="30" xfId="2" applyFont="1" applyBorder="1" applyAlignment="1">
      <alignment vertical="center"/>
    </xf>
    <xf numFmtId="0" fontId="0" fillId="0" borderId="16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44" fontId="12" fillId="0" borderId="30" xfId="2" applyFont="1" applyFill="1" applyBorder="1" applyAlignment="1">
      <alignment vertical="center"/>
    </xf>
    <xf numFmtId="0" fontId="0" fillId="0" borderId="16" xfId="0" applyBorder="1" applyAlignment="1">
      <alignment horizontal="left"/>
    </xf>
    <xf numFmtId="0" fontId="0" fillId="6" borderId="16" xfId="0" applyFill="1" applyBorder="1" applyAlignment="1">
      <alignment horizontal="center"/>
    </xf>
    <xf numFmtId="0" fontId="0" fillId="0" borderId="16" xfId="0" applyBorder="1"/>
    <xf numFmtId="0" fontId="0" fillId="6" borderId="16" xfId="0" applyFill="1" applyBorder="1"/>
    <xf numFmtId="0" fontId="0" fillId="0" borderId="39" xfId="0" applyBorder="1"/>
    <xf numFmtId="0" fontId="0" fillId="0" borderId="40" xfId="0" applyBorder="1"/>
    <xf numFmtId="0" fontId="0" fillId="6" borderId="39" xfId="0" applyFill="1" applyBorder="1"/>
    <xf numFmtId="0" fontId="0" fillId="6" borderId="40" xfId="0" applyFill="1" applyBorder="1"/>
    <xf numFmtId="0" fontId="0" fillId="0" borderId="39" xfId="0" applyBorder="1" applyAlignment="1">
      <alignment horizontal="center"/>
    </xf>
    <xf numFmtId="0" fontId="0" fillId="6" borderId="39" xfId="0" applyFill="1" applyBorder="1" applyAlignment="1">
      <alignment horizontal="center"/>
    </xf>
    <xf numFmtId="0" fontId="3" fillId="0" borderId="38" xfId="0" applyFont="1" applyBorder="1" applyAlignment="1">
      <alignment horizontal="center"/>
    </xf>
    <xf numFmtId="0" fontId="3" fillId="6" borderId="38" xfId="0" applyFont="1" applyFill="1" applyBorder="1" applyAlignment="1">
      <alignment horizontal="center"/>
    </xf>
    <xf numFmtId="14" fontId="0" fillId="0" borderId="38" xfId="0" applyNumberFormat="1" applyBorder="1" applyAlignment="1">
      <alignment horizontal="center"/>
    </xf>
    <xf numFmtId="0" fontId="0" fillId="0" borderId="38" xfId="0" applyBorder="1" applyAlignment="1">
      <alignment horizontal="center"/>
    </xf>
    <xf numFmtId="0" fontId="0" fillId="6" borderId="38" xfId="0" applyFill="1" applyBorder="1" applyAlignment="1">
      <alignment horizontal="center"/>
    </xf>
    <xf numFmtId="0" fontId="13" fillId="0" borderId="42" xfId="0" applyFont="1" applyBorder="1" applyAlignment="1">
      <alignment horizontal="center" vertical="center"/>
    </xf>
    <xf numFmtId="14" fontId="12" fillId="0" borderId="42" xfId="0" applyNumberFormat="1" applyFont="1" applyBorder="1" applyAlignment="1">
      <alignment horizontal="center" vertical="center"/>
    </xf>
    <xf numFmtId="14" fontId="12" fillId="0" borderId="43" xfId="0" applyNumberFormat="1" applyFont="1" applyBorder="1" applyAlignment="1">
      <alignment horizontal="center" vertical="center"/>
    </xf>
    <xf numFmtId="44" fontId="12" fillId="0" borderId="44" xfId="2" applyFont="1" applyBorder="1" applyAlignment="1">
      <alignment horizontal="center" vertical="center"/>
    </xf>
    <xf numFmtId="49" fontId="12" fillId="0" borderId="43" xfId="0" applyNumberFormat="1" applyFont="1" applyBorder="1" applyAlignment="1">
      <alignment horizontal="center" vertical="center"/>
    </xf>
    <xf numFmtId="49" fontId="12" fillId="0" borderId="44" xfId="0" applyNumberFormat="1" applyFont="1" applyBorder="1" applyAlignment="1">
      <alignment horizontal="center" vertical="center"/>
    </xf>
    <xf numFmtId="0" fontId="12" fillId="0" borderId="43" xfId="0" applyFont="1" applyBorder="1" applyAlignment="1">
      <alignment horizontal="center" vertical="center"/>
    </xf>
    <xf numFmtId="0" fontId="12" fillId="0" borderId="44" xfId="0" applyFont="1" applyBorder="1" applyAlignment="1">
      <alignment vertical="center"/>
    </xf>
    <xf numFmtId="44" fontId="12" fillId="0" borderId="44" xfId="2" applyFont="1" applyFill="1" applyBorder="1" applyAlignment="1">
      <alignment vertical="center"/>
    </xf>
    <xf numFmtId="0" fontId="13" fillId="4" borderId="45" xfId="0" applyFont="1" applyFill="1" applyBorder="1" applyAlignment="1" applyProtection="1">
      <alignment horizontal="center" vertical="center" wrapText="1"/>
      <protection locked="0"/>
    </xf>
    <xf numFmtId="0" fontId="13" fillId="4" borderId="46" xfId="0" applyFont="1" applyFill="1" applyBorder="1" applyAlignment="1" applyProtection="1">
      <alignment horizontal="center" vertical="center" wrapText="1"/>
      <protection locked="0"/>
    </xf>
    <xf numFmtId="0" fontId="13" fillId="4" borderId="47" xfId="0" applyFont="1" applyFill="1" applyBorder="1" applyAlignment="1" applyProtection="1">
      <alignment horizontal="center" vertical="center"/>
      <protection locked="0"/>
    </xf>
    <xf numFmtId="0" fontId="13" fillId="4" borderId="45" xfId="0" applyFont="1" applyFill="1" applyBorder="1" applyAlignment="1">
      <alignment horizontal="center" vertical="center"/>
    </xf>
    <xf numFmtId="0" fontId="13" fillId="7" borderId="46" xfId="0" applyFont="1" applyFill="1" applyBorder="1" applyAlignment="1" applyProtection="1">
      <alignment horizontal="center" vertical="center" wrapText="1"/>
      <protection locked="0"/>
    </xf>
    <xf numFmtId="0" fontId="13" fillId="8" borderId="46" xfId="0" applyFont="1" applyFill="1" applyBorder="1" applyAlignment="1" applyProtection="1">
      <alignment horizontal="center" vertical="center" wrapText="1"/>
      <protection locked="0"/>
    </xf>
    <xf numFmtId="0" fontId="13" fillId="8" borderId="47" xfId="0" applyFont="1" applyFill="1" applyBorder="1" applyAlignment="1" applyProtection="1">
      <alignment horizontal="center" vertical="center" wrapText="1"/>
      <protection locked="0"/>
    </xf>
    <xf numFmtId="44" fontId="12" fillId="0" borderId="43" xfId="2" applyFont="1" applyBorder="1" applyAlignment="1">
      <alignment vertical="center"/>
    </xf>
    <xf numFmtId="44" fontId="0" fillId="0" borderId="0" xfId="3" applyFont="1" applyBorder="1" applyAlignment="1"/>
    <xf numFmtId="44" fontId="0" fillId="0" borderId="0" xfId="2" applyFont="1" applyBorder="1"/>
    <xf numFmtId="8" fontId="0" fillId="0" borderId="4" xfId="0" applyNumberFormat="1" applyBorder="1"/>
    <xf numFmtId="49" fontId="0" fillId="0" borderId="1" xfId="0" applyNumberFormat="1" applyBorder="1"/>
    <xf numFmtId="44" fontId="0" fillId="0" borderId="12" xfId="2" applyFont="1" applyBorder="1"/>
    <xf numFmtId="8" fontId="0" fillId="0" borderId="14" xfId="0" applyNumberFormat="1" applyBorder="1"/>
    <xf numFmtId="0" fontId="13" fillId="4" borderId="48" xfId="0" applyFont="1" applyFill="1" applyBorder="1" applyAlignment="1" applyProtection="1">
      <alignment horizontal="center" vertical="center"/>
      <protection locked="0"/>
    </xf>
    <xf numFmtId="0" fontId="12" fillId="0" borderId="49" xfId="0" applyFont="1" applyFill="1" applyBorder="1" applyAlignment="1">
      <alignment vertical="center"/>
    </xf>
    <xf numFmtId="0" fontId="0" fillId="0" borderId="50" xfId="0" applyBorder="1"/>
    <xf numFmtId="0" fontId="0" fillId="6" borderId="50" xfId="0" applyFill="1" applyBorder="1"/>
    <xf numFmtId="44" fontId="12" fillId="0" borderId="44" xfId="0" applyNumberFormat="1" applyFont="1" applyBorder="1" applyAlignment="1">
      <alignment vertical="center"/>
    </xf>
    <xf numFmtId="4" fontId="13" fillId="10" borderId="45" xfId="0" applyNumberFormat="1" applyFont="1" applyFill="1" applyBorder="1" applyAlignment="1" applyProtection="1">
      <alignment horizontal="center" vertical="center" wrapText="1"/>
      <protection locked="0"/>
    </xf>
    <xf numFmtId="4" fontId="13" fillId="11" borderId="46" xfId="0" applyNumberFormat="1" applyFont="1" applyFill="1" applyBorder="1" applyAlignment="1" applyProtection="1">
      <alignment horizontal="center" vertical="center" wrapText="1"/>
      <protection locked="0"/>
    </xf>
    <xf numFmtId="4" fontId="13" fillId="12" borderId="47" xfId="0" applyNumberFormat="1" applyFont="1" applyFill="1" applyBorder="1" applyAlignment="1" applyProtection="1">
      <alignment horizontal="center" vertical="center" wrapText="1"/>
      <protection locked="0"/>
    </xf>
    <xf numFmtId="0" fontId="13" fillId="9" borderId="51" xfId="0" applyFont="1" applyFill="1" applyBorder="1" applyAlignment="1">
      <alignment horizontal="center" vertical="center" wrapText="1"/>
    </xf>
    <xf numFmtId="44" fontId="0" fillId="0" borderId="12" xfId="3" applyFont="1" applyBorder="1" applyAlignment="1"/>
    <xf numFmtId="0" fontId="0" fillId="0" borderId="6" xfId="0" applyBorder="1"/>
    <xf numFmtId="0" fontId="0" fillId="0" borderId="15" xfId="0" applyBorder="1"/>
    <xf numFmtId="44" fontId="0" fillId="0" borderId="15" xfId="2" applyFont="1" applyBorder="1" applyAlignment="1">
      <alignment horizontal="center"/>
    </xf>
    <xf numFmtId="8" fontId="0" fillId="0" borderId="8" xfId="0" applyNumberFormat="1" applyBorder="1" applyAlignment="1">
      <alignment horizontal="center"/>
    </xf>
    <xf numFmtId="0" fontId="13" fillId="4" borderId="25" xfId="0" applyFont="1" applyFill="1" applyBorder="1" applyAlignment="1" applyProtection="1">
      <alignment horizontal="center" vertical="center"/>
      <protection locked="0"/>
    </xf>
    <xf numFmtId="4" fontId="13" fillId="4" borderId="25" xfId="0" applyNumberFormat="1" applyFont="1" applyFill="1" applyBorder="1" applyAlignment="1" applyProtection="1">
      <alignment horizontal="center" vertical="center"/>
      <protection locked="0"/>
    </xf>
    <xf numFmtId="0" fontId="13" fillId="0" borderId="0" xfId="0" applyFont="1" applyAlignment="1">
      <alignment horizontal="center" vertical="center"/>
    </xf>
    <xf numFmtId="14" fontId="0" fillId="0" borderId="16" xfId="0" applyNumberFormat="1" applyBorder="1" applyAlignment="1">
      <alignment horizontal="left"/>
    </xf>
    <xf numFmtId="0" fontId="0" fillId="6" borderId="16" xfId="0" applyFill="1" applyBorder="1" applyAlignment="1">
      <alignment horizontal="left"/>
    </xf>
    <xf numFmtId="44" fontId="13" fillId="4" borderId="47" xfId="2" applyFont="1" applyFill="1" applyBorder="1" applyAlignment="1" applyProtection="1">
      <alignment horizontal="center" vertical="center"/>
      <protection locked="0"/>
    </xf>
    <xf numFmtId="44" fontId="0" fillId="0" borderId="40" xfId="2" applyFont="1" applyBorder="1" applyAlignment="1">
      <alignment horizontal="center"/>
    </xf>
    <xf numFmtId="44" fontId="0" fillId="6" borderId="40" xfId="2" applyFont="1" applyFill="1" applyBorder="1" applyAlignment="1">
      <alignment horizontal="center"/>
    </xf>
    <xf numFmtId="0" fontId="13" fillId="13" borderId="41" xfId="0" applyFont="1" applyFill="1" applyBorder="1" applyAlignment="1" applyProtection="1">
      <alignment horizontal="center" vertical="center" wrapText="1"/>
      <protection locked="0"/>
    </xf>
    <xf numFmtId="0" fontId="13" fillId="13" borderId="41" xfId="0" applyFont="1" applyFill="1" applyBorder="1" applyAlignment="1" applyProtection="1">
      <alignment horizontal="center" vertical="center"/>
      <protection locked="0"/>
    </xf>
    <xf numFmtId="0" fontId="13" fillId="13" borderId="46" xfId="0" applyFont="1" applyFill="1" applyBorder="1" applyAlignment="1" applyProtection="1">
      <alignment horizontal="left" vertical="center"/>
      <protection locked="0"/>
    </xf>
    <xf numFmtId="0" fontId="13" fillId="13" borderId="46" xfId="0" applyFont="1" applyFill="1" applyBorder="1" applyAlignment="1" applyProtection="1">
      <alignment horizontal="center" vertical="center"/>
      <protection locked="0"/>
    </xf>
    <xf numFmtId="14" fontId="13" fillId="4" borderId="25" xfId="0" applyNumberFormat="1" applyFont="1" applyFill="1" applyBorder="1" applyAlignment="1" applyProtection="1">
      <alignment horizontal="center"/>
      <protection locked="0"/>
    </xf>
    <xf numFmtId="14" fontId="0" fillId="0" borderId="0" xfId="0" applyNumberFormat="1"/>
    <xf numFmtId="14" fontId="13" fillId="4" borderId="25" xfId="0" applyNumberFormat="1" applyFont="1" applyFill="1" applyBorder="1" applyAlignment="1" applyProtection="1">
      <alignment horizontal="center" vertical="center"/>
      <protection locked="0"/>
    </xf>
    <xf numFmtId="44" fontId="0" fillId="0" borderId="27" xfId="2" applyFont="1" applyBorder="1" applyAlignment="1">
      <alignment horizontal="center"/>
    </xf>
    <xf numFmtId="44" fontId="0" fillId="0" borderId="20" xfId="2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1" xfId="0" applyFont="1" applyBorder="1" applyAlignment="1">
      <alignment horizontal="center"/>
    </xf>
    <xf numFmtId="0" fontId="3" fillId="0" borderId="31" xfId="0" applyFont="1" applyBorder="1" applyAlignment="1">
      <alignment horizontal="center"/>
    </xf>
    <xf numFmtId="0" fontId="3" fillId="0" borderId="32" xfId="0" applyFont="1" applyBorder="1" applyAlignment="1">
      <alignment horizontal="center"/>
    </xf>
    <xf numFmtId="0" fontId="3" fillId="0" borderId="33" xfId="0" applyFont="1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9" xfId="0" applyBorder="1" applyAlignment="1">
      <alignment horizontal="center"/>
    </xf>
    <xf numFmtId="44" fontId="0" fillId="0" borderId="25" xfId="2" applyFont="1" applyBorder="1" applyAlignment="1">
      <alignment horizontal="center"/>
    </xf>
    <xf numFmtId="44" fontId="0" fillId="0" borderId="26" xfId="2" applyFont="1" applyBorder="1" applyAlignment="1">
      <alignment horizontal="center"/>
    </xf>
    <xf numFmtId="0" fontId="3" fillId="0" borderId="34" xfId="0" applyFont="1" applyBorder="1" applyAlignment="1">
      <alignment horizontal="center"/>
    </xf>
    <xf numFmtId="0" fontId="3" fillId="0" borderId="35" xfId="0" applyFont="1" applyBorder="1" applyAlignment="1">
      <alignment horizontal="center"/>
    </xf>
    <xf numFmtId="0" fontId="3" fillId="0" borderId="36" xfId="0" applyFont="1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left"/>
    </xf>
    <xf numFmtId="0" fontId="0" fillId="0" borderId="16" xfId="0" applyBorder="1" applyAlignment="1">
      <alignment horizontal="left"/>
    </xf>
    <xf numFmtId="0" fontId="0" fillId="0" borderId="27" xfId="0" applyBorder="1" applyAlignment="1">
      <alignment horizontal="left"/>
    </xf>
    <xf numFmtId="0" fontId="3" fillId="0" borderId="6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6" xfId="0" applyBorder="1" applyAlignment="1"/>
    <xf numFmtId="0" fontId="0" fillId="0" borderId="15" xfId="0" applyBorder="1" applyAlignment="1"/>
    <xf numFmtId="0" fontId="0" fillId="0" borderId="8" xfId="0" applyBorder="1" applyAlignment="1"/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21" xfId="0" applyBorder="1" applyAlignment="1">
      <alignment horizontal="center"/>
    </xf>
    <xf numFmtId="0" fontId="0" fillId="0" borderId="27" xfId="0" applyBorder="1" applyAlignment="1">
      <alignment horizontal="center"/>
    </xf>
    <xf numFmtId="14" fontId="0" fillId="0" borderId="16" xfId="0" applyNumberFormat="1" applyBorder="1" applyAlignment="1">
      <alignment horizontal="center"/>
    </xf>
    <xf numFmtId="0" fontId="0" fillId="0" borderId="16" xfId="0" applyBorder="1" applyAlignment="1">
      <alignment horizontal="center"/>
    </xf>
    <xf numFmtId="14" fontId="0" fillId="0" borderId="27" xfId="0" applyNumberFormat="1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2" borderId="0" xfId="0" applyFont="1" applyFill="1" applyAlignment="1">
      <alignment horizontal="center"/>
    </xf>
  </cellXfs>
  <cellStyles count="4">
    <cellStyle name="Comma_cac2006" xfId="1"/>
    <cellStyle name="Euro" xfId="2"/>
    <cellStyle name="Monétaire" xfId="3" builtinId="4"/>
    <cellStyle name="Normal" xfId="0" builtinId="0"/>
  </cellStyles>
  <dxfs count="29">
    <dxf>
      <fill>
        <patternFill>
          <bgColor theme="4" tint="0.79998168889431442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ont>
        <b/>
        <i val="0"/>
        <color theme="0" tint="-0.24994659260841701"/>
      </font>
      <fill>
        <patternFill>
          <bgColor theme="1"/>
        </patternFill>
      </fill>
    </dxf>
    <dxf>
      <font>
        <b/>
        <i val="0"/>
        <condense val="0"/>
        <extend val="0"/>
      </font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581025</xdr:colOff>
      <xdr:row>15</xdr:row>
      <xdr:rowOff>133350</xdr:rowOff>
    </xdr:from>
    <xdr:to>
      <xdr:col>11</xdr:col>
      <xdr:colOff>390525</xdr:colOff>
      <xdr:row>29</xdr:row>
      <xdr:rowOff>0</xdr:rowOff>
    </xdr:to>
    <xdr:sp macro="" textlink="">
      <xdr:nvSpPr>
        <xdr:cNvPr id="2" name="ZoneTexte 1"/>
        <xdr:cNvSpPr txBox="1"/>
      </xdr:nvSpPr>
      <xdr:spPr>
        <a:xfrm>
          <a:off x="2295525" y="2876550"/>
          <a:ext cx="9029700" cy="2133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 à tous,</a:t>
          </a:r>
          <a:br>
            <a:rPr lang="fr-FR"/>
          </a:br>
          <a:r>
            <a:rPr lang="fr-FR"/>
            <a:t>Je souhaiterais avoir une aide sur un fichier excel qui contient un onglet général ou j'enregistre mes données "Dépense+Recette" et 12 onglets de "01" à "12"</a:t>
          </a:r>
          <a:br>
            <a:rPr lang="fr-FR"/>
          </a:br>
          <a:r>
            <a:rPr lang="fr-FR"/>
            <a:t>J'aimerais savoir comment faire (si c'est possible) que lorsque j’écris une écriture dans l'onglet "Dépense+Recette" avec une date au mois de janvier par exemple l’écriture se reproduise dans l'onglet 01 et ainsi de suite (fevrier onglet 02 etc..).</a:t>
          </a:r>
          <a:br>
            <a:rPr lang="fr-FR"/>
          </a:br>
          <a:r>
            <a:rPr lang="fr-FR"/>
            <a:t>Je vous joins un exemple de fichier.</a:t>
          </a:r>
          <a:br>
            <a:rPr lang="fr-FR"/>
          </a:br>
          <a:r>
            <a:rPr lang="fr-FR"/>
            <a:t>Je suis à votre disposition pour plus de renseignement.</a:t>
          </a:r>
          <a:endParaRPr lang="fr-FR" sz="1100"/>
        </a:p>
      </xdr:txBody>
    </xdr:sp>
    <xdr:clientData/>
  </xdr:twoCellAnchor>
  <xdr:twoCellAnchor>
    <xdr:from>
      <xdr:col>17</xdr:col>
      <xdr:colOff>571500</xdr:colOff>
      <xdr:row>14</xdr:row>
      <xdr:rowOff>19050</xdr:rowOff>
    </xdr:from>
    <xdr:to>
      <xdr:col>26</xdr:col>
      <xdr:colOff>285750</xdr:colOff>
      <xdr:row>17</xdr:row>
      <xdr:rowOff>104775</xdr:rowOff>
    </xdr:to>
    <xdr:sp macro="" textlink="">
      <xdr:nvSpPr>
        <xdr:cNvPr id="3" name="ZoneTexte 2"/>
        <xdr:cNvSpPr txBox="1"/>
      </xdr:nvSpPr>
      <xdr:spPr>
        <a:xfrm>
          <a:off x="16040100" y="2600325"/>
          <a:ext cx="7762875" cy="571500"/>
        </a:xfrm>
        <a:prstGeom prst="rect">
          <a:avLst/>
        </a:prstGeom>
        <a:solidFill>
          <a:schemeClr val="accent6">
            <a:lumMod val="40000"/>
            <a:lumOff val="6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2400" b="1"/>
            <a:t>Un double clic en colonne AA recopie la ligne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22"/>
  <sheetViews>
    <sheetView workbookViewId="0">
      <selection activeCell="D16" sqref="D16"/>
    </sheetView>
    <sheetView workbookViewId="1">
      <selection sqref="A1:D1"/>
    </sheetView>
  </sheetViews>
  <sheetFormatPr baseColWidth="10" defaultRowHeight="12.75" x14ac:dyDescent="0.2"/>
  <cols>
    <col min="1" max="1" width="10.7109375" bestFit="1" customWidth="1"/>
  </cols>
  <sheetData>
    <row r="1" spans="1:12" ht="13.5" thickBot="1" x14ac:dyDescent="0.25">
      <c r="A1" s="150" t="s">
        <v>12</v>
      </c>
      <c r="B1" s="151"/>
      <c r="C1" s="151"/>
      <c r="D1" s="152"/>
      <c r="G1" s="134" t="s">
        <v>20</v>
      </c>
      <c r="H1" s="135"/>
      <c r="I1" s="135"/>
      <c r="J1" s="135"/>
      <c r="K1" s="136"/>
      <c r="L1" s="34"/>
    </row>
    <row r="2" spans="1:12" ht="13.5" thickBot="1" x14ac:dyDescent="0.25">
      <c r="A2" s="25" t="s">
        <v>13</v>
      </c>
      <c r="B2" s="159"/>
      <c r="C2" s="159"/>
      <c r="D2" s="154"/>
      <c r="G2" s="45" t="s">
        <v>30</v>
      </c>
      <c r="H2" s="144" t="s">
        <v>21</v>
      </c>
      <c r="I2" s="145"/>
      <c r="J2" s="146"/>
      <c r="K2" s="40" t="s">
        <v>25</v>
      </c>
    </row>
    <row r="3" spans="1:12" x14ac:dyDescent="0.2">
      <c r="A3" s="2" t="s">
        <v>14</v>
      </c>
      <c r="B3" s="160"/>
      <c r="C3" s="160"/>
      <c r="D3" s="156"/>
      <c r="G3" s="44">
        <v>512000</v>
      </c>
      <c r="H3" s="147" t="s">
        <v>22</v>
      </c>
      <c r="I3" s="147"/>
      <c r="J3" s="147"/>
      <c r="K3" s="42">
        <v>100</v>
      </c>
    </row>
    <row r="4" spans="1:12" x14ac:dyDescent="0.2">
      <c r="A4" s="2"/>
      <c r="B4" s="160"/>
      <c r="C4" s="160"/>
      <c r="D4" s="156"/>
      <c r="G4" s="30">
        <v>512100</v>
      </c>
      <c r="H4" s="148" t="s">
        <v>23</v>
      </c>
      <c r="I4" s="148"/>
      <c r="J4" s="148"/>
      <c r="K4" s="35">
        <v>200</v>
      </c>
    </row>
    <row r="5" spans="1:12" x14ac:dyDescent="0.2">
      <c r="A5" s="2"/>
      <c r="B5" s="26"/>
      <c r="C5" s="26"/>
      <c r="D5" s="24"/>
      <c r="G5" s="30">
        <v>512200</v>
      </c>
      <c r="H5" s="148" t="s">
        <v>24</v>
      </c>
      <c r="I5" s="148"/>
      <c r="J5" s="148"/>
      <c r="K5" s="35">
        <v>300</v>
      </c>
    </row>
    <row r="6" spans="1:12" ht="13.5" thickBot="1" x14ac:dyDescent="0.25">
      <c r="A6" s="2"/>
      <c r="B6" s="28"/>
      <c r="C6" s="28"/>
      <c r="D6" s="29"/>
      <c r="G6" s="36"/>
      <c r="H6" s="148"/>
      <c r="I6" s="148"/>
      <c r="J6" s="148"/>
      <c r="K6" s="37"/>
    </row>
    <row r="7" spans="1:12" ht="13.5" thickBot="1" x14ac:dyDescent="0.25">
      <c r="A7" s="2" t="s">
        <v>15</v>
      </c>
      <c r="B7" s="153"/>
      <c r="C7" s="154"/>
      <c r="D7" s="5"/>
      <c r="G7" s="38"/>
      <c r="H7" s="149"/>
      <c r="I7" s="149"/>
      <c r="J7" s="149"/>
      <c r="K7" s="39"/>
    </row>
    <row r="8" spans="1:12" x14ac:dyDescent="0.2">
      <c r="A8" s="2"/>
      <c r="B8" s="155"/>
      <c r="C8" s="156"/>
      <c r="D8" s="5"/>
    </row>
    <row r="9" spans="1:12" x14ac:dyDescent="0.2">
      <c r="A9" s="2"/>
      <c r="B9" s="155"/>
      <c r="C9" s="156"/>
      <c r="D9" s="5"/>
    </row>
    <row r="10" spans="1:12" ht="13.5" thickBot="1" x14ac:dyDescent="0.25">
      <c r="A10" s="2"/>
      <c r="B10" s="155"/>
      <c r="C10" s="156"/>
      <c r="D10" s="5"/>
    </row>
    <row r="11" spans="1:12" ht="13.5" thickBot="1" x14ac:dyDescent="0.25">
      <c r="A11" s="2"/>
      <c r="B11" s="155"/>
      <c r="C11" s="156"/>
      <c r="D11" s="5"/>
      <c r="G11" s="141" t="s">
        <v>26</v>
      </c>
      <c r="H11" s="142"/>
      <c r="I11" s="143"/>
      <c r="J11" s="41"/>
      <c r="K11" s="41"/>
    </row>
    <row r="12" spans="1:12" ht="13.5" thickBot="1" x14ac:dyDescent="0.25">
      <c r="A12" s="2"/>
      <c r="B12" s="157"/>
      <c r="C12" s="158"/>
      <c r="D12" s="5"/>
      <c r="G12" s="40" t="s">
        <v>30</v>
      </c>
      <c r="H12" s="137" t="s">
        <v>25</v>
      </c>
      <c r="I12" s="138"/>
    </row>
    <row r="13" spans="1:12" ht="13.5" thickBot="1" x14ac:dyDescent="0.25">
      <c r="A13" s="6"/>
      <c r="B13" s="27"/>
      <c r="C13" s="27"/>
      <c r="D13" s="7"/>
      <c r="G13" s="31">
        <v>513000</v>
      </c>
      <c r="H13" s="139">
        <v>200</v>
      </c>
      <c r="I13" s="140"/>
    </row>
    <row r="14" spans="1:12" ht="13.5" thickBot="1" x14ac:dyDescent="0.25">
      <c r="G14" s="46"/>
      <c r="H14" s="129"/>
      <c r="I14" s="130"/>
    </row>
    <row r="15" spans="1:12" ht="13.5" thickBot="1" x14ac:dyDescent="0.25">
      <c r="A15" s="165" t="s">
        <v>44</v>
      </c>
      <c r="B15" s="166"/>
      <c r="C15" s="167"/>
      <c r="D15" s="40">
        <v>2012</v>
      </c>
    </row>
    <row r="16" spans="1:12" ht="13.5" thickBot="1" x14ac:dyDescent="0.25">
      <c r="A16" s="162" t="s">
        <v>45</v>
      </c>
      <c r="B16" s="163"/>
      <c r="C16" s="164"/>
      <c r="D16" s="40">
        <f>C20</f>
        <v>2015</v>
      </c>
    </row>
    <row r="17" spans="1:9" ht="13.5" thickBot="1" x14ac:dyDescent="0.25"/>
    <row r="18" spans="1:9" ht="13.5" thickBot="1" x14ac:dyDescent="0.25">
      <c r="G18" s="131" t="s">
        <v>27</v>
      </c>
      <c r="H18" s="132"/>
      <c r="I18" s="133"/>
    </row>
    <row r="19" spans="1:9" ht="13.5" thickBot="1" x14ac:dyDescent="0.25">
      <c r="A19" s="141" t="s">
        <v>19</v>
      </c>
      <c r="B19" s="142"/>
      <c r="C19" s="142"/>
      <c r="D19" s="142"/>
      <c r="E19" s="143"/>
      <c r="G19" s="161" t="s">
        <v>28</v>
      </c>
      <c r="H19" s="147"/>
      <c r="I19" s="42">
        <v>0</v>
      </c>
    </row>
    <row r="20" spans="1:9" x14ac:dyDescent="0.2">
      <c r="A20" s="174" t="s">
        <v>16</v>
      </c>
      <c r="B20" s="173"/>
      <c r="C20" s="173">
        <v>2015</v>
      </c>
      <c r="D20" s="173"/>
      <c r="E20" s="138"/>
      <c r="G20" s="2"/>
      <c r="H20" s="1"/>
      <c r="I20" s="5"/>
    </row>
    <row r="21" spans="1:9" ht="13.5" thickBot="1" x14ac:dyDescent="0.25">
      <c r="A21" s="175" t="s">
        <v>17</v>
      </c>
      <c r="B21" s="171"/>
      <c r="C21" s="170">
        <v>42005</v>
      </c>
      <c r="D21" s="171"/>
      <c r="E21" s="32">
        <f>C21</f>
        <v>42005</v>
      </c>
      <c r="G21" s="6"/>
      <c r="H21" s="27"/>
      <c r="I21" s="7"/>
    </row>
    <row r="22" spans="1:9" ht="13.5" thickBot="1" x14ac:dyDescent="0.25">
      <c r="A22" s="168" t="s">
        <v>18</v>
      </c>
      <c r="B22" s="169"/>
      <c r="C22" s="172">
        <v>42369</v>
      </c>
      <c r="D22" s="169"/>
      <c r="E22" s="33">
        <f>C22</f>
        <v>42369</v>
      </c>
    </row>
  </sheetData>
  <mergeCells count="27">
    <mergeCell ref="G19:H19"/>
    <mergeCell ref="A16:C16"/>
    <mergeCell ref="A15:C15"/>
    <mergeCell ref="A19:E19"/>
    <mergeCell ref="A22:B22"/>
    <mergeCell ref="C21:D21"/>
    <mergeCell ref="C22:D22"/>
    <mergeCell ref="C20:E20"/>
    <mergeCell ref="A20:B20"/>
    <mergeCell ref="A21:B21"/>
    <mergeCell ref="A1:D1"/>
    <mergeCell ref="B7:C12"/>
    <mergeCell ref="B2:D2"/>
    <mergeCell ref="B3:D3"/>
    <mergeCell ref="B4:D4"/>
    <mergeCell ref="H14:I14"/>
    <mergeCell ref="G18:I18"/>
    <mergeCell ref="G1:K1"/>
    <mergeCell ref="H12:I12"/>
    <mergeCell ref="H13:I13"/>
    <mergeCell ref="G11:I11"/>
    <mergeCell ref="H2:J2"/>
    <mergeCell ref="H3:J3"/>
    <mergeCell ref="H4:J4"/>
    <mergeCell ref="H5:J5"/>
    <mergeCell ref="H6:J6"/>
    <mergeCell ref="H7:J7"/>
  </mergeCells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360"/>
  <sheetViews>
    <sheetView showGridLines="0" workbookViewId="0">
      <selection activeCell="D6" sqref="D6"/>
    </sheetView>
    <sheetView workbookViewId="1"/>
  </sheetViews>
  <sheetFormatPr baseColWidth="10" defaultRowHeight="12.75" x14ac:dyDescent="0.2"/>
  <cols>
    <col min="1" max="1" width="5.85546875" style="21" customWidth="1"/>
    <col min="2" max="2" width="15" style="10" bestFit="1" customWidth="1"/>
    <col min="3" max="3" width="84" style="11" bestFit="1" customWidth="1"/>
    <col min="4" max="16384" width="11.42578125" style="11"/>
  </cols>
  <sheetData>
    <row r="1" spans="2:3" ht="26.25" customHeight="1" x14ac:dyDescent="0.3">
      <c r="B1" s="176" t="s">
        <v>9</v>
      </c>
      <c r="C1" s="176"/>
    </row>
    <row r="2" spans="2:3" ht="13.5" customHeight="1" x14ac:dyDescent="0.2">
      <c r="B2" s="12"/>
      <c r="C2" s="12"/>
    </row>
    <row r="4" spans="2:3" ht="15" x14ac:dyDescent="0.2">
      <c r="B4" s="13" t="s">
        <v>5</v>
      </c>
      <c r="C4" s="13" t="s">
        <v>6</v>
      </c>
    </row>
    <row r="5" spans="2:3" x14ac:dyDescent="0.2">
      <c r="B5" s="14"/>
      <c r="C5" s="14" t="s">
        <v>428</v>
      </c>
    </row>
    <row r="6" spans="2:3" x14ac:dyDescent="0.2">
      <c r="B6" s="15"/>
      <c r="C6" s="16" t="s">
        <v>157</v>
      </c>
    </row>
    <row r="7" spans="2:3" x14ac:dyDescent="0.2">
      <c r="B7" s="17">
        <v>601000</v>
      </c>
      <c r="C7" s="9" t="s">
        <v>158</v>
      </c>
    </row>
    <row r="8" spans="2:3" x14ac:dyDescent="0.2">
      <c r="B8" s="17">
        <v>601100</v>
      </c>
      <c r="C8" s="9" t="s">
        <v>84</v>
      </c>
    </row>
    <row r="9" spans="2:3" x14ac:dyDescent="0.2">
      <c r="B9" s="17">
        <v>602000</v>
      </c>
      <c r="C9" s="9" t="s">
        <v>159</v>
      </c>
    </row>
    <row r="10" spans="2:3" x14ac:dyDescent="0.2">
      <c r="B10" s="17">
        <f>LEFT(C10,4)*100</f>
        <v>602100</v>
      </c>
      <c r="C10" s="9" t="s">
        <v>160</v>
      </c>
    </row>
    <row r="11" spans="2:3" x14ac:dyDescent="0.2">
      <c r="B11" s="17">
        <f>LEFT(C11,4)*100</f>
        <v>602200</v>
      </c>
      <c r="C11" s="9" t="s">
        <v>161</v>
      </c>
    </row>
    <row r="12" spans="2:3" x14ac:dyDescent="0.2">
      <c r="B12" s="17">
        <f>LEFT(C12,5)*10</f>
        <v>602210</v>
      </c>
      <c r="C12" s="9" t="s">
        <v>162</v>
      </c>
    </row>
    <row r="13" spans="2:3" x14ac:dyDescent="0.2">
      <c r="B13" s="17">
        <f>LEFT(C13,5)*10</f>
        <v>602220</v>
      </c>
      <c r="C13" s="9" t="s">
        <v>163</v>
      </c>
    </row>
    <row r="14" spans="2:3" x14ac:dyDescent="0.2">
      <c r="B14" s="17">
        <f>LEFT(C14,5)*10</f>
        <v>602230</v>
      </c>
      <c r="C14" s="9" t="s">
        <v>164</v>
      </c>
    </row>
    <row r="15" spans="2:3" x14ac:dyDescent="0.2">
      <c r="B15" s="17">
        <f>LEFT(C15,5)*10</f>
        <v>602240</v>
      </c>
      <c r="C15" s="9" t="s">
        <v>165</v>
      </c>
    </row>
    <row r="16" spans="2:3" x14ac:dyDescent="0.2">
      <c r="B16" s="17">
        <f>LEFT(C16,5)*10</f>
        <v>602250</v>
      </c>
      <c r="C16" s="9" t="s">
        <v>166</v>
      </c>
    </row>
    <row r="17" spans="2:3" x14ac:dyDescent="0.2">
      <c r="B17" s="17">
        <f>LEFT(C17,3)*1000</f>
        <v>603000</v>
      </c>
      <c r="C17" s="9" t="s">
        <v>167</v>
      </c>
    </row>
    <row r="18" spans="2:3" x14ac:dyDescent="0.2">
      <c r="B18" s="17">
        <f>LEFT(C18,3)*1000</f>
        <v>604000</v>
      </c>
      <c r="C18" s="9" t="s">
        <v>168</v>
      </c>
    </row>
    <row r="19" spans="2:3" x14ac:dyDescent="0.2">
      <c r="B19" s="17">
        <v>604100</v>
      </c>
      <c r="C19" s="9" t="s">
        <v>85</v>
      </c>
    </row>
    <row r="20" spans="2:3" x14ac:dyDescent="0.2">
      <c r="B20" s="17">
        <v>604200</v>
      </c>
      <c r="C20" s="9" t="s">
        <v>86</v>
      </c>
    </row>
    <row r="21" spans="2:3" x14ac:dyDescent="0.2">
      <c r="B21" s="17">
        <v>604300</v>
      </c>
      <c r="C21" s="9" t="s">
        <v>87</v>
      </c>
    </row>
    <row r="22" spans="2:3" x14ac:dyDescent="0.2">
      <c r="B22" s="17">
        <v>604400</v>
      </c>
      <c r="C22" s="9" t="s">
        <v>88</v>
      </c>
    </row>
    <row r="23" spans="2:3" x14ac:dyDescent="0.2">
      <c r="B23" s="17">
        <f>LEFT(C23,3)*1000</f>
        <v>605000</v>
      </c>
      <c r="C23" s="9" t="s">
        <v>169</v>
      </c>
    </row>
    <row r="24" spans="2:3" x14ac:dyDescent="0.2">
      <c r="B24" s="17">
        <f>LEFT(C24,3)*1000</f>
        <v>606000</v>
      </c>
      <c r="C24" s="9" t="s">
        <v>170</v>
      </c>
    </row>
    <row r="25" spans="2:3" x14ac:dyDescent="0.2">
      <c r="B25" s="17">
        <v>606100</v>
      </c>
      <c r="C25" s="9" t="s">
        <v>89</v>
      </c>
    </row>
    <row r="26" spans="2:3" x14ac:dyDescent="0.2">
      <c r="B26" s="17">
        <v>606200</v>
      </c>
      <c r="C26" s="9" t="s">
        <v>90</v>
      </c>
    </row>
    <row r="27" spans="2:3" x14ac:dyDescent="0.2">
      <c r="B27" s="17">
        <v>606300</v>
      </c>
      <c r="C27" s="9" t="s">
        <v>91</v>
      </c>
    </row>
    <row r="28" spans="2:3" x14ac:dyDescent="0.2">
      <c r="B28" s="17">
        <v>606400</v>
      </c>
      <c r="C28" s="9" t="s">
        <v>92</v>
      </c>
    </row>
    <row r="29" spans="2:3" x14ac:dyDescent="0.2">
      <c r="B29" s="17">
        <v>606500</v>
      </c>
      <c r="C29" s="9" t="s">
        <v>93</v>
      </c>
    </row>
    <row r="30" spans="2:3" x14ac:dyDescent="0.2">
      <c r="B30" s="17">
        <f>LEFT(C30,4)*100</f>
        <v>606100</v>
      </c>
      <c r="C30" s="9" t="s">
        <v>171</v>
      </c>
    </row>
    <row r="31" spans="2:3" x14ac:dyDescent="0.2">
      <c r="B31" s="17">
        <f>LEFT(C31,4)*100</f>
        <v>606300</v>
      </c>
      <c r="C31" s="9" t="s">
        <v>172</v>
      </c>
    </row>
    <row r="32" spans="2:3" x14ac:dyDescent="0.2">
      <c r="B32" s="17">
        <f>LEFT(C32,4)*100</f>
        <v>606400</v>
      </c>
      <c r="C32" s="9" t="s">
        <v>173</v>
      </c>
    </row>
    <row r="33" spans="2:3" x14ac:dyDescent="0.2">
      <c r="B33" s="17">
        <f>LEFT(C33,4)*100</f>
        <v>606500</v>
      </c>
      <c r="C33" s="9" t="s">
        <v>174</v>
      </c>
    </row>
    <row r="34" spans="2:3" x14ac:dyDescent="0.2">
      <c r="B34" s="17">
        <f>LEFT(C34,4)*100</f>
        <v>606800</v>
      </c>
      <c r="C34" s="9" t="s">
        <v>175</v>
      </c>
    </row>
    <row r="35" spans="2:3" x14ac:dyDescent="0.2">
      <c r="B35" s="17">
        <f>LEFT(C35,3)*1000</f>
        <v>607000</v>
      </c>
      <c r="C35" s="9" t="s">
        <v>176</v>
      </c>
    </row>
    <row r="36" spans="2:3" x14ac:dyDescent="0.2">
      <c r="B36" s="17">
        <v>607100</v>
      </c>
      <c r="C36" s="9" t="s">
        <v>94</v>
      </c>
    </row>
    <row r="37" spans="2:3" x14ac:dyDescent="0.2">
      <c r="B37" s="17">
        <v>607200</v>
      </c>
      <c r="C37" s="9" t="s">
        <v>95</v>
      </c>
    </row>
    <row r="38" spans="2:3" x14ac:dyDescent="0.2">
      <c r="B38" s="17">
        <v>607300</v>
      </c>
      <c r="C38" s="9" t="s">
        <v>96</v>
      </c>
    </row>
    <row r="39" spans="2:3" x14ac:dyDescent="0.2">
      <c r="B39" s="17">
        <v>607400</v>
      </c>
      <c r="C39" s="9" t="s">
        <v>97</v>
      </c>
    </row>
    <row r="40" spans="2:3" x14ac:dyDescent="0.2">
      <c r="B40" s="17">
        <f>LEFT(C40,3)*1000</f>
        <v>608000</v>
      </c>
      <c r="C40" s="9" t="s">
        <v>177</v>
      </c>
    </row>
    <row r="41" spans="2:3" x14ac:dyDescent="0.2">
      <c r="B41" s="17">
        <f>LEFT(C41,3)*1000</f>
        <v>609000</v>
      </c>
      <c r="C41" s="9" t="s">
        <v>178</v>
      </c>
    </row>
    <row r="42" spans="2:3" x14ac:dyDescent="0.2">
      <c r="B42" s="18"/>
      <c r="C42" s="16" t="s">
        <v>179</v>
      </c>
    </row>
    <row r="43" spans="2:3" x14ac:dyDescent="0.2">
      <c r="B43" s="15"/>
      <c r="C43" s="16" t="s">
        <v>180</v>
      </c>
    </row>
    <row r="44" spans="2:3" x14ac:dyDescent="0.2">
      <c r="B44" s="17">
        <f>LEFT(C44,3)*1000</f>
        <v>611000</v>
      </c>
      <c r="C44" s="9" t="s">
        <v>181</v>
      </c>
    </row>
    <row r="45" spans="2:3" x14ac:dyDescent="0.2">
      <c r="B45" s="17">
        <f>LEFT(C45,3)*1000</f>
        <v>612000</v>
      </c>
      <c r="C45" s="9" t="s">
        <v>182</v>
      </c>
    </row>
    <row r="46" spans="2:3" x14ac:dyDescent="0.2">
      <c r="B46" s="17">
        <f>LEFT(C46,4)*100</f>
        <v>612200</v>
      </c>
      <c r="C46" s="9" t="s">
        <v>183</v>
      </c>
    </row>
    <row r="47" spans="2:3" x14ac:dyDescent="0.2">
      <c r="B47" s="17">
        <f>LEFT(C47,4)*100</f>
        <v>612500</v>
      </c>
      <c r="C47" s="9" t="s">
        <v>184</v>
      </c>
    </row>
    <row r="48" spans="2:3" x14ac:dyDescent="0.2">
      <c r="B48" s="17">
        <f>LEFT(C48,3)*1000</f>
        <v>613000</v>
      </c>
      <c r="C48" s="9" t="s">
        <v>185</v>
      </c>
    </row>
    <row r="49" spans="2:3" x14ac:dyDescent="0.2">
      <c r="B49" s="17">
        <f>LEFT(C49,4)*100</f>
        <v>613200</v>
      </c>
      <c r="C49" s="9" t="s">
        <v>186</v>
      </c>
    </row>
    <row r="50" spans="2:3" x14ac:dyDescent="0.2">
      <c r="B50" s="17">
        <v>613300</v>
      </c>
      <c r="C50" s="9" t="s">
        <v>98</v>
      </c>
    </row>
    <row r="51" spans="2:3" x14ac:dyDescent="0.2">
      <c r="B51" s="17">
        <v>613400</v>
      </c>
      <c r="C51" s="9" t="s">
        <v>99</v>
      </c>
    </row>
    <row r="52" spans="2:3" x14ac:dyDescent="0.2">
      <c r="B52" s="17">
        <f>LEFT(C52,4)*100</f>
        <v>613500</v>
      </c>
      <c r="C52" s="9" t="s">
        <v>187</v>
      </c>
    </row>
    <row r="53" spans="2:3" x14ac:dyDescent="0.2">
      <c r="B53" s="17">
        <f>LEFT(C53,4)*100</f>
        <v>613600</v>
      </c>
      <c r="C53" s="9" t="s">
        <v>188</v>
      </c>
    </row>
    <row r="54" spans="2:3" x14ac:dyDescent="0.2">
      <c r="B54" s="17">
        <f>LEFT(C54,3)*1000</f>
        <v>614000</v>
      </c>
      <c r="C54" s="9" t="s">
        <v>189</v>
      </c>
    </row>
    <row r="55" spans="2:3" x14ac:dyDescent="0.2">
      <c r="B55" s="17">
        <f>LEFT(C55,3)*1000</f>
        <v>615000</v>
      </c>
      <c r="C55" s="9" t="s">
        <v>190</v>
      </c>
    </row>
    <row r="56" spans="2:3" x14ac:dyDescent="0.2">
      <c r="B56" s="17">
        <v>615100</v>
      </c>
      <c r="C56" s="9" t="s">
        <v>100</v>
      </c>
    </row>
    <row r="57" spans="2:3" x14ac:dyDescent="0.2">
      <c r="B57" s="17">
        <f>LEFT(C57,4)*100</f>
        <v>615200</v>
      </c>
      <c r="C57" s="9" t="s">
        <v>191</v>
      </c>
    </row>
    <row r="58" spans="2:3" x14ac:dyDescent="0.2">
      <c r="B58" s="17">
        <v>615300</v>
      </c>
      <c r="C58" s="9" t="s">
        <v>101</v>
      </c>
    </row>
    <row r="59" spans="2:3" x14ac:dyDescent="0.2">
      <c r="B59" s="17">
        <f>LEFT(C59,4)*100</f>
        <v>615500</v>
      </c>
      <c r="C59" s="9" t="s">
        <v>192</v>
      </c>
    </row>
    <row r="60" spans="2:3" x14ac:dyDescent="0.2">
      <c r="B60" s="17">
        <f>LEFT(C60,4)*100</f>
        <v>615600</v>
      </c>
      <c r="C60" s="9" t="s">
        <v>193</v>
      </c>
    </row>
    <row r="61" spans="2:3" x14ac:dyDescent="0.2">
      <c r="B61" s="17">
        <f>LEFT(C61,3)*1000</f>
        <v>616000</v>
      </c>
      <c r="C61" s="9" t="s">
        <v>194</v>
      </c>
    </row>
    <row r="62" spans="2:3" x14ac:dyDescent="0.2">
      <c r="B62" s="17">
        <v>616100</v>
      </c>
      <c r="C62" s="9" t="s">
        <v>195</v>
      </c>
    </row>
    <row r="63" spans="2:3" x14ac:dyDescent="0.2">
      <c r="B63" s="17">
        <f>LEFT(C63,4)*100</f>
        <v>616200</v>
      </c>
      <c r="C63" s="9" t="s">
        <v>196</v>
      </c>
    </row>
    <row r="64" spans="2:3" x14ac:dyDescent="0.2">
      <c r="B64" s="17">
        <f>LEFT(C64,4)*100</f>
        <v>616300</v>
      </c>
      <c r="C64" s="9" t="s">
        <v>197</v>
      </c>
    </row>
    <row r="65" spans="2:3" x14ac:dyDescent="0.2">
      <c r="B65" s="17">
        <f>LEFT(C65,4)*100</f>
        <v>616400</v>
      </c>
      <c r="C65" s="9" t="s">
        <v>198</v>
      </c>
    </row>
    <row r="66" spans="2:3" x14ac:dyDescent="0.2">
      <c r="B66" s="17">
        <f>LEFT(C66,4)*100</f>
        <v>616500</v>
      </c>
      <c r="C66" s="9" t="s">
        <v>199</v>
      </c>
    </row>
    <row r="67" spans="2:3" x14ac:dyDescent="0.2">
      <c r="B67" s="17">
        <f>LEFT(C67,4)*100</f>
        <v>616800</v>
      </c>
      <c r="C67" s="9" t="s">
        <v>200</v>
      </c>
    </row>
    <row r="68" spans="2:3" x14ac:dyDescent="0.2">
      <c r="B68" s="17">
        <f>LEFT(C68,3)*1000</f>
        <v>617000</v>
      </c>
      <c r="C68" s="9" t="s">
        <v>201</v>
      </c>
    </row>
    <row r="69" spans="2:3" x14ac:dyDescent="0.2">
      <c r="B69" s="17">
        <f>LEFT(C69,3)*1000</f>
        <v>618000</v>
      </c>
      <c r="C69" s="9" t="s">
        <v>202</v>
      </c>
    </row>
    <row r="70" spans="2:3" x14ac:dyDescent="0.2">
      <c r="B70" s="17">
        <f>LEFT(C70,4)*100</f>
        <v>618100</v>
      </c>
      <c r="C70" s="9" t="s">
        <v>203</v>
      </c>
    </row>
    <row r="71" spans="2:3" x14ac:dyDescent="0.2">
      <c r="B71" s="17">
        <v>618200</v>
      </c>
      <c r="C71" s="9" t="s">
        <v>102</v>
      </c>
    </row>
    <row r="72" spans="2:3" x14ac:dyDescent="0.2">
      <c r="B72" s="17">
        <f>LEFT(C72,4)*100</f>
        <v>618300</v>
      </c>
      <c r="C72" s="9" t="s">
        <v>103</v>
      </c>
    </row>
    <row r="73" spans="2:3" x14ac:dyDescent="0.2">
      <c r="B73" s="17">
        <f>LEFT(C73,4)*100</f>
        <v>618500</v>
      </c>
      <c r="C73" s="9" t="s">
        <v>204</v>
      </c>
    </row>
    <row r="74" spans="2:3" x14ac:dyDescent="0.2">
      <c r="B74" s="17">
        <f>LEFT(C74,3)*1000</f>
        <v>619000</v>
      </c>
      <c r="C74" s="9" t="s">
        <v>205</v>
      </c>
    </row>
    <row r="75" spans="2:3" x14ac:dyDescent="0.2">
      <c r="B75" s="15"/>
      <c r="C75" s="16" t="s">
        <v>206</v>
      </c>
    </row>
    <row r="76" spans="2:3" x14ac:dyDescent="0.2">
      <c r="B76" s="17">
        <f>LEFT(C76,3)*1000</f>
        <v>621000</v>
      </c>
      <c r="C76" s="9" t="s">
        <v>207</v>
      </c>
    </row>
    <row r="77" spans="2:3" x14ac:dyDescent="0.2">
      <c r="B77" s="17">
        <f>LEFT(C77,4)*100</f>
        <v>621100</v>
      </c>
      <c r="C77" s="9" t="s">
        <v>208</v>
      </c>
    </row>
    <row r="78" spans="2:3" x14ac:dyDescent="0.2">
      <c r="B78" s="17">
        <f>LEFT(C78,4)*100</f>
        <v>621400</v>
      </c>
      <c r="C78" s="9" t="s">
        <v>209</v>
      </c>
    </row>
    <row r="79" spans="2:3" x14ac:dyDescent="0.2">
      <c r="B79" s="17">
        <f>LEFT(C79,3)*1000</f>
        <v>622000</v>
      </c>
      <c r="C79" s="9" t="s">
        <v>210</v>
      </c>
    </row>
    <row r="80" spans="2:3" x14ac:dyDescent="0.2">
      <c r="B80" s="17">
        <f>LEFT(C80,4)*100</f>
        <v>622100</v>
      </c>
      <c r="C80" s="9" t="s">
        <v>211</v>
      </c>
    </row>
    <row r="81" spans="2:3" x14ac:dyDescent="0.2">
      <c r="B81" s="17">
        <f>LEFT(C81,4)*100</f>
        <v>622200</v>
      </c>
      <c r="C81" s="9" t="s">
        <v>212</v>
      </c>
    </row>
    <row r="82" spans="2:3" x14ac:dyDescent="0.2">
      <c r="B82" s="17">
        <v>622300</v>
      </c>
      <c r="C82" s="9" t="s">
        <v>104</v>
      </c>
    </row>
    <row r="83" spans="2:3" x14ac:dyDescent="0.2">
      <c r="B83" s="17">
        <v>622400</v>
      </c>
      <c r="C83" s="9" t="s">
        <v>105</v>
      </c>
    </row>
    <row r="84" spans="2:3" x14ac:dyDescent="0.2">
      <c r="B84" s="17">
        <v>622500</v>
      </c>
      <c r="C84" s="9" t="s">
        <v>106</v>
      </c>
    </row>
    <row r="85" spans="2:3" x14ac:dyDescent="0.2">
      <c r="B85" s="17">
        <f>LEFT(C85,4)*100</f>
        <v>622600</v>
      </c>
      <c r="C85" s="9" t="s">
        <v>213</v>
      </c>
    </row>
    <row r="86" spans="2:3" x14ac:dyDescent="0.2">
      <c r="B86" s="17">
        <f>LEFT(C86,4)*100</f>
        <v>622700</v>
      </c>
      <c r="C86" s="9" t="s">
        <v>214</v>
      </c>
    </row>
    <row r="87" spans="2:3" x14ac:dyDescent="0.2">
      <c r="B87" s="17">
        <f>LEFT(C87,4)*100</f>
        <v>622800</v>
      </c>
      <c r="C87" s="9" t="s">
        <v>215</v>
      </c>
    </row>
    <row r="88" spans="2:3" x14ac:dyDescent="0.2">
      <c r="B88" s="17">
        <f>LEFT(C88,3)*1000</f>
        <v>623000</v>
      </c>
      <c r="C88" s="9" t="s">
        <v>216</v>
      </c>
    </row>
    <row r="89" spans="2:3" x14ac:dyDescent="0.2">
      <c r="B89" s="17">
        <f>LEFT(C89,4)*100</f>
        <v>623100</v>
      </c>
      <c r="C89" s="9" t="s">
        <v>217</v>
      </c>
    </row>
    <row r="90" spans="2:3" x14ac:dyDescent="0.2">
      <c r="B90" s="17">
        <f>LEFT(C90,4)*100</f>
        <v>623200</v>
      </c>
      <c r="C90" s="9" t="s">
        <v>218</v>
      </c>
    </row>
    <row r="91" spans="2:3" x14ac:dyDescent="0.2">
      <c r="B91" s="17">
        <f>LEFT(C91,4)*100</f>
        <v>623300</v>
      </c>
      <c r="C91" s="9" t="s">
        <v>219</v>
      </c>
    </row>
    <row r="92" spans="2:3" x14ac:dyDescent="0.2">
      <c r="B92" s="17">
        <f>LEFT(C92,4)*100</f>
        <v>623400</v>
      </c>
      <c r="C92" s="9" t="s">
        <v>220</v>
      </c>
    </row>
    <row r="93" spans="2:3" x14ac:dyDescent="0.2">
      <c r="B93" s="17">
        <v>623500</v>
      </c>
      <c r="C93" s="9" t="s">
        <v>107</v>
      </c>
    </row>
    <row r="94" spans="2:3" x14ac:dyDescent="0.2">
      <c r="B94" s="17">
        <f>LEFT(C94,4)*100</f>
        <v>623600</v>
      </c>
      <c r="C94" s="9" t="s">
        <v>221</v>
      </c>
    </row>
    <row r="95" spans="2:3" x14ac:dyDescent="0.2">
      <c r="B95" s="17">
        <f>LEFT(C95,4)*100</f>
        <v>623700</v>
      </c>
      <c r="C95" s="9" t="s">
        <v>222</v>
      </c>
    </row>
    <row r="96" spans="2:3" x14ac:dyDescent="0.2">
      <c r="B96" s="17">
        <f>LEFT(C96,4)*100</f>
        <v>623800</v>
      </c>
      <c r="C96" s="9" t="s">
        <v>223</v>
      </c>
    </row>
    <row r="97" spans="2:3" x14ac:dyDescent="0.2">
      <c r="B97" s="17">
        <f>LEFT(C97,3)*1000</f>
        <v>624000</v>
      </c>
      <c r="C97" s="9" t="s">
        <v>224</v>
      </c>
    </row>
    <row r="98" spans="2:3" x14ac:dyDescent="0.2">
      <c r="B98" s="17">
        <v>624100</v>
      </c>
      <c r="C98" s="9" t="s">
        <v>108</v>
      </c>
    </row>
    <row r="99" spans="2:3" x14ac:dyDescent="0.2">
      <c r="B99" s="17">
        <v>624200</v>
      </c>
      <c r="C99" s="9" t="s">
        <v>109</v>
      </c>
    </row>
    <row r="100" spans="2:3" x14ac:dyDescent="0.2">
      <c r="B100" s="17">
        <v>624300</v>
      </c>
      <c r="C100" s="9" t="s">
        <v>110</v>
      </c>
    </row>
    <row r="101" spans="2:3" x14ac:dyDescent="0.2">
      <c r="B101" s="17">
        <v>624400</v>
      </c>
      <c r="C101" s="9" t="s">
        <v>111</v>
      </c>
    </row>
    <row r="102" spans="2:3" x14ac:dyDescent="0.2">
      <c r="B102" s="17">
        <f>LEFT(C102,3)*1000</f>
        <v>625000</v>
      </c>
      <c r="C102" s="9" t="s">
        <v>225</v>
      </c>
    </row>
    <row r="103" spans="2:3" x14ac:dyDescent="0.2">
      <c r="B103" s="17">
        <f>LEFT(C103,4)*100</f>
        <v>625100</v>
      </c>
      <c r="C103" s="9" t="s">
        <v>226</v>
      </c>
    </row>
    <row r="104" spans="2:3" x14ac:dyDescent="0.2">
      <c r="B104" s="17">
        <v>625200</v>
      </c>
      <c r="C104" s="9" t="s">
        <v>112</v>
      </c>
    </row>
    <row r="105" spans="2:3" x14ac:dyDescent="0.2">
      <c r="B105" s="17">
        <v>625400</v>
      </c>
      <c r="C105" s="9" t="s">
        <v>113</v>
      </c>
    </row>
    <row r="106" spans="2:3" x14ac:dyDescent="0.2">
      <c r="B106" s="17">
        <f>LEFT(C106,4)*100</f>
        <v>625500</v>
      </c>
      <c r="C106" s="9" t="s">
        <v>227</v>
      </c>
    </row>
    <row r="107" spans="2:3" x14ac:dyDescent="0.2">
      <c r="B107" s="17">
        <f>LEFT(C107,4)*100</f>
        <v>625600</v>
      </c>
      <c r="C107" s="9" t="s">
        <v>228</v>
      </c>
    </row>
    <row r="108" spans="2:3" x14ac:dyDescent="0.2">
      <c r="B108" s="17">
        <f>LEFT(C108,4)*100</f>
        <v>625700</v>
      </c>
      <c r="C108" s="9" t="s">
        <v>229</v>
      </c>
    </row>
    <row r="109" spans="2:3" x14ac:dyDescent="0.2">
      <c r="B109" s="17">
        <f>LEFT(C109,3)*1000</f>
        <v>626000</v>
      </c>
      <c r="C109" s="9" t="s">
        <v>230</v>
      </c>
    </row>
    <row r="110" spans="2:3" x14ac:dyDescent="0.2">
      <c r="B110" s="17">
        <f>LEFT(C110,4)*100</f>
        <v>626100</v>
      </c>
      <c r="C110" s="9" t="s">
        <v>231</v>
      </c>
    </row>
    <row r="111" spans="2:3" x14ac:dyDescent="0.2">
      <c r="B111" s="17">
        <v>626200</v>
      </c>
      <c r="C111" s="9" t="s">
        <v>114</v>
      </c>
    </row>
    <row r="112" spans="2:3" x14ac:dyDescent="0.2">
      <c r="B112" s="17">
        <f>LEFT(C112,4)*100</f>
        <v>626300</v>
      </c>
      <c r="C112" s="9" t="s">
        <v>232</v>
      </c>
    </row>
    <row r="113" spans="2:3" x14ac:dyDescent="0.2">
      <c r="B113" s="17">
        <f>LEFT(C113,4)*100</f>
        <v>626500</v>
      </c>
      <c r="C113" s="9" t="s">
        <v>115</v>
      </c>
    </row>
    <row r="114" spans="2:3" x14ac:dyDescent="0.2">
      <c r="B114" s="17">
        <f>LEFT(C114,3)*1000</f>
        <v>627000</v>
      </c>
      <c r="C114" s="9" t="s">
        <v>233</v>
      </c>
    </row>
    <row r="115" spans="2:3" x14ac:dyDescent="0.2">
      <c r="B115" s="17">
        <v>627100</v>
      </c>
      <c r="C115" s="9" t="s">
        <v>116</v>
      </c>
    </row>
    <row r="116" spans="2:3" x14ac:dyDescent="0.2">
      <c r="B116" s="17">
        <f>LEFT(C116,3)*1000</f>
        <v>628000</v>
      </c>
      <c r="C116" s="9" t="s">
        <v>234</v>
      </c>
    </row>
    <row r="117" spans="2:3" x14ac:dyDescent="0.2">
      <c r="B117" s="17">
        <f>LEFT(C117,4)*100</f>
        <v>628100</v>
      </c>
      <c r="C117" s="9" t="s">
        <v>235</v>
      </c>
    </row>
    <row r="118" spans="2:3" x14ac:dyDescent="0.2">
      <c r="B118" s="17">
        <f>LEFT(C118,4)*100</f>
        <v>628400</v>
      </c>
      <c r="C118" s="9" t="s">
        <v>236</v>
      </c>
    </row>
    <row r="119" spans="2:3" x14ac:dyDescent="0.2">
      <c r="B119" s="17">
        <f>LEFT(C119,3)*1000</f>
        <v>629000</v>
      </c>
      <c r="C119" s="9" t="s">
        <v>237</v>
      </c>
    </row>
    <row r="120" spans="2:3" x14ac:dyDescent="0.2">
      <c r="B120" s="15"/>
      <c r="C120" s="16" t="s">
        <v>238</v>
      </c>
    </row>
    <row r="121" spans="2:3" x14ac:dyDescent="0.2">
      <c r="B121" s="17">
        <f>LEFT(C121,3)*1000</f>
        <v>631000</v>
      </c>
      <c r="C121" s="9" t="s">
        <v>239</v>
      </c>
    </row>
    <row r="122" spans="2:3" x14ac:dyDescent="0.2">
      <c r="B122" s="17">
        <f>LEFT(C122,4)*100</f>
        <v>631100</v>
      </c>
      <c r="C122" s="9" t="s">
        <v>240</v>
      </c>
    </row>
    <row r="123" spans="2:3" x14ac:dyDescent="0.2">
      <c r="B123" s="17">
        <f>LEFT(C123,4)*100</f>
        <v>631200</v>
      </c>
      <c r="C123" s="9" t="s">
        <v>241</v>
      </c>
    </row>
    <row r="124" spans="2:3" x14ac:dyDescent="0.2">
      <c r="B124" s="17">
        <f>LEFT(C124,4)*100</f>
        <v>631300</v>
      </c>
      <c r="C124" s="9" t="s">
        <v>242</v>
      </c>
    </row>
    <row r="125" spans="2:3" x14ac:dyDescent="0.2">
      <c r="B125" s="17">
        <f>LEFT(C125,4)*100</f>
        <v>631400</v>
      </c>
      <c r="C125" s="9" t="s">
        <v>243</v>
      </c>
    </row>
    <row r="126" spans="2:3" x14ac:dyDescent="0.2">
      <c r="B126" s="17">
        <f>LEFT(C126,4)*100</f>
        <v>631800</v>
      </c>
      <c r="C126" s="9" t="s">
        <v>244</v>
      </c>
    </row>
    <row r="127" spans="2:3" x14ac:dyDescent="0.2">
      <c r="B127" s="17">
        <f>LEFT(C127,3)*1000</f>
        <v>633000</v>
      </c>
      <c r="C127" s="9" t="s">
        <v>245</v>
      </c>
    </row>
    <row r="128" spans="2:3" x14ac:dyDescent="0.2">
      <c r="B128" s="17">
        <f t="shared" ref="B128:B133" si="0">LEFT(C128,4)*100</f>
        <v>633100</v>
      </c>
      <c r="C128" s="9" t="s">
        <v>246</v>
      </c>
    </row>
    <row r="129" spans="2:3" x14ac:dyDescent="0.2">
      <c r="B129" s="17">
        <f t="shared" si="0"/>
        <v>633200</v>
      </c>
      <c r="C129" s="9" t="s">
        <v>247</v>
      </c>
    </row>
    <row r="130" spans="2:3" x14ac:dyDescent="0.2">
      <c r="B130" s="17">
        <f t="shared" si="0"/>
        <v>633300</v>
      </c>
      <c r="C130" s="9" t="s">
        <v>248</v>
      </c>
    </row>
    <row r="131" spans="2:3" x14ac:dyDescent="0.2">
      <c r="B131" s="17">
        <f t="shared" si="0"/>
        <v>633400</v>
      </c>
      <c r="C131" s="9" t="s">
        <v>249</v>
      </c>
    </row>
    <row r="132" spans="2:3" x14ac:dyDescent="0.2">
      <c r="B132" s="17">
        <f t="shared" si="0"/>
        <v>633500</v>
      </c>
      <c r="C132" s="9" t="s">
        <v>250</v>
      </c>
    </row>
    <row r="133" spans="2:3" x14ac:dyDescent="0.2">
      <c r="B133" s="17">
        <f t="shared" si="0"/>
        <v>633800</v>
      </c>
      <c r="C133" s="9" t="s">
        <v>251</v>
      </c>
    </row>
    <row r="134" spans="2:3" x14ac:dyDescent="0.2">
      <c r="B134" s="17">
        <f>LEFT(C134,3)*1000</f>
        <v>635000</v>
      </c>
      <c r="C134" s="9" t="s">
        <v>252</v>
      </c>
    </row>
    <row r="135" spans="2:3" x14ac:dyDescent="0.2">
      <c r="B135" s="17">
        <f>LEFT(C135,4)*100</f>
        <v>635100</v>
      </c>
      <c r="C135" s="9" t="s">
        <v>253</v>
      </c>
    </row>
    <row r="136" spans="2:3" x14ac:dyDescent="0.2">
      <c r="B136" s="17">
        <v>635110</v>
      </c>
      <c r="C136" s="9" t="s">
        <v>254</v>
      </c>
    </row>
    <row r="137" spans="2:3" x14ac:dyDescent="0.2">
      <c r="B137" s="17">
        <v>625120</v>
      </c>
      <c r="C137" s="9" t="s">
        <v>255</v>
      </c>
    </row>
    <row r="138" spans="2:3" x14ac:dyDescent="0.2">
      <c r="B138" s="17">
        <v>635130</v>
      </c>
      <c r="C138" s="9" t="s">
        <v>256</v>
      </c>
    </row>
    <row r="139" spans="2:3" x14ac:dyDescent="0.2">
      <c r="B139" s="17">
        <v>635180</v>
      </c>
      <c r="C139" s="9" t="s">
        <v>257</v>
      </c>
    </row>
    <row r="140" spans="2:3" x14ac:dyDescent="0.2">
      <c r="B140" s="17">
        <f>LEFT(C140,4)*100</f>
        <v>635200</v>
      </c>
      <c r="C140" s="9" t="s">
        <v>258</v>
      </c>
    </row>
    <row r="141" spans="2:3" x14ac:dyDescent="0.2">
      <c r="B141" s="17">
        <f>LEFT(C141,4)*100</f>
        <v>635300</v>
      </c>
      <c r="C141" s="9" t="s">
        <v>259</v>
      </c>
    </row>
    <row r="142" spans="2:3" x14ac:dyDescent="0.2">
      <c r="B142" s="17">
        <f>LEFT(C142,4)*100</f>
        <v>635400</v>
      </c>
      <c r="C142" s="9" t="s">
        <v>260</v>
      </c>
    </row>
    <row r="143" spans="2:3" x14ac:dyDescent="0.2">
      <c r="B143" s="17">
        <v>635410</v>
      </c>
      <c r="C143" s="9" t="s">
        <v>261</v>
      </c>
    </row>
    <row r="144" spans="2:3" x14ac:dyDescent="0.2">
      <c r="B144" s="17">
        <f>LEFT(C144,4)*100</f>
        <v>635800</v>
      </c>
      <c r="C144" s="9" t="s">
        <v>262</v>
      </c>
    </row>
    <row r="145" spans="2:3" x14ac:dyDescent="0.2">
      <c r="B145" s="17">
        <f>LEFT(C145,3)*1000</f>
        <v>637000</v>
      </c>
      <c r="C145" s="9" t="s">
        <v>263</v>
      </c>
    </row>
    <row r="146" spans="2:3" x14ac:dyDescent="0.2">
      <c r="B146" s="15"/>
      <c r="C146" s="16" t="s">
        <v>264</v>
      </c>
    </row>
    <row r="147" spans="2:3" x14ac:dyDescent="0.2">
      <c r="B147" s="17">
        <f>LEFT(C147,3)*1000</f>
        <v>641000</v>
      </c>
      <c r="C147" s="9" t="s">
        <v>265</v>
      </c>
    </row>
    <row r="148" spans="2:3" x14ac:dyDescent="0.2">
      <c r="B148" s="17">
        <f>LEFT(C148,4)*100</f>
        <v>641100</v>
      </c>
      <c r="C148" s="9" t="s">
        <v>266</v>
      </c>
    </row>
    <row r="149" spans="2:3" x14ac:dyDescent="0.2">
      <c r="B149" s="17">
        <f>LEFT(C149,4)*100</f>
        <v>641200</v>
      </c>
      <c r="C149" s="9" t="s">
        <v>267</v>
      </c>
    </row>
    <row r="150" spans="2:3" x14ac:dyDescent="0.2">
      <c r="B150" s="17">
        <f>LEFT(C150,4)*100</f>
        <v>641300</v>
      </c>
      <c r="C150" s="9" t="s">
        <v>268</v>
      </c>
    </row>
    <row r="151" spans="2:3" x14ac:dyDescent="0.2">
      <c r="B151" s="17">
        <f>LEFT(C151,4)*100</f>
        <v>641400</v>
      </c>
      <c r="C151" s="9" t="s">
        <v>269</v>
      </c>
    </row>
    <row r="152" spans="2:3" x14ac:dyDescent="0.2">
      <c r="B152" s="17">
        <f>LEFT(C152,4)*100</f>
        <v>641500</v>
      </c>
      <c r="C152" s="9" t="s">
        <v>270</v>
      </c>
    </row>
    <row r="153" spans="2:3" x14ac:dyDescent="0.2">
      <c r="B153" s="17">
        <f>LEFT(C153,3)*1000</f>
        <v>645000</v>
      </c>
      <c r="C153" s="9" t="s">
        <v>271</v>
      </c>
    </row>
    <row r="154" spans="2:3" x14ac:dyDescent="0.2">
      <c r="B154" s="17">
        <f>LEFT(C154,4)*100</f>
        <v>645100</v>
      </c>
      <c r="C154" s="9" t="s">
        <v>272</v>
      </c>
    </row>
    <row r="155" spans="2:3" x14ac:dyDescent="0.2">
      <c r="B155" s="17">
        <f>LEFT(C155,4)*100</f>
        <v>645200</v>
      </c>
      <c r="C155" s="9" t="s">
        <v>273</v>
      </c>
    </row>
    <row r="156" spans="2:3" x14ac:dyDescent="0.2">
      <c r="B156" s="17">
        <f>LEFT(C156,4)*100</f>
        <v>645300</v>
      </c>
      <c r="C156" s="9" t="s">
        <v>274</v>
      </c>
    </row>
    <row r="157" spans="2:3" x14ac:dyDescent="0.2">
      <c r="B157" s="17">
        <f>LEFT(C157,4)*100</f>
        <v>645400</v>
      </c>
      <c r="C157" s="9" t="s">
        <v>275</v>
      </c>
    </row>
    <row r="158" spans="2:3" x14ac:dyDescent="0.2">
      <c r="B158" s="17">
        <f>LEFT(C158,4)*100</f>
        <v>645800</v>
      </c>
      <c r="C158" s="9" t="s">
        <v>276</v>
      </c>
    </row>
    <row r="159" spans="2:3" x14ac:dyDescent="0.2">
      <c r="B159" s="17">
        <f>LEFT(C159,3)*1000</f>
        <v>647000</v>
      </c>
      <c r="C159" s="9" t="s">
        <v>277</v>
      </c>
    </row>
    <row r="160" spans="2:3" x14ac:dyDescent="0.2">
      <c r="B160" s="17">
        <f>LEFT(C160,4)*100</f>
        <v>647100</v>
      </c>
      <c r="C160" s="9" t="s">
        <v>278</v>
      </c>
    </row>
    <row r="161" spans="2:3" x14ac:dyDescent="0.2">
      <c r="B161" s="17">
        <f>LEFT(C161,4)*100</f>
        <v>647200</v>
      </c>
      <c r="C161" s="9" t="s">
        <v>279</v>
      </c>
    </row>
    <row r="162" spans="2:3" x14ac:dyDescent="0.2">
      <c r="B162" s="17">
        <f>LEFT(C162,4)*100</f>
        <v>647300</v>
      </c>
      <c r="C162" s="9" t="s">
        <v>280</v>
      </c>
    </row>
    <row r="163" spans="2:3" x14ac:dyDescent="0.2">
      <c r="B163" s="17">
        <f>LEFT(C163,4)*100</f>
        <v>647400</v>
      </c>
      <c r="C163" s="9" t="s">
        <v>281</v>
      </c>
    </row>
    <row r="164" spans="2:3" x14ac:dyDescent="0.2">
      <c r="B164" s="17">
        <f>LEFT(C164,4)*100</f>
        <v>647500</v>
      </c>
      <c r="C164" s="9" t="s">
        <v>282</v>
      </c>
    </row>
    <row r="165" spans="2:3" x14ac:dyDescent="0.2">
      <c r="B165" s="17">
        <f>LEFT(C165,3)*1000</f>
        <v>648000</v>
      </c>
      <c r="C165" s="9" t="s">
        <v>283</v>
      </c>
    </row>
    <row r="166" spans="2:3" x14ac:dyDescent="0.2">
      <c r="B166" s="15"/>
      <c r="C166" s="16" t="s">
        <v>284</v>
      </c>
    </row>
    <row r="167" spans="2:3" x14ac:dyDescent="0.2">
      <c r="B167" s="17">
        <f>LEFT(C167,3)*1000</f>
        <v>651000</v>
      </c>
      <c r="C167" s="9" t="s">
        <v>285</v>
      </c>
    </row>
    <row r="168" spans="2:3" x14ac:dyDescent="0.2">
      <c r="B168" s="17">
        <f>LEFT(C168,4)*100</f>
        <v>651100</v>
      </c>
      <c r="C168" s="9" t="s">
        <v>117</v>
      </c>
    </row>
    <row r="169" spans="2:3" x14ac:dyDescent="0.2">
      <c r="B169" s="17">
        <f>LEFT(C169,4)*100</f>
        <v>651600</v>
      </c>
      <c r="C169" s="9" t="s">
        <v>286</v>
      </c>
    </row>
    <row r="170" spans="2:3" x14ac:dyDescent="0.2">
      <c r="B170" s="17">
        <f>LEFT(C170,4)*100</f>
        <v>651800</v>
      </c>
      <c r="C170" s="9" t="s">
        <v>287</v>
      </c>
    </row>
    <row r="171" spans="2:3" x14ac:dyDescent="0.2">
      <c r="B171" s="17">
        <f>LEFT(C171,3)*1000</f>
        <v>654000</v>
      </c>
      <c r="C171" s="9" t="s">
        <v>288</v>
      </c>
    </row>
    <row r="172" spans="2:3" x14ac:dyDescent="0.2">
      <c r="B172" s="17">
        <f>LEFT(C172,4)*100</f>
        <v>654100</v>
      </c>
      <c r="C172" s="9" t="s">
        <v>289</v>
      </c>
    </row>
    <row r="173" spans="2:3" x14ac:dyDescent="0.2">
      <c r="B173" s="17">
        <f>LEFT(C173,4)*100</f>
        <v>654400</v>
      </c>
      <c r="C173" s="9" t="s">
        <v>290</v>
      </c>
    </row>
    <row r="174" spans="2:3" x14ac:dyDescent="0.2">
      <c r="B174" s="17">
        <f>LEFT(C174,3)*1000</f>
        <v>655000</v>
      </c>
      <c r="C174" s="9" t="s">
        <v>291</v>
      </c>
    </row>
    <row r="175" spans="2:3" x14ac:dyDescent="0.2">
      <c r="B175" s="17">
        <f>LEFT(C175,3)*1000</f>
        <v>657000</v>
      </c>
      <c r="C175" s="9" t="s">
        <v>292</v>
      </c>
    </row>
    <row r="176" spans="2:3" x14ac:dyDescent="0.2">
      <c r="B176" s="17">
        <f>LEFT(C176,4)*100</f>
        <v>657100</v>
      </c>
      <c r="C176" s="9" t="s">
        <v>293</v>
      </c>
    </row>
    <row r="177" spans="2:3" x14ac:dyDescent="0.2">
      <c r="B177" s="17">
        <f>LEFT(C177,3)*1000</f>
        <v>658000</v>
      </c>
      <c r="C177" s="9" t="s">
        <v>294</v>
      </c>
    </row>
    <row r="178" spans="2:3" x14ac:dyDescent="0.2">
      <c r="B178" s="17">
        <v>658100</v>
      </c>
      <c r="C178" s="9" t="s">
        <v>118</v>
      </c>
    </row>
    <row r="179" spans="2:3" x14ac:dyDescent="0.2">
      <c r="B179" s="17">
        <v>658200</v>
      </c>
      <c r="C179" s="9" t="s">
        <v>119</v>
      </c>
    </row>
    <row r="180" spans="2:3" x14ac:dyDescent="0.2">
      <c r="B180" s="17">
        <v>658300</v>
      </c>
      <c r="C180" s="9" t="s">
        <v>120</v>
      </c>
    </row>
    <row r="181" spans="2:3" x14ac:dyDescent="0.2">
      <c r="B181" s="17">
        <v>658400</v>
      </c>
      <c r="C181" s="9" t="s">
        <v>121</v>
      </c>
    </row>
    <row r="182" spans="2:3" x14ac:dyDescent="0.2">
      <c r="B182" s="17">
        <f>LEFT(C182,4)*100</f>
        <v>658600</v>
      </c>
      <c r="C182" s="9" t="s">
        <v>295</v>
      </c>
    </row>
    <row r="183" spans="2:3" x14ac:dyDescent="0.2">
      <c r="B183" s="17">
        <v>658700</v>
      </c>
      <c r="C183" s="9" t="s">
        <v>122</v>
      </c>
    </row>
    <row r="184" spans="2:3" x14ac:dyDescent="0.2">
      <c r="B184" s="17">
        <v>658800</v>
      </c>
      <c r="C184" s="9" t="s">
        <v>123</v>
      </c>
    </row>
    <row r="185" spans="2:3" x14ac:dyDescent="0.2">
      <c r="B185" s="15"/>
      <c r="C185" s="16" t="s">
        <v>296</v>
      </c>
    </row>
    <row r="186" spans="2:3" x14ac:dyDescent="0.2">
      <c r="B186" s="17">
        <f>LEFT(C186,3)*1000</f>
        <v>661000</v>
      </c>
      <c r="C186" s="9" t="s">
        <v>297</v>
      </c>
    </row>
    <row r="187" spans="2:3" x14ac:dyDescent="0.2">
      <c r="B187" s="17">
        <f>LEFT(C187,4)*100</f>
        <v>661100</v>
      </c>
      <c r="C187" s="9" t="s">
        <v>298</v>
      </c>
    </row>
    <row r="188" spans="2:3" x14ac:dyDescent="0.2">
      <c r="B188" s="17">
        <f>LEFT(C188,4)*100</f>
        <v>661600</v>
      </c>
      <c r="C188" s="9" t="s">
        <v>299</v>
      </c>
    </row>
    <row r="189" spans="2:3" x14ac:dyDescent="0.2">
      <c r="B189" s="17">
        <f>LEFT(C189,4)*100</f>
        <v>661800</v>
      </c>
      <c r="C189" s="9" t="s">
        <v>300</v>
      </c>
    </row>
    <row r="190" spans="2:3" x14ac:dyDescent="0.2">
      <c r="B190" s="17">
        <f>LEFT(C190,3)*1000</f>
        <v>664000</v>
      </c>
      <c r="C190" s="9" t="s">
        <v>301</v>
      </c>
    </row>
    <row r="191" spans="2:3" x14ac:dyDescent="0.2">
      <c r="B191" s="17">
        <f>LEFT(C191,3)*1000</f>
        <v>665000</v>
      </c>
      <c r="C191" s="9" t="s">
        <v>302</v>
      </c>
    </row>
    <row r="192" spans="2:3" x14ac:dyDescent="0.2">
      <c r="B192" s="17">
        <f>LEFT(C192,3)*1000</f>
        <v>666000</v>
      </c>
      <c r="C192" s="9" t="s">
        <v>303</v>
      </c>
    </row>
    <row r="193" spans="2:3" x14ac:dyDescent="0.2">
      <c r="B193" s="17">
        <f>LEFT(C193,3)*1000</f>
        <v>667000</v>
      </c>
      <c r="C193" s="9" t="s">
        <v>304</v>
      </c>
    </row>
    <row r="194" spans="2:3" x14ac:dyDescent="0.2">
      <c r="B194" s="17">
        <v>667100</v>
      </c>
      <c r="C194" s="9" t="s">
        <v>124</v>
      </c>
    </row>
    <row r="195" spans="2:3" x14ac:dyDescent="0.2">
      <c r="B195" s="17">
        <v>667200</v>
      </c>
      <c r="C195" s="9" t="s">
        <v>125</v>
      </c>
    </row>
    <row r="196" spans="2:3" x14ac:dyDescent="0.2">
      <c r="B196" s="17">
        <v>667300</v>
      </c>
      <c r="C196" s="9" t="s">
        <v>126</v>
      </c>
    </row>
    <row r="197" spans="2:3" x14ac:dyDescent="0.2">
      <c r="B197" s="17">
        <v>667500</v>
      </c>
      <c r="C197" s="9" t="s">
        <v>127</v>
      </c>
    </row>
    <row r="198" spans="2:3" x14ac:dyDescent="0.2">
      <c r="B198" s="17">
        <v>667700</v>
      </c>
      <c r="C198" s="9" t="s">
        <v>128</v>
      </c>
    </row>
    <row r="199" spans="2:3" x14ac:dyDescent="0.2">
      <c r="B199" s="17">
        <f>LEFT(C199,3)*1000</f>
        <v>668000</v>
      </c>
      <c r="C199" s="9" t="s">
        <v>305</v>
      </c>
    </row>
    <row r="200" spans="2:3" x14ac:dyDescent="0.2">
      <c r="B200" s="15"/>
      <c r="C200" s="16" t="s">
        <v>306</v>
      </c>
    </row>
    <row r="201" spans="2:3" x14ac:dyDescent="0.2">
      <c r="B201" s="17">
        <f>LEFT(C201,3)*1000</f>
        <v>671000</v>
      </c>
      <c r="C201" s="9" t="s">
        <v>307</v>
      </c>
    </row>
    <row r="202" spans="2:3" x14ac:dyDescent="0.2">
      <c r="B202" s="17">
        <f t="shared" ref="B202:B208" si="1">LEFT(C202,4)*100</f>
        <v>671100</v>
      </c>
      <c r="C202" s="9" t="s">
        <v>308</v>
      </c>
    </row>
    <row r="203" spans="2:3" x14ac:dyDescent="0.2">
      <c r="B203" s="17">
        <f t="shared" si="1"/>
        <v>671200</v>
      </c>
      <c r="C203" s="9" t="s">
        <v>309</v>
      </c>
    </row>
    <row r="204" spans="2:3" x14ac:dyDescent="0.2">
      <c r="B204" s="17">
        <f t="shared" si="1"/>
        <v>671300</v>
      </c>
      <c r="C204" s="9" t="s">
        <v>310</v>
      </c>
    </row>
    <row r="205" spans="2:3" x14ac:dyDescent="0.2">
      <c r="B205" s="17">
        <f t="shared" si="1"/>
        <v>671400</v>
      </c>
      <c r="C205" s="9" t="s">
        <v>311</v>
      </c>
    </row>
    <row r="206" spans="2:3" x14ac:dyDescent="0.2">
      <c r="B206" s="17">
        <f t="shared" si="1"/>
        <v>671500</v>
      </c>
      <c r="C206" s="9" t="s">
        <v>312</v>
      </c>
    </row>
    <row r="207" spans="2:3" x14ac:dyDescent="0.2">
      <c r="B207" s="17">
        <f t="shared" si="1"/>
        <v>671700</v>
      </c>
      <c r="C207" s="9" t="s">
        <v>313</v>
      </c>
    </row>
    <row r="208" spans="2:3" x14ac:dyDescent="0.2">
      <c r="B208" s="17">
        <f t="shared" si="1"/>
        <v>671800</v>
      </c>
      <c r="C208" s="9" t="s">
        <v>314</v>
      </c>
    </row>
    <row r="209" spans="2:3" x14ac:dyDescent="0.2">
      <c r="B209" s="17">
        <f>LEFT(C209,3)*1000</f>
        <v>672000</v>
      </c>
      <c r="C209" s="9" t="s">
        <v>315</v>
      </c>
    </row>
    <row r="210" spans="2:3" x14ac:dyDescent="0.2">
      <c r="B210" s="17">
        <f>LEFT(C210,3)*1000</f>
        <v>675000</v>
      </c>
      <c r="C210" s="9" t="s">
        <v>316</v>
      </c>
    </row>
    <row r="211" spans="2:3" x14ac:dyDescent="0.2">
      <c r="B211" s="17">
        <f>LEFT(C211,4)*100</f>
        <v>675100</v>
      </c>
      <c r="C211" s="9" t="s">
        <v>317</v>
      </c>
    </row>
    <row r="212" spans="2:3" x14ac:dyDescent="0.2">
      <c r="B212" s="17">
        <f>LEFT(C212,4)*100</f>
        <v>675200</v>
      </c>
      <c r="C212" s="9" t="s">
        <v>318</v>
      </c>
    </row>
    <row r="213" spans="2:3" x14ac:dyDescent="0.2">
      <c r="B213" s="17">
        <f>LEFT(C213,4)*100</f>
        <v>675600</v>
      </c>
      <c r="C213" s="9" t="s">
        <v>319</v>
      </c>
    </row>
    <row r="214" spans="2:3" x14ac:dyDescent="0.2">
      <c r="B214" s="17">
        <f>LEFT(C214,4)*100</f>
        <v>675800</v>
      </c>
      <c r="C214" s="9" t="s">
        <v>320</v>
      </c>
    </row>
    <row r="215" spans="2:3" x14ac:dyDescent="0.2">
      <c r="B215" s="17">
        <f>LEFT(C215,3)*1000</f>
        <v>678000</v>
      </c>
      <c r="C215" s="9" t="s">
        <v>321</v>
      </c>
    </row>
    <row r="216" spans="2:3" x14ac:dyDescent="0.2">
      <c r="B216" s="17">
        <f>LEFT(C216,4)*100</f>
        <v>678100</v>
      </c>
      <c r="C216" s="9" t="s">
        <v>322</v>
      </c>
    </row>
    <row r="217" spans="2:3" x14ac:dyDescent="0.2">
      <c r="B217" s="17">
        <f>LEFT(C217,4)*100</f>
        <v>678800</v>
      </c>
      <c r="C217" s="9" t="s">
        <v>323</v>
      </c>
    </row>
    <row r="218" spans="2:3" x14ac:dyDescent="0.2">
      <c r="B218" s="15"/>
      <c r="C218" s="16" t="s">
        <v>324</v>
      </c>
    </row>
    <row r="219" spans="2:3" x14ac:dyDescent="0.2">
      <c r="B219" s="17">
        <f>LEFT(C219,3)*1000</f>
        <v>681000</v>
      </c>
      <c r="C219" s="9" t="s">
        <v>325</v>
      </c>
    </row>
    <row r="220" spans="2:3" x14ac:dyDescent="0.2">
      <c r="B220" s="17">
        <f>LEFT(C220,4)*100</f>
        <v>681100</v>
      </c>
      <c r="C220" s="9" t="s">
        <v>326</v>
      </c>
    </row>
    <row r="221" spans="2:3" x14ac:dyDescent="0.2">
      <c r="B221" s="17">
        <v>681110</v>
      </c>
      <c r="C221" s="9" t="s">
        <v>327</v>
      </c>
    </row>
    <row r="222" spans="2:3" x14ac:dyDescent="0.2">
      <c r="B222" s="17">
        <v>681120</v>
      </c>
      <c r="C222" s="9" t="s">
        <v>328</v>
      </c>
    </row>
    <row r="223" spans="2:3" x14ac:dyDescent="0.2">
      <c r="B223" s="17">
        <f>LEFT(C223,4)*100</f>
        <v>681200</v>
      </c>
      <c r="C223" s="9" t="s">
        <v>329</v>
      </c>
    </row>
    <row r="224" spans="2:3" x14ac:dyDescent="0.2">
      <c r="B224" s="17">
        <f>LEFT(C224,4)*100</f>
        <v>681500</v>
      </c>
      <c r="C224" s="9" t="s">
        <v>330</v>
      </c>
    </row>
    <row r="225" spans="2:3" x14ac:dyDescent="0.2">
      <c r="B225" s="17">
        <f>LEFT(C225,4)*100</f>
        <v>681600</v>
      </c>
      <c r="C225" s="9" t="s">
        <v>331</v>
      </c>
    </row>
    <row r="226" spans="2:3" x14ac:dyDescent="0.2">
      <c r="B226" s="17">
        <v>681610</v>
      </c>
      <c r="C226" s="9" t="s">
        <v>332</v>
      </c>
    </row>
    <row r="227" spans="2:3" x14ac:dyDescent="0.2">
      <c r="B227" s="17">
        <v>681620</v>
      </c>
      <c r="C227" s="9" t="s">
        <v>333</v>
      </c>
    </row>
    <row r="228" spans="2:3" x14ac:dyDescent="0.2">
      <c r="B228" s="17">
        <f>LEFT(C228,4)*100</f>
        <v>681700</v>
      </c>
      <c r="C228" s="9" t="s">
        <v>334</v>
      </c>
    </row>
    <row r="229" spans="2:3" x14ac:dyDescent="0.2">
      <c r="B229" s="17">
        <v>681730</v>
      </c>
      <c r="C229" s="9" t="s">
        <v>335</v>
      </c>
    </row>
    <row r="230" spans="2:3" x14ac:dyDescent="0.2">
      <c r="B230" s="17">
        <v>681740</v>
      </c>
      <c r="C230" s="9" t="s">
        <v>336</v>
      </c>
    </row>
    <row r="231" spans="2:3" x14ac:dyDescent="0.2">
      <c r="B231" s="17">
        <f>LEFT(C231,3)*1000</f>
        <v>686000</v>
      </c>
      <c r="C231" s="9" t="s">
        <v>337</v>
      </c>
    </row>
    <row r="232" spans="2:3" x14ac:dyDescent="0.2">
      <c r="B232" s="17">
        <f>LEFT(C232,4)*100</f>
        <v>686500</v>
      </c>
      <c r="C232" s="9" t="s">
        <v>338</v>
      </c>
    </row>
    <row r="233" spans="2:3" x14ac:dyDescent="0.2">
      <c r="B233" s="17">
        <f>LEFT(C233,4)*100</f>
        <v>686600</v>
      </c>
      <c r="C233" s="9" t="s">
        <v>339</v>
      </c>
    </row>
    <row r="234" spans="2:3" x14ac:dyDescent="0.2">
      <c r="B234" s="17">
        <v>686620</v>
      </c>
      <c r="C234" s="9" t="s">
        <v>340</v>
      </c>
    </row>
    <row r="235" spans="2:3" x14ac:dyDescent="0.2">
      <c r="B235" s="17">
        <v>686650</v>
      </c>
      <c r="C235" s="9" t="s">
        <v>341</v>
      </c>
    </row>
    <row r="236" spans="2:3" x14ac:dyDescent="0.2">
      <c r="B236" s="17">
        <f>LEFT(C236,4)*100</f>
        <v>686800</v>
      </c>
      <c r="C236" s="9" t="s">
        <v>342</v>
      </c>
    </row>
    <row r="237" spans="2:3" x14ac:dyDescent="0.2">
      <c r="B237" s="19">
        <f>LEFT(C237,3)*1000</f>
        <v>687000</v>
      </c>
      <c r="C237" s="20" t="s">
        <v>343</v>
      </c>
    </row>
    <row r="238" spans="2:3" x14ac:dyDescent="0.2">
      <c r="B238" s="19">
        <f t="shared" ref="B238:B243" si="2">LEFT(C238,4)*100</f>
        <v>687100</v>
      </c>
      <c r="C238" s="20" t="s">
        <v>344</v>
      </c>
    </row>
    <row r="239" spans="2:3" x14ac:dyDescent="0.2">
      <c r="B239" s="17">
        <f t="shared" si="2"/>
        <v>687200</v>
      </c>
      <c r="C239" s="9" t="s">
        <v>345</v>
      </c>
    </row>
    <row r="240" spans="2:3" x14ac:dyDescent="0.2">
      <c r="B240" s="17">
        <f t="shared" si="2"/>
        <v>687300</v>
      </c>
      <c r="C240" s="9" t="s">
        <v>346</v>
      </c>
    </row>
    <row r="241" spans="1:3" x14ac:dyDescent="0.2">
      <c r="B241" s="17">
        <f t="shared" si="2"/>
        <v>687400</v>
      </c>
      <c r="C241" s="9" t="s">
        <v>347</v>
      </c>
    </row>
    <row r="242" spans="1:3" x14ac:dyDescent="0.2">
      <c r="B242" s="17">
        <f t="shared" si="2"/>
        <v>687500</v>
      </c>
      <c r="C242" s="9" t="s">
        <v>348</v>
      </c>
    </row>
    <row r="243" spans="1:3" x14ac:dyDescent="0.2">
      <c r="B243" s="17">
        <f t="shared" si="2"/>
        <v>687600</v>
      </c>
      <c r="C243" s="9" t="s">
        <v>349</v>
      </c>
    </row>
    <row r="244" spans="1:3" x14ac:dyDescent="0.2">
      <c r="B244" s="17">
        <f>LEFT(C244,3)*1000</f>
        <v>689000</v>
      </c>
      <c r="C244" s="9" t="s">
        <v>350</v>
      </c>
    </row>
    <row r="245" spans="1:3" x14ac:dyDescent="0.2">
      <c r="B245" s="19">
        <f>LEFT(C245,4)*100</f>
        <v>689400</v>
      </c>
      <c r="C245" s="20" t="s">
        <v>351</v>
      </c>
    </row>
    <row r="246" spans="1:3" x14ac:dyDescent="0.2">
      <c r="B246" s="19">
        <f>LEFT(C246,4)*100</f>
        <v>689500</v>
      </c>
      <c r="C246" s="20" t="s">
        <v>352</v>
      </c>
    </row>
    <row r="247" spans="1:3" x14ac:dyDescent="0.2">
      <c r="B247" s="19">
        <f>LEFT(C247,4)*100</f>
        <v>689700</v>
      </c>
      <c r="C247" s="20" t="s">
        <v>353</v>
      </c>
    </row>
    <row r="248" spans="1:3" x14ac:dyDescent="0.2">
      <c r="B248" s="15"/>
      <c r="C248" s="16" t="s">
        <v>354</v>
      </c>
    </row>
    <row r="249" spans="1:3" x14ac:dyDescent="0.2">
      <c r="B249" s="17">
        <f>LEFT(C249,3)*1000</f>
        <v>691000</v>
      </c>
      <c r="C249" s="9" t="s">
        <v>355</v>
      </c>
    </row>
    <row r="250" spans="1:3" x14ac:dyDescent="0.2">
      <c r="B250" s="17">
        <f>LEFT(C250,3)*1000</f>
        <v>695000</v>
      </c>
      <c r="C250" s="9" t="s">
        <v>356</v>
      </c>
    </row>
    <row r="251" spans="1:3" x14ac:dyDescent="0.2">
      <c r="B251" s="17">
        <v>695100</v>
      </c>
      <c r="C251" s="9" t="s">
        <v>357</v>
      </c>
    </row>
    <row r="252" spans="1:3" x14ac:dyDescent="0.2">
      <c r="B252" s="17">
        <v>695110</v>
      </c>
      <c r="C252" s="9" t="s">
        <v>358</v>
      </c>
    </row>
    <row r="253" spans="1:3" x14ac:dyDescent="0.2">
      <c r="B253" s="17">
        <v>695120</v>
      </c>
      <c r="C253" s="9" t="s">
        <v>359</v>
      </c>
    </row>
    <row r="254" spans="1:3" x14ac:dyDescent="0.2">
      <c r="B254" s="17">
        <v>695200</v>
      </c>
      <c r="C254" s="9" t="s">
        <v>360</v>
      </c>
    </row>
    <row r="255" spans="1:3" x14ac:dyDescent="0.2">
      <c r="B255" s="17">
        <f>LEFT(C255,3)*1000</f>
        <v>697000</v>
      </c>
      <c r="C255" s="9" t="s">
        <v>361</v>
      </c>
    </row>
    <row r="256" spans="1:3" x14ac:dyDescent="0.2">
      <c r="A256" s="21" t="s">
        <v>129</v>
      </c>
      <c r="B256" s="14"/>
      <c r="C256" s="14" t="s">
        <v>429</v>
      </c>
    </row>
    <row r="257" spans="2:3" x14ac:dyDescent="0.2">
      <c r="B257" s="15"/>
      <c r="C257" s="16" t="s">
        <v>362</v>
      </c>
    </row>
    <row r="258" spans="2:3" x14ac:dyDescent="0.2">
      <c r="B258" s="17">
        <f>LEFT(C258,3)*1000</f>
        <v>701000</v>
      </c>
      <c r="C258" s="9" t="s">
        <v>363</v>
      </c>
    </row>
    <row r="259" spans="2:3" x14ac:dyDescent="0.2">
      <c r="B259" s="17">
        <v>701100</v>
      </c>
      <c r="C259" s="9" t="s">
        <v>130</v>
      </c>
    </row>
    <row r="260" spans="2:3" x14ac:dyDescent="0.2">
      <c r="B260" s="17">
        <f>LEFT(C260,3)*1000</f>
        <v>706000</v>
      </c>
      <c r="C260" s="9" t="s">
        <v>364</v>
      </c>
    </row>
    <row r="261" spans="2:3" x14ac:dyDescent="0.2">
      <c r="B261" s="17">
        <v>706100</v>
      </c>
      <c r="C261" s="9" t="s">
        <v>131</v>
      </c>
    </row>
    <row r="262" spans="2:3" x14ac:dyDescent="0.2">
      <c r="B262" s="17">
        <v>706200</v>
      </c>
      <c r="C262" s="9" t="s">
        <v>132</v>
      </c>
    </row>
    <row r="263" spans="2:3" x14ac:dyDescent="0.2">
      <c r="B263" s="17">
        <v>706300</v>
      </c>
      <c r="C263" s="9" t="s">
        <v>133</v>
      </c>
    </row>
    <row r="264" spans="2:3" x14ac:dyDescent="0.2">
      <c r="B264" s="17">
        <v>706400</v>
      </c>
      <c r="C264" s="9" t="s">
        <v>134</v>
      </c>
    </row>
    <row r="265" spans="2:3" x14ac:dyDescent="0.2">
      <c r="B265" s="17">
        <v>706500</v>
      </c>
      <c r="C265" s="9" t="s">
        <v>135</v>
      </c>
    </row>
    <row r="266" spans="2:3" x14ac:dyDescent="0.2">
      <c r="B266" s="17">
        <v>706600</v>
      </c>
      <c r="C266" s="9" t="s">
        <v>136</v>
      </c>
    </row>
    <row r="267" spans="2:3" x14ac:dyDescent="0.2">
      <c r="B267" s="17">
        <f>LEFT(C267,3)*1000</f>
        <v>707000</v>
      </c>
      <c r="C267" s="9" t="s">
        <v>365</v>
      </c>
    </row>
    <row r="268" spans="2:3" x14ac:dyDescent="0.2">
      <c r="B268" s="17">
        <f>LEFT(C268,3)*1000</f>
        <v>708000</v>
      </c>
      <c r="C268" s="9" t="s">
        <v>366</v>
      </c>
    </row>
    <row r="269" spans="2:3" x14ac:dyDescent="0.2">
      <c r="B269" s="17">
        <v>708100</v>
      </c>
      <c r="C269" s="9" t="s">
        <v>137</v>
      </c>
    </row>
    <row r="270" spans="2:3" x14ac:dyDescent="0.2">
      <c r="B270" s="17">
        <v>708200</v>
      </c>
      <c r="C270" s="9" t="s">
        <v>138</v>
      </c>
    </row>
    <row r="271" spans="2:3" x14ac:dyDescent="0.2">
      <c r="B271" s="17">
        <v>708300</v>
      </c>
      <c r="C271" s="9" t="s">
        <v>139</v>
      </c>
    </row>
    <row r="272" spans="2:3" x14ac:dyDescent="0.2">
      <c r="B272" s="17">
        <v>708400</v>
      </c>
      <c r="C272" s="9" t="s">
        <v>140</v>
      </c>
    </row>
    <row r="273" spans="2:3" x14ac:dyDescent="0.2">
      <c r="B273" s="17">
        <v>708500</v>
      </c>
      <c r="C273" s="9" t="s">
        <v>141</v>
      </c>
    </row>
    <row r="274" spans="2:3" x14ac:dyDescent="0.2">
      <c r="B274" s="17">
        <v>708100</v>
      </c>
      <c r="C274" s="9" t="s">
        <v>367</v>
      </c>
    </row>
    <row r="275" spans="2:3" x14ac:dyDescent="0.2">
      <c r="B275" s="17">
        <v>708300</v>
      </c>
      <c r="C275" s="9" t="s">
        <v>368</v>
      </c>
    </row>
    <row r="276" spans="2:3" x14ac:dyDescent="0.2">
      <c r="B276" s="17">
        <v>708400</v>
      </c>
      <c r="C276" s="9" t="s">
        <v>369</v>
      </c>
    </row>
    <row r="277" spans="2:3" x14ac:dyDescent="0.2">
      <c r="B277" s="17">
        <v>708800</v>
      </c>
      <c r="C277" s="9" t="s">
        <v>370</v>
      </c>
    </row>
    <row r="278" spans="2:3" x14ac:dyDescent="0.2">
      <c r="B278" s="17">
        <f>LEFT(C278,3)*1000</f>
        <v>709000</v>
      </c>
      <c r="C278" s="9" t="s">
        <v>371</v>
      </c>
    </row>
    <row r="279" spans="2:3" x14ac:dyDescent="0.2">
      <c r="B279" s="15"/>
      <c r="C279" s="16" t="s">
        <v>372</v>
      </c>
    </row>
    <row r="280" spans="2:3" x14ac:dyDescent="0.2">
      <c r="B280" s="17">
        <f>LEFT(C280,3)*1000</f>
        <v>713000</v>
      </c>
      <c r="C280" s="9" t="s">
        <v>373</v>
      </c>
    </row>
    <row r="281" spans="2:3" x14ac:dyDescent="0.2">
      <c r="B281" s="17">
        <v>713300</v>
      </c>
      <c r="C281" s="9" t="s">
        <v>374</v>
      </c>
    </row>
    <row r="282" spans="2:3" x14ac:dyDescent="0.2">
      <c r="B282" s="17">
        <v>713400</v>
      </c>
      <c r="C282" s="9" t="s">
        <v>375</v>
      </c>
    </row>
    <row r="283" spans="2:3" x14ac:dyDescent="0.2">
      <c r="B283" s="17">
        <v>713500</v>
      </c>
      <c r="C283" s="9" t="s">
        <v>376</v>
      </c>
    </row>
    <row r="284" spans="2:3" x14ac:dyDescent="0.2">
      <c r="B284" s="15"/>
      <c r="C284" s="16" t="s">
        <v>377</v>
      </c>
    </row>
    <row r="285" spans="2:3" x14ac:dyDescent="0.2">
      <c r="B285" s="15"/>
      <c r="C285" s="16" t="s">
        <v>378</v>
      </c>
    </row>
    <row r="286" spans="2:3" x14ac:dyDescent="0.2">
      <c r="B286" s="17">
        <v>740000</v>
      </c>
      <c r="C286" s="9" t="s">
        <v>0</v>
      </c>
    </row>
    <row r="287" spans="2:3" x14ac:dyDescent="0.2">
      <c r="B287" s="17">
        <v>741000</v>
      </c>
      <c r="C287" s="9" t="s">
        <v>142</v>
      </c>
    </row>
    <row r="288" spans="2:3" x14ac:dyDescent="0.2">
      <c r="B288" s="17">
        <v>742000</v>
      </c>
      <c r="C288" s="9" t="s">
        <v>143</v>
      </c>
    </row>
    <row r="289" spans="2:3" x14ac:dyDescent="0.2">
      <c r="B289" s="17">
        <v>743000</v>
      </c>
      <c r="C289" s="9" t="s">
        <v>144</v>
      </c>
    </row>
    <row r="290" spans="2:3" x14ac:dyDescent="0.2">
      <c r="B290" s="17">
        <v>744000</v>
      </c>
      <c r="C290" s="9" t="s">
        <v>145</v>
      </c>
    </row>
    <row r="291" spans="2:3" x14ac:dyDescent="0.2">
      <c r="B291" s="17">
        <v>745000</v>
      </c>
      <c r="C291" s="9" t="s">
        <v>146</v>
      </c>
    </row>
    <row r="292" spans="2:3" x14ac:dyDescent="0.2">
      <c r="B292" s="17">
        <v>746000</v>
      </c>
      <c r="C292" s="9" t="s">
        <v>147</v>
      </c>
    </row>
    <row r="293" spans="2:3" x14ac:dyDescent="0.2">
      <c r="B293" s="17">
        <v>747000</v>
      </c>
      <c r="C293" s="9" t="s">
        <v>148</v>
      </c>
    </row>
    <row r="294" spans="2:3" x14ac:dyDescent="0.2">
      <c r="B294" s="17">
        <v>748000</v>
      </c>
      <c r="C294" s="9" t="s">
        <v>149</v>
      </c>
    </row>
    <row r="295" spans="2:3" x14ac:dyDescent="0.2">
      <c r="B295" s="17">
        <v>748100</v>
      </c>
      <c r="C295" s="9" t="s">
        <v>150</v>
      </c>
    </row>
    <row r="296" spans="2:3" x14ac:dyDescent="0.2">
      <c r="B296" s="17">
        <v>748200</v>
      </c>
      <c r="C296" s="9" t="s">
        <v>151</v>
      </c>
    </row>
    <row r="297" spans="2:3" x14ac:dyDescent="0.2">
      <c r="B297" s="15"/>
      <c r="C297" s="16" t="s">
        <v>379</v>
      </c>
    </row>
    <row r="298" spans="2:3" x14ac:dyDescent="0.2">
      <c r="B298" s="17">
        <f>LEFT(C298,3)*1000</f>
        <v>751000</v>
      </c>
      <c r="C298" s="9" t="s">
        <v>380</v>
      </c>
    </row>
    <row r="299" spans="2:3" x14ac:dyDescent="0.2">
      <c r="B299" s="17">
        <f>LEFT(C299,3)*1000</f>
        <v>754000</v>
      </c>
      <c r="C299" s="9" t="s">
        <v>381</v>
      </c>
    </row>
    <row r="300" spans="2:3" x14ac:dyDescent="0.2">
      <c r="B300" s="17">
        <f>LEFT(C300,3)*1000</f>
        <v>756000</v>
      </c>
      <c r="C300" s="9" t="s">
        <v>382</v>
      </c>
    </row>
    <row r="301" spans="2:3" x14ac:dyDescent="0.2">
      <c r="B301" s="17">
        <v>756100</v>
      </c>
      <c r="C301" s="9" t="s">
        <v>75</v>
      </c>
    </row>
    <row r="302" spans="2:3" x14ac:dyDescent="0.2">
      <c r="B302" s="17">
        <f>LEFT(C302,3)*1000</f>
        <v>757000</v>
      </c>
      <c r="C302" s="9" t="s">
        <v>383</v>
      </c>
    </row>
    <row r="303" spans="2:3" x14ac:dyDescent="0.2">
      <c r="B303" s="17">
        <v>757100</v>
      </c>
      <c r="C303" s="9" t="s">
        <v>384</v>
      </c>
    </row>
    <row r="304" spans="2:3" x14ac:dyDescent="0.2">
      <c r="B304" s="17">
        <v>757300</v>
      </c>
      <c r="C304" s="9" t="s">
        <v>385</v>
      </c>
    </row>
    <row r="305" spans="2:3" x14ac:dyDescent="0.2">
      <c r="B305" s="17">
        <f>LEFT(C305,3)*1000</f>
        <v>758000</v>
      </c>
      <c r="C305" s="9" t="s">
        <v>386</v>
      </c>
    </row>
    <row r="306" spans="2:3" x14ac:dyDescent="0.2">
      <c r="B306" s="17">
        <v>758100</v>
      </c>
      <c r="C306" s="9" t="s">
        <v>1</v>
      </c>
    </row>
    <row r="307" spans="2:3" x14ac:dyDescent="0.2">
      <c r="B307" s="15"/>
      <c r="C307" s="16" t="s">
        <v>387</v>
      </c>
    </row>
    <row r="308" spans="2:3" x14ac:dyDescent="0.2">
      <c r="B308" s="17">
        <f>LEFT(C308,3)*1000</f>
        <v>761000</v>
      </c>
      <c r="C308" s="9" t="s">
        <v>388</v>
      </c>
    </row>
    <row r="309" spans="2:3" x14ac:dyDescent="0.2">
      <c r="B309" s="17">
        <f>LEFT(C309,3)*1000</f>
        <v>762000</v>
      </c>
      <c r="C309" s="9" t="s">
        <v>389</v>
      </c>
    </row>
    <row r="310" spans="2:3" x14ac:dyDescent="0.2">
      <c r="B310" s="17">
        <v>762100</v>
      </c>
      <c r="C310" s="9" t="s">
        <v>390</v>
      </c>
    </row>
    <row r="311" spans="2:3" x14ac:dyDescent="0.2">
      <c r="B311" s="17">
        <v>762400</v>
      </c>
      <c r="C311" s="9" t="s">
        <v>391</v>
      </c>
    </row>
    <row r="312" spans="2:3" x14ac:dyDescent="0.2">
      <c r="B312" s="17">
        <f>LEFT(C312,3)*1000</f>
        <v>764000</v>
      </c>
      <c r="C312" s="9" t="s">
        <v>392</v>
      </c>
    </row>
    <row r="313" spans="2:3" x14ac:dyDescent="0.2">
      <c r="B313" s="17">
        <f>LEFT(C313,3)*1000</f>
        <v>765000</v>
      </c>
      <c r="C313" s="9" t="s">
        <v>393</v>
      </c>
    </row>
    <row r="314" spans="2:3" x14ac:dyDescent="0.2">
      <c r="B314" s="17">
        <f>LEFT(C314,3)*1000</f>
        <v>766000</v>
      </c>
      <c r="C314" s="9" t="s">
        <v>394</v>
      </c>
    </row>
    <row r="315" spans="2:3" x14ac:dyDescent="0.2">
      <c r="B315" s="17">
        <f>LEFT(C315,3)*1000</f>
        <v>767000</v>
      </c>
      <c r="C315" s="9" t="s">
        <v>395</v>
      </c>
    </row>
    <row r="316" spans="2:3" x14ac:dyDescent="0.2">
      <c r="B316" s="17">
        <v>767100</v>
      </c>
      <c r="C316" s="9" t="s">
        <v>152</v>
      </c>
    </row>
    <row r="317" spans="2:3" x14ac:dyDescent="0.2">
      <c r="B317" s="17">
        <f>LEFT(C317,3)*1000</f>
        <v>768000</v>
      </c>
      <c r="C317" s="9" t="s">
        <v>396</v>
      </c>
    </row>
    <row r="318" spans="2:3" x14ac:dyDescent="0.2">
      <c r="B318" s="17">
        <v>768100</v>
      </c>
      <c r="C318" s="9" t="s">
        <v>397</v>
      </c>
    </row>
    <row r="319" spans="2:3" x14ac:dyDescent="0.2">
      <c r="B319" s="15"/>
      <c r="C319" s="16" t="s">
        <v>398</v>
      </c>
    </row>
    <row r="320" spans="2:3" x14ac:dyDescent="0.2">
      <c r="B320" s="17">
        <f>LEFT(C320,3)*1000</f>
        <v>771000</v>
      </c>
      <c r="C320" s="9" t="s">
        <v>399</v>
      </c>
    </row>
    <row r="321" spans="2:3" x14ac:dyDescent="0.2">
      <c r="B321" s="17">
        <v>771300</v>
      </c>
      <c r="C321" s="9" t="s">
        <v>153</v>
      </c>
    </row>
    <row r="322" spans="2:3" x14ac:dyDescent="0.2">
      <c r="B322" s="17">
        <v>771400</v>
      </c>
      <c r="C322" s="9" t="s">
        <v>400</v>
      </c>
    </row>
    <row r="323" spans="2:3" x14ac:dyDescent="0.2">
      <c r="B323" s="17">
        <v>771500</v>
      </c>
      <c r="C323" s="9" t="s">
        <v>401</v>
      </c>
    </row>
    <row r="324" spans="2:3" x14ac:dyDescent="0.2">
      <c r="B324" s="17">
        <v>771700</v>
      </c>
      <c r="C324" s="9" t="s">
        <v>402</v>
      </c>
    </row>
    <row r="325" spans="2:3" x14ac:dyDescent="0.2">
      <c r="B325" s="17">
        <v>771800</v>
      </c>
      <c r="C325" s="9" t="s">
        <v>403</v>
      </c>
    </row>
    <row r="326" spans="2:3" x14ac:dyDescent="0.2">
      <c r="B326" s="17">
        <f>LEFT(C326,3)*1000</f>
        <v>772000</v>
      </c>
      <c r="C326" s="9" t="s">
        <v>404</v>
      </c>
    </row>
    <row r="327" spans="2:3" x14ac:dyDescent="0.2">
      <c r="B327" s="17">
        <f>LEFT(C327,3)*1000</f>
        <v>775000</v>
      </c>
      <c r="C327" s="9" t="s">
        <v>405</v>
      </c>
    </row>
    <row r="328" spans="2:3" x14ac:dyDescent="0.2">
      <c r="B328" s="17">
        <v>775100</v>
      </c>
      <c r="C328" s="9" t="s">
        <v>406</v>
      </c>
    </row>
    <row r="329" spans="2:3" x14ac:dyDescent="0.2">
      <c r="B329" s="17">
        <v>775200</v>
      </c>
      <c r="C329" s="9" t="s">
        <v>407</v>
      </c>
    </row>
    <row r="330" spans="2:3" x14ac:dyDescent="0.2">
      <c r="B330" s="17">
        <v>775600</v>
      </c>
      <c r="C330" s="9" t="s">
        <v>408</v>
      </c>
    </row>
    <row r="331" spans="2:3" x14ac:dyDescent="0.2">
      <c r="B331" s="17">
        <f>LEFT(C331,3)*1000</f>
        <v>777000</v>
      </c>
      <c r="C331" s="9" t="s">
        <v>409</v>
      </c>
    </row>
    <row r="332" spans="2:3" x14ac:dyDescent="0.2">
      <c r="B332" s="17">
        <f>LEFT(C332,3)*1000</f>
        <v>778000</v>
      </c>
      <c r="C332" s="9" t="s">
        <v>410</v>
      </c>
    </row>
    <row r="333" spans="2:3" x14ac:dyDescent="0.2">
      <c r="B333" s="15"/>
      <c r="C333" s="16" t="s">
        <v>411</v>
      </c>
    </row>
    <row r="334" spans="2:3" x14ac:dyDescent="0.2">
      <c r="B334" s="17">
        <f>LEFT(C334,3)*1000</f>
        <v>781000</v>
      </c>
      <c r="C334" s="9" t="s">
        <v>412</v>
      </c>
    </row>
    <row r="335" spans="2:3" x14ac:dyDescent="0.2">
      <c r="B335" s="17">
        <v>781100</v>
      </c>
      <c r="C335" s="9" t="s">
        <v>413</v>
      </c>
    </row>
    <row r="336" spans="2:3" x14ac:dyDescent="0.2">
      <c r="B336" s="17">
        <v>781500</v>
      </c>
      <c r="C336" s="9" t="s">
        <v>414</v>
      </c>
    </row>
    <row r="337" spans="2:3" x14ac:dyDescent="0.2">
      <c r="B337" s="17">
        <v>781600</v>
      </c>
      <c r="C337" s="9" t="s">
        <v>415</v>
      </c>
    </row>
    <row r="338" spans="2:3" x14ac:dyDescent="0.2">
      <c r="B338" s="17">
        <v>781700</v>
      </c>
      <c r="C338" s="9" t="s">
        <v>416</v>
      </c>
    </row>
    <row r="339" spans="2:3" x14ac:dyDescent="0.2">
      <c r="B339" s="17">
        <f>LEFT(C339,3)*1000</f>
        <v>786000</v>
      </c>
      <c r="C339" s="9" t="s">
        <v>417</v>
      </c>
    </row>
    <row r="340" spans="2:3" x14ac:dyDescent="0.2">
      <c r="B340" s="17">
        <v>786600</v>
      </c>
      <c r="C340" s="9" t="s">
        <v>418</v>
      </c>
    </row>
    <row r="341" spans="2:3" x14ac:dyDescent="0.2">
      <c r="B341" s="17">
        <v>786620</v>
      </c>
      <c r="C341" s="9" t="s">
        <v>419</v>
      </c>
    </row>
    <row r="342" spans="2:3" x14ac:dyDescent="0.2">
      <c r="B342" s="17">
        <v>786650</v>
      </c>
      <c r="C342" s="9" t="s">
        <v>420</v>
      </c>
    </row>
    <row r="343" spans="2:3" x14ac:dyDescent="0.2">
      <c r="B343" s="17">
        <f>LEFT(C343,3)*1000</f>
        <v>787000</v>
      </c>
      <c r="C343" s="9" t="s">
        <v>421</v>
      </c>
    </row>
    <row r="344" spans="2:3" x14ac:dyDescent="0.2">
      <c r="B344" s="17">
        <v>787600</v>
      </c>
      <c r="C344" s="9" t="s">
        <v>422</v>
      </c>
    </row>
    <row r="345" spans="2:3" x14ac:dyDescent="0.2">
      <c r="B345" s="17">
        <f>LEFT(C345,3)*1000</f>
        <v>789000</v>
      </c>
      <c r="C345" s="9" t="s">
        <v>423</v>
      </c>
    </row>
    <row r="346" spans="2:3" x14ac:dyDescent="0.2">
      <c r="B346" s="15"/>
      <c r="C346" s="16" t="s">
        <v>424</v>
      </c>
    </row>
    <row r="347" spans="2:3" x14ac:dyDescent="0.2">
      <c r="B347" s="17">
        <f>LEFT(C347,3)*1000</f>
        <v>791000</v>
      </c>
      <c r="C347" s="9" t="s">
        <v>425</v>
      </c>
    </row>
    <row r="348" spans="2:3" x14ac:dyDescent="0.2">
      <c r="B348" s="17">
        <v>7911</v>
      </c>
      <c r="C348" s="9" t="s">
        <v>154</v>
      </c>
    </row>
    <row r="349" spans="2:3" x14ac:dyDescent="0.2">
      <c r="B349" s="17">
        <v>7912</v>
      </c>
      <c r="C349" s="9" t="s">
        <v>155</v>
      </c>
    </row>
    <row r="350" spans="2:3" x14ac:dyDescent="0.2">
      <c r="B350" s="17">
        <v>7913</v>
      </c>
      <c r="C350" s="9" t="s">
        <v>156</v>
      </c>
    </row>
    <row r="351" spans="2:3" x14ac:dyDescent="0.2">
      <c r="B351" s="17">
        <f>LEFT(C351,3)*1000</f>
        <v>796000</v>
      </c>
      <c r="C351" s="9" t="s">
        <v>426</v>
      </c>
    </row>
    <row r="352" spans="2:3" x14ac:dyDescent="0.2">
      <c r="B352" s="17">
        <f>LEFT(C352,3)*1000</f>
        <v>797000</v>
      </c>
      <c r="C352" s="9" t="s">
        <v>427</v>
      </c>
    </row>
    <row r="353" spans="2:3" x14ac:dyDescent="0.2">
      <c r="B353" s="15"/>
      <c r="C353" s="16" t="s">
        <v>76</v>
      </c>
    </row>
    <row r="354" spans="2:3" x14ac:dyDescent="0.2">
      <c r="B354" s="17">
        <v>861000</v>
      </c>
      <c r="C354" s="9" t="s">
        <v>77</v>
      </c>
    </row>
    <row r="355" spans="2:3" x14ac:dyDescent="0.2">
      <c r="B355" s="17">
        <v>862000</v>
      </c>
      <c r="C355" s="9" t="s">
        <v>78</v>
      </c>
    </row>
    <row r="356" spans="2:3" x14ac:dyDescent="0.2">
      <c r="B356" s="17">
        <v>864000</v>
      </c>
      <c r="C356" s="9" t="s">
        <v>79</v>
      </c>
    </row>
    <row r="357" spans="2:3" x14ac:dyDescent="0.2">
      <c r="B357" s="15"/>
      <c r="C357" s="16" t="s">
        <v>80</v>
      </c>
    </row>
    <row r="358" spans="2:3" x14ac:dyDescent="0.2">
      <c r="B358" s="17">
        <v>870000</v>
      </c>
      <c r="C358" s="9" t="s">
        <v>81</v>
      </c>
    </row>
    <row r="359" spans="2:3" x14ac:dyDescent="0.2">
      <c r="B359" s="17">
        <v>871000</v>
      </c>
      <c r="C359" s="9" t="s">
        <v>82</v>
      </c>
    </row>
    <row r="360" spans="2:3" x14ac:dyDescent="0.2">
      <c r="B360" s="17">
        <v>875000</v>
      </c>
      <c r="C360" s="9" t="s">
        <v>83</v>
      </c>
    </row>
  </sheetData>
  <mergeCells count="1">
    <mergeCell ref="B1:C1"/>
  </mergeCells>
  <phoneticPr fontId="2" type="noConversion"/>
  <conditionalFormatting sqref="A1:A1048576">
    <cfRule type="expression" dxfId="28" priority="1" stopIfTrue="1">
      <formula>A1="X"</formula>
    </cfRule>
  </conditionalFormatting>
  <dataValidations count="1">
    <dataValidation type="list" allowBlank="1" showInputMessage="1" showErrorMessage="1" sqref="A5:A360">
      <formula1>"X"</formula1>
    </dataValidation>
  </dataValidations>
  <pageMargins left="0.39370078740157483" right="0.39370078740157483" top="0.39370078740157483" bottom="0.39370078740157483" header="0.51181102362204722" footer="0.51181102362204722"/>
  <pageSetup paperSize="9" orientation="portrait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9"/>
  <sheetViews>
    <sheetView workbookViewId="0">
      <selection activeCell="D13" sqref="D13"/>
    </sheetView>
    <sheetView workbookViewId="1"/>
  </sheetViews>
  <sheetFormatPr baseColWidth="10" defaultRowHeight="12.75" x14ac:dyDescent="0.2"/>
  <cols>
    <col min="2" max="2" width="18.42578125" bestFit="1" customWidth="1"/>
  </cols>
  <sheetData>
    <row r="1" spans="1:2" ht="13.5" thickBot="1" x14ac:dyDescent="0.25">
      <c r="A1" s="43" t="s">
        <v>31</v>
      </c>
      <c r="B1" s="43" t="s">
        <v>36</v>
      </c>
    </row>
    <row r="2" spans="1:2" x14ac:dyDescent="0.2">
      <c r="A2" s="3" t="s">
        <v>32</v>
      </c>
      <c r="B2" s="8" t="s">
        <v>40</v>
      </c>
    </row>
    <row r="3" spans="1:2" ht="13.5" thickBot="1" x14ac:dyDescent="0.25">
      <c r="A3" s="6" t="s">
        <v>48</v>
      </c>
      <c r="B3" s="4" t="s">
        <v>37</v>
      </c>
    </row>
    <row r="4" spans="1:2" x14ac:dyDescent="0.2">
      <c r="A4" s="1"/>
      <c r="B4" s="4" t="s">
        <v>41</v>
      </c>
    </row>
    <row r="5" spans="1:2" x14ac:dyDescent="0.2">
      <c r="A5" s="1"/>
      <c r="B5" s="4" t="s">
        <v>42</v>
      </c>
    </row>
    <row r="6" spans="1:2" x14ac:dyDescent="0.2">
      <c r="A6" s="1"/>
      <c r="B6" s="4" t="s">
        <v>38</v>
      </c>
    </row>
    <row r="7" spans="1:2" x14ac:dyDescent="0.2">
      <c r="A7" s="1"/>
      <c r="B7" s="4" t="s">
        <v>39</v>
      </c>
    </row>
    <row r="8" spans="1:2" x14ac:dyDescent="0.2">
      <c r="B8" s="4" t="s">
        <v>33</v>
      </c>
    </row>
    <row r="9" spans="1:2" ht="13.5" thickBot="1" x14ac:dyDescent="0.25">
      <c r="B9" s="47" t="s">
        <v>33</v>
      </c>
    </row>
  </sheetData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enableFormatConditionsCalculation="0">
    <tabColor rgb="FF00B0F0"/>
  </sheetPr>
  <dimension ref="A1:Z1001"/>
  <sheetViews>
    <sheetView zoomScaleNormal="100" workbookViewId="0">
      <pane xSplit="1" ySplit="1" topLeftCell="I2" activePane="bottomRight" state="frozen"/>
      <selection pane="topRight" activeCell="B1" sqref="B1"/>
      <selection pane="bottomLeft" activeCell="A2" sqref="A2"/>
      <selection pane="bottomRight" activeCell="AA3" sqref="AA3"/>
    </sheetView>
    <sheetView tabSelected="1" topLeftCell="I1" workbookViewId="1">
      <selection activeCell="S26" sqref="S26"/>
    </sheetView>
  </sheetViews>
  <sheetFormatPr baseColWidth="10" defaultRowHeight="12.75" x14ac:dyDescent="0.2"/>
  <cols>
    <col min="1" max="1" width="5.42578125" style="72" customWidth="1"/>
    <col min="2" max="2" width="10.140625" style="75" bestFit="1" customWidth="1"/>
    <col min="3" max="3" width="10.140625" style="70" bestFit="1" customWidth="1"/>
    <col min="4" max="4" width="34.42578125" style="62" customWidth="1"/>
    <col min="5" max="5" width="10.140625" style="59" bestFit="1" customWidth="1"/>
    <col min="6" max="6" width="10.140625" style="120" bestFit="1" customWidth="1"/>
    <col min="7" max="7" width="7" style="66" bestFit="1" customWidth="1"/>
    <col min="8" max="8" width="45.140625" style="67" bestFit="1" customWidth="1"/>
    <col min="9" max="9" width="11" style="66" bestFit="1" customWidth="1"/>
    <col min="10" max="10" width="11" style="64" bestFit="1" customWidth="1"/>
    <col min="11" max="11" width="9.42578125" style="64" bestFit="1" customWidth="1"/>
    <col min="12" max="12" width="16.7109375" style="67" bestFit="1" customWidth="1"/>
    <col min="13" max="13" width="9.28515625" style="66" bestFit="1" customWidth="1"/>
    <col min="14" max="14" width="11.7109375" style="64" bestFit="1" customWidth="1"/>
    <col min="15" max="15" width="9.28515625" style="64" bestFit="1" customWidth="1"/>
    <col min="16" max="16" width="11.7109375" style="64" customWidth="1"/>
    <col min="17" max="17" width="9.28515625" style="64" bestFit="1" customWidth="1"/>
    <col min="18" max="18" width="11.7109375" style="67" bestFit="1" customWidth="1"/>
    <col min="19" max="19" width="39.28515625" style="102" customWidth="1"/>
    <col min="20" max="20" width="9.7109375" style="66" customWidth="1"/>
    <col min="21" max="25" width="9.7109375" style="64" customWidth="1"/>
    <col min="26" max="26" width="11.42578125" style="67"/>
  </cols>
  <sheetData>
    <row r="1" spans="1:26" s="53" customFormat="1" ht="37.5" customHeight="1" thickTop="1" thickBot="1" x14ac:dyDescent="0.25">
      <c r="A1" s="122" t="s">
        <v>430</v>
      </c>
      <c r="B1" s="123" t="s">
        <v>2</v>
      </c>
      <c r="C1" s="86" t="s">
        <v>431</v>
      </c>
      <c r="D1" s="124" t="s">
        <v>10</v>
      </c>
      <c r="E1" s="87" t="s">
        <v>432</v>
      </c>
      <c r="F1" s="119" t="s">
        <v>29</v>
      </c>
      <c r="G1" s="89" t="s">
        <v>7</v>
      </c>
      <c r="H1" s="88" t="s">
        <v>8</v>
      </c>
      <c r="I1" s="86" t="s">
        <v>439</v>
      </c>
      <c r="J1" s="87" t="s">
        <v>440</v>
      </c>
      <c r="K1" s="125" t="s">
        <v>4</v>
      </c>
      <c r="L1" s="88" t="s">
        <v>34</v>
      </c>
      <c r="M1" s="86" t="s">
        <v>433</v>
      </c>
      <c r="N1" s="87" t="s">
        <v>434</v>
      </c>
      <c r="O1" s="90" t="s">
        <v>435</v>
      </c>
      <c r="P1" s="90" t="s">
        <v>436</v>
      </c>
      <c r="Q1" s="91" t="s">
        <v>437</v>
      </c>
      <c r="R1" s="92" t="s">
        <v>438</v>
      </c>
      <c r="S1" s="100" t="s">
        <v>43</v>
      </c>
      <c r="T1" s="105" t="s">
        <v>442</v>
      </c>
      <c r="U1" s="106" t="s">
        <v>443</v>
      </c>
      <c r="V1" s="107" t="s">
        <v>444</v>
      </c>
      <c r="W1" s="105" t="s">
        <v>445</v>
      </c>
      <c r="X1" s="106" t="s">
        <v>446</v>
      </c>
      <c r="Y1" s="107" t="s">
        <v>447</v>
      </c>
      <c r="Z1" s="108" t="s">
        <v>441</v>
      </c>
    </row>
    <row r="2" spans="1:26" s="52" customFormat="1" thickTop="1" x14ac:dyDescent="0.2">
      <c r="A2" s="77">
        <v>1</v>
      </c>
      <c r="B2" s="78">
        <v>41640</v>
      </c>
      <c r="C2" s="79" t="s">
        <v>32</v>
      </c>
      <c r="D2" s="54" t="s">
        <v>35</v>
      </c>
      <c r="E2" s="54"/>
      <c r="F2" s="80">
        <v>10</v>
      </c>
      <c r="G2" s="81">
        <v>771000</v>
      </c>
      <c r="H2" s="82" t="str">
        <f>IF(G2="","",VLOOKUP(G2,Plan_compta!$B$7:$C$360,2))</f>
        <v>771 Produits exceptionnels sur opérations de gestion</v>
      </c>
      <c r="I2" s="83" t="s">
        <v>40</v>
      </c>
      <c r="J2" s="57"/>
      <c r="K2" s="56">
        <v>512000</v>
      </c>
      <c r="L2" s="84" t="str">
        <f>IF(K2="","",VLOOKUP(K2,Données_générales!G3:J7,2))</f>
        <v>Credit agricole Chpt</v>
      </c>
      <c r="M2" s="83" t="s">
        <v>51</v>
      </c>
      <c r="N2" s="55">
        <v>10</v>
      </c>
      <c r="O2" s="56"/>
      <c r="P2" s="61"/>
      <c r="Q2" s="56"/>
      <c r="R2" s="85"/>
      <c r="S2" s="101"/>
      <c r="T2" s="93">
        <f>IF(C2="Dépense",N2,0)</f>
        <v>10</v>
      </c>
      <c r="U2" s="58">
        <f>IF(C2="Dépense",P2,0)</f>
        <v>0</v>
      </c>
      <c r="V2" s="58">
        <f>IF(C2="Dépense",R2,0)</f>
        <v>0</v>
      </c>
      <c r="W2" s="58">
        <f>IF(C2="Recette",N2,0)</f>
        <v>0</v>
      </c>
      <c r="X2" s="58">
        <f>IF(C2="Recette",P2,0)</f>
        <v>0</v>
      </c>
      <c r="Y2" s="58">
        <f>IF(C2="Recette",R2,0)</f>
        <v>0</v>
      </c>
      <c r="Z2" s="104">
        <f>N2+P2+R2</f>
        <v>10</v>
      </c>
    </row>
    <row r="3" spans="1:26" x14ac:dyDescent="0.2">
      <c r="A3" s="72">
        <f>IF(B3&lt;&gt;0,A2+1,"-")</f>
        <v>2</v>
      </c>
      <c r="B3" s="74">
        <v>41672</v>
      </c>
      <c r="C3" s="79" t="s">
        <v>48</v>
      </c>
      <c r="D3" s="117" t="s">
        <v>457</v>
      </c>
      <c r="E3" s="60"/>
      <c r="F3" s="120">
        <v>50</v>
      </c>
      <c r="G3" s="81">
        <v>771000</v>
      </c>
      <c r="H3" s="82" t="str">
        <f>IF(G3="","",VLOOKUP(G3,Plan_compta!$B$7:$C$360,2))</f>
        <v>771 Produits exceptionnels sur opérations de gestion</v>
      </c>
      <c r="I3" s="83" t="s">
        <v>39</v>
      </c>
      <c r="J3" s="57"/>
      <c r="K3" s="56">
        <v>512000</v>
      </c>
      <c r="L3" s="84" t="str">
        <f>IF(K2="","",VLOOKUP(K2,Données_générales!G3:J7,2))</f>
        <v>Credit agricole Chpt</v>
      </c>
      <c r="M3" s="83" t="s">
        <v>55</v>
      </c>
      <c r="N3" s="55">
        <v>50</v>
      </c>
      <c r="O3" s="56"/>
      <c r="P3" s="61"/>
      <c r="Q3" s="56"/>
      <c r="R3" s="85"/>
      <c r="T3" s="93">
        <f t="shared" ref="T3:T66" si="0">IF(C3="Dépense",N3,0)</f>
        <v>0</v>
      </c>
      <c r="U3" s="58">
        <f t="shared" ref="U3:U66" si="1">IF(C3="Dépense",P3,0)</f>
        <v>0</v>
      </c>
      <c r="V3" s="58">
        <f t="shared" ref="V3:V66" si="2">IF(C3="Dépense",R3,0)</f>
        <v>0</v>
      </c>
      <c r="W3" s="58">
        <f t="shared" ref="W3:W66" si="3">IF(C3="Recette",N3,0)</f>
        <v>50</v>
      </c>
      <c r="X3" s="58">
        <f t="shared" ref="X3:X66" si="4">IF(C3="Recette",P3,0)</f>
        <v>0</v>
      </c>
      <c r="Y3" s="58">
        <f t="shared" ref="Y3:Y66" si="5">IF(C3="Recette",R3,0)</f>
        <v>0</v>
      </c>
      <c r="Z3" s="104">
        <f t="shared" ref="Z3:Z66" si="6">N3+P3+R3</f>
        <v>50</v>
      </c>
    </row>
    <row r="4" spans="1:26" x14ac:dyDescent="0.2">
      <c r="A4" s="72" t="str">
        <f t="shared" ref="A4:A8" si="7">IF(B4&lt;&gt;0,A3+1,"-")</f>
        <v>-</v>
      </c>
      <c r="C4" s="79"/>
      <c r="G4" s="81"/>
      <c r="H4" s="82" t="str">
        <f>IF(G4="","",VLOOKUP(G4,Plan_compta!$B$7:$C$360,2))</f>
        <v/>
      </c>
      <c r="I4" s="83"/>
      <c r="J4" s="57"/>
      <c r="K4" s="56"/>
      <c r="L4" s="84"/>
      <c r="M4" s="83"/>
      <c r="N4" s="55"/>
      <c r="O4" s="56"/>
      <c r="P4" s="61"/>
      <c r="Q4" s="56"/>
      <c r="R4" s="85"/>
      <c r="T4" s="93">
        <f t="shared" si="0"/>
        <v>0</v>
      </c>
      <c r="U4" s="58">
        <f t="shared" si="1"/>
        <v>0</v>
      </c>
      <c r="V4" s="58">
        <f t="shared" si="2"/>
        <v>0</v>
      </c>
      <c r="W4" s="58">
        <f t="shared" si="3"/>
        <v>0</v>
      </c>
      <c r="X4" s="58">
        <f t="shared" si="4"/>
        <v>0</v>
      </c>
      <c r="Y4" s="58">
        <f t="shared" si="5"/>
        <v>0</v>
      </c>
      <c r="Z4" s="104">
        <f t="shared" si="6"/>
        <v>0</v>
      </c>
    </row>
    <row r="5" spans="1:26" x14ac:dyDescent="0.2">
      <c r="A5" s="72" t="str">
        <f t="shared" si="7"/>
        <v>-</v>
      </c>
      <c r="C5" s="79"/>
      <c r="G5" s="81"/>
      <c r="H5" s="82" t="str">
        <f>IF(G5="","",VLOOKUP(G5,Plan_compta!$B$7:$C$360,2))</f>
        <v/>
      </c>
      <c r="I5" s="83"/>
      <c r="J5" s="57"/>
      <c r="K5" s="56"/>
      <c r="L5" s="84"/>
      <c r="M5" s="83"/>
      <c r="N5" s="55"/>
      <c r="O5" s="56"/>
      <c r="P5" s="61"/>
      <c r="Q5" s="56"/>
      <c r="R5" s="85"/>
      <c r="T5" s="93">
        <f t="shared" si="0"/>
        <v>0</v>
      </c>
      <c r="U5" s="58">
        <f t="shared" si="1"/>
        <v>0</v>
      </c>
      <c r="V5" s="58">
        <f t="shared" si="2"/>
        <v>0</v>
      </c>
      <c r="W5" s="58">
        <f t="shared" si="3"/>
        <v>0</v>
      </c>
      <c r="X5" s="58">
        <f t="shared" si="4"/>
        <v>0</v>
      </c>
      <c r="Y5" s="58">
        <f t="shared" si="5"/>
        <v>0</v>
      </c>
      <c r="Z5" s="104">
        <f t="shared" si="6"/>
        <v>0</v>
      </c>
    </row>
    <row r="6" spans="1:26" x14ac:dyDescent="0.2">
      <c r="A6" s="72" t="str">
        <f t="shared" si="7"/>
        <v>-</v>
      </c>
      <c r="C6" s="79"/>
      <c r="G6" s="81"/>
      <c r="H6" s="82" t="str">
        <f>IF(G6="","",VLOOKUP(G6,Plan_compta!$B$7:$C$360,2))</f>
        <v/>
      </c>
      <c r="I6" s="83"/>
      <c r="J6" s="57"/>
      <c r="K6" s="56"/>
      <c r="L6" s="84"/>
      <c r="M6" s="83"/>
      <c r="N6" s="55"/>
      <c r="O6" s="56"/>
      <c r="P6" s="61"/>
      <c r="Q6" s="56"/>
      <c r="R6" s="85"/>
      <c r="T6" s="93">
        <f t="shared" si="0"/>
        <v>0</v>
      </c>
      <c r="U6" s="58">
        <f t="shared" si="1"/>
        <v>0</v>
      </c>
      <c r="V6" s="58">
        <f t="shared" si="2"/>
        <v>0</v>
      </c>
      <c r="W6" s="58">
        <f t="shared" si="3"/>
        <v>0</v>
      </c>
      <c r="X6" s="58">
        <f t="shared" si="4"/>
        <v>0</v>
      </c>
      <c r="Y6" s="58">
        <f t="shared" si="5"/>
        <v>0</v>
      </c>
      <c r="Z6" s="104">
        <f t="shared" si="6"/>
        <v>0</v>
      </c>
    </row>
    <row r="7" spans="1:26" x14ac:dyDescent="0.2">
      <c r="A7" s="72" t="str">
        <f t="shared" si="7"/>
        <v>-</v>
      </c>
      <c r="C7" s="79"/>
      <c r="G7" s="81"/>
      <c r="H7" s="82" t="str">
        <f>IF(G7="","",VLOOKUP(G7,Plan_compta!$B$7:$C$360,2))</f>
        <v/>
      </c>
      <c r="I7" s="83"/>
      <c r="J7" s="57"/>
      <c r="K7" s="56"/>
      <c r="L7" s="84"/>
      <c r="M7" s="83"/>
      <c r="N7" s="55"/>
      <c r="O7" s="56"/>
      <c r="P7" s="61"/>
      <c r="Q7" s="56"/>
      <c r="R7" s="85"/>
      <c r="T7" s="93">
        <f t="shared" si="0"/>
        <v>0</v>
      </c>
      <c r="U7" s="58">
        <f t="shared" si="1"/>
        <v>0</v>
      </c>
      <c r="V7" s="58">
        <f t="shared" si="2"/>
        <v>0</v>
      </c>
      <c r="W7" s="58">
        <f t="shared" si="3"/>
        <v>0</v>
      </c>
      <c r="X7" s="58">
        <f t="shared" si="4"/>
        <v>0</v>
      </c>
      <c r="Y7" s="58">
        <f t="shared" si="5"/>
        <v>0</v>
      </c>
      <c r="Z7" s="104">
        <f t="shared" si="6"/>
        <v>0</v>
      </c>
    </row>
    <row r="8" spans="1:26" x14ac:dyDescent="0.2">
      <c r="A8" s="72" t="str">
        <f t="shared" si="7"/>
        <v>-</v>
      </c>
      <c r="C8" s="79"/>
      <c r="G8" s="81"/>
      <c r="H8" s="82" t="str">
        <f>IF(G8="","",VLOOKUP(G8,Plan_compta!$B$7:$C$360,2))</f>
        <v/>
      </c>
      <c r="I8" s="83"/>
      <c r="J8" s="57"/>
      <c r="K8" s="56"/>
      <c r="L8" s="84"/>
      <c r="M8" s="83"/>
      <c r="N8" s="55"/>
      <c r="O8" s="56"/>
      <c r="P8" s="61"/>
      <c r="Q8" s="56"/>
      <c r="R8" s="85"/>
      <c r="T8" s="93">
        <f t="shared" si="0"/>
        <v>0</v>
      </c>
      <c r="U8" s="58">
        <f t="shared" si="1"/>
        <v>0</v>
      </c>
      <c r="V8" s="58">
        <f t="shared" si="2"/>
        <v>0</v>
      </c>
      <c r="W8" s="58">
        <f t="shared" si="3"/>
        <v>0</v>
      </c>
      <c r="X8" s="58">
        <f t="shared" si="4"/>
        <v>0</v>
      </c>
      <c r="Y8" s="58">
        <f t="shared" si="5"/>
        <v>0</v>
      </c>
      <c r="Z8" s="104">
        <f t="shared" si="6"/>
        <v>0</v>
      </c>
    </row>
    <row r="9" spans="1:26" x14ac:dyDescent="0.2">
      <c r="A9" s="72" t="str">
        <f>IF(B9&lt;&gt;0,A8+1,"-")</f>
        <v>-</v>
      </c>
      <c r="C9" s="79"/>
      <c r="G9" s="81"/>
      <c r="H9" s="82" t="str">
        <f>IF(G9="","",VLOOKUP(G9,Plan_compta!$B$7:$C$360,2))</f>
        <v/>
      </c>
      <c r="I9" s="83"/>
      <c r="J9" s="57"/>
      <c r="K9" s="56"/>
      <c r="L9" s="84"/>
      <c r="M9" s="83"/>
      <c r="N9" s="55"/>
      <c r="O9" s="56"/>
      <c r="P9" s="61"/>
      <c r="Q9" s="56"/>
      <c r="R9" s="85"/>
      <c r="T9" s="93">
        <f t="shared" si="0"/>
        <v>0</v>
      </c>
      <c r="U9" s="58">
        <f t="shared" si="1"/>
        <v>0</v>
      </c>
      <c r="V9" s="58">
        <f t="shared" si="2"/>
        <v>0</v>
      </c>
      <c r="W9" s="58">
        <f t="shared" si="3"/>
        <v>0</v>
      </c>
      <c r="X9" s="58">
        <f t="shared" si="4"/>
        <v>0</v>
      </c>
      <c r="Y9" s="58">
        <f t="shared" si="5"/>
        <v>0</v>
      </c>
      <c r="Z9" s="104">
        <f t="shared" si="6"/>
        <v>0</v>
      </c>
    </row>
    <row r="10" spans="1:26" x14ac:dyDescent="0.2">
      <c r="A10" s="72" t="str">
        <f t="shared" ref="A10:A67" si="8">IF(B10&lt;&gt;0,A9+1,"-")</f>
        <v>-</v>
      </c>
      <c r="C10" s="79"/>
      <c r="G10" s="81"/>
      <c r="H10" s="82" t="str">
        <f>IF(G10="","",VLOOKUP(G10,Plan_compta!$B$7:$C$360,2))</f>
        <v/>
      </c>
      <c r="I10" s="83"/>
      <c r="J10" s="57"/>
      <c r="K10" s="56"/>
      <c r="L10" s="84"/>
      <c r="M10" s="83"/>
      <c r="N10" s="55"/>
      <c r="O10" s="56"/>
      <c r="P10" s="61"/>
      <c r="Q10" s="56"/>
      <c r="R10" s="85"/>
      <c r="T10" s="93">
        <f t="shared" si="0"/>
        <v>0</v>
      </c>
      <c r="U10" s="58">
        <f t="shared" si="1"/>
        <v>0</v>
      </c>
      <c r="V10" s="58">
        <f t="shared" si="2"/>
        <v>0</v>
      </c>
      <c r="W10" s="58">
        <f t="shared" si="3"/>
        <v>0</v>
      </c>
      <c r="X10" s="58">
        <f t="shared" si="4"/>
        <v>0</v>
      </c>
      <c r="Y10" s="58">
        <f t="shared" si="5"/>
        <v>0</v>
      </c>
      <c r="Z10" s="104">
        <f t="shared" si="6"/>
        <v>0</v>
      </c>
    </row>
    <row r="11" spans="1:26" x14ac:dyDescent="0.2">
      <c r="A11" s="72" t="str">
        <f t="shared" si="8"/>
        <v>-</v>
      </c>
      <c r="C11" s="79"/>
      <c r="G11" s="81"/>
      <c r="H11" s="82" t="str">
        <f>IF(G11="","",VLOOKUP(G11,Plan_compta!$B$7:$C$360,2))</f>
        <v/>
      </c>
      <c r="I11" s="83"/>
      <c r="J11" s="57"/>
      <c r="K11" s="56"/>
      <c r="L11" s="84"/>
      <c r="M11" s="83"/>
      <c r="N11" s="55"/>
      <c r="O11" s="56"/>
      <c r="P11" s="61"/>
      <c r="Q11" s="56"/>
      <c r="R11" s="85"/>
      <c r="T11" s="93">
        <f t="shared" si="0"/>
        <v>0</v>
      </c>
      <c r="U11" s="58">
        <f t="shared" si="1"/>
        <v>0</v>
      </c>
      <c r="V11" s="58">
        <f t="shared" si="2"/>
        <v>0</v>
      </c>
      <c r="W11" s="58">
        <f t="shared" si="3"/>
        <v>0</v>
      </c>
      <c r="X11" s="58">
        <f t="shared" si="4"/>
        <v>0</v>
      </c>
      <c r="Y11" s="58">
        <f t="shared" si="5"/>
        <v>0</v>
      </c>
      <c r="Z11" s="104">
        <f t="shared" si="6"/>
        <v>0</v>
      </c>
    </row>
    <row r="12" spans="1:26" x14ac:dyDescent="0.2">
      <c r="A12" s="72" t="str">
        <f t="shared" si="8"/>
        <v>-</v>
      </c>
      <c r="C12" s="79"/>
      <c r="G12" s="81"/>
      <c r="H12" s="82" t="str">
        <f>IF(G12="","",VLOOKUP(G12,Plan_compta!$B$7:$C$360,2))</f>
        <v/>
      </c>
      <c r="I12" s="83"/>
      <c r="J12" s="57"/>
      <c r="K12" s="56"/>
      <c r="L12" s="84"/>
      <c r="M12" s="83"/>
      <c r="N12" s="55"/>
      <c r="O12" s="56"/>
      <c r="P12" s="61"/>
      <c r="Q12" s="56"/>
      <c r="R12" s="85"/>
      <c r="T12" s="93">
        <f t="shared" si="0"/>
        <v>0</v>
      </c>
      <c r="U12" s="58">
        <f t="shared" si="1"/>
        <v>0</v>
      </c>
      <c r="V12" s="58">
        <f t="shared" si="2"/>
        <v>0</v>
      </c>
      <c r="W12" s="58">
        <f t="shared" si="3"/>
        <v>0</v>
      </c>
      <c r="X12" s="58">
        <f t="shared" si="4"/>
        <v>0</v>
      </c>
      <c r="Y12" s="58">
        <f t="shared" si="5"/>
        <v>0</v>
      </c>
      <c r="Z12" s="104">
        <f t="shared" si="6"/>
        <v>0</v>
      </c>
    </row>
    <row r="13" spans="1:26" x14ac:dyDescent="0.2">
      <c r="A13" s="72" t="str">
        <f t="shared" si="8"/>
        <v>-</v>
      </c>
      <c r="C13" s="79"/>
      <c r="G13" s="81"/>
      <c r="H13" s="82" t="str">
        <f>IF(G13="","",VLOOKUP(G13,Plan_compta!$B$7:$C$360,2))</f>
        <v/>
      </c>
      <c r="I13" s="83"/>
      <c r="J13" s="57"/>
      <c r="K13" s="56"/>
      <c r="L13" s="84"/>
      <c r="M13" s="83"/>
      <c r="N13" s="55"/>
      <c r="O13" s="56"/>
      <c r="P13" s="61"/>
      <c r="Q13" s="56"/>
      <c r="R13" s="85"/>
      <c r="T13" s="93">
        <f t="shared" si="0"/>
        <v>0</v>
      </c>
      <c r="U13" s="58">
        <f t="shared" si="1"/>
        <v>0</v>
      </c>
      <c r="V13" s="58">
        <f t="shared" si="2"/>
        <v>0</v>
      </c>
      <c r="W13" s="58">
        <f t="shared" si="3"/>
        <v>0</v>
      </c>
      <c r="X13" s="58">
        <f t="shared" si="4"/>
        <v>0</v>
      </c>
      <c r="Y13" s="58">
        <f t="shared" si="5"/>
        <v>0</v>
      </c>
      <c r="Z13" s="104">
        <f t="shared" si="6"/>
        <v>0</v>
      </c>
    </row>
    <row r="14" spans="1:26" x14ac:dyDescent="0.2">
      <c r="A14" s="72" t="str">
        <f t="shared" si="8"/>
        <v>-</v>
      </c>
      <c r="C14" s="79"/>
      <c r="G14" s="81"/>
      <c r="H14" s="82" t="str">
        <f>IF(G14="","",VLOOKUP(G14,Plan_compta!$B$7:$C$360,2))</f>
        <v/>
      </c>
      <c r="I14" s="83"/>
      <c r="J14" s="57"/>
      <c r="K14" s="56"/>
      <c r="L14" s="84"/>
      <c r="M14" s="83"/>
      <c r="N14" s="55"/>
      <c r="O14" s="56"/>
      <c r="P14" s="61"/>
      <c r="Q14" s="56"/>
      <c r="R14" s="85"/>
      <c r="T14" s="93">
        <f t="shared" si="0"/>
        <v>0</v>
      </c>
      <c r="U14" s="58">
        <f t="shared" si="1"/>
        <v>0</v>
      </c>
      <c r="V14" s="58">
        <f t="shared" si="2"/>
        <v>0</v>
      </c>
      <c r="W14" s="58">
        <f t="shared" si="3"/>
        <v>0</v>
      </c>
      <c r="X14" s="58">
        <f t="shared" si="4"/>
        <v>0</v>
      </c>
      <c r="Y14" s="58">
        <f t="shared" si="5"/>
        <v>0</v>
      </c>
      <c r="Z14" s="104">
        <f t="shared" si="6"/>
        <v>0</v>
      </c>
    </row>
    <row r="15" spans="1:26" x14ac:dyDescent="0.2">
      <c r="A15" s="72" t="str">
        <f t="shared" si="8"/>
        <v>-</v>
      </c>
      <c r="C15" s="79"/>
      <c r="G15" s="81"/>
      <c r="H15" s="82" t="str">
        <f>IF(G15="","",VLOOKUP(G15,Plan_compta!$B$7:$C$360,2))</f>
        <v/>
      </c>
      <c r="I15" s="83"/>
      <c r="J15" s="57"/>
      <c r="K15" s="56"/>
      <c r="L15" s="84"/>
      <c r="M15" s="83"/>
      <c r="N15" s="55"/>
      <c r="O15" s="56"/>
      <c r="P15" s="61"/>
      <c r="Q15" s="56"/>
      <c r="R15" s="85"/>
      <c r="T15" s="93">
        <f t="shared" si="0"/>
        <v>0</v>
      </c>
      <c r="U15" s="58">
        <f t="shared" si="1"/>
        <v>0</v>
      </c>
      <c r="V15" s="58">
        <f t="shared" si="2"/>
        <v>0</v>
      </c>
      <c r="W15" s="58">
        <f t="shared" si="3"/>
        <v>0</v>
      </c>
      <c r="X15" s="58">
        <f t="shared" si="4"/>
        <v>0</v>
      </c>
      <c r="Y15" s="58">
        <f t="shared" si="5"/>
        <v>0</v>
      </c>
      <c r="Z15" s="104">
        <f t="shared" si="6"/>
        <v>0</v>
      </c>
    </row>
    <row r="16" spans="1:26" x14ac:dyDescent="0.2">
      <c r="A16" s="72" t="str">
        <f t="shared" si="8"/>
        <v>-</v>
      </c>
      <c r="C16" s="79"/>
      <c r="G16" s="81"/>
      <c r="H16" s="82" t="str">
        <f>IF(G16="","",VLOOKUP(G16,Plan_compta!$B$7:$C$360,2))</f>
        <v/>
      </c>
      <c r="I16" s="83"/>
      <c r="J16" s="57"/>
      <c r="K16" s="56"/>
      <c r="L16" s="84"/>
      <c r="M16" s="83"/>
      <c r="N16" s="55"/>
      <c r="O16" s="56"/>
      <c r="P16" s="61"/>
      <c r="Q16" s="56"/>
      <c r="R16" s="85"/>
      <c r="T16" s="93">
        <f t="shared" si="0"/>
        <v>0</v>
      </c>
      <c r="U16" s="58">
        <f t="shared" si="1"/>
        <v>0</v>
      </c>
      <c r="V16" s="58">
        <f t="shared" si="2"/>
        <v>0</v>
      </c>
      <c r="W16" s="58">
        <f t="shared" si="3"/>
        <v>0</v>
      </c>
      <c r="X16" s="58">
        <f t="shared" si="4"/>
        <v>0</v>
      </c>
      <c r="Y16" s="58">
        <f t="shared" si="5"/>
        <v>0</v>
      </c>
      <c r="Z16" s="104">
        <f t="shared" si="6"/>
        <v>0</v>
      </c>
    </row>
    <row r="17" spans="1:26" x14ac:dyDescent="0.2">
      <c r="A17" s="72" t="str">
        <f t="shared" si="8"/>
        <v>-</v>
      </c>
      <c r="C17" s="79"/>
      <c r="G17" s="81"/>
      <c r="H17" s="82" t="str">
        <f>IF(G17="","",VLOOKUP(G17,Plan_compta!$B$7:$C$360,2))</f>
        <v/>
      </c>
      <c r="I17" s="83"/>
      <c r="J17" s="57"/>
      <c r="K17" s="56"/>
      <c r="L17" s="84"/>
      <c r="M17" s="83"/>
      <c r="N17" s="55"/>
      <c r="O17" s="56"/>
      <c r="P17" s="61"/>
      <c r="Q17" s="56"/>
      <c r="R17" s="85"/>
      <c r="T17" s="93">
        <f t="shared" si="0"/>
        <v>0</v>
      </c>
      <c r="U17" s="58">
        <f t="shared" si="1"/>
        <v>0</v>
      </c>
      <c r="V17" s="58">
        <f t="shared" si="2"/>
        <v>0</v>
      </c>
      <c r="W17" s="58">
        <f t="shared" si="3"/>
        <v>0</v>
      </c>
      <c r="X17" s="58">
        <f t="shared" si="4"/>
        <v>0</v>
      </c>
      <c r="Y17" s="58">
        <f t="shared" si="5"/>
        <v>0</v>
      </c>
      <c r="Z17" s="104">
        <f t="shared" si="6"/>
        <v>0</v>
      </c>
    </row>
    <row r="18" spans="1:26" x14ac:dyDescent="0.2">
      <c r="A18" s="72" t="str">
        <f t="shared" si="8"/>
        <v>-</v>
      </c>
      <c r="C18" s="79"/>
      <c r="G18" s="81"/>
      <c r="H18" s="82" t="str">
        <f>IF(G18="","",VLOOKUP(G18,Plan_compta!$B$7:$C$360,2))</f>
        <v/>
      </c>
      <c r="I18" s="83"/>
      <c r="J18" s="57"/>
      <c r="K18" s="56"/>
      <c r="L18" s="84"/>
      <c r="M18" s="83"/>
      <c r="N18" s="55"/>
      <c r="O18" s="56"/>
      <c r="P18" s="61"/>
      <c r="Q18" s="56"/>
      <c r="R18" s="85"/>
      <c r="T18" s="93">
        <f t="shared" si="0"/>
        <v>0</v>
      </c>
      <c r="U18" s="58">
        <f t="shared" si="1"/>
        <v>0</v>
      </c>
      <c r="V18" s="58">
        <f t="shared" si="2"/>
        <v>0</v>
      </c>
      <c r="W18" s="58">
        <f t="shared" si="3"/>
        <v>0</v>
      </c>
      <c r="X18" s="58">
        <f t="shared" si="4"/>
        <v>0</v>
      </c>
      <c r="Y18" s="58">
        <f t="shared" si="5"/>
        <v>0</v>
      </c>
      <c r="Z18" s="104">
        <f t="shared" si="6"/>
        <v>0</v>
      </c>
    </row>
    <row r="19" spans="1:26" x14ac:dyDescent="0.2">
      <c r="A19" s="72" t="str">
        <f t="shared" si="8"/>
        <v>-</v>
      </c>
      <c r="C19" s="79"/>
      <c r="G19" s="81"/>
      <c r="H19" s="82" t="str">
        <f>IF(G19="","",VLOOKUP(G19,Plan_compta!$B$7:$C$360,2))</f>
        <v/>
      </c>
      <c r="I19" s="83"/>
      <c r="J19" s="57"/>
      <c r="K19" s="56"/>
      <c r="L19" s="84"/>
      <c r="M19" s="83"/>
      <c r="N19" s="55"/>
      <c r="O19" s="56"/>
      <c r="P19" s="61"/>
      <c r="Q19" s="56"/>
      <c r="R19" s="85"/>
      <c r="T19" s="93">
        <f t="shared" si="0"/>
        <v>0</v>
      </c>
      <c r="U19" s="58">
        <f t="shared" si="1"/>
        <v>0</v>
      </c>
      <c r="V19" s="58">
        <f t="shared" si="2"/>
        <v>0</v>
      </c>
      <c r="W19" s="58">
        <f t="shared" si="3"/>
        <v>0</v>
      </c>
      <c r="X19" s="58">
        <f t="shared" si="4"/>
        <v>0</v>
      </c>
      <c r="Y19" s="58">
        <f t="shared" si="5"/>
        <v>0</v>
      </c>
      <c r="Z19" s="104">
        <f t="shared" si="6"/>
        <v>0</v>
      </c>
    </row>
    <row r="20" spans="1:26" x14ac:dyDescent="0.2">
      <c r="A20" s="72" t="str">
        <f t="shared" si="8"/>
        <v>-</v>
      </c>
      <c r="C20" s="79"/>
      <c r="G20" s="81"/>
      <c r="H20" s="82" t="str">
        <f>IF(G20="","",VLOOKUP(G20,Plan_compta!$B$7:$C$360,2))</f>
        <v/>
      </c>
      <c r="I20" s="83"/>
      <c r="J20" s="57"/>
      <c r="K20" s="56"/>
      <c r="L20" s="84"/>
      <c r="M20" s="83"/>
      <c r="N20" s="55"/>
      <c r="O20" s="56"/>
      <c r="P20" s="61"/>
      <c r="Q20" s="56"/>
      <c r="R20" s="85"/>
      <c r="T20" s="93">
        <f t="shared" si="0"/>
        <v>0</v>
      </c>
      <c r="U20" s="58">
        <f t="shared" si="1"/>
        <v>0</v>
      </c>
      <c r="V20" s="58">
        <f t="shared" si="2"/>
        <v>0</v>
      </c>
      <c r="W20" s="58">
        <f t="shared" si="3"/>
        <v>0</v>
      </c>
      <c r="X20" s="58">
        <f t="shared" si="4"/>
        <v>0</v>
      </c>
      <c r="Y20" s="58">
        <f t="shared" si="5"/>
        <v>0</v>
      </c>
      <c r="Z20" s="104">
        <f t="shared" si="6"/>
        <v>0</v>
      </c>
    </row>
    <row r="21" spans="1:26" x14ac:dyDescent="0.2">
      <c r="A21" s="72" t="str">
        <f t="shared" si="8"/>
        <v>-</v>
      </c>
      <c r="C21" s="79"/>
      <c r="G21" s="81"/>
      <c r="H21" s="82" t="str">
        <f>IF(G21="","",VLOOKUP(G21,Plan_compta!$B$7:$C$360,2))</f>
        <v/>
      </c>
      <c r="I21" s="83"/>
      <c r="J21" s="57"/>
      <c r="K21" s="56"/>
      <c r="L21" s="84"/>
      <c r="M21" s="83"/>
      <c r="N21" s="55"/>
      <c r="O21" s="56"/>
      <c r="P21" s="61"/>
      <c r="Q21" s="56"/>
      <c r="R21" s="85"/>
      <c r="T21" s="93">
        <f t="shared" si="0"/>
        <v>0</v>
      </c>
      <c r="U21" s="58">
        <f t="shared" si="1"/>
        <v>0</v>
      </c>
      <c r="V21" s="58">
        <f t="shared" si="2"/>
        <v>0</v>
      </c>
      <c r="W21" s="58">
        <f t="shared" si="3"/>
        <v>0</v>
      </c>
      <c r="X21" s="58">
        <f t="shared" si="4"/>
        <v>0</v>
      </c>
      <c r="Y21" s="58">
        <f t="shared" si="5"/>
        <v>0</v>
      </c>
      <c r="Z21" s="104">
        <f t="shared" si="6"/>
        <v>0</v>
      </c>
    </row>
    <row r="22" spans="1:26" x14ac:dyDescent="0.2">
      <c r="A22" s="72" t="str">
        <f t="shared" si="8"/>
        <v>-</v>
      </c>
      <c r="C22" s="79"/>
      <c r="G22" s="81"/>
      <c r="H22" s="82" t="str">
        <f>IF(G22="","",VLOOKUP(G22,Plan_compta!$B$7:$C$360,2))</f>
        <v/>
      </c>
      <c r="I22" s="83"/>
      <c r="J22" s="57"/>
      <c r="K22" s="56"/>
      <c r="L22" s="84"/>
      <c r="M22" s="83"/>
      <c r="N22" s="55"/>
      <c r="O22" s="56"/>
      <c r="P22" s="61"/>
      <c r="Q22" s="56"/>
      <c r="R22" s="85"/>
      <c r="T22" s="93">
        <f t="shared" si="0"/>
        <v>0</v>
      </c>
      <c r="U22" s="58">
        <f t="shared" si="1"/>
        <v>0</v>
      </c>
      <c r="V22" s="58">
        <f t="shared" si="2"/>
        <v>0</v>
      </c>
      <c r="W22" s="58">
        <f t="shared" si="3"/>
        <v>0</v>
      </c>
      <c r="X22" s="58">
        <f t="shared" si="4"/>
        <v>0</v>
      </c>
      <c r="Y22" s="58">
        <f t="shared" si="5"/>
        <v>0</v>
      </c>
      <c r="Z22" s="104">
        <f t="shared" si="6"/>
        <v>0</v>
      </c>
    </row>
    <row r="23" spans="1:26" x14ac:dyDescent="0.2">
      <c r="A23" s="72" t="str">
        <f t="shared" si="8"/>
        <v>-</v>
      </c>
      <c r="C23" s="79"/>
      <c r="G23" s="81"/>
      <c r="H23" s="82" t="str">
        <f>IF(G23="","",VLOOKUP(G23,Plan_compta!$B$7:$C$360,2))</f>
        <v/>
      </c>
      <c r="I23" s="83"/>
      <c r="J23" s="57"/>
      <c r="K23" s="56"/>
      <c r="L23" s="84"/>
      <c r="M23" s="83"/>
      <c r="N23" s="55"/>
      <c r="O23" s="56"/>
      <c r="P23" s="61"/>
      <c r="Q23" s="56"/>
      <c r="R23" s="85"/>
      <c r="T23" s="93">
        <f t="shared" si="0"/>
        <v>0</v>
      </c>
      <c r="U23" s="58">
        <f t="shared" si="1"/>
        <v>0</v>
      </c>
      <c r="V23" s="58">
        <f t="shared" si="2"/>
        <v>0</v>
      </c>
      <c r="W23" s="58">
        <f t="shared" si="3"/>
        <v>0</v>
      </c>
      <c r="X23" s="58">
        <f t="shared" si="4"/>
        <v>0</v>
      </c>
      <c r="Y23" s="58">
        <f t="shared" si="5"/>
        <v>0</v>
      </c>
      <c r="Z23" s="104">
        <f t="shared" si="6"/>
        <v>0</v>
      </c>
    </row>
    <row r="24" spans="1:26" x14ac:dyDescent="0.2">
      <c r="A24" s="72" t="str">
        <f t="shared" si="8"/>
        <v>-</v>
      </c>
      <c r="C24" s="79"/>
      <c r="G24" s="81"/>
      <c r="H24" s="82" t="str">
        <f>IF(G24="","",VLOOKUP(G24,Plan_compta!$B$7:$C$360,2))</f>
        <v/>
      </c>
      <c r="I24" s="83"/>
      <c r="J24" s="57"/>
      <c r="K24" s="56"/>
      <c r="L24" s="84"/>
      <c r="M24" s="83"/>
      <c r="N24" s="55"/>
      <c r="O24" s="56"/>
      <c r="P24" s="61"/>
      <c r="Q24" s="56"/>
      <c r="R24" s="85"/>
      <c r="T24" s="93">
        <f t="shared" si="0"/>
        <v>0</v>
      </c>
      <c r="U24" s="58">
        <f t="shared" si="1"/>
        <v>0</v>
      </c>
      <c r="V24" s="58">
        <f t="shared" si="2"/>
        <v>0</v>
      </c>
      <c r="W24" s="58">
        <f t="shared" si="3"/>
        <v>0</v>
      </c>
      <c r="X24" s="58">
        <f t="shared" si="4"/>
        <v>0</v>
      </c>
      <c r="Y24" s="58">
        <f t="shared" si="5"/>
        <v>0</v>
      </c>
      <c r="Z24" s="104">
        <f t="shared" si="6"/>
        <v>0</v>
      </c>
    </row>
    <row r="25" spans="1:26" x14ac:dyDescent="0.2">
      <c r="A25" s="72" t="str">
        <f t="shared" si="8"/>
        <v>-</v>
      </c>
      <c r="C25" s="79"/>
      <c r="G25" s="81"/>
      <c r="H25" s="82" t="str">
        <f>IF(G25="","",VLOOKUP(G25,Plan_compta!$B$7:$C$360,2))</f>
        <v/>
      </c>
      <c r="I25" s="83"/>
      <c r="J25" s="57"/>
      <c r="K25" s="56"/>
      <c r="L25" s="84"/>
      <c r="M25" s="83"/>
      <c r="N25" s="55"/>
      <c r="O25" s="56"/>
      <c r="P25" s="61"/>
      <c r="Q25" s="56"/>
      <c r="R25" s="85"/>
      <c r="T25" s="93">
        <f t="shared" si="0"/>
        <v>0</v>
      </c>
      <c r="U25" s="58">
        <f t="shared" si="1"/>
        <v>0</v>
      </c>
      <c r="V25" s="58">
        <f t="shared" si="2"/>
        <v>0</v>
      </c>
      <c r="W25" s="58">
        <f t="shared" si="3"/>
        <v>0</v>
      </c>
      <c r="X25" s="58">
        <f t="shared" si="4"/>
        <v>0</v>
      </c>
      <c r="Y25" s="58">
        <f t="shared" si="5"/>
        <v>0</v>
      </c>
      <c r="Z25" s="104">
        <f t="shared" si="6"/>
        <v>0</v>
      </c>
    </row>
    <row r="26" spans="1:26" x14ac:dyDescent="0.2">
      <c r="A26" s="72" t="str">
        <f t="shared" si="8"/>
        <v>-</v>
      </c>
      <c r="C26" s="79"/>
      <c r="G26" s="81"/>
      <c r="H26" s="82" t="str">
        <f>IF(G26="","",VLOOKUP(G26,Plan_compta!$B$7:$C$360,2))</f>
        <v/>
      </c>
      <c r="I26" s="83"/>
      <c r="J26" s="57"/>
      <c r="K26" s="56"/>
      <c r="L26" s="84"/>
      <c r="M26" s="83"/>
      <c r="N26" s="55"/>
      <c r="O26" s="56"/>
      <c r="P26" s="61"/>
      <c r="Q26" s="56"/>
      <c r="R26" s="85"/>
      <c r="T26" s="93">
        <f t="shared" si="0"/>
        <v>0</v>
      </c>
      <c r="U26" s="58">
        <f t="shared" si="1"/>
        <v>0</v>
      </c>
      <c r="V26" s="58">
        <f t="shared" si="2"/>
        <v>0</v>
      </c>
      <c r="W26" s="58">
        <f t="shared" si="3"/>
        <v>0</v>
      </c>
      <c r="X26" s="58">
        <f t="shared" si="4"/>
        <v>0</v>
      </c>
      <c r="Y26" s="58">
        <f t="shared" si="5"/>
        <v>0</v>
      </c>
      <c r="Z26" s="104">
        <f t="shared" si="6"/>
        <v>0</v>
      </c>
    </row>
    <row r="27" spans="1:26" x14ac:dyDescent="0.2">
      <c r="A27" s="72" t="str">
        <f t="shared" si="8"/>
        <v>-</v>
      </c>
      <c r="C27" s="79"/>
      <c r="G27" s="81"/>
      <c r="H27" s="82" t="str">
        <f>IF(G27="","",VLOOKUP(G27,Plan_compta!$B$7:$C$360,2))</f>
        <v/>
      </c>
      <c r="I27" s="83"/>
      <c r="J27" s="57"/>
      <c r="K27" s="56"/>
      <c r="L27" s="84"/>
      <c r="M27" s="83"/>
      <c r="N27" s="55"/>
      <c r="O27" s="56"/>
      <c r="P27" s="61"/>
      <c r="Q27" s="56"/>
      <c r="R27" s="85"/>
      <c r="T27" s="93">
        <f t="shared" si="0"/>
        <v>0</v>
      </c>
      <c r="U27" s="58">
        <f t="shared" si="1"/>
        <v>0</v>
      </c>
      <c r="V27" s="58">
        <f t="shared" si="2"/>
        <v>0</v>
      </c>
      <c r="W27" s="58">
        <f t="shared" si="3"/>
        <v>0</v>
      </c>
      <c r="X27" s="58">
        <f t="shared" si="4"/>
        <v>0</v>
      </c>
      <c r="Y27" s="58">
        <f t="shared" si="5"/>
        <v>0</v>
      </c>
      <c r="Z27" s="104">
        <f t="shared" si="6"/>
        <v>0</v>
      </c>
    </row>
    <row r="28" spans="1:26" x14ac:dyDescent="0.2">
      <c r="A28" s="72" t="str">
        <f t="shared" si="8"/>
        <v>-</v>
      </c>
      <c r="C28" s="79"/>
      <c r="G28" s="81"/>
      <c r="H28" s="82" t="str">
        <f>IF(G28="","",VLOOKUP(G28,Plan_compta!$B$7:$C$360,2))</f>
        <v/>
      </c>
      <c r="I28" s="83"/>
      <c r="J28" s="57"/>
      <c r="K28" s="56"/>
      <c r="L28" s="84"/>
      <c r="M28" s="83"/>
      <c r="N28" s="55"/>
      <c r="O28" s="56"/>
      <c r="P28" s="61"/>
      <c r="Q28" s="56"/>
      <c r="R28" s="85"/>
      <c r="T28" s="93">
        <f t="shared" si="0"/>
        <v>0</v>
      </c>
      <c r="U28" s="58">
        <f t="shared" si="1"/>
        <v>0</v>
      </c>
      <c r="V28" s="58">
        <f t="shared" si="2"/>
        <v>0</v>
      </c>
      <c r="W28" s="58">
        <f t="shared" si="3"/>
        <v>0</v>
      </c>
      <c r="X28" s="58">
        <f t="shared" si="4"/>
        <v>0</v>
      </c>
      <c r="Y28" s="58">
        <f t="shared" si="5"/>
        <v>0</v>
      </c>
      <c r="Z28" s="104">
        <f t="shared" si="6"/>
        <v>0</v>
      </c>
    </row>
    <row r="29" spans="1:26" x14ac:dyDescent="0.2">
      <c r="A29" s="72" t="str">
        <f t="shared" si="8"/>
        <v>-</v>
      </c>
      <c r="C29" s="79"/>
      <c r="G29" s="81"/>
      <c r="H29" s="82" t="str">
        <f>IF(G29="","",VLOOKUP(G29,Plan_compta!$B$7:$C$360,2))</f>
        <v/>
      </c>
      <c r="I29" s="83"/>
      <c r="J29" s="57"/>
      <c r="K29" s="56"/>
      <c r="L29" s="84"/>
      <c r="M29" s="83"/>
      <c r="N29" s="55"/>
      <c r="O29" s="56"/>
      <c r="P29" s="61"/>
      <c r="Q29" s="56"/>
      <c r="R29" s="85"/>
      <c r="T29" s="93">
        <f t="shared" si="0"/>
        <v>0</v>
      </c>
      <c r="U29" s="58">
        <f t="shared" si="1"/>
        <v>0</v>
      </c>
      <c r="V29" s="58">
        <f t="shared" si="2"/>
        <v>0</v>
      </c>
      <c r="W29" s="58">
        <f t="shared" si="3"/>
        <v>0</v>
      </c>
      <c r="X29" s="58">
        <f t="shared" si="4"/>
        <v>0</v>
      </c>
      <c r="Y29" s="58">
        <f t="shared" si="5"/>
        <v>0</v>
      </c>
      <c r="Z29" s="104">
        <f t="shared" si="6"/>
        <v>0</v>
      </c>
    </row>
    <row r="30" spans="1:26" x14ac:dyDescent="0.2">
      <c r="A30" s="72" t="str">
        <f t="shared" si="8"/>
        <v>-</v>
      </c>
      <c r="C30" s="79"/>
      <c r="G30" s="81"/>
      <c r="H30" s="82" t="str">
        <f>IF(G30="","",VLOOKUP(G30,Plan_compta!$B$7:$C$360,2))</f>
        <v/>
      </c>
      <c r="I30" s="83"/>
      <c r="J30" s="57"/>
      <c r="K30" s="56"/>
      <c r="L30" s="84"/>
      <c r="M30" s="83"/>
      <c r="N30" s="55"/>
      <c r="O30" s="56"/>
      <c r="P30" s="61"/>
      <c r="Q30" s="56"/>
      <c r="R30" s="85"/>
      <c r="T30" s="93">
        <f t="shared" si="0"/>
        <v>0</v>
      </c>
      <c r="U30" s="58">
        <f t="shared" si="1"/>
        <v>0</v>
      </c>
      <c r="V30" s="58">
        <f t="shared" si="2"/>
        <v>0</v>
      </c>
      <c r="W30" s="58">
        <f t="shared" si="3"/>
        <v>0</v>
      </c>
      <c r="X30" s="58">
        <f t="shared" si="4"/>
        <v>0</v>
      </c>
      <c r="Y30" s="58">
        <f t="shared" si="5"/>
        <v>0</v>
      </c>
      <c r="Z30" s="104">
        <f t="shared" si="6"/>
        <v>0</v>
      </c>
    </row>
    <row r="31" spans="1:26" x14ac:dyDescent="0.2">
      <c r="A31" s="72" t="str">
        <f t="shared" si="8"/>
        <v>-</v>
      </c>
      <c r="C31" s="79"/>
      <c r="G31" s="81"/>
      <c r="H31" s="82" t="str">
        <f>IF(G31="","",VLOOKUP(G31,Plan_compta!$B$7:$C$360,2))</f>
        <v/>
      </c>
      <c r="I31" s="83"/>
      <c r="J31" s="57"/>
      <c r="K31" s="56"/>
      <c r="L31" s="84"/>
      <c r="M31" s="83"/>
      <c r="N31" s="55"/>
      <c r="O31" s="56"/>
      <c r="P31" s="61"/>
      <c r="Q31" s="56"/>
      <c r="R31" s="85"/>
      <c r="T31" s="93">
        <f t="shared" si="0"/>
        <v>0</v>
      </c>
      <c r="U31" s="58">
        <f t="shared" si="1"/>
        <v>0</v>
      </c>
      <c r="V31" s="58">
        <f t="shared" si="2"/>
        <v>0</v>
      </c>
      <c r="W31" s="58">
        <f t="shared" si="3"/>
        <v>0</v>
      </c>
      <c r="X31" s="58">
        <f t="shared" si="4"/>
        <v>0</v>
      </c>
      <c r="Y31" s="58">
        <f t="shared" si="5"/>
        <v>0</v>
      </c>
      <c r="Z31" s="104">
        <f t="shared" si="6"/>
        <v>0</v>
      </c>
    </row>
    <row r="32" spans="1:26" x14ac:dyDescent="0.2">
      <c r="A32" s="72" t="str">
        <f t="shared" si="8"/>
        <v>-</v>
      </c>
      <c r="C32" s="79"/>
      <c r="G32" s="81"/>
      <c r="H32" s="82" t="str">
        <f>IF(G32="","",VLOOKUP(G32,Plan_compta!$B$7:$C$360,2))</f>
        <v/>
      </c>
      <c r="I32" s="83"/>
      <c r="J32" s="57"/>
      <c r="K32" s="56"/>
      <c r="L32" s="84"/>
      <c r="M32" s="83"/>
      <c r="N32" s="55"/>
      <c r="O32" s="56"/>
      <c r="P32" s="61"/>
      <c r="Q32" s="56"/>
      <c r="R32" s="85"/>
      <c r="T32" s="93">
        <f t="shared" si="0"/>
        <v>0</v>
      </c>
      <c r="U32" s="58">
        <f t="shared" si="1"/>
        <v>0</v>
      </c>
      <c r="V32" s="58">
        <f t="shared" si="2"/>
        <v>0</v>
      </c>
      <c r="W32" s="58">
        <f t="shared" si="3"/>
        <v>0</v>
      </c>
      <c r="X32" s="58">
        <f t="shared" si="4"/>
        <v>0</v>
      </c>
      <c r="Y32" s="58">
        <f t="shared" si="5"/>
        <v>0</v>
      </c>
      <c r="Z32" s="104">
        <f t="shared" si="6"/>
        <v>0</v>
      </c>
    </row>
    <row r="33" spans="1:26" x14ac:dyDescent="0.2">
      <c r="A33" s="72" t="str">
        <f t="shared" si="8"/>
        <v>-</v>
      </c>
      <c r="C33" s="79"/>
      <c r="G33" s="81"/>
      <c r="H33" s="82" t="str">
        <f>IF(G33="","",VLOOKUP(G33,Plan_compta!$B$7:$C$360,2))</f>
        <v/>
      </c>
      <c r="I33" s="83"/>
      <c r="J33" s="57"/>
      <c r="K33" s="56"/>
      <c r="L33" s="84"/>
      <c r="M33" s="83"/>
      <c r="N33" s="55"/>
      <c r="O33" s="56"/>
      <c r="P33" s="61"/>
      <c r="Q33" s="56"/>
      <c r="R33" s="85"/>
      <c r="T33" s="93">
        <f t="shared" si="0"/>
        <v>0</v>
      </c>
      <c r="U33" s="58">
        <f t="shared" si="1"/>
        <v>0</v>
      </c>
      <c r="V33" s="58">
        <f t="shared" si="2"/>
        <v>0</v>
      </c>
      <c r="W33" s="58">
        <f t="shared" si="3"/>
        <v>0</v>
      </c>
      <c r="X33" s="58">
        <f t="shared" si="4"/>
        <v>0</v>
      </c>
      <c r="Y33" s="58">
        <f t="shared" si="5"/>
        <v>0</v>
      </c>
      <c r="Z33" s="104">
        <f t="shared" si="6"/>
        <v>0</v>
      </c>
    </row>
    <row r="34" spans="1:26" x14ac:dyDescent="0.2">
      <c r="A34" s="72" t="str">
        <f t="shared" si="8"/>
        <v>-</v>
      </c>
      <c r="C34" s="79"/>
      <c r="G34" s="81"/>
      <c r="H34" s="82" t="str">
        <f>IF(G34="","",VLOOKUP(G34,Plan_compta!$B$7:$C$360,2))</f>
        <v/>
      </c>
      <c r="I34" s="83"/>
      <c r="J34" s="57"/>
      <c r="K34" s="56"/>
      <c r="L34" s="84"/>
      <c r="M34" s="83"/>
      <c r="N34" s="55"/>
      <c r="O34" s="56"/>
      <c r="P34" s="61"/>
      <c r="Q34" s="56"/>
      <c r="R34" s="85"/>
      <c r="T34" s="93">
        <f t="shared" si="0"/>
        <v>0</v>
      </c>
      <c r="U34" s="58">
        <f t="shared" si="1"/>
        <v>0</v>
      </c>
      <c r="V34" s="58">
        <f t="shared" si="2"/>
        <v>0</v>
      </c>
      <c r="W34" s="58">
        <f t="shared" si="3"/>
        <v>0</v>
      </c>
      <c r="X34" s="58">
        <f t="shared" si="4"/>
        <v>0</v>
      </c>
      <c r="Y34" s="58">
        <f t="shared" si="5"/>
        <v>0</v>
      </c>
      <c r="Z34" s="104">
        <f t="shared" si="6"/>
        <v>0</v>
      </c>
    </row>
    <row r="35" spans="1:26" x14ac:dyDescent="0.2">
      <c r="A35" s="72" t="str">
        <f t="shared" si="8"/>
        <v>-</v>
      </c>
      <c r="C35" s="79"/>
      <c r="G35" s="81"/>
      <c r="H35" s="82" t="str">
        <f>IF(G35="","",VLOOKUP(G35,Plan_compta!$B$7:$C$360,2))</f>
        <v/>
      </c>
      <c r="I35" s="83"/>
      <c r="J35" s="57"/>
      <c r="K35" s="56"/>
      <c r="L35" s="84"/>
      <c r="M35" s="83"/>
      <c r="N35" s="55"/>
      <c r="O35" s="56"/>
      <c r="P35" s="61"/>
      <c r="Q35" s="56"/>
      <c r="R35" s="85"/>
      <c r="T35" s="93">
        <f t="shared" si="0"/>
        <v>0</v>
      </c>
      <c r="U35" s="58">
        <f t="shared" si="1"/>
        <v>0</v>
      </c>
      <c r="V35" s="58">
        <f t="shared" si="2"/>
        <v>0</v>
      </c>
      <c r="W35" s="58">
        <f t="shared" si="3"/>
        <v>0</v>
      </c>
      <c r="X35" s="58">
        <f t="shared" si="4"/>
        <v>0</v>
      </c>
      <c r="Y35" s="58">
        <f t="shared" si="5"/>
        <v>0</v>
      </c>
      <c r="Z35" s="104">
        <f t="shared" si="6"/>
        <v>0</v>
      </c>
    </row>
    <row r="36" spans="1:26" x14ac:dyDescent="0.2">
      <c r="A36" s="72" t="str">
        <f t="shared" si="8"/>
        <v>-</v>
      </c>
      <c r="C36" s="79"/>
      <c r="G36" s="81"/>
      <c r="H36" s="82" t="str">
        <f>IF(G36="","",VLOOKUP(G36,Plan_compta!$B$7:$C$360,2))</f>
        <v/>
      </c>
      <c r="I36" s="83"/>
      <c r="J36" s="57"/>
      <c r="K36" s="56"/>
      <c r="L36" s="84"/>
      <c r="M36" s="83"/>
      <c r="N36" s="55"/>
      <c r="O36" s="56"/>
      <c r="P36" s="61"/>
      <c r="Q36" s="56"/>
      <c r="R36" s="85"/>
      <c r="T36" s="93">
        <f t="shared" si="0"/>
        <v>0</v>
      </c>
      <c r="U36" s="58">
        <f t="shared" si="1"/>
        <v>0</v>
      </c>
      <c r="V36" s="58">
        <f t="shared" si="2"/>
        <v>0</v>
      </c>
      <c r="W36" s="58">
        <f t="shared" si="3"/>
        <v>0</v>
      </c>
      <c r="X36" s="58">
        <f t="shared" si="4"/>
        <v>0</v>
      </c>
      <c r="Y36" s="58">
        <f t="shared" si="5"/>
        <v>0</v>
      </c>
      <c r="Z36" s="104">
        <f t="shared" si="6"/>
        <v>0</v>
      </c>
    </row>
    <row r="37" spans="1:26" x14ac:dyDescent="0.2">
      <c r="A37" s="72" t="str">
        <f t="shared" si="8"/>
        <v>-</v>
      </c>
      <c r="C37" s="79"/>
      <c r="G37" s="81"/>
      <c r="H37" s="82" t="str">
        <f>IF(G37="","",VLOOKUP(G37,Plan_compta!$B$7:$C$360,2))</f>
        <v/>
      </c>
      <c r="I37" s="83"/>
      <c r="J37" s="57"/>
      <c r="K37" s="56"/>
      <c r="L37" s="84"/>
      <c r="M37" s="83"/>
      <c r="N37" s="55"/>
      <c r="O37" s="56"/>
      <c r="P37" s="61"/>
      <c r="Q37" s="56"/>
      <c r="R37" s="85"/>
      <c r="T37" s="93">
        <f t="shared" si="0"/>
        <v>0</v>
      </c>
      <c r="U37" s="58">
        <f t="shared" si="1"/>
        <v>0</v>
      </c>
      <c r="V37" s="58">
        <f t="shared" si="2"/>
        <v>0</v>
      </c>
      <c r="W37" s="58">
        <f t="shared" si="3"/>
        <v>0</v>
      </c>
      <c r="X37" s="58">
        <f t="shared" si="4"/>
        <v>0</v>
      </c>
      <c r="Y37" s="58">
        <f t="shared" si="5"/>
        <v>0</v>
      </c>
      <c r="Z37" s="104">
        <f t="shared" si="6"/>
        <v>0</v>
      </c>
    </row>
    <row r="38" spans="1:26" x14ac:dyDescent="0.2">
      <c r="A38" s="72" t="str">
        <f t="shared" si="8"/>
        <v>-</v>
      </c>
      <c r="C38" s="79"/>
      <c r="G38" s="81"/>
      <c r="H38" s="82" t="str">
        <f>IF(G38="","",VLOOKUP(G38,Plan_compta!$B$7:$C$360,2))</f>
        <v/>
      </c>
      <c r="I38" s="83"/>
      <c r="J38" s="57"/>
      <c r="K38" s="56"/>
      <c r="L38" s="84"/>
      <c r="M38" s="83"/>
      <c r="N38" s="55"/>
      <c r="O38" s="56"/>
      <c r="P38" s="61"/>
      <c r="Q38" s="56"/>
      <c r="R38" s="85"/>
      <c r="T38" s="93">
        <f t="shared" si="0"/>
        <v>0</v>
      </c>
      <c r="U38" s="58">
        <f t="shared" si="1"/>
        <v>0</v>
      </c>
      <c r="V38" s="58">
        <f t="shared" si="2"/>
        <v>0</v>
      </c>
      <c r="W38" s="58">
        <f t="shared" si="3"/>
        <v>0</v>
      </c>
      <c r="X38" s="58">
        <f t="shared" si="4"/>
        <v>0</v>
      </c>
      <c r="Y38" s="58">
        <f t="shared" si="5"/>
        <v>0</v>
      </c>
      <c r="Z38" s="104">
        <f t="shared" si="6"/>
        <v>0</v>
      </c>
    </row>
    <row r="39" spans="1:26" x14ac:dyDescent="0.2">
      <c r="A39" s="72" t="str">
        <f t="shared" si="8"/>
        <v>-</v>
      </c>
      <c r="C39" s="79"/>
      <c r="G39" s="81"/>
      <c r="H39" s="82" t="str">
        <f>IF(G39="","",VLOOKUP(G39,Plan_compta!$B$7:$C$360,2))</f>
        <v/>
      </c>
      <c r="I39" s="83"/>
      <c r="J39" s="57"/>
      <c r="K39" s="56"/>
      <c r="L39" s="84"/>
      <c r="M39" s="83"/>
      <c r="N39" s="55"/>
      <c r="O39" s="56"/>
      <c r="P39" s="61"/>
      <c r="Q39" s="56"/>
      <c r="R39" s="85"/>
      <c r="T39" s="93">
        <f t="shared" si="0"/>
        <v>0</v>
      </c>
      <c r="U39" s="58">
        <f t="shared" si="1"/>
        <v>0</v>
      </c>
      <c r="V39" s="58">
        <f t="shared" si="2"/>
        <v>0</v>
      </c>
      <c r="W39" s="58">
        <f t="shared" si="3"/>
        <v>0</v>
      </c>
      <c r="X39" s="58">
        <f t="shared" si="4"/>
        <v>0</v>
      </c>
      <c r="Y39" s="58">
        <f t="shared" si="5"/>
        <v>0</v>
      </c>
      <c r="Z39" s="104">
        <f t="shared" si="6"/>
        <v>0</v>
      </c>
    </row>
    <row r="40" spans="1:26" x14ac:dyDescent="0.2">
      <c r="A40" s="72" t="str">
        <f t="shared" si="8"/>
        <v>-</v>
      </c>
      <c r="C40" s="79"/>
      <c r="G40" s="81"/>
      <c r="H40" s="82" t="str">
        <f>IF(G40="","",VLOOKUP(G40,Plan_compta!$B$7:$C$360,2))</f>
        <v/>
      </c>
      <c r="I40" s="83"/>
      <c r="J40" s="57"/>
      <c r="K40" s="56"/>
      <c r="L40" s="84"/>
      <c r="M40" s="83"/>
      <c r="N40" s="55"/>
      <c r="O40" s="56"/>
      <c r="P40" s="61"/>
      <c r="Q40" s="56"/>
      <c r="R40" s="85"/>
      <c r="T40" s="93">
        <f t="shared" si="0"/>
        <v>0</v>
      </c>
      <c r="U40" s="58">
        <f t="shared" si="1"/>
        <v>0</v>
      </c>
      <c r="V40" s="58">
        <f t="shared" si="2"/>
        <v>0</v>
      </c>
      <c r="W40" s="58">
        <f t="shared" si="3"/>
        <v>0</v>
      </c>
      <c r="X40" s="58">
        <f t="shared" si="4"/>
        <v>0</v>
      </c>
      <c r="Y40" s="58">
        <f t="shared" si="5"/>
        <v>0</v>
      </c>
      <c r="Z40" s="104">
        <f t="shared" si="6"/>
        <v>0</v>
      </c>
    </row>
    <row r="41" spans="1:26" x14ac:dyDescent="0.2">
      <c r="A41" s="72" t="str">
        <f t="shared" si="8"/>
        <v>-</v>
      </c>
      <c r="C41" s="79"/>
      <c r="G41" s="81"/>
      <c r="H41" s="82" t="str">
        <f>IF(G41="","",VLOOKUP(G41,Plan_compta!$B$7:$C$360,2))</f>
        <v/>
      </c>
      <c r="I41" s="83"/>
      <c r="J41" s="57"/>
      <c r="K41" s="56"/>
      <c r="L41" s="84"/>
      <c r="M41" s="83"/>
      <c r="N41" s="55"/>
      <c r="O41" s="56"/>
      <c r="P41" s="61"/>
      <c r="Q41" s="56"/>
      <c r="R41" s="85"/>
      <c r="T41" s="93">
        <f t="shared" si="0"/>
        <v>0</v>
      </c>
      <c r="U41" s="58">
        <f t="shared" si="1"/>
        <v>0</v>
      </c>
      <c r="V41" s="58">
        <f t="shared" si="2"/>
        <v>0</v>
      </c>
      <c r="W41" s="58">
        <f t="shared" si="3"/>
        <v>0</v>
      </c>
      <c r="X41" s="58">
        <f t="shared" si="4"/>
        <v>0</v>
      </c>
      <c r="Y41" s="58">
        <f t="shared" si="5"/>
        <v>0</v>
      </c>
      <c r="Z41" s="104">
        <f t="shared" si="6"/>
        <v>0</v>
      </c>
    </row>
    <row r="42" spans="1:26" x14ac:dyDescent="0.2">
      <c r="A42" s="72" t="str">
        <f t="shared" si="8"/>
        <v>-</v>
      </c>
      <c r="C42" s="79"/>
      <c r="G42" s="81"/>
      <c r="H42" s="82" t="str">
        <f>IF(G42="","",VLOOKUP(G42,Plan_compta!$B$7:$C$360,2))</f>
        <v/>
      </c>
      <c r="I42" s="83"/>
      <c r="J42" s="57"/>
      <c r="K42" s="56"/>
      <c r="L42" s="84"/>
      <c r="M42" s="83"/>
      <c r="N42" s="55"/>
      <c r="O42" s="56"/>
      <c r="P42" s="61"/>
      <c r="Q42" s="56"/>
      <c r="R42" s="85"/>
      <c r="T42" s="93">
        <f t="shared" si="0"/>
        <v>0</v>
      </c>
      <c r="U42" s="58">
        <f t="shared" si="1"/>
        <v>0</v>
      </c>
      <c r="V42" s="58">
        <f t="shared" si="2"/>
        <v>0</v>
      </c>
      <c r="W42" s="58">
        <f t="shared" si="3"/>
        <v>0</v>
      </c>
      <c r="X42" s="58">
        <f t="shared" si="4"/>
        <v>0</v>
      </c>
      <c r="Y42" s="58">
        <f t="shared" si="5"/>
        <v>0</v>
      </c>
      <c r="Z42" s="104">
        <f t="shared" si="6"/>
        <v>0</v>
      </c>
    </row>
    <row r="43" spans="1:26" x14ac:dyDescent="0.2">
      <c r="A43" s="72" t="str">
        <f t="shared" si="8"/>
        <v>-</v>
      </c>
      <c r="C43" s="79"/>
      <c r="G43" s="81"/>
      <c r="H43" s="82" t="str">
        <f>IF(G43="","",VLOOKUP(G43,Plan_compta!$B$7:$C$360,2))</f>
        <v/>
      </c>
      <c r="I43" s="83"/>
      <c r="J43" s="57"/>
      <c r="K43" s="56"/>
      <c r="L43" s="84"/>
      <c r="M43" s="83"/>
      <c r="N43" s="55"/>
      <c r="O43" s="56"/>
      <c r="P43" s="61"/>
      <c r="Q43" s="56"/>
      <c r="R43" s="85"/>
      <c r="T43" s="93">
        <f t="shared" si="0"/>
        <v>0</v>
      </c>
      <c r="U43" s="58">
        <f t="shared" si="1"/>
        <v>0</v>
      </c>
      <c r="V43" s="58">
        <f t="shared" si="2"/>
        <v>0</v>
      </c>
      <c r="W43" s="58">
        <f t="shared" si="3"/>
        <v>0</v>
      </c>
      <c r="X43" s="58">
        <f t="shared" si="4"/>
        <v>0</v>
      </c>
      <c r="Y43" s="58">
        <f t="shared" si="5"/>
        <v>0</v>
      </c>
      <c r="Z43" s="104">
        <f t="shared" si="6"/>
        <v>0</v>
      </c>
    </row>
    <row r="44" spans="1:26" x14ac:dyDescent="0.2">
      <c r="A44" s="72" t="str">
        <f t="shared" si="8"/>
        <v>-</v>
      </c>
      <c r="C44" s="79"/>
      <c r="G44" s="81"/>
      <c r="H44" s="82" t="str">
        <f>IF(G44="","",VLOOKUP(G44,Plan_compta!$B$7:$C$360,2))</f>
        <v/>
      </c>
      <c r="I44" s="83"/>
      <c r="J44" s="57"/>
      <c r="K44" s="56"/>
      <c r="L44" s="84"/>
      <c r="M44" s="83"/>
      <c r="N44" s="55"/>
      <c r="O44" s="56"/>
      <c r="P44" s="61"/>
      <c r="Q44" s="56"/>
      <c r="R44" s="85"/>
      <c r="T44" s="93">
        <f t="shared" si="0"/>
        <v>0</v>
      </c>
      <c r="U44" s="58">
        <f t="shared" si="1"/>
        <v>0</v>
      </c>
      <c r="V44" s="58">
        <f t="shared" si="2"/>
        <v>0</v>
      </c>
      <c r="W44" s="58">
        <f t="shared" si="3"/>
        <v>0</v>
      </c>
      <c r="X44" s="58">
        <f t="shared" si="4"/>
        <v>0</v>
      </c>
      <c r="Y44" s="58">
        <f t="shared" si="5"/>
        <v>0</v>
      </c>
      <c r="Z44" s="104">
        <f t="shared" si="6"/>
        <v>0</v>
      </c>
    </row>
    <row r="45" spans="1:26" x14ac:dyDescent="0.2">
      <c r="A45" s="72" t="str">
        <f t="shared" si="8"/>
        <v>-</v>
      </c>
      <c r="C45" s="79"/>
      <c r="G45" s="81"/>
      <c r="H45" s="82" t="str">
        <f>IF(G45="","",VLOOKUP(G45,Plan_compta!$B$7:$C$360,2))</f>
        <v/>
      </c>
      <c r="I45" s="83"/>
      <c r="J45" s="57"/>
      <c r="K45" s="56"/>
      <c r="L45" s="84"/>
      <c r="M45" s="83"/>
      <c r="N45" s="55"/>
      <c r="O45" s="56"/>
      <c r="P45" s="61"/>
      <c r="Q45" s="56"/>
      <c r="R45" s="85"/>
      <c r="T45" s="93">
        <f t="shared" si="0"/>
        <v>0</v>
      </c>
      <c r="U45" s="58">
        <f t="shared" si="1"/>
        <v>0</v>
      </c>
      <c r="V45" s="58">
        <f t="shared" si="2"/>
        <v>0</v>
      </c>
      <c r="W45" s="58">
        <f t="shared" si="3"/>
        <v>0</v>
      </c>
      <c r="X45" s="58">
        <f t="shared" si="4"/>
        <v>0</v>
      </c>
      <c r="Y45" s="58">
        <f t="shared" si="5"/>
        <v>0</v>
      </c>
      <c r="Z45" s="104">
        <f t="shared" si="6"/>
        <v>0</v>
      </c>
    </row>
    <row r="46" spans="1:26" x14ac:dyDescent="0.2">
      <c r="A46" s="72" t="str">
        <f t="shared" si="8"/>
        <v>-</v>
      </c>
      <c r="C46" s="79"/>
      <c r="G46" s="81"/>
      <c r="H46" s="82" t="str">
        <f>IF(G46="","",VLOOKUP(G46,Plan_compta!$B$7:$C$360,2))</f>
        <v/>
      </c>
      <c r="I46" s="83"/>
      <c r="J46" s="57"/>
      <c r="K46" s="56"/>
      <c r="L46" s="84"/>
      <c r="M46" s="83"/>
      <c r="N46" s="55"/>
      <c r="O46" s="56"/>
      <c r="P46" s="61"/>
      <c r="Q46" s="56"/>
      <c r="R46" s="85"/>
      <c r="T46" s="93">
        <f t="shared" si="0"/>
        <v>0</v>
      </c>
      <c r="U46" s="58">
        <f t="shared" si="1"/>
        <v>0</v>
      </c>
      <c r="V46" s="58">
        <f t="shared" si="2"/>
        <v>0</v>
      </c>
      <c r="W46" s="58">
        <f t="shared" si="3"/>
        <v>0</v>
      </c>
      <c r="X46" s="58">
        <f t="shared" si="4"/>
        <v>0</v>
      </c>
      <c r="Y46" s="58">
        <f t="shared" si="5"/>
        <v>0</v>
      </c>
      <c r="Z46" s="104">
        <f t="shared" si="6"/>
        <v>0</v>
      </c>
    </row>
    <row r="47" spans="1:26" x14ac:dyDescent="0.2">
      <c r="A47" s="72" t="str">
        <f t="shared" si="8"/>
        <v>-</v>
      </c>
      <c r="C47" s="79"/>
      <c r="G47" s="81"/>
      <c r="H47" s="82" t="str">
        <f>IF(G47="","",VLOOKUP(G47,Plan_compta!$B$7:$C$360,2))</f>
        <v/>
      </c>
      <c r="I47" s="83"/>
      <c r="J47" s="57"/>
      <c r="K47" s="56"/>
      <c r="L47" s="84"/>
      <c r="M47" s="83"/>
      <c r="N47" s="55"/>
      <c r="O47" s="56"/>
      <c r="P47" s="61"/>
      <c r="Q47" s="56"/>
      <c r="R47" s="85"/>
      <c r="T47" s="93">
        <f t="shared" si="0"/>
        <v>0</v>
      </c>
      <c r="U47" s="58">
        <f t="shared" si="1"/>
        <v>0</v>
      </c>
      <c r="V47" s="58">
        <f t="shared" si="2"/>
        <v>0</v>
      </c>
      <c r="W47" s="58">
        <f t="shared" si="3"/>
        <v>0</v>
      </c>
      <c r="X47" s="58">
        <f t="shared" si="4"/>
        <v>0</v>
      </c>
      <c r="Y47" s="58">
        <f t="shared" si="5"/>
        <v>0</v>
      </c>
      <c r="Z47" s="104">
        <f t="shared" si="6"/>
        <v>0</v>
      </c>
    </row>
    <row r="48" spans="1:26" x14ac:dyDescent="0.2">
      <c r="A48" s="72" t="str">
        <f t="shared" si="8"/>
        <v>-</v>
      </c>
      <c r="C48" s="79"/>
      <c r="G48" s="81"/>
      <c r="H48" s="82" t="str">
        <f>IF(G48="","",VLOOKUP(G48,Plan_compta!$B$7:$C$360,2))</f>
        <v/>
      </c>
      <c r="I48" s="83"/>
      <c r="J48" s="57"/>
      <c r="K48" s="56"/>
      <c r="L48" s="84"/>
      <c r="M48" s="83"/>
      <c r="N48" s="55"/>
      <c r="O48" s="56"/>
      <c r="P48" s="61"/>
      <c r="Q48" s="56"/>
      <c r="R48" s="85"/>
      <c r="T48" s="93">
        <f t="shared" si="0"/>
        <v>0</v>
      </c>
      <c r="U48" s="58">
        <f t="shared" si="1"/>
        <v>0</v>
      </c>
      <c r="V48" s="58">
        <f t="shared" si="2"/>
        <v>0</v>
      </c>
      <c r="W48" s="58">
        <f t="shared" si="3"/>
        <v>0</v>
      </c>
      <c r="X48" s="58">
        <f t="shared" si="4"/>
        <v>0</v>
      </c>
      <c r="Y48" s="58">
        <f t="shared" si="5"/>
        <v>0</v>
      </c>
      <c r="Z48" s="104">
        <f t="shared" si="6"/>
        <v>0</v>
      </c>
    </row>
    <row r="49" spans="1:26" x14ac:dyDescent="0.2">
      <c r="A49" s="72" t="str">
        <f t="shared" si="8"/>
        <v>-</v>
      </c>
      <c r="C49" s="79"/>
      <c r="G49" s="81"/>
      <c r="H49" s="82" t="str">
        <f>IF(G49="","",VLOOKUP(G49,Plan_compta!$B$7:$C$360,2))</f>
        <v/>
      </c>
      <c r="I49" s="83"/>
      <c r="J49" s="57"/>
      <c r="K49" s="56"/>
      <c r="L49" s="84"/>
      <c r="M49" s="83"/>
      <c r="N49" s="55"/>
      <c r="O49" s="56"/>
      <c r="P49" s="61"/>
      <c r="Q49" s="56"/>
      <c r="R49" s="85"/>
      <c r="T49" s="93">
        <f t="shared" si="0"/>
        <v>0</v>
      </c>
      <c r="U49" s="58">
        <f t="shared" si="1"/>
        <v>0</v>
      </c>
      <c r="V49" s="58">
        <f t="shared" si="2"/>
        <v>0</v>
      </c>
      <c r="W49" s="58">
        <f t="shared" si="3"/>
        <v>0</v>
      </c>
      <c r="X49" s="58">
        <f t="shared" si="4"/>
        <v>0</v>
      </c>
      <c r="Y49" s="58">
        <f t="shared" si="5"/>
        <v>0</v>
      </c>
      <c r="Z49" s="104">
        <f t="shared" si="6"/>
        <v>0</v>
      </c>
    </row>
    <row r="50" spans="1:26" x14ac:dyDescent="0.2">
      <c r="A50" s="72" t="str">
        <f t="shared" si="8"/>
        <v>-</v>
      </c>
      <c r="C50" s="79"/>
      <c r="G50" s="81"/>
      <c r="H50" s="82" t="str">
        <f>IF(G50="","",VLOOKUP(G50,Plan_compta!$B$7:$C$360,2))</f>
        <v/>
      </c>
      <c r="I50" s="83"/>
      <c r="J50" s="57"/>
      <c r="K50" s="56"/>
      <c r="L50" s="84"/>
      <c r="M50" s="83"/>
      <c r="N50" s="55"/>
      <c r="O50" s="56"/>
      <c r="P50" s="61"/>
      <c r="Q50" s="56"/>
      <c r="R50" s="85"/>
      <c r="T50" s="93">
        <f t="shared" si="0"/>
        <v>0</v>
      </c>
      <c r="U50" s="58">
        <f t="shared" si="1"/>
        <v>0</v>
      </c>
      <c r="V50" s="58">
        <f t="shared" si="2"/>
        <v>0</v>
      </c>
      <c r="W50" s="58">
        <f t="shared" si="3"/>
        <v>0</v>
      </c>
      <c r="X50" s="58">
        <f t="shared" si="4"/>
        <v>0</v>
      </c>
      <c r="Y50" s="58">
        <f t="shared" si="5"/>
        <v>0</v>
      </c>
      <c r="Z50" s="104">
        <f t="shared" si="6"/>
        <v>0</v>
      </c>
    </row>
    <row r="51" spans="1:26" x14ac:dyDescent="0.2">
      <c r="A51" s="72" t="str">
        <f t="shared" si="8"/>
        <v>-</v>
      </c>
      <c r="C51" s="79"/>
      <c r="G51" s="81"/>
      <c r="H51" s="82" t="str">
        <f>IF(G51="","",VLOOKUP(G51,Plan_compta!$B$7:$C$360,2))</f>
        <v/>
      </c>
      <c r="I51" s="83"/>
      <c r="J51" s="57"/>
      <c r="K51" s="56"/>
      <c r="L51" s="84"/>
      <c r="M51" s="83"/>
      <c r="N51" s="55"/>
      <c r="O51" s="56"/>
      <c r="P51" s="61"/>
      <c r="Q51" s="56"/>
      <c r="R51" s="85"/>
      <c r="T51" s="93">
        <f t="shared" si="0"/>
        <v>0</v>
      </c>
      <c r="U51" s="58">
        <f t="shared" si="1"/>
        <v>0</v>
      </c>
      <c r="V51" s="58">
        <f t="shared" si="2"/>
        <v>0</v>
      </c>
      <c r="W51" s="58">
        <f t="shared" si="3"/>
        <v>0</v>
      </c>
      <c r="X51" s="58">
        <f t="shared" si="4"/>
        <v>0</v>
      </c>
      <c r="Y51" s="58">
        <f t="shared" si="5"/>
        <v>0</v>
      </c>
      <c r="Z51" s="104">
        <f t="shared" si="6"/>
        <v>0</v>
      </c>
    </row>
    <row r="52" spans="1:26" x14ac:dyDescent="0.2">
      <c r="A52" s="72" t="str">
        <f t="shared" si="8"/>
        <v>-</v>
      </c>
      <c r="C52" s="79"/>
      <c r="G52" s="81"/>
      <c r="H52" s="82" t="str">
        <f>IF(G52="","",VLOOKUP(G52,Plan_compta!$B$7:$C$360,2))</f>
        <v/>
      </c>
      <c r="I52" s="83"/>
      <c r="J52" s="57"/>
      <c r="K52" s="56"/>
      <c r="L52" s="84"/>
      <c r="M52" s="83"/>
      <c r="N52" s="55"/>
      <c r="O52" s="56"/>
      <c r="P52" s="61"/>
      <c r="Q52" s="56"/>
      <c r="R52" s="85"/>
      <c r="T52" s="93">
        <f t="shared" si="0"/>
        <v>0</v>
      </c>
      <c r="U52" s="58">
        <f t="shared" si="1"/>
        <v>0</v>
      </c>
      <c r="V52" s="58">
        <f t="shared" si="2"/>
        <v>0</v>
      </c>
      <c r="W52" s="58">
        <f t="shared" si="3"/>
        <v>0</v>
      </c>
      <c r="X52" s="58">
        <f t="shared" si="4"/>
        <v>0</v>
      </c>
      <c r="Y52" s="58">
        <f t="shared" si="5"/>
        <v>0</v>
      </c>
      <c r="Z52" s="104">
        <f t="shared" si="6"/>
        <v>0</v>
      </c>
    </row>
    <row r="53" spans="1:26" x14ac:dyDescent="0.2">
      <c r="A53" s="72" t="str">
        <f t="shared" si="8"/>
        <v>-</v>
      </c>
      <c r="C53" s="79"/>
      <c r="G53" s="81"/>
      <c r="H53" s="82" t="str">
        <f>IF(G53="","",VLOOKUP(G53,Plan_compta!$B$7:$C$360,2))</f>
        <v/>
      </c>
      <c r="I53" s="83"/>
      <c r="J53" s="57"/>
      <c r="K53" s="56"/>
      <c r="L53" s="84"/>
      <c r="M53" s="83"/>
      <c r="N53" s="55"/>
      <c r="O53" s="56"/>
      <c r="P53" s="61"/>
      <c r="Q53" s="56"/>
      <c r="R53" s="85"/>
      <c r="T53" s="93">
        <f t="shared" si="0"/>
        <v>0</v>
      </c>
      <c r="U53" s="58">
        <f t="shared" si="1"/>
        <v>0</v>
      </c>
      <c r="V53" s="58">
        <f t="shared" si="2"/>
        <v>0</v>
      </c>
      <c r="W53" s="58">
        <f t="shared" si="3"/>
        <v>0</v>
      </c>
      <c r="X53" s="58">
        <f t="shared" si="4"/>
        <v>0</v>
      </c>
      <c r="Y53" s="58">
        <f t="shared" si="5"/>
        <v>0</v>
      </c>
      <c r="Z53" s="104">
        <f t="shared" si="6"/>
        <v>0</v>
      </c>
    </row>
    <row r="54" spans="1:26" x14ac:dyDescent="0.2">
      <c r="A54" s="72" t="str">
        <f t="shared" si="8"/>
        <v>-</v>
      </c>
      <c r="C54" s="79"/>
      <c r="G54" s="81"/>
      <c r="H54" s="82" t="str">
        <f>IF(G54="","",VLOOKUP(G54,Plan_compta!$B$7:$C$360,2))</f>
        <v/>
      </c>
      <c r="I54" s="83"/>
      <c r="J54" s="57"/>
      <c r="K54" s="56"/>
      <c r="L54" s="84"/>
      <c r="M54" s="83"/>
      <c r="N54" s="55"/>
      <c r="O54" s="56"/>
      <c r="P54" s="61"/>
      <c r="Q54" s="56"/>
      <c r="R54" s="85"/>
      <c r="T54" s="93">
        <f t="shared" si="0"/>
        <v>0</v>
      </c>
      <c r="U54" s="58">
        <f t="shared" si="1"/>
        <v>0</v>
      </c>
      <c r="V54" s="58">
        <f t="shared" si="2"/>
        <v>0</v>
      </c>
      <c r="W54" s="58">
        <f t="shared" si="3"/>
        <v>0</v>
      </c>
      <c r="X54" s="58">
        <f t="shared" si="4"/>
        <v>0</v>
      </c>
      <c r="Y54" s="58">
        <f t="shared" si="5"/>
        <v>0</v>
      </c>
      <c r="Z54" s="104">
        <f t="shared" si="6"/>
        <v>0</v>
      </c>
    </row>
    <row r="55" spans="1:26" x14ac:dyDescent="0.2">
      <c r="A55" s="72" t="str">
        <f t="shared" si="8"/>
        <v>-</v>
      </c>
      <c r="C55" s="79"/>
      <c r="G55" s="81"/>
      <c r="H55" s="82" t="str">
        <f>IF(G55="","",VLOOKUP(G55,Plan_compta!$B$7:$C$360,2))</f>
        <v/>
      </c>
      <c r="I55" s="83"/>
      <c r="J55" s="57"/>
      <c r="K55" s="56"/>
      <c r="L55" s="84"/>
      <c r="M55" s="83"/>
      <c r="N55" s="55"/>
      <c r="O55" s="56"/>
      <c r="P55" s="61"/>
      <c r="Q55" s="56"/>
      <c r="R55" s="85"/>
      <c r="T55" s="93">
        <f t="shared" si="0"/>
        <v>0</v>
      </c>
      <c r="U55" s="58">
        <f t="shared" si="1"/>
        <v>0</v>
      </c>
      <c r="V55" s="58">
        <f t="shared" si="2"/>
        <v>0</v>
      </c>
      <c r="W55" s="58">
        <f t="shared" si="3"/>
        <v>0</v>
      </c>
      <c r="X55" s="58">
        <f t="shared" si="4"/>
        <v>0</v>
      </c>
      <c r="Y55" s="58">
        <f t="shared" si="5"/>
        <v>0</v>
      </c>
      <c r="Z55" s="104">
        <f t="shared" si="6"/>
        <v>0</v>
      </c>
    </row>
    <row r="56" spans="1:26" x14ac:dyDescent="0.2">
      <c r="A56" s="72" t="str">
        <f t="shared" si="8"/>
        <v>-</v>
      </c>
      <c r="C56" s="79"/>
      <c r="G56" s="81"/>
      <c r="H56" s="82" t="str">
        <f>IF(G56="","",VLOOKUP(G56,Plan_compta!$B$7:$C$360,2))</f>
        <v/>
      </c>
      <c r="I56" s="83"/>
      <c r="J56" s="57"/>
      <c r="K56" s="56"/>
      <c r="L56" s="84"/>
      <c r="M56" s="83"/>
      <c r="N56" s="55"/>
      <c r="O56" s="56"/>
      <c r="P56" s="61"/>
      <c r="Q56" s="56"/>
      <c r="R56" s="85"/>
      <c r="T56" s="93">
        <f t="shared" si="0"/>
        <v>0</v>
      </c>
      <c r="U56" s="58">
        <f t="shared" si="1"/>
        <v>0</v>
      </c>
      <c r="V56" s="58">
        <f t="shared" si="2"/>
        <v>0</v>
      </c>
      <c r="W56" s="58">
        <f t="shared" si="3"/>
        <v>0</v>
      </c>
      <c r="X56" s="58">
        <f t="shared" si="4"/>
        <v>0</v>
      </c>
      <c r="Y56" s="58">
        <f t="shared" si="5"/>
        <v>0</v>
      </c>
      <c r="Z56" s="104">
        <f t="shared" si="6"/>
        <v>0</v>
      </c>
    </row>
    <row r="57" spans="1:26" x14ac:dyDescent="0.2">
      <c r="A57" s="72" t="str">
        <f t="shared" si="8"/>
        <v>-</v>
      </c>
      <c r="C57" s="79"/>
      <c r="G57" s="81"/>
      <c r="H57" s="82" t="str">
        <f>IF(G57="","",VLOOKUP(G57,Plan_compta!$B$7:$C$360,2))</f>
        <v/>
      </c>
      <c r="I57" s="83"/>
      <c r="J57" s="57"/>
      <c r="K57" s="56"/>
      <c r="L57" s="84"/>
      <c r="M57" s="83"/>
      <c r="N57" s="55"/>
      <c r="O57" s="56"/>
      <c r="P57" s="61"/>
      <c r="Q57" s="56"/>
      <c r="R57" s="85"/>
      <c r="T57" s="93">
        <f t="shared" si="0"/>
        <v>0</v>
      </c>
      <c r="U57" s="58">
        <f t="shared" si="1"/>
        <v>0</v>
      </c>
      <c r="V57" s="58">
        <f t="shared" si="2"/>
        <v>0</v>
      </c>
      <c r="W57" s="58">
        <f t="shared" si="3"/>
        <v>0</v>
      </c>
      <c r="X57" s="58">
        <f t="shared" si="4"/>
        <v>0</v>
      </c>
      <c r="Y57" s="58">
        <f t="shared" si="5"/>
        <v>0</v>
      </c>
      <c r="Z57" s="104">
        <f t="shared" si="6"/>
        <v>0</v>
      </c>
    </row>
    <row r="58" spans="1:26" x14ac:dyDescent="0.2">
      <c r="A58" s="72" t="str">
        <f t="shared" si="8"/>
        <v>-</v>
      </c>
      <c r="C58" s="79"/>
      <c r="G58" s="81"/>
      <c r="H58" s="82" t="str">
        <f>IF(G58="","",VLOOKUP(G58,Plan_compta!$B$7:$C$360,2))</f>
        <v/>
      </c>
      <c r="I58" s="83"/>
      <c r="J58" s="57"/>
      <c r="K58" s="56"/>
      <c r="L58" s="84"/>
      <c r="M58" s="83"/>
      <c r="N58" s="55"/>
      <c r="O58" s="56"/>
      <c r="P58" s="61"/>
      <c r="Q58" s="56"/>
      <c r="R58" s="85"/>
      <c r="T58" s="93">
        <f t="shared" si="0"/>
        <v>0</v>
      </c>
      <c r="U58" s="58">
        <f t="shared" si="1"/>
        <v>0</v>
      </c>
      <c r="V58" s="58">
        <f t="shared" si="2"/>
        <v>0</v>
      </c>
      <c r="W58" s="58">
        <f t="shared" si="3"/>
        <v>0</v>
      </c>
      <c r="X58" s="58">
        <f t="shared" si="4"/>
        <v>0</v>
      </c>
      <c r="Y58" s="58">
        <f t="shared" si="5"/>
        <v>0</v>
      </c>
      <c r="Z58" s="104">
        <f t="shared" si="6"/>
        <v>0</v>
      </c>
    </row>
    <row r="59" spans="1:26" x14ac:dyDescent="0.2">
      <c r="A59" s="72" t="str">
        <f t="shared" si="8"/>
        <v>-</v>
      </c>
      <c r="C59" s="79"/>
      <c r="G59" s="81"/>
      <c r="H59" s="82" t="str">
        <f>IF(G59="","",VLOOKUP(G59,Plan_compta!$B$7:$C$360,2))</f>
        <v/>
      </c>
      <c r="I59" s="83"/>
      <c r="J59" s="57"/>
      <c r="K59" s="56"/>
      <c r="L59" s="84"/>
      <c r="M59" s="83"/>
      <c r="N59" s="55"/>
      <c r="O59" s="56"/>
      <c r="P59" s="61"/>
      <c r="Q59" s="56"/>
      <c r="R59" s="85"/>
      <c r="T59" s="93">
        <f t="shared" si="0"/>
        <v>0</v>
      </c>
      <c r="U59" s="58">
        <f t="shared" si="1"/>
        <v>0</v>
      </c>
      <c r="V59" s="58">
        <f t="shared" si="2"/>
        <v>0</v>
      </c>
      <c r="W59" s="58">
        <f t="shared" si="3"/>
        <v>0</v>
      </c>
      <c r="X59" s="58">
        <f t="shared" si="4"/>
        <v>0</v>
      </c>
      <c r="Y59" s="58">
        <f t="shared" si="5"/>
        <v>0</v>
      </c>
      <c r="Z59" s="104">
        <f t="shared" si="6"/>
        <v>0</v>
      </c>
    </row>
    <row r="60" spans="1:26" x14ac:dyDescent="0.2">
      <c r="A60" s="72" t="str">
        <f t="shared" si="8"/>
        <v>-</v>
      </c>
      <c r="C60" s="79"/>
      <c r="G60" s="81"/>
      <c r="H60" s="82" t="str">
        <f>IF(G60="","",VLOOKUP(G60,Plan_compta!$B$7:$C$360,2))</f>
        <v/>
      </c>
      <c r="I60" s="83"/>
      <c r="J60" s="57"/>
      <c r="K60" s="56"/>
      <c r="L60" s="84"/>
      <c r="M60" s="83"/>
      <c r="N60" s="55"/>
      <c r="O60" s="56"/>
      <c r="P60" s="61"/>
      <c r="Q60" s="56"/>
      <c r="R60" s="85"/>
      <c r="T60" s="93">
        <f t="shared" si="0"/>
        <v>0</v>
      </c>
      <c r="U60" s="58">
        <f t="shared" si="1"/>
        <v>0</v>
      </c>
      <c r="V60" s="58">
        <f t="shared" si="2"/>
        <v>0</v>
      </c>
      <c r="W60" s="58">
        <f t="shared" si="3"/>
        <v>0</v>
      </c>
      <c r="X60" s="58">
        <f t="shared" si="4"/>
        <v>0</v>
      </c>
      <c r="Y60" s="58">
        <f t="shared" si="5"/>
        <v>0</v>
      </c>
      <c r="Z60" s="104">
        <f t="shared" si="6"/>
        <v>0</v>
      </c>
    </row>
    <row r="61" spans="1:26" x14ac:dyDescent="0.2">
      <c r="A61" s="72" t="str">
        <f t="shared" si="8"/>
        <v>-</v>
      </c>
      <c r="C61" s="79"/>
      <c r="G61" s="81"/>
      <c r="H61" s="82" t="str">
        <f>IF(G61="","",VLOOKUP(G61,Plan_compta!$B$7:$C$360,2))</f>
        <v/>
      </c>
      <c r="I61" s="83"/>
      <c r="J61" s="57"/>
      <c r="K61" s="56"/>
      <c r="L61" s="84"/>
      <c r="M61" s="83"/>
      <c r="N61" s="55"/>
      <c r="O61" s="56"/>
      <c r="P61" s="61"/>
      <c r="Q61" s="56"/>
      <c r="R61" s="85"/>
      <c r="T61" s="93">
        <f t="shared" si="0"/>
        <v>0</v>
      </c>
      <c r="U61" s="58">
        <f t="shared" si="1"/>
        <v>0</v>
      </c>
      <c r="V61" s="58">
        <f t="shared" si="2"/>
        <v>0</v>
      </c>
      <c r="W61" s="58">
        <f t="shared" si="3"/>
        <v>0</v>
      </c>
      <c r="X61" s="58">
        <f t="shared" si="4"/>
        <v>0</v>
      </c>
      <c r="Y61" s="58">
        <f t="shared" si="5"/>
        <v>0</v>
      </c>
      <c r="Z61" s="104">
        <f t="shared" si="6"/>
        <v>0</v>
      </c>
    </row>
    <row r="62" spans="1:26" x14ac:dyDescent="0.2">
      <c r="A62" s="72" t="str">
        <f t="shared" si="8"/>
        <v>-</v>
      </c>
      <c r="C62" s="79"/>
      <c r="G62" s="81"/>
      <c r="H62" s="82" t="str">
        <f>IF(G62="","",VLOOKUP(G62,Plan_compta!$B$7:$C$360,2))</f>
        <v/>
      </c>
      <c r="I62" s="83"/>
      <c r="J62" s="57"/>
      <c r="K62" s="56"/>
      <c r="L62" s="84"/>
      <c r="M62" s="83"/>
      <c r="N62" s="55"/>
      <c r="O62" s="56"/>
      <c r="P62" s="61"/>
      <c r="Q62" s="56"/>
      <c r="R62" s="85"/>
      <c r="T62" s="93">
        <f t="shared" si="0"/>
        <v>0</v>
      </c>
      <c r="U62" s="58">
        <f t="shared" si="1"/>
        <v>0</v>
      </c>
      <c r="V62" s="58">
        <f t="shared" si="2"/>
        <v>0</v>
      </c>
      <c r="W62" s="58">
        <f t="shared" si="3"/>
        <v>0</v>
      </c>
      <c r="X62" s="58">
        <f t="shared" si="4"/>
        <v>0</v>
      </c>
      <c r="Y62" s="58">
        <f t="shared" si="5"/>
        <v>0</v>
      </c>
      <c r="Z62" s="104">
        <f t="shared" si="6"/>
        <v>0</v>
      </c>
    </row>
    <row r="63" spans="1:26" x14ac:dyDescent="0.2">
      <c r="A63" s="72" t="str">
        <f t="shared" si="8"/>
        <v>-</v>
      </c>
      <c r="C63" s="79"/>
      <c r="G63" s="81"/>
      <c r="H63" s="82" t="str">
        <f>IF(G63="","",VLOOKUP(G63,Plan_compta!$B$7:$C$360,2))</f>
        <v/>
      </c>
      <c r="I63" s="83"/>
      <c r="J63" s="57"/>
      <c r="K63" s="56"/>
      <c r="L63" s="84"/>
      <c r="M63" s="83"/>
      <c r="N63" s="55"/>
      <c r="O63" s="56"/>
      <c r="P63" s="61"/>
      <c r="Q63" s="56"/>
      <c r="R63" s="85"/>
      <c r="T63" s="93">
        <f t="shared" si="0"/>
        <v>0</v>
      </c>
      <c r="U63" s="58">
        <f t="shared" si="1"/>
        <v>0</v>
      </c>
      <c r="V63" s="58">
        <f t="shared" si="2"/>
        <v>0</v>
      </c>
      <c r="W63" s="58">
        <f t="shared" si="3"/>
        <v>0</v>
      </c>
      <c r="X63" s="58">
        <f t="shared" si="4"/>
        <v>0</v>
      </c>
      <c r="Y63" s="58">
        <f t="shared" si="5"/>
        <v>0</v>
      </c>
      <c r="Z63" s="104">
        <f t="shared" si="6"/>
        <v>0</v>
      </c>
    </row>
    <row r="64" spans="1:26" x14ac:dyDescent="0.2">
      <c r="A64" s="72" t="str">
        <f t="shared" si="8"/>
        <v>-</v>
      </c>
      <c r="C64" s="79"/>
      <c r="G64" s="81"/>
      <c r="H64" s="82" t="str">
        <f>IF(G64="","",VLOOKUP(G64,Plan_compta!$B$7:$C$360,2))</f>
        <v/>
      </c>
      <c r="I64" s="83"/>
      <c r="J64" s="57"/>
      <c r="K64" s="56"/>
      <c r="L64" s="84"/>
      <c r="M64" s="83"/>
      <c r="N64" s="55"/>
      <c r="O64" s="56"/>
      <c r="P64" s="61"/>
      <c r="Q64" s="56"/>
      <c r="R64" s="85"/>
      <c r="T64" s="93">
        <f t="shared" si="0"/>
        <v>0</v>
      </c>
      <c r="U64" s="58">
        <f t="shared" si="1"/>
        <v>0</v>
      </c>
      <c r="V64" s="58">
        <f t="shared" si="2"/>
        <v>0</v>
      </c>
      <c r="W64" s="58">
        <f t="shared" si="3"/>
        <v>0</v>
      </c>
      <c r="X64" s="58">
        <f t="shared" si="4"/>
        <v>0</v>
      </c>
      <c r="Y64" s="58">
        <f t="shared" si="5"/>
        <v>0</v>
      </c>
      <c r="Z64" s="104">
        <f t="shared" si="6"/>
        <v>0</v>
      </c>
    </row>
    <row r="65" spans="1:26" x14ac:dyDescent="0.2">
      <c r="A65" s="72" t="str">
        <f t="shared" si="8"/>
        <v>-</v>
      </c>
      <c r="C65" s="79"/>
      <c r="G65" s="81"/>
      <c r="H65" s="82" t="str">
        <f>IF(G65="","",VLOOKUP(G65,Plan_compta!$B$7:$C$360,2))</f>
        <v/>
      </c>
      <c r="I65" s="83"/>
      <c r="J65" s="57"/>
      <c r="K65" s="56"/>
      <c r="L65" s="84"/>
      <c r="M65" s="83"/>
      <c r="N65" s="55"/>
      <c r="O65" s="56"/>
      <c r="P65" s="61"/>
      <c r="Q65" s="56"/>
      <c r="R65" s="85"/>
      <c r="T65" s="93">
        <f t="shared" si="0"/>
        <v>0</v>
      </c>
      <c r="U65" s="58">
        <f t="shared" si="1"/>
        <v>0</v>
      </c>
      <c r="V65" s="58">
        <f t="shared" si="2"/>
        <v>0</v>
      </c>
      <c r="W65" s="58">
        <f t="shared" si="3"/>
        <v>0</v>
      </c>
      <c r="X65" s="58">
        <f t="shared" si="4"/>
        <v>0</v>
      </c>
      <c r="Y65" s="58">
        <f t="shared" si="5"/>
        <v>0</v>
      </c>
      <c r="Z65" s="104">
        <f t="shared" si="6"/>
        <v>0</v>
      </c>
    </row>
    <row r="66" spans="1:26" x14ac:dyDescent="0.2">
      <c r="A66" s="72" t="str">
        <f t="shared" si="8"/>
        <v>-</v>
      </c>
      <c r="C66" s="79"/>
      <c r="G66" s="81"/>
      <c r="H66" s="82" t="str">
        <f>IF(G66="","",VLOOKUP(G66,Plan_compta!$B$7:$C$360,2))</f>
        <v/>
      </c>
      <c r="I66" s="83"/>
      <c r="J66" s="57"/>
      <c r="K66" s="56"/>
      <c r="L66" s="84"/>
      <c r="M66" s="83"/>
      <c r="N66" s="55"/>
      <c r="O66" s="56"/>
      <c r="P66" s="61"/>
      <c r="Q66" s="56"/>
      <c r="R66" s="85"/>
      <c r="T66" s="93">
        <f t="shared" si="0"/>
        <v>0</v>
      </c>
      <c r="U66" s="58">
        <f t="shared" si="1"/>
        <v>0</v>
      </c>
      <c r="V66" s="58">
        <f t="shared" si="2"/>
        <v>0</v>
      </c>
      <c r="W66" s="58">
        <f t="shared" si="3"/>
        <v>0</v>
      </c>
      <c r="X66" s="58">
        <f t="shared" si="4"/>
        <v>0</v>
      </c>
      <c r="Y66" s="58">
        <f t="shared" si="5"/>
        <v>0</v>
      </c>
      <c r="Z66" s="104">
        <f t="shared" si="6"/>
        <v>0</v>
      </c>
    </row>
    <row r="67" spans="1:26" x14ac:dyDescent="0.2">
      <c r="A67" s="72" t="str">
        <f t="shared" si="8"/>
        <v>-</v>
      </c>
      <c r="C67" s="79"/>
      <c r="G67" s="81"/>
      <c r="H67" s="82" t="str">
        <f>IF(G67="","",VLOOKUP(G67,Plan_compta!$B$7:$C$360,2))</f>
        <v/>
      </c>
      <c r="I67" s="83"/>
      <c r="J67" s="57"/>
      <c r="K67" s="56"/>
      <c r="L67" s="84"/>
      <c r="M67" s="83"/>
      <c r="N67" s="55"/>
      <c r="O67" s="56"/>
      <c r="P67" s="61"/>
      <c r="Q67" s="56"/>
      <c r="R67" s="85"/>
      <c r="T67" s="93">
        <f t="shared" ref="T67:T130" si="9">IF(C67="Dépense",N67,0)</f>
        <v>0</v>
      </c>
      <c r="U67" s="58">
        <f t="shared" ref="U67:U130" si="10">IF(C67="Dépense",P67,0)</f>
        <v>0</v>
      </c>
      <c r="V67" s="58">
        <f t="shared" ref="V67:V130" si="11">IF(C67="Dépense",R67,0)</f>
        <v>0</v>
      </c>
      <c r="W67" s="58">
        <f t="shared" ref="W67:W130" si="12">IF(C67="Recette",N67,0)</f>
        <v>0</v>
      </c>
      <c r="X67" s="58">
        <f t="shared" ref="X67:X130" si="13">IF(C67="Recette",P67,0)</f>
        <v>0</v>
      </c>
      <c r="Y67" s="58">
        <f t="shared" ref="Y67:Y130" si="14">IF(C67="Recette",R67,0)</f>
        <v>0</v>
      </c>
      <c r="Z67" s="104">
        <f t="shared" ref="Z67:Z130" si="15">N67+P67+R67</f>
        <v>0</v>
      </c>
    </row>
    <row r="68" spans="1:26" x14ac:dyDescent="0.2">
      <c r="A68" s="72" t="str">
        <f t="shared" ref="A68:A131" si="16">IF(B68&lt;&gt;0,A67+1,"-")</f>
        <v>-</v>
      </c>
      <c r="C68" s="79"/>
      <c r="G68" s="81"/>
      <c r="H68" s="82" t="str">
        <f>IF(G68="","",VLOOKUP(G68,Plan_compta!$B$7:$C$360,2))</f>
        <v/>
      </c>
      <c r="I68" s="83"/>
      <c r="J68" s="57"/>
      <c r="K68" s="56"/>
      <c r="L68" s="84"/>
      <c r="M68" s="83"/>
      <c r="N68" s="55"/>
      <c r="O68" s="56"/>
      <c r="P68" s="61"/>
      <c r="Q68" s="56"/>
      <c r="R68" s="85"/>
      <c r="T68" s="93">
        <f t="shared" si="9"/>
        <v>0</v>
      </c>
      <c r="U68" s="58">
        <f t="shared" si="10"/>
        <v>0</v>
      </c>
      <c r="V68" s="58">
        <f t="shared" si="11"/>
        <v>0</v>
      </c>
      <c r="W68" s="58">
        <f t="shared" si="12"/>
        <v>0</v>
      </c>
      <c r="X68" s="58">
        <f t="shared" si="13"/>
        <v>0</v>
      </c>
      <c r="Y68" s="58">
        <f t="shared" si="14"/>
        <v>0</v>
      </c>
      <c r="Z68" s="104">
        <f t="shared" si="15"/>
        <v>0</v>
      </c>
    </row>
    <row r="69" spans="1:26" x14ac:dyDescent="0.2">
      <c r="A69" s="72" t="str">
        <f t="shared" si="16"/>
        <v>-</v>
      </c>
      <c r="C69" s="79"/>
      <c r="G69" s="81"/>
      <c r="H69" s="82" t="str">
        <f>IF(G69="","",VLOOKUP(G69,Plan_compta!$B$7:$C$360,2))</f>
        <v/>
      </c>
      <c r="I69" s="83"/>
      <c r="J69" s="57"/>
      <c r="K69" s="56"/>
      <c r="L69" s="84"/>
      <c r="M69" s="83"/>
      <c r="N69" s="55"/>
      <c r="O69" s="56"/>
      <c r="P69" s="61"/>
      <c r="Q69" s="56"/>
      <c r="R69" s="85"/>
      <c r="T69" s="93">
        <f t="shared" si="9"/>
        <v>0</v>
      </c>
      <c r="U69" s="58">
        <f t="shared" si="10"/>
        <v>0</v>
      </c>
      <c r="V69" s="58">
        <f t="shared" si="11"/>
        <v>0</v>
      </c>
      <c r="W69" s="58">
        <f t="shared" si="12"/>
        <v>0</v>
      </c>
      <c r="X69" s="58">
        <f t="shared" si="13"/>
        <v>0</v>
      </c>
      <c r="Y69" s="58">
        <f t="shared" si="14"/>
        <v>0</v>
      </c>
      <c r="Z69" s="104">
        <f t="shared" si="15"/>
        <v>0</v>
      </c>
    </row>
    <row r="70" spans="1:26" x14ac:dyDescent="0.2">
      <c r="A70" s="72" t="str">
        <f t="shared" si="16"/>
        <v>-</v>
      </c>
      <c r="C70" s="79"/>
      <c r="G70" s="81"/>
      <c r="H70" s="82" t="str">
        <f>IF(G70="","",VLOOKUP(G70,Plan_compta!$B$7:$C$360,2))</f>
        <v/>
      </c>
      <c r="I70" s="83"/>
      <c r="J70" s="57"/>
      <c r="K70" s="56"/>
      <c r="L70" s="84"/>
      <c r="M70" s="83"/>
      <c r="N70" s="55"/>
      <c r="O70" s="56"/>
      <c r="P70" s="61"/>
      <c r="Q70" s="56"/>
      <c r="R70" s="85"/>
      <c r="T70" s="93">
        <f t="shared" si="9"/>
        <v>0</v>
      </c>
      <c r="U70" s="58">
        <f t="shared" si="10"/>
        <v>0</v>
      </c>
      <c r="V70" s="58">
        <f t="shared" si="11"/>
        <v>0</v>
      </c>
      <c r="W70" s="58">
        <f t="shared" si="12"/>
        <v>0</v>
      </c>
      <c r="X70" s="58">
        <f t="shared" si="13"/>
        <v>0</v>
      </c>
      <c r="Y70" s="58">
        <f t="shared" si="14"/>
        <v>0</v>
      </c>
      <c r="Z70" s="104">
        <f t="shared" si="15"/>
        <v>0</v>
      </c>
    </row>
    <row r="71" spans="1:26" x14ac:dyDescent="0.2">
      <c r="A71" s="72" t="str">
        <f t="shared" si="16"/>
        <v>-</v>
      </c>
      <c r="C71" s="79"/>
      <c r="G71" s="81"/>
      <c r="H71" s="82" t="str">
        <f>IF(G71="","",VLOOKUP(G71,Plan_compta!$B$7:$C$360,2))</f>
        <v/>
      </c>
      <c r="I71" s="83"/>
      <c r="J71" s="57"/>
      <c r="K71" s="56"/>
      <c r="L71" s="84"/>
      <c r="M71" s="83"/>
      <c r="N71" s="55"/>
      <c r="O71" s="56"/>
      <c r="P71" s="61"/>
      <c r="Q71" s="56"/>
      <c r="R71" s="85"/>
      <c r="T71" s="93">
        <f t="shared" si="9"/>
        <v>0</v>
      </c>
      <c r="U71" s="58">
        <f t="shared" si="10"/>
        <v>0</v>
      </c>
      <c r="V71" s="58">
        <f t="shared" si="11"/>
        <v>0</v>
      </c>
      <c r="W71" s="58">
        <f t="shared" si="12"/>
        <v>0</v>
      </c>
      <c r="X71" s="58">
        <f t="shared" si="13"/>
        <v>0</v>
      </c>
      <c r="Y71" s="58">
        <f t="shared" si="14"/>
        <v>0</v>
      </c>
      <c r="Z71" s="104">
        <f t="shared" si="15"/>
        <v>0</v>
      </c>
    </row>
    <row r="72" spans="1:26" x14ac:dyDescent="0.2">
      <c r="A72" s="72" t="str">
        <f t="shared" si="16"/>
        <v>-</v>
      </c>
      <c r="C72" s="79"/>
      <c r="G72" s="81"/>
      <c r="H72" s="82" t="str">
        <f>IF(G72="","",VLOOKUP(G72,Plan_compta!$B$7:$C$360,2))</f>
        <v/>
      </c>
      <c r="I72" s="83"/>
      <c r="J72" s="57"/>
      <c r="K72" s="56"/>
      <c r="L72" s="84"/>
      <c r="M72" s="83"/>
      <c r="N72" s="55"/>
      <c r="O72" s="56"/>
      <c r="P72" s="61"/>
      <c r="Q72" s="56"/>
      <c r="R72" s="85"/>
      <c r="T72" s="93">
        <f t="shared" si="9"/>
        <v>0</v>
      </c>
      <c r="U72" s="58">
        <f t="shared" si="10"/>
        <v>0</v>
      </c>
      <c r="V72" s="58">
        <f t="shared" si="11"/>
        <v>0</v>
      </c>
      <c r="W72" s="58">
        <f t="shared" si="12"/>
        <v>0</v>
      </c>
      <c r="X72" s="58">
        <f t="shared" si="13"/>
        <v>0</v>
      </c>
      <c r="Y72" s="58">
        <f t="shared" si="14"/>
        <v>0</v>
      </c>
      <c r="Z72" s="104">
        <f t="shared" si="15"/>
        <v>0</v>
      </c>
    </row>
    <row r="73" spans="1:26" x14ac:dyDescent="0.2">
      <c r="A73" s="72" t="str">
        <f t="shared" si="16"/>
        <v>-</v>
      </c>
      <c r="C73" s="79"/>
      <c r="G73" s="81"/>
      <c r="H73" s="82" t="str">
        <f>IF(G73="","",VLOOKUP(G73,Plan_compta!$B$7:$C$360,2))</f>
        <v/>
      </c>
      <c r="I73" s="83"/>
      <c r="J73" s="57"/>
      <c r="K73" s="56"/>
      <c r="L73" s="84"/>
      <c r="M73" s="83"/>
      <c r="N73" s="55"/>
      <c r="O73" s="56"/>
      <c r="P73" s="61"/>
      <c r="Q73" s="56"/>
      <c r="R73" s="85"/>
      <c r="T73" s="93">
        <f t="shared" si="9"/>
        <v>0</v>
      </c>
      <c r="U73" s="58">
        <f t="shared" si="10"/>
        <v>0</v>
      </c>
      <c r="V73" s="58">
        <f t="shared" si="11"/>
        <v>0</v>
      </c>
      <c r="W73" s="58">
        <f t="shared" si="12"/>
        <v>0</v>
      </c>
      <c r="X73" s="58">
        <f t="shared" si="13"/>
        <v>0</v>
      </c>
      <c r="Y73" s="58">
        <f t="shared" si="14"/>
        <v>0</v>
      </c>
      <c r="Z73" s="104">
        <f t="shared" si="15"/>
        <v>0</v>
      </c>
    </row>
    <row r="74" spans="1:26" x14ac:dyDescent="0.2">
      <c r="A74" s="72" t="str">
        <f t="shared" si="16"/>
        <v>-</v>
      </c>
      <c r="C74" s="79"/>
      <c r="G74" s="81"/>
      <c r="H74" s="82" t="str">
        <f>IF(G74="","",VLOOKUP(G74,Plan_compta!$B$7:$C$360,2))</f>
        <v/>
      </c>
      <c r="I74" s="83"/>
      <c r="J74" s="57"/>
      <c r="K74" s="56"/>
      <c r="L74" s="84"/>
      <c r="M74" s="83"/>
      <c r="N74" s="55"/>
      <c r="O74" s="56"/>
      <c r="P74" s="61"/>
      <c r="Q74" s="56"/>
      <c r="R74" s="85"/>
      <c r="T74" s="93">
        <f t="shared" si="9"/>
        <v>0</v>
      </c>
      <c r="U74" s="58">
        <f t="shared" si="10"/>
        <v>0</v>
      </c>
      <c r="V74" s="58">
        <f t="shared" si="11"/>
        <v>0</v>
      </c>
      <c r="W74" s="58">
        <f t="shared" si="12"/>
        <v>0</v>
      </c>
      <c r="X74" s="58">
        <f t="shared" si="13"/>
        <v>0</v>
      </c>
      <c r="Y74" s="58">
        <f t="shared" si="14"/>
        <v>0</v>
      </c>
      <c r="Z74" s="104">
        <f t="shared" si="15"/>
        <v>0</v>
      </c>
    </row>
    <row r="75" spans="1:26" x14ac:dyDescent="0.2">
      <c r="A75" s="72" t="str">
        <f t="shared" si="16"/>
        <v>-</v>
      </c>
      <c r="C75" s="79"/>
      <c r="G75" s="81"/>
      <c r="H75" s="82" t="str">
        <f>IF(G75="","",VLOOKUP(G75,Plan_compta!$B$7:$C$360,2))</f>
        <v/>
      </c>
      <c r="I75" s="83"/>
      <c r="J75" s="57"/>
      <c r="K75" s="56"/>
      <c r="L75" s="84"/>
      <c r="M75" s="83"/>
      <c r="N75" s="55"/>
      <c r="O75" s="56"/>
      <c r="P75" s="61"/>
      <c r="Q75" s="56"/>
      <c r="R75" s="85"/>
      <c r="T75" s="93">
        <f t="shared" si="9"/>
        <v>0</v>
      </c>
      <c r="U75" s="58">
        <f t="shared" si="10"/>
        <v>0</v>
      </c>
      <c r="V75" s="58">
        <f t="shared" si="11"/>
        <v>0</v>
      </c>
      <c r="W75" s="58">
        <f t="shared" si="12"/>
        <v>0</v>
      </c>
      <c r="X75" s="58">
        <f t="shared" si="13"/>
        <v>0</v>
      </c>
      <c r="Y75" s="58">
        <f t="shared" si="14"/>
        <v>0</v>
      </c>
      <c r="Z75" s="104">
        <f t="shared" si="15"/>
        <v>0</v>
      </c>
    </row>
    <row r="76" spans="1:26" x14ac:dyDescent="0.2">
      <c r="A76" s="72" t="str">
        <f t="shared" si="16"/>
        <v>-</v>
      </c>
      <c r="C76" s="79"/>
      <c r="G76" s="81"/>
      <c r="H76" s="82" t="str">
        <f>IF(G76="","",VLOOKUP(G76,Plan_compta!$B$7:$C$360,2))</f>
        <v/>
      </c>
      <c r="I76" s="83"/>
      <c r="J76" s="57"/>
      <c r="K76" s="56"/>
      <c r="L76" s="84"/>
      <c r="M76" s="83"/>
      <c r="N76" s="55"/>
      <c r="O76" s="56"/>
      <c r="P76" s="61"/>
      <c r="Q76" s="56"/>
      <c r="R76" s="85"/>
      <c r="T76" s="93">
        <f t="shared" si="9"/>
        <v>0</v>
      </c>
      <c r="U76" s="58">
        <f t="shared" si="10"/>
        <v>0</v>
      </c>
      <c r="V76" s="58">
        <f t="shared" si="11"/>
        <v>0</v>
      </c>
      <c r="W76" s="58">
        <f t="shared" si="12"/>
        <v>0</v>
      </c>
      <c r="X76" s="58">
        <f t="shared" si="13"/>
        <v>0</v>
      </c>
      <c r="Y76" s="58">
        <f t="shared" si="14"/>
        <v>0</v>
      </c>
      <c r="Z76" s="104">
        <f t="shared" si="15"/>
        <v>0</v>
      </c>
    </row>
    <row r="77" spans="1:26" x14ac:dyDescent="0.2">
      <c r="A77" s="72" t="str">
        <f t="shared" si="16"/>
        <v>-</v>
      </c>
      <c r="C77" s="79"/>
      <c r="G77" s="81"/>
      <c r="H77" s="82" t="str">
        <f>IF(G77="","",VLOOKUP(G77,Plan_compta!$B$7:$C$360,2))</f>
        <v/>
      </c>
      <c r="I77" s="83"/>
      <c r="J77" s="57"/>
      <c r="K77" s="56"/>
      <c r="L77" s="84"/>
      <c r="M77" s="83"/>
      <c r="N77" s="55"/>
      <c r="O77" s="56"/>
      <c r="P77" s="61"/>
      <c r="Q77" s="56"/>
      <c r="R77" s="85"/>
      <c r="T77" s="93">
        <f t="shared" si="9"/>
        <v>0</v>
      </c>
      <c r="U77" s="58">
        <f t="shared" si="10"/>
        <v>0</v>
      </c>
      <c r="V77" s="58">
        <f t="shared" si="11"/>
        <v>0</v>
      </c>
      <c r="W77" s="58">
        <f t="shared" si="12"/>
        <v>0</v>
      </c>
      <c r="X77" s="58">
        <f t="shared" si="13"/>
        <v>0</v>
      </c>
      <c r="Y77" s="58">
        <f t="shared" si="14"/>
        <v>0</v>
      </c>
      <c r="Z77" s="104">
        <f t="shared" si="15"/>
        <v>0</v>
      </c>
    </row>
    <row r="78" spans="1:26" x14ac:dyDescent="0.2">
      <c r="A78" s="72" t="str">
        <f t="shared" si="16"/>
        <v>-</v>
      </c>
      <c r="C78" s="79"/>
      <c r="G78" s="81"/>
      <c r="H78" s="82" t="str">
        <f>IF(G78="","",VLOOKUP(G78,Plan_compta!$B$7:$C$360,2))</f>
        <v/>
      </c>
      <c r="I78" s="83"/>
      <c r="J78" s="57"/>
      <c r="K78" s="56"/>
      <c r="L78" s="84"/>
      <c r="M78" s="83"/>
      <c r="N78" s="55"/>
      <c r="O78" s="56"/>
      <c r="P78" s="61"/>
      <c r="Q78" s="56"/>
      <c r="R78" s="85"/>
      <c r="T78" s="93">
        <f t="shared" si="9"/>
        <v>0</v>
      </c>
      <c r="U78" s="58">
        <f t="shared" si="10"/>
        <v>0</v>
      </c>
      <c r="V78" s="58">
        <f t="shared" si="11"/>
        <v>0</v>
      </c>
      <c r="W78" s="58">
        <f t="shared" si="12"/>
        <v>0</v>
      </c>
      <c r="X78" s="58">
        <f t="shared" si="13"/>
        <v>0</v>
      </c>
      <c r="Y78" s="58">
        <f t="shared" si="14"/>
        <v>0</v>
      </c>
      <c r="Z78" s="104">
        <f t="shared" si="15"/>
        <v>0</v>
      </c>
    </row>
    <row r="79" spans="1:26" x14ac:dyDescent="0.2">
      <c r="A79" s="72" t="str">
        <f t="shared" si="16"/>
        <v>-</v>
      </c>
      <c r="C79" s="79"/>
      <c r="G79" s="81"/>
      <c r="H79" s="82" t="str">
        <f>IF(G79="","",VLOOKUP(G79,Plan_compta!$B$7:$C$360,2))</f>
        <v/>
      </c>
      <c r="I79" s="83"/>
      <c r="J79" s="57"/>
      <c r="K79" s="56"/>
      <c r="L79" s="84"/>
      <c r="M79" s="83"/>
      <c r="N79" s="55"/>
      <c r="O79" s="56"/>
      <c r="P79" s="61"/>
      <c r="Q79" s="56"/>
      <c r="R79" s="85"/>
      <c r="T79" s="93">
        <f t="shared" si="9"/>
        <v>0</v>
      </c>
      <c r="U79" s="58">
        <f t="shared" si="10"/>
        <v>0</v>
      </c>
      <c r="V79" s="58">
        <f t="shared" si="11"/>
        <v>0</v>
      </c>
      <c r="W79" s="58">
        <f t="shared" si="12"/>
        <v>0</v>
      </c>
      <c r="X79" s="58">
        <f t="shared" si="13"/>
        <v>0</v>
      </c>
      <c r="Y79" s="58">
        <f t="shared" si="14"/>
        <v>0</v>
      </c>
      <c r="Z79" s="104">
        <f t="shared" si="15"/>
        <v>0</v>
      </c>
    </row>
    <row r="80" spans="1:26" x14ac:dyDescent="0.2">
      <c r="A80" s="72" t="str">
        <f t="shared" si="16"/>
        <v>-</v>
      </c>
      <c r="C80" s="79"/>
      <c r="G80" s="81"/>
      <c r="H80" s="82" t="str">
        <f>IF(G80="","",VLOOKUP(G80,Plan_compta!$B$7:$C$360,2))</f>
        <v/>
      </c>
      <c r="I80" s="83"/>
      <c r="J80" s="57"/>
      <c r="K80" s="56"/>
      <c r="L80" s="84"/>
      <c r="M80" s="83"/>
      <c r="N80" s="55"/>
      <c r="O80" s="56"/>
      <c r="P80" s="61"/>
      <c r="Q80" s="56"/>
      <c r="R80" s="85"/>
      <c r="T80" s="93">
        <f t="shared" si="9"/>
        <v>0</v>
      </c>
      <c r="U80" s="58">
        <f t="shared" si="10"/>
        <v>0</v>
      </c>
      <c r="V80" s="58">
        <f t="shared" si="11"/>
        <v>0</v>
      </c>
      <c r="W80" s="58">
        <f t="shared" si="12"/>
        <v>0</v>
      </c>
      <c r="X80" s="58">
        <f t="shared" si="13"/>
        <v>0</v>
      </c>
      <c r="Y80" s="58">
        <f t="shared" si="14"/>
        <v>0</v>
      </c>
      <c r="Z80" s="104">
        <f t="shared" si="15"/>
        <v>0</v>
      </c>
    </row>
    <row r="81" spans="1:26" x14ac:dyDescent="0.2">
      <c r="A81" s="72" t="str">
        <f t="shared" si="16"/>
        <v>-</v>
      </c>
      <c r="C81" s="79"/>
      <c r="G81" s="81"/>
      <c r="H81" s="82" t="str">
        <f>IF(G81="","",VLOOKUP(G81,Plan_compta!$B$7:$C$360,2))</f>
        <v/>
      </c>
      <c r="I81" s="83"/>
      <c r="J81" s="57"/>
      <c r="K81" s="56"/>
      <c r="L81" s="84"/>
      <c r="M81" s="83"/>
      <c r="N81" s="55"/>
      <c r="O81" s="56"/>
      <c r="P81" s="61"/>
      <c r="Q81" s="56"/>
      <c r="R81" s="85"/>
      <c r="T81" s="93">
        <f t="shared" si="9"/>
        <v>0</v>
      </c>
      <c r="U81" s="58">
        <f t="shared" si="10"/>
        <v>0</v>
      </c>
      <c r="V81" s="58">
        <f t="shared" si="11"/>
        <v>0</v>
      </c>
      <c r="W81" s="58">
        <f t="shared" si="12"/>
        <v>0</v>
      </c>
      <c r="X81" s="58">
        <f t="shared" si="13"/>
        <v>0</v>
      </c>
      <c r="Y81" s="58">
        <f t="shared" si="14"/>
        <v>0</v>
      </c>
      <c r="Z81" s="104">
        <f t="shared" si="15"/>
        <v>0</v>
      </c>
    </row>
    <row r="82" spans="1:26" x14ac:dyDescent="0.2">
      <c r="A82" s="72" t="str">
        <f t="shared" si="16"/>
        <v>-</v>
      </c>
      <c r="C82" s="79"/>
      <c r="G82" s="81"/>
      <c r="H82" s="82" t="str">
        <f>IF(G82="","",VLOOKUP(G82,Plan_compta!$B$7:$C$360,2))</f>
        <v/>
      </c>
      <c r="I82" s="83"/>
      <c r="J82" s="57"/>
      <c r="K82" s="56"/>
      <c r="L82" s="84"/>
      <c r="M82" s="83"/>
      <c r="N82" s="55"/>
      <c r="O82" s="56"/>
      <c r="P82" s="61"/>
      <c r="Q82" s="56"/>
      <c r="R82" s="85"/>
      <c r="T82" s="93">
        <f t="shared" si="9"/>
        <v>0</v>
      </c>
      <c r="U82" s="58">
        <f t="shared" si="10"/>
        <v>0</v>
      </c>
      <c r="V82" s="58">
        <f t="shared" si="11"/>
        <v>0</v>
      </c>
      <c r="W82" s="58">
        <f t="shared" si="12"/>
        <v>0</v>
      </c>
      <c r="X82" s="58">
        <f t="shared" si="13"/>
        <v>0</v>
      </c>
      <c r="Y82" s="58">
        <f t="shared" si="14"/>
        <v>0</v>
      </c>
      <c r="Z82" s="104">
        <f t="shared" si="15"/>
        <v>0</v>
      </c>
    </row>
    <row r="83" spans="1:26" x14ac:dyDescent="0.2">
      <c r="A83" s="72" t="str">
        <f t="shared" si="16"/>
        <v>-</v>
      </c>
      <c r="C83" s="79"/>
      <c r="G83" s="81"/>
      <c r="H83" s="82" t="str">
        <f>IF(G83="","",VLOOKUP(G83,Plan_compta!$B$7:$C$360,2))</f>
        <v/>
      </c>
      <c r="I83" s="83"/>
      <c r="J83" s="57"/>
      <c r="K83" s="56"/>
      <c r="L83" s="84"/>
      <c r="M83" s="83"/>
      <c r="N83" s="55"/>
      <c r="O83" s="56"/>
      <c r="P83" s="61"/>
      <c r="Q83" s="56"/>
      <c r="R83" s="85"/>
      <c r="T83" s="93">
        <f t="shared" si="9"/>
        <v>0</v>
      </c>
      <c r="U83" s="58">
        <f t="shared" si="10"/>
        <v>0</v>
      </c>
      <c r="V83" s="58">
        <f t="shared" si="11"/>
        <v>0</v>
      </c>
      <c r="W83" s="58">
        <f t="shared" si="12"/>
        <v>0</v>
      </c>
      <c r="X83" s="58">
        <f t="shared" si="13"/>
        <v>0</v>
      </c>
      <c r="Y83" s="58">
        <f t="shared" si="14"/>
        <v>0</v>
      </c>
      <c r="Z83" s="104">
        <f t="shared" si="15"/>
        <v>0</v>
      </c>
    </row>
    <row r="84" spans="1:26" x14ac:dyDescent="0.2">
      <c r="A84" s="72" t="str">
        <f t="shared" si="16"/>
        <v>-</v>
      </c>
      <c r="C84" s="79"/>
      <c r="G84" s="81"/>
      <c r="H84" s="82" t="str">
        <f>IF(G84="","",VLOOKUP(G84,Plan_compta!$B$7:$C$360,2))</f>
        <v/>
      </c>
      <c r="I84" s="83"/>
      <c r="J84" s="57"/>
      <c r="K84" s="56"/>
      <c r="L84" s="84"/>
      <c r="M84" s="83"/>
      <c r="N84" s="55"/>
      <c r="O84" s="56"/>
      <c r="P84" s="61"/>
      <c r="Q84" s="56"/>
      <c r="R84" s="85"/>
      <c r="T84" s="93">
        <f t="shared" si="9"/>
        <v>0</v>
      </c>
      <c r="U84" s="58">
        <f t="shared" si="10"/>
        <v>0</v>
      </c>
      <c r="V84" s="58">
        <f t="shared" si="11"/>
        <v>0</v>
      </c>
      <c r="W84" s="58">
        <f t="shared" si="12"/>
        <v>0</v>
      </c>
      <c r="X84" s="58">
        <f t="shared" si="13"/>
        <v>0</v>
      </c>
      <c r="Y84" s="58">
        <f t="shared" si="14"/>
        <v>0</v>
      </c>
      <c r="Z84" s="104">
        <f t="shared" si="15"/>
        <v>0</v>
      </c>
    </row>
    <row r="85" spans="1:26" x14ac:dyDescent="0.2">
      <c r="A85" s="72" t="str">
        <f t="shared" si="16"/>
        <v>-</v>
      </c>
      <c r="C85" s="79"/>
      <c r="G85" s="81"/>
      <c r="H85" s="82" t="str">
        <f>IF(G85="","",VLOOKUP(G85,Plan_compta!$B$7:$C$360,2))</f>
        <v/>
      </c>
      <c r="I85" s="83"/>
      <c r="J85" s="57"/>
      <c r="K85" s="56"/>
      <c r="L85" s="84"/>
      <c r="M85" s="83"/>
      <c r="N85" s="55"/>
      <c r="O85" s="56"/>
      <c r="P85" s="61"/>
      <c r="Q85" s="56"/>
      <c r="R85" s="85"/>
      <c r="T85" s="93">
        <f t="shared" si="9"/>
        <v>0</v>
      </c>
      <c r="U85" s="58">
        <f t="shared" si="10"/>
        <v>0</v>
      </c>
      <c r="V85" s="58">
        <f t="shared" si="11"/>
        <v>0</v>
      </c>
      <c r="W85" s="58">
        <f t="shared" si="12"/>
        <v>0</v>
      </c>
      <c r="X85" s="58">
        <f t="shared" si="13"/>
        <v>0</v>
      </c>
      <c r="Y85" s="58">
        <f t="shared" si="14"/>
        <v>0</v>
      </c>
      <c r="Z85" s="104">
        <f t="shared" si="15"/>
        <v>0</v>
      </c>
    </row>
    <row r="86" spans="1:26" x14ac:dyDescent="0.2">
      <c r="A86" s="72" t="str">
        <f t="shared" si="16"/>
        <v>-</v>
      </c>
      <c r="C86" s="79"/>
      <c r="G86" s="81"/>
      <c r="H86" s="82" t="str">
        <f>IF(G86="","",VLOOKUP(G86,Plan_compta!$B$7:$C$360,2))</f>
        <v/>
      </c>
      <c r="I86" s="83"/>
      <c r="J86" s="57"/>
      <c r="K86" s="56"/>
      <c r="L86" s="84"/>
      <c r="M86" s="83"/>
      <c r="N86" s="55"/>
      <c r="O86" s="56"/>
      <c r="P86" s="61"/>
      <c r="Q86" s="56"/>
      <c r="R86" s="85"/>
      <c r="T86" s="93">
        <f t="shared" si="9"/>
        <v>0</v>
      </c>
      <c r="U86" s="58">
        <f t="shared" si="10"/>
        <v>0</v>
      </c>
      <c r="V86" s="58">
        <f t="shared" si="11"/>
        <v>0</v>
      </c>
      <c r="W86" s="58">
        <f t="shared" si="12"/>
        <v>0</v>
      </c>
      <c r="X86" s="58">
        <f t="shared" si="13"/>
        <v>0</v>
      </c>
      <c r="Y86" s="58">
        <f t="shared" si="14"/>
        <v>0</v>
      </c>
      <c r="Z86" s="104">
        <f t="shared" si="15"/>
        <v>0</v>
      </c>
    </row>
    <row r="87" spans="1:26" x14ac:dyDescent="0.2">
      <c r="A87" s="72" t="str">
        <f t="shared" si="16"/>
        <v>-</v>
      </c>
      <c r="C87" s="79"/>
      <c r="G87" s="81"/>
      <c r="H87" s="82" t="str">
        <f>IF(G87="","",VLOOKUP(G87,Plan_compta!$B$7:$C$360,2))</f>
        <v/>
      </c>
      <c r="I87" s="83"/>
      <c r="J87" s="57"/>
      <c r="K87" s="56"/>
      <c r="L87" s="84"/>
      <c r="M87" s="83"/>
      <c r="N87" s="55"/>
      <c r="O87" s="56"/>
      <c r="P87" s="61"/>
      <c r="Q87" s="56"/>
      <c r="R87" s="85"/>
      <c r="T87" s="93">
        <f t="shared" si="9"/>
        <v>0</v>
      </c>
      <c r="U87" s="58">
        <f t="shared" si="10"/>
        <v>0</v>
      </c>
      <c r="V87" s="58">
        <f t="shared" si="11"/>
        <v>0</v>
      </c>
      <c r="W87" s="58">
        <f t="shared" si="12"/>
        <v>0</v>
      </c>
      <c r="X87" s="58">
        <f t="shared" si="13"/>
        <v>0</v>
      </c>
      <c r="Y87" s="58">
        <f t="shared" si="14"/>
        <v>0</v>
      </c>
      <c r="Z87" s="104">
        <f t="shared" si="15"/>
        <v>0</v>
      </c>
    </row>
    <row r="88" spans="1:26" x14ac:dyDescent="0.2">
      <c r="A88" s="72" t="str">
        <f t="shared" si="16"/>
        <v>-</v>
      </c>
      <c r="C88" s="79"/>
      <c r="G88" s="81"/>
      <c r="H88" s="82" t="str">
        <f>IF(G88="","",VLOOKUP(G88,Plan_compta!$B$7:$C$360,2))</f>
        <v/>
      </c>
      <c r="I88" s="83"/>
      <c r="J88" s="57"/>
      <c r="K88" s="56"/>
      <c r="L88" s="84"/>
      <c r="M88" s="83"/>
      <c r="N88" s="55"/>
      <c r="O88" s="56"/>
      <c r="P88" s="61"/>
      <c r="Q88" s="56"/>
      <c r="R88" s="85"/>
      <c r="T88" s="93">
        <f t="shared" si="9"/>
        <v>0</v>
      </c>
      <c r="U88" s="58">
        <f t="shared" si="10"/>
        <v>0</v>
      </c>
      <c r="V88" s="58">
        <f t="shared" si="11"/>
        <v>0</v>
      </c>
      <c r="W88" s="58">
        <f t="shared" si="12"/>
        <v>0</v>
      </c>
      <c r="X88" s="58">
        <f t="shared" si="13"/>
        <v>0</v>
      </c>
      <c r="Y88" s="58">
        <f t="shared" si="14"/>
        <v>0</v>
      </c>
      <c r="Z88" s="104">
        <f t="shared" si="15"/>
        <v>0</v>
      </c>
    </row>
    <row r="89" spans="1:26" x14ac:dyDescent="0.2">
      <c r="A89" s="72" t="str">
        <f t="shared" si="16"/>
        <v>-</v>
      </c>
      <c r="C89" s="79"/>
      <c r="G89" s="81"/>
      <c r="H89" s="82" t="str">
        <f>IF(G89="","",VLOOKUP(G89,Plan_compta!$B$7:$C$360,2))</f>
        <v/>
      </c>
      <c r="I89" s="83"/>
      <c r="J89" s="57"/>
      <c r="K89" s="56"/>
      <c r="L89" s="84"/>
      <c r="M89" s="83"/>
      <c r="N89" s="55"/>
      <c r="O89" s="56"/>
      <c r="P89" s="61"/>
      <c r="Q89" s="56"/>
      <c r="R89" s="85"/>
      <c r="T89" s="93">
        <f t="shared" si="9"/>
        <v>0</v>
      </c>
      <c r="U89" s="58">
        <f t="shared" si="10"/>
        <v>0</v>
      </c>
      <c r="V89" s="58">
        <f t="shared" si="11"/>
        <v>0</v>
      </c>
      <c r="W89" s="58">
        <f t="shared" si="12"/>
        <v>0</v>
      </c>
      <c r="X89" s="58">
        <f t="shared" si="13"/>
        <v>0</v>
      </c>
      <c r="Y89" s="58">
        <f t="shared" si="14"/>
        <v>0</v>
      </c>
      <c r="Z89" s="104">
        <f t="shared" si="15"/>
        <v>0</v>
      </c>
    </row>
    <row r="90" spans="1:26" x14ac:dyDescent="0.2">
      <c r="A90" s="72" t="str">
        <f t="shared" si="16"/>
        <v>-</v>
      </c>
      <c r="C90" s="79"/>
      <c r="G90" s="81"/>
      <c r="H90" s="82" t="str">
        <f>IF(G90="","",VLOOKUP(G90,Plan_compta!$B$7:$C$360,2))</f>
        <v/>
      </c>
      <c r="I90" s="83"/>
      <c r="J90" s="57"/>
      <c r="K90" s="56"/>
      <c r="L90" s="84"/>
      <c r="M90" s="83"/>
      <c r="N90" s="55"/>
      <c r="O90" s="56"/>
      <c r="P90" s="61"/>
      <c r="Q90" s="56"/>
      <c r="R90" s="85"/>
      <c r="T90" s="93">
        <f t="shared" si="9"/>
        <v>0</v>
      </c>
      <c r="U90" s="58">
        <f t="shared" si="10"/>
        <v>0</v>
      </c>
      <c r="V90" s="58">
        <f t="shared" si="11"/>
        <v>0</v>
      </c>
      <c r="W90" s="58">
        <f t="shared" si="12"/>
        <v>0</v>
      </c>
      <c r="X90" s="58">
        <f t="shared" si="13"/>
        <v>0</v>
      </c>
      <c r="Y90" s="58">
        <f t="shared" si="14"/>
        <v>0</v>
      </c>
      <c r="Z90" s="104">
        <f t="shared" si="15"/>
        <v>0</v>
      </c>
    </row>
    <row r="91" spans="1:26" x14ac:dyDescent="0.2">
      <c r="A91" s="72" t="str">
        <f t="shared" si="16"/>
        <v>-</v>
      </c>
      <c r="C91" s="79"/>
      <c r="G91" s="81"/>
      <c r="H91" s="82" t="str">
        <f>IF(G91="","",VLOOKUP(G91,Plan_compta!$B$7:$C$360,2))</f>
        <v/>
      </c>
      <c r="I91" s="83"/>
      <c r="J91" s="57"/>
      <c r="K91" s="56"/>
      <c r="L91" s="84"/>
      <c r="M91" s="83"/>
      <c r="N91" s="55"/>
      <c r="O91" s="56"/>
      <c r="P91" s="61"/>
      <c r="Q91" s="56"/>
      <c r="R91" s="85"/>
      <c r="T91" s="93">
        <f t="shared" si="9"/>
        <v>0</v>
      </c>
      <c r="U91" s="58">
        <f t="shared" si="10"/>
        <v>0</v>
      </c>
      <c r="V91" s="58">
        <f t="shared" si="11"/>
        <v>0</v>
      </c>
      <c r="W91" s="58">
        <f t="shared" si="12"/>
        <v>0</v>
      </c>
      <c r="X91" s="58">
        <f t="shared" si="13"/>
        <v>0</v>
      </c>
      <c r="Y91" s="58">
        <f t="shared" si="14"/>
        <v>0</v>
      </c>
      <c r="Z91" s="104">
        <f t="shared" si="15"/>
        <v>0</v>
      </c>
    </row>
    <row r="92" spans="1:26" x14ac:dyDescent="0.2">
      <c r="A92" s="72" t="str">
        <f t="shared" si="16"/>
        <v>-</v>
      </c>
      <c r="C92" s="79"/>
      <c r="G92" s="81"/>
      <c r="H92" s="82" t="str">
        <f>IF(G92="","",VLOOKUP(G92,Plan_compta!$B$7:$C$360,2))</f>
        <v/>
      </c>
      <c r="I92" s="83"/>
      <c r="J92" s="57"/>
      <c r="K92" s="56"/>
      <c r="L92" s="84"/>
      <c r="M92" s="83"/>
      <c r="N92" s="55"/>
      <c r="O92" s="56"/>
      <c r="P92" s="61"/>
      <c r="Q92" s="56"/>
      <c r="R92" s="85"/>
      <c r="T92" s="93">
        <f t="shared" si="9"/>
        <v>0</v>
      </c>
      <c r="U92" s="58">
        <f t="shared" si="10"/>
        <v>0</v>
      </c>
      <c r="V92" s="58">
        <f t="shared" si="11"/>
        <v>0</v>
      </c>
      <c r="W92" s="58">
        <f t="shared" si="12"/>
        <v>0</v>
      </c>
      <c r="X92" s="58">
        <f t="shared" si="13"/>
        <v>0</v>
      </c>
      <c r="Y92" s="58">
        <f t="shared" si="14"/>
        <v>0</v>
      </c>
      <c r="Z92" s="104">
        <f t="shared" si="15"/>
        <v>0</v>
      </c>
    </row>
    <row r="93" spans="1:26" x14ac:dyDescent="0.2">
      <c r="A93" s="72" t="str">
        <f t="shared" si="16"/>
        <v>-</v>
      </c>
      <c r="C93" s="79"/>
      <c r="G93" s="81"/>
      <c r="H93" s="82" t="str">
        <f>IF(G93="","",VLOOKUP(G93,Plan_compta!$B$7:$C$360,2))</f>
        <v/>
      </c>
      <c r="I93" s="83"/>
      <c r="J93" s="57"/>
      <c r="K93" s="56"/>
      <c r="L93" s="84"/>
      <c r="M93" s="83"/>
      <c r="N93" s="55"/>
      <c r="O93" s="56"/>
      <c r="P93" s="61"/>
      <c r="Q93" s="56"/>
      <c r="R93" s="85"/>
      <c r="T93" s="93">
        <f t="shared" si="9"/>
        <v>0</v>
      </c>
      <c r="U93" s="58">
        <f t="shared" si="10"/>
        <v>0</v>
      </c>
      <c r="V93" s="58">
        <f t="shared" si="11"/>
        <v>0</v>
      </c>
      <c r="W93" s="58">
        <f t="shared" si="12"/>
        <v>0</v>
      </c>
      <c r="X93" s="58">
        <f t="shared" si="13"/>
        <v>0</v>
      </c>
      <c r="Y93" s="58">
        <f t="shared" si="14"/>
        <v>0</v>
      </c>
      <c r="Z93" s="104">
        <f t="shared" si="15"/>
        <v>0</v>
      </c>
    </row>
    <row r="94" spans="1:26" x14ac:dyDescent="0.2">
      <c r="A94" s="72" t="str">
        <f t="shared" si="16"/>
        <v>-</v>
      </c>
      <c r="C94" s="79"/>
      <c r="G94" s="81"/>
      <c r="H94" s="82" t="str">
        <f>IF(G94="","",VLOOKUP(G94,Plan_compta!$B$7:$C$360,2))</f>
        <v/>
      </c>
      <c r="I94" s="83"/>
      <c r="J94" s="57"/>
      <c r="K94" s="56"/>
      <c r="L94" s="84"/>
      <c r="M94" s="83"/>
      <c r="N94" s="55"/>
      <c r="O94" s="56"/>
      <c r="P94" s="61"/>
      <c r="Q94" s="56"/>
      <c r="R94" s="85"/>
      <c r="T94" s="93">
        <f t="shared" si="9"/>
        <v>0</v>
      </c>
      <c r="U94" s="58">
        <f t="shared" si="10"/>
        <v>0</v>
      </c>
      <c r="V94" s="58">
        <f t="shared" si="11"/>
        <v>0</v>
      </c>
      <c r="W94" s="58">
        <f t="shared" si="12"/>
        <v>0</v>
      </c>
      <c r="X94" s="58">
        <f t="shared" si="13"/>
        <v>0</v>
      </c>
      <c r="Y94" s="58">
        <f t="shared" si="14"/>
        <v>0</v>
      </c>
      <c r="Z94" s="104">
        <f t="shared" si="15"/>
        <v>0</v>
      </c>
    </row>
    <row r="95" spans="1:26" x14ac:dyDescent="0.2">
      <c r="A95" s="72" t="str">
        <f t="shared" si="16"/>
        <v>-</v>
      </c>
      <c r="C95" s="79"/>
      <c r="G95" s="81"/>
      <c r="H95" s="82" t="str">
        <f>IF(G95="","",VLOOKUP(G95,Plan_compta!$B$7:$C$360,2))</f>
        <v/>
      </c>
      <c r="I95" s="83"/>
      <c r="J95" s="57"/>
      <c r="K95" s="56"/>
      <c r="L95" s="84"/>
      <c r="M95" s="83"/>
      <c r="N95" s="55"/>
      <c r="O95" s="56"/>
      <c r="P95" s="61"/>
      <c r="Q95" s="56"/>
      <c r="R95" s="85"/>
      <c r="T95" s="93">
        <f t="shared" si="9"/>
        <v>0</v>
      </c>
      <c r="U95" s="58">
        <f t="shared" si="10"/>
        <v>0</v>
      </c>
      <c r="V95" s="58">
        <f t="shared" si="11"/>
        <v>0</v>
      </c>
      <c r="W95" s="58">
        <f t="shared" si="12"/>
        <v>0</v>
      </c>
      <c r="X95" s="58">
        <f t="shared" si="13"/>
        <v>0</v>
      </c>
      <c r="Y95" s="58">
        <f t="shared" si="14"/>
        <v>0</v>
      </c>
      <c r="Z95" s="104">
        <f t="shared" si="15"/>
        <v>0</v>
      </c>
    </row>
    <row r="96" spans="1:26" x14ac:dyDescent="0.2">
      <c r="A96" s="72" t="str">
        <f t="shared" si="16"/>
        <v>-</v>
      </c>
      <c r="C96" s="79"/>
      <c r="G96" s="81"/>
      <c r="H96" s="82" t="str">
        <f>IF(G96="","",VLOOKUP(G96,Plan_compta!$B$7:$C$360,2))</f>
        <v/>
      </c>
      <c r="I96" s="83"/>
      <c r="J96" s="57"/>
      <c r="K96" s="56"/>
      <c r="L96" s="84"/>
      <c r="M96" s="83"/>
      <c r="N96" s="55"/>
      <c r="O96" s="56"/>
      <c r="P96" s="61"/>
      <c r="Q96" s="56"/>
      <c r="R96" s="85"/>
      <c r="T96" s="93">
        <f t="shared" si="9"/>
        <v>0</v>
      </c>
      <c r="U96" s="58">
        <f t="shared" si="10"/>
        <v>0</v>
      </c>
      <c r="V96" s="58">
        <f t="shared" si="11"/>
        <v>0</v>
      </c>
      <c r="W96" s="58">
        <f t="shared" si="12"/>
        <v>0</v>
      </c>
      <c r="X96" s="58">
        <f t="shared" si="13"/>
        <v>0</v>
      </c>
      <c r="Y96" s="58">
        <f t="shared" si="14"/>
        <v>0</v>
      </c>
      <c r="Z96" s="104">
        <f t="shared" si="15"/>
        <v>0</v>
      </c>
    </row>
    <row r="97" spans="1:26" x14ac:dyDescent="0.2">
      <c r="A97" s="72" t="str">
        <f t="shared" si="16"/>
        <v>-</v>
      </c>
      <c r="C97" s="79"/>
      <c r="G97" s="81"/>
      <c r="H97" s="82" t="str">
        <f>IF(G97="","",VLOOKUP(G97,Plan_compta!$B$7:$C$360,2))</f>
        <v/>
      </c>
      <c r="I97" s="83"/>
      <c r="J97" s="57"/>
      <c r="K97" s="56"/>
      <c r="L97" s="84"/>
      <c r="M97" s="83"/>
      <c r="N97" s="55"/>
      <c r="O97" s="56"/>
      <c r="P97" s="61"/>
      <c r="Q97" s="56"/>
      <c r="R97" s="85"/>
      <c r="T97" s="93">
        <f t="shared" si="9"/>
        <v>0</v>
      </c>
      <c r="U97" s="58">
        <f t="shared" si="10"/>
        <v>0</v>
      </c>
      <c r="V97" s="58">
        <f t="shared" si="11"/>
        <v>0</v>
      </c>
      <c r="W97" s="58">
        <f t="shared" si="12"/>
        <v>0</v>
      </c>
      <c r="X97" s="58">
        <f t="shared" si="13"/>
        <v>0</v>
      </c>
      <c r="Y97" s="58">
        <f t="shared" si="14"/>
        <v>0</v>
      </c>
      <c r="Z97" s="104">
        <f t="shared" si="15"/>
        <v>0</v>
      </c>
    </row>
    <row r="98" spans="1:26" x14ac:dyDescent="0.2">
      <c r="A98" s="72" t="str">
        <f t="shared" si="16"/>
        <v>-</v>
      </c>
      <c r="C98" s="79"/>
      <c r="G98" s="81"/>
      <c r="H98" s="82" t="str">
        <f>IF(G98="","",VLOOKUP(G98,Plan_compta!$B$7:$C$360,2))</f>
        <v/>
      </c>
      <c r="I98" s="83"/>
      <c r="J98" s="57"/>
      <c r="K98" s="56"/>
      <c r="L98" s="84"/>
      <c r="M98" s="83"/>
      <c r="N98" s="55"/>
      <c r="O98" s="56"/>
      <c r="P98" s="61"/>
      <c r="Q98" s="56"/>
      <c r="R98" s="85"/>
      <c r="T98" s="93">
        <f t="shared" si="9"/>
        <v>0</v>
      </c>
      <c r="U98" s="58">
        <f t="shared" si="10"/>
        <v>0</v>
      </c>
      <c r="V98" s="58">
        <f t="shared" si="11"/>
        <v>0</v>
      </c>
      <c r="W98" s="58">
        <f t="shared" si="12"/>
        <v>0</v>
      </c>
      <c r="X98" s="58">
        <f t="shared" si="13"/>
        <v>0</v>
      </c>
      <c r="Y98" s="58">
        <f t="shared" si="14"/>
        <v>0</v>
      </c>
      <c r="Z98" s="104">
        <f t="shared" si="15"/>
        <v>0</v>
      </c>
    </row>
    <row r="99" spans="1:26" x14ac:dyDescent="0.2">
      <c r="A99" s="72" t="str">
        <f t="shared" si="16"/>
        <v>-</v>
      </c>
      <c r="C99" s="79"/>
      <c r="G99" s="81"/>
      <c r="H99" s="82" t="str">
        <f>IF(G99="","",VLOOKUP(G99,Plan_compta!$B$7:$C$360,2))</f>
        <v/>
      </c>
      <c r="I99" s="83"/>
      <c r="J99" s="57"/>
      <c r="K99" s="56"/>
      <c r="L99" s="84"/>
      <c r="M99" s="83"/>
      <c r="N99" s="55"/>
      <c r="O99" s="56"/>
      <c r="P99" s="61"/>
      <c r="Q99" s="56"/>
      <c r="R99" s="85"/>
      <c r="T99" s="93">
        <f t="shared" si="9"/>
        <v>0</v>
      </c>
      <c r="U99" s="58">
        <f t="shared" si="10"/>
        <v>0</v>
      </c>
      <c r="V99" s="58">
        <f t="shared" si="11"/>
        <v>0</v>
      </c>
      <c r="W99" s="58">
        <f t="shared" si="12"/>
        <v>0</v>
      </c>
      <c r="X99" s="58">
        <f t="shared" si="13"/>
        <v>0</v>
      </c>
      <c r="Y99" s="58">
        <f t="shared" si="14"/>
        <v>0</v>
      </c>
      <c r="Z99" s="104">
        <f t="shared" si="15"/>
        <v>0</v>
      </c>
    </row>
    <row r="100" spans="1:26" x14ac:dyDescent="0.2">
      <c r="A100" s="72" t="str">
        <f t="shared" si="16"/>
        <v>-</v>
      </c>
      <c r="C100" s="79"/>
      <c r="G100" s="81"/>
      <c r="H100" s="82" t="str">
        <f>IF(G100="","",VLOOKUP(G100,Plan_compta!$B$7:$C$360,2))</f>
        <v/>
      </c>
      <c r="I100" s="83"/>
      <c r="J100" s="57"/>
      <c r="K100" s="56"/>
      <c r="L100" s="84"/>
      <c r="M100" s="83"/>
      <c r="N100" s="55"/>
      <c r="O100" s="56"/>
      <c r="P100" s="61"/>
      <c r="Q100" s="56"/>
      <c r="R100" s="85"/>
      <c r="T100" s="93">
        <f t="shared" si="9"/>
        <v>0</v>
      </c>
      <c r="U100" s="58">
        <f t="shared" si="10"/>
        <v>0</v>
      </c>
      <c r="V100" s="58">
        <f t="shared" si="11"/>
        <v>0</v>
      </c>
      <c r="W100" s="58">
        <f t="shared" si="12"/>
        <v>0</v>
      </c>
      <c r="X100" s="58">
        <f t="shared" si="13"/>
        <v>0</v>
      </c>
      <c r="Y100" s="58">
        <f t="shared" si="14"/>
        <v>0</v>
      </c>
      <c r="Z100" s="104">
        <f t="shared" si="15"/>
        <v>0</v>
      </c>
    </row>
    <row r="101" spans="1:26" x14ac:dyDescent="0.2">
      <c r="A101" s="72" t="str">
        <f t="shared" si="16"/>
        <v>-</v>
      </c>
      <c r="C101" s="79"/>
      <c r="G101" s="81"/>
      <c r="H101" s="82" t="str">
        <f>IF(G101="","",VLOOKUP(G101,Plan_compta!$B$7:$C$360,2))</f>
        <v/>
      </c>
      <c r="I101" s="83"/>
      <c r="J101" s="57"/>
      <c r="K101" s="56"/>
      <c r="L101" s="84"/>
      <c r="M101" s="83"/>
      <c r="N101" s="55"/>
      <c r="O101" s="56"/>
      <c r="P101" s="61"/>
      <c r="Q101" s="56"/>
      <c r="R101" s="85"/>
      <c r="T101" s="93">
        <f t="shared" si="9"/>
        <v>0</v>
      </c>
      <c r="U101" s="58">
        <f t="shared" si="10"/>
        <v>0</v>
      </c>
      <c r="V101" s="58">
        <f t="shared" si="11"/>
        <v>0</v>
      </c>
      <c r="W101" s="58">
        <f t="shared" si="12"/>
        <v>0</v>
      </c>
      <c r="X101" s="58">
        <f t="shared" si="13"/>
        <v>0</v>
      </c>
      <c r="Y101" s="58">
        <f t="shared" si="14"/>
        <v>0</v>
      </c>
      <c r="Z101" s="104">
        <f t="shared" si="15"/>
        <v>0</v>
      </c>
    </row>
    <row r="102" spans="1:26" x14ac:dyDescent="0.2">
      <c r="A102" s="72" t="str">
        <f t="shared" si="16"/>
        <v>-</v>
      </c>
      <c r="C102" s="79"/>
      <c r="G102" s="81"/>
      <c r="H102" s="82" t="str">
        <f>IF(G102="","",VLOOKUP(G102,Plan_compta!$B$7:$C$360,2))</f>
        <v/>
      </c>
      <c r="I102" s="83"/>
      <c r="J102" s="57"/>
      <c r="K102" s="56"/>
      <c r="L102" s="84"/>
      <c r="M102" s="83"/>
      <c r="N102" s="55"/>
      <c r="O102" s="56"/>
      <c r="P102" s="61"/>
      <c r="Q102" s="56"/>
      <c r="R102" s="85"/>
      <c r="T102" s="93">
        <f t="shared" si="9"/>
        <v>0</v>
      </c>
      <c r="U102" s="58">
        <f t="shared" si="10"/>
        <v>0</v>
      </c>
      <c r="V102" s="58">
        <f t="shared" si="11"/>
        <v>0</v>
      </c>
      <c r="W102" s="58">
        <f t="shared" si="12"/>
        <v>0</v>
      </c>
      <c r="X102" s="58">
        <f t="shared" si="13"/>
        <v>0</v>
      </c>
      <c r="Y102" s="58">
        <f t="shared" si="14"/>
        <v>0</v>
      </c>
      <c r="Z102" s="104">
        <f t="shared" si="15"/>
        <v>0</v>
      </c>
    </row>
    <row r="103" spans="1:26" x14ac:dyDescent="0.2">
      <c r="A103" s="72" t="str">
        <f t="shared" si="16"/>
        <v>-</v>
      </c>
      <c r="C103" s="79"/>
      <c r="G103" s="81"/>
      <c r="H103" s="82" t="str">
        <f>IF(G103="","",VLOOKUP(G103,Plan_compta!$B$7:$C$360,2))</f>
        <v/>
      </c>
      <c r="I103" s="83"/>
      <c r="J103" s="57"/>
      <c r="K103" s="56"/>
      <c r="L103" s="84"/>
      <c r="M103" s="83"/>
      <c r="N103" s="55"/>
      <c r="O103" s="56"/>
      <c r="P103" s="61"/>
      <c r="Q103" s="56"/>
      <c r="R103" s="85"/>
      <c r="T103" s="93">
        <f t="shared" si="9"/>
        <v>0</v>
      </c>
      <c r="U103" s="58">
        <f t="shared" si="10"/>
        <v>0</v>
      </c>
      <c r="V103" s="58">
        <f t="shared" si="11"/>
        <v>0</v>
      </c>
      <c r="W103" s="58">
        <f t="shared" si="12"/>
        <v>0</v>
      </c>
      <c r="X103" s="58">
        <f t="shared" si="13"/>
        <v>0</v>
      </c>
      <c r="Y103" s="58">
        <f t="shared" si="14"/>
        <v>0</v>
      </c>
      <c r="Z103" s="104">
        <f t="shared" si="15"/>
        <v>0</v>
      </c>
    </row>
    <row r="104" spans="1:26" x14ac:dyDescent="0.2">
      <c r="A104" s="72" t="str">
        <f t="shared" si="16"/>
        <v>-</v>
      </c>
      <c r="C104" s="79"/>
      <c r="G104" s="81"/>
      <c r="H104" s="82" t="str">
        <f>IF(G104="","",VLOOKUP(G104,Plan_compta!$B$7:$C$360,2))</f>
        <v/>
      </c>
      <c r="I104" s="83"/>
      <c r="J104" s="57"/>
      <c r="K104" s="56"/>
      <c r="L104" s="84"/>
      <c r="M104" s="83"/>
      <c r="N104" s="55"/>
      <c r="O104" s="56"/>
      <c r="P104" s="61"/>
      <c r="Q104" s="56"/>
      <c r="R104" s="85"/>
      <c r="T104" s="93">
        <f t="shared" si="9"/>
        <v>0</v>
      </c>
      <c r="U104" s="58">
        <f t="shared" si="10"/>
        <v>0</v>
      </c>
      <c r="V104" s="58">
        <f t="shared" si="11"/>
        <v>0</v>
      </c>
      <c r="W104" s="58">
        <f t="shared" si="12"/>
        <v>0</v>
      </c>
      <c r="X104" s="58">
        <f t="shared" si="13"/>
        <v>0</v>
      </c>
      <c r="Y104" s="58">
        <f t="shared" si="14"/>
        <v>0</v>
      </c>
      <c r="Z104" s="104">
        <f t="shared" si="15"/>
        <v>0</v>
      </c>
    </row>
    <row r="105" spans="1:26" x14ac:dyDescent="0.2">
      <c r="A105" s="72" t="str">
        <f t="shared" si="16"/>
        <v>-</v>
      </c>
      <c r="C105" s="79"/>
      <c r="G105" s="81"/>
      <c r="H105" s="82" t="str">
        <f>IF(G105="","",VLOOKUP(G105,Plan_compta!$B$7:$C$360,2))</f>
        <v/>
      </c>
      <c r="I105" s="83"/>
      <c r="J105" s="57"/>
      <c r="K105" s="56"/>
      <c r="L105" s="84"/>
      <c r="M105" s="83"/>
      <c r="N105" s="55"/>
      <c r="O105" s="56"/>
      <c r="P105" s="61"/>
      <c r="Q105" s="56"/>
      <c r="R105" s="85"/>
      <c r="T105" s="93">
        <f t="shared" si="9"/>
        <v>0</v>
      </c>
      <c r="U105" s="58">
        <f t="shared" si="10"/>
        <v>0</v>
      </c>
      <c r="V105" s="58">
        <f t="shared" si="11"/>
        <v>0</v>
      </c>
      <c r="W105" s="58">
        <f t="shared" si="12"/>
        <v>0</v>
      </c>
      <c r="X105" s="58">
        <f t="shared" si="13"/>
        <v>0</v>
      </c>
      <c r="Y105" s="58">
        <f t="shared" si="14"/>
        <v>0</v>
      </c>
      <c r="Z105" s="104">
        <f t="shared" si="15"/>
        <v>0</v>
      </c>
    </row>
    <row r="106" spans="1:26" x14ac:dyDescent="0.2">
      <c r="A106" s="72" t="str">
        <f t="shared" si="16"/>
        <v>-</v>
      </c>
      <c r="C106" s="79"/>
      <c r="G106" s="81"/>
      <c r="H106" s="82" t="str">
        <f>IF(G106="","",VLOOKUP(G106,Plan_compta!$B$7:$C$360,2))</f>
        <v/>
      </c>
      <c r="I106" s="83"/>
      <c r="J106" s="57"/>
      <c r="K106" s="56"/>
      <c r="L106" s="84"/>
      <c r="M106" s="83"/>
      <c r="N106" s="55"/>
      <c r="O106" s="56"/>
      <c r="P106" s="61"/>
      <c r="Q106" s="56"/>
      <c r="R106" s="85"/>
      <c r="T106" s="93">
        <f t="shared" si="9"/>
        <v>0</v>
      </c>
      <c r="U106" s="58">
        <f t="shared" si="10"/>
        <v>0</v>
      </c>
      <c r="V106" s="58">
        <f t="shared" si="11"/>
        <v>0</v>
      </c>
      <c r="W106" s="58">
        <f t="shared" si="12"/>
        <v>0</v>
      </c>
      <c r="X106" s="58">
        <f t="shared" si="13"/>
        <v>0</v>
      </c>
      <c r="Y106" s="58">
        <f t="shared" si="14"/>
        <v>0</v>
      </c>
      <c r="Z106" s="104">
        <f t="shared" si="15"/>
        <v>0</v>
      </c>
    </row>
    <row r="107" spans="1:26" x14ac:dyDescent="0.2">
      <c r="A107" s="72" t="str">
        <f t="shared" si="16"/>
        <v>-</v>
      </c>
      <c r="C107" s="79"/>
      <c r="G107" s="81"/>
      <c r="H107" s="82" t="str">
        <f>IF(G107="","",VLOOKUP(G107,Plan_compta!$B$7:$C$360,2))</f>
        <v/>
      </c>
      <c r="I107" s="83"/>
      <c r="J107" s="57"/>
      <c r="K107" s="56"/>
      <c r="L107" s="84"/>
      <c r="M107" s="83"/>
      <c r="N107" s="55"/>
      <c r="O107" s="56"/>
      <c r="P107" s="61"/>
      <c r="Q107" s="56"/>
      <c r="R107" s="85"/>
      <c r="T107" s="93">
        <f t="shared" si="9"/>
        <v>0</v>
      </c>
      <c r="U107" s="58">
        <f t="shared" si="10"/>
        <v>0</v>
      </c>
      <c r="V107" s="58">
        <f t="shared" si="11"/>
        <v>0</v>
      </c>
      <c r="W107" s="58">
        <f t="shared" si="12"/>
        <v>0</v>
      </c>
      <c r="X107" s="58">
        <f t="shared" si="13"/>
        <v>0</v>
      </c>
      <c r="Y107" s="58">
        <f t="shared" si="14"/>
        <v>0</v>
      </c>
      <c r="Z107" s="104">
        <f t="shared" si="15"/>
        <v>0</v>
      </c>
    </row>
    <row r="108" spans="1:26" x14ac:dyDescent="0.2">
      <c r="A108" s="72" t="str">
        <f t="shared" si="16"/>
        <v>-</v>
      </c>
      <c r="C108" s="79"/>
      <c r="G108" s="81"/>
      <c r="H108" s="82" t="str">
        <f>IF(G108="","",VLOOKUP(G108,Plan_compta!$B$7:$C$360,2))</f>
        <v/>
      </c>
      <c r="I108" s="83"/>
      <c r="J108" s="57"/>
      <c r="K108" s="56"/>
      <c r="L108" s="84"/>
      <c r="M108" s="83"/>
      <c r="N108" s="55"/>
      <c r="O108" s="56"/>
      <c r="P108" s="61"/>
      <c r="Q108" s="56"/>
      <c r="R108" s="85"/>
      <c r="T108" s="93">
        <f t="shared" si="9"/>
        <v>0</v>
      </c>
      <c r="U108" s="58">
        <f t="shared" si="10"/>
        <v>0</v>
      </c>
      <c r="V108" s="58">
        <f t="shared" si="11"/>
        <v>0</v>
      </c>
      <c r="W108" s="58">
        <f t="shared" si="12"/>
        <v>0</v>
      </c>
      <c r="X108" s="58">
        <f t="shared" si="13"/>
        <v>0</v>
      </c>
      <c r="Y108" s="58">
        <f t="shared" si="14"/>
        <v>0</v>
      </c>
      <c r="Z108" s="104">
        <f t="shared" si="15"/>
        <v>0</v>
      </c>
    </row>
    <row r="109" spans="1:26" x14ac:dyDescent="0.2">
      <c r="A109" s="72" t="str">
        <f t="shared" si="16"/>
        <v>-</v>
      </c>
      <c r="C109" s="79"/>
      <c r="G109" s="81"/>
      <c r="H109" s="82" t="str">
        <f>IF(G109="","",VLOOKUP(G109,Plan_compta!$B$7:$C$360,2))</f>
        <v/>
      </c>
      <c r="I109" s="83"/>
      <c r="J109" s="57"/>
      <c r="K109" s="56"/>
      <c r="L109" s="84"/>
      <c r="M109" s="83"/>
      <c r="N109" s="55"/>
      <c r="O109" s="56"/>
      <c r="P109" s="61"/>
      <c r="Q109" s="56"/>
      <c r="R109" s="85"/>
      <c r="T109" s="93">
        <f t="shared" si="9"/>
        <v>0</v>
      </c>
      <c r="U109" s="58">
        <f t="shared" si="10"/>
        <v>0</v>
      </c>
      <c r="V109" s="58">
        <f t="shared" si="11"/>
        <v>0</v>
      </c>
      <c r="W109" s="58">
        <f t="shared" si="12"/>
        <v>0</v>
      </c>
      <c r="X109" s="58">
        <f t="shared" si="13"/>
        <v>0</v>
      </c>
      <c r="Y109" s="58">
        <f t="shared" si="14"/>
        <v>0</v>
      </c>
      <c r="Z109" s="104">
        <f t="shared" si="15"/>
        <v>0</v>
      </c>
    </row>
    <row r="110" spans="1:26" x14ac:dyDescent="0.2">
      <c r="A110" s="72" t="str">
        <f t="shared" si="16"/>
        <v>-</v>
      </c>
      <c r="C110" s="79"/>
      <c r="G110" s="81"/>
      <c r="H110" s="82" t="str">
        <f>IF(G110="","",VLOOKUP(G110,Plan_compta!$B$7:$C$360,2))</f>
        <v/>
      </c>
      <c r="I110" s="83"/>
      <c r="J110" s="57"/>
      <c r="K110" s="56"/>
      <c r="L110" s="84"/>
      <c r="M110" s="83"/>
      <c r="N110" s="55"/>
      <c r="O110" s="56"/>
      <c r="P110" s="61"/>
      <c r="Q110" s="56"/>
      <c r="R110" s="85"/>
      <c r="T110" s="93">
        <f t="shared" si="9"/>
        <v>0</v>
      </c>
      <c r="U110" s="58">
        <f t="shared" si="10"/>
        <v>0</v>
      </c>
      <c r="V110" s="58">
        <f t="shared" si="11"/>
        <v>0</v>
      </c>
      <c r="W110" s="58">
        <f t="shared" si="12"/>
        <v>0</v>
      </c>
      <c r="X110" s="58">
        <f t="shared" si="13"/>
        <v>0</v>
      </c>
      <c r="Y110" s="58">
        <f t="shared" si="14"/>
        <v>0</v>
      </c>
      <c r="Z110" s="104">
        <f t="shared" si="15"/>
        <v>0</v>
      </c>
    </row>
    <row r="111" spans="1:26" x14ac:dyDescent="0.2">
      <c r="A111" s="72" t="str">
        <f t="shared" si="16"/>
        <v>-</v>
      </c>
      <c r="C111" s="79"/>
      <c r="G111" s="81"/>
      <c r="H111" s="82" t="str">
        <f>IF(G111="","",VLOOKUP(G111,Plan_compta!$B$7:$C$360,2))</f>
        <v/>
      </c>
      <c r="I111" s="83"/>
      <c r="J111" s="57"/>
      <c r="K111" s="56"/>
      <c r="L111" s="84"/>
      <c r="M111" s="83"/>
      <c r="N111" s="55"/>
      <c r="O111" s="56"/>
      <c r="P111" s="61"/>
      <c r="Q111" s="56"/>
      <c r="R111" s="85"/>
      <c r="T111" s="93">
        <f t="shared" si="9"/>
        <v>0</v>
      </c>
      <c r="U111" s="58">
        <f t="shared" si="10"/>
        <v>0</v>
      </c>
      <c r="V111" s="58">
        <f t="shared" si="11"/>
        <v>0</v>
      </c>
      <c r="W111" s="58">
        <f t="shared" si="12"/>
        <v>0</v>
      </c>
      <c r="X111" s="58">
        <f t="shared" si="13"/>
        <v>0</v>
      </c>
      <c r="Y111" s="58">
        <f t="shared" si="14"/>
        <v>0</v>
      </c>
      <c r="Z111" s="104">
        <f t="shared" si="15"/>
        <v>0</v>
      </c>
    </row>
    <row r="112" spans="1:26" x14ac:dyDescent="0.2">
      <c r="A112" s="72" t="str">
        <f t="shared" si="16"/>
        <v>-</v>
      </c>
      <c r="C112" s="79"/>
      <c r="G112" s="81"/>
      <c r="H112" s="82" t="str">
        <f>IF(G112="","",VLOOKUP(G112,Plan_compta!$B$7:$C$360,2))</f>
        <v/>
      </c>
      <c r="I112" s="83"/>
      <c r="J112" s="57"/>
      <c r="K112" s="56"/>
      <c r="L112" s="84"/>
      <c r="M112" s="83"/>
      <c r="N112" s="55"/>
      <c r="O112" s="56"/>
      <c r="P112" s="61"/>
      <c r="Q112" s="56"/>
      <c r="R112" s="85"/>
      <c r="T112" s="93">
        <f t="shared" si="9"/>
        <v>0</v>
      </c>
      <c r="U112" s="58">
        <f t="shared" si="10"/>
        <v>0</v>
      </c>
      <c r="V112" s="58">
        <f t="shared" si="11"/>
        <v>0</v>
      </c>
      <c r="W112" s="58">
        <f t="shared" si="12"/>
        <v>0</v>
      </c>
      <c r="X112" s="58">
        <f t="shared" si="13"/>
        <v>0</v>
      </c>
      <c r="Y112" s="58">
        <f t="shared" si="14"/>
        <v>0</v>
      </c>
      <c r="Z112" s="104">
        <f t="shared" si="15"/>
        <v>0</v>
      </c>
    </row>
    <row r="113" spans="1:26" x14ac:dyDescent="0.2">
      <c r="A113" s="72" t="str">
        <f t="shared" si="16"/>
        <v>-</v>
      </c>
      <c r="C113" s="79"/>
      <c r="G113" s="81"/>
      <c r="H113" s="82" t="str">
        <f>IF(G113="","",VLOOKUP(G113,Plan_compta!$B$7:$C$360,2))</f>
        <v/>
      </c>
      <c r="I113" s="83"/>
      <c r="J113" s="57"/>
      <c r="K113" s="56"/>
      <c r="L113" s="84"/>
      <c r="M113" s="83"/>
      <c r="N113" s="55"/>
      <c r="O113" s="56"/>
      <c r="P113" s="61"/>
      <c r="Q113" s="56"/>
      <c r="R113" s="85"/>
      <c r="T113" s="93">
        <f t="shared" si="9"/>
        <v>0</v>
      </c>
      <c r="U113" s="58">
        <f t="shared" si="10"/>
        <v>0</v>
      </c>
      <c r="V113" s="58">
        <f t="shared" si="11"/>
        <v>0</v>
      </c>
      <c r="W113" s="58">
        <f t="shared" si="12"/>
        <v>0</v>
      </c>
      <c r="X113" s="58">
        <f t="shared" si="13"/>
        <v>0</v>
      </c>
      <c r="Y113" s="58">
        <f t="shared" si="14"/>
        <v>0</v>
      </c>
      <c r="Z113" s="104">
        <f t="shared" si="15"/>
        <v>0</v>
      </c>
    </row>
    <row r="114" spans="1:26" x14ac:dyDescent="0.2">
      <c r="A114" s="72" t="str">
        <f t="shared" si="16"/>
        <v>-</v>
      </c>
      <c r="C114" s="79"/>
      <c r="G114" s="81"/>
      <c r="H114" s="82" t="str">
        <f>IF(G114="","",VLOOKUP(G114,Plan_compta!$B$7:$C$360,2))</f>
        <v/>
      </c>
      <c r="I114" s="83"/>
      <c r="J114" s="57"/>
      <c r="K114" s="56"/>
      <c r="L114" s="84"/>
      <c r="M114" s="83"/>
      <c r="N114" s="55"/>
      <c r="O114" s="56"/>
      <c r="P114" s="61"/>
      <c r="Q114" s="56"/>
      <c r="R114" s="85"/>
      <c r="T114" s="93">
        <f t="shared" si="9"/>
        <v>0</v>
      </c>
      <c r="U114" s="58">
        <f t="shared" si="10"/>
        <v>0</v>
      </c>
      <c r="V114" s="58">
        <f t="shared" si="11"/>
        <v>0</v>
      </c>
      <c r="W114" s="58">
        <f t="shared" si="12"/>
        <v>0</v>
      </c>
      <c r="X114" s="58">
        <f t="shared" si="13"/>
        <v>0</v>
      </c>
      <c r="Y114" s="58">
        <f t="shared" si="14"/>
        <v>0</v>
      </c>
      <c r="Z114" s="104">
        <f t="shared" si="15"/>
        <v>0</v>
      </c>
    </row>
    <row r="115" spans="1:26" x14ac:dyDescent="0.2">
      <c r="A115" s="72" t="str">
        <f t="shared" si="16"/>
        <v>-</v>
      </c>
      <c r="C115" s="79"/>
      <c r="G115" s="81"/>
      <c r="H115" s="82" t="str">
        <f>IF(G115="","",VLOOKUP(G115,Plan_compta!$B$7:$C$360,2))</f>
        <v/>
      </c>
      <c r="I115" s="83"/>
      <c r="J115" s="57"/>
      <c r="K115" s="56"/>
      <c r="L115" s="84"/>
      <c r="M115" s="83"/>
      <c r="N115" s="55"/>
      <c r="O115" s="56"/>
      <c r="P115" s="61"/>
      <c r="Q115" s="56"/>
      <c r="R115" s="85"/>
      <c r="T115" s="93">
        <f t="shared" si="9"/>
        <v>0</v>
      </c>
      <c r="U115" s="58">
        <f t="shared" si="10"/>
        <v>0</v>
      </c>
      <c r="V115" s="58">
        <f t="shared" si="11"/>
        <v>0</v>
      </c>
      <c r="W115" s="58">
        <f t="shared" si="12"/>
        <v>0</v>
      </c>
      <c r="X115" s="58">
        <f t="shared" si="13"/>
        <v>0</v>
      </c>
      <c r="Y115" s="58">
        <f t="shared" si="14"/>
        <v>0</v>
      </c>
      <c r="Z115" s="104">
        <f t="shared" si="15"/>
        <v>0</v>
      </c>
    </row>
    <row r="116" spans="1:26" x14ac:dyDescent="0.2">
      <c r="A116" s="72" t="str">
        <f t="shared" si="16"/>
        <v>-</v>
      </c>
      <c r="C116" s="79"/>
      <c r="G116" s="81"/>
      <c r="H116" s="82" t="str">
        <f>IF(G116="","",VLOOKUP(G116,Plan_compta!$B$7:$C$360,2))</f>
        <v/>
      </c>
      <c r="I116" s="83"/>
      <c r="J116" s="57"/>
      <c r="K116" s="56"/>
      <c r="L116" s="84"/>
      <c r="M116" s="83"/>
      <c r="N116" s="55"/>
      <c r="O116" s="56"/>
      <c r="P116" s="61"/>
      <c r="Q116" s="56"/>
      <c r="R116" s="85"/>
      <c r="T116" s="93">
        <f t="shared" si="9"/>
        <v>0</v>
      </c>
      <c r="U116" s="58">
        <f t="shared" si="10"/>
        <v>0</v>
      </c>
      <c r="V116" s="58">
        <f t="shared" si="11"/>
        <v>0</v>
      </c>
      <c r="W116" s="58">
        <f t="shared" si="12"/>
        <v>0</v>
      </c>
      <c r="X116" s="58">
        <f t="shared" si="13"/>
        <v>0</v>
      </c>
      <c r="Y116" s="58">
        <f t="shared" si="14"/>
        <v>0</v>
      </c>
      <c r="Z116" s="104">
        <f t="shared" si="15"/>
        <v>0</v>
      </c>
    </row>
    <row r="117" spans="1:26" x14ac:dyDescent="0.2">
      <c r="A117" s="72" t="str">
        <f t="shared" si="16"/>
        <v>-</v>
      </c>
      <c r="C117" s="79"/>
      <c r="G117" s="81"/>
      <c r="H117" s="82" t="str">
        <f>IF(G117="","",VLOOKUP(G117,Plan_compta!$B$7:$C$360,2))</f>
        <v/>
      </c>
      <c r="I117" s="83"/>
      <c r="J117" s="57"/>
      <c r="K117" s="56"/>
      <c r="L117" s="84"/>
      <c r="M117" s="83"/>
      <c r="N117" s="55"/>
      <c r="O117" s="56"/>
      <c r="P117" s="61"/>
      <c r="Q117" s="56"/>
      <c r="R117" s="85"/>
      <c r="T117" s="93">
        <f t="shared" si="9"/>
        <v>0</v>
      </c>
      <c r="U117" s="58">
        <f t="shared" si="10"/>
        <v>0</v>
      </c>
      <c r="V117" s="58">
        <f t="shared" si="11"/>
        <v>0</v>
      </c>
      <c r="W117" s="58">
        <f t="shared" si="12"/>
        <v>0</v>
      </c>
      <c r="X117" s="58">
        <f t="shared" si="13"/>
        <v>0</v>
      </c>
      <c r="Y117" s="58">
        <f t="shared" si="14"/>
        <v>0</v>
      </c>
      <c r="Z117" s="104">
        <f t="shared" si="15"/>
        <v>0</v>
      </c>
    </row>
    <row r="118" spans="1:26" x14ac:dyDescent="0.2">
      <c r="A118" s="72" t="str">
        <f t="shared" si="16"/>
        <v>-</v>
      </c>
      <c r="C118" s="79"/>
      <c r="G118" s="81"/>
      <c r="H118" s="82" t="str">
        <f>IF(G118="","",VLOOKUP(G118,Plan_compta!$B$7:$C$360,2))</f>
        <v/>
      </c>
      <c r="I118" s="83"/>
      <c r="J118" s="57"/>
      <c r="K118" s="56"/>
      <c r="L118" s="84"/>
      <c r="M118" s="83"/>
      <c r="N118" s="55"/>
      <c r="O118" s="56"/>
      <c r="P118" s="61"/>
      <c r="Q118" s="56"/>
      <c r="R118" s="85"/>
      <c r="T118" s="93">
        <f t="shared" si="9"/>
        <v>0</v>
      </c>
      <c r="U118" s="58">
        <f t="shared" si="10"/>
        <v>0</v>
      </c>
      <c r="V118" s="58">
        <f t="shared" si="11"/>
        <v>0</v>
      </c>
      <c r="W118" s="58">
        <f t="shared" si="12"/>
        <v>0</v>
      </c>
      <c r="X118" s="58">
        <f t="shared" si="13"/>
        <v>0</v>
      </c>
      <c r="Y118" s="58">
        <f t="shared" si="14"/>
        <v>0</v>
      </c>
      <c r="Z118" s="104">
        <f t="shared" si="15"/>
        <v>0</v>
      </c>
    </row>
    <row r="119" spans="1:26" x14ac:dyDescent="0.2">
      <c r="A119" s="72" t="str">
        <f t="shared" si="16"/>
        <v>-</v>
      </c>
      <c r="C119" s="79"/>
      <c r="G119" s="81"/>
      <c r="H119" s="82" t="str">
        <f>IF(G119="","",VLOOKUP(G119,Plan_compta!$B$7:$C$360,2))</f>
        <v/>
      </c>
      <c r="I119" s="83"/>
      <c r="J119" s="57"/>
      <c r="K119" s="56"/>
      <c r="L119" s="84"/>
      <c r="M119" s="83"/>
      <c r="N119" s="55"/>
      <c r="O119" s="56"/>
      <c r="P119" s="61"/>
      <c r="Q119" s="56"/>
      <c r="R119" s="85"/>
      <c r="T119" s="93">
        <f t="shared" si="9"/>
        <v>0</v>
      </c>
      <c r="U119" s="58">
        <f t="shared" si="10"/>
        <v>0</v>
      </c>
      <c r="V119" s="58">
        <f t="shared" si="11"/>
        <v>0</v>
      </c>
      <c r="W119" s="58">
        <f t="shared" si="12"/>
        <v>0</v>
      </c>
      <c r="X119" s="58">
        <f t="shared" si="13"/>
        <v>0</v>
      </c>
      <c r="Y119" s="58">
        <f t="shared" si="14"/>
        <v>0</v>
      </c>
      <c r="Z119" s="104">
        <f t="shared" si="15"/>
        <v>0</v>
      </c>
    </row>
    <row r="120" spans="1:26" x14ac:dyDescent="0.2">
      <c r="A120" s="72" t="str">
        <f t="shared" si="16"/>
        <v>-</v>
      </c>
      <c r="C120" s="79"/>
      <c r="G120" s="81"/>
      <c r="H120" s="82" t="str">
        <f>IF(G120="","",VLOOKUP(G120,Plan_compta!$B$7:$C$360,2))</f>
        <v/>
      </c>
      <c r="I120" s="83"/>
      <c r="J120" s="57"/>
      <c r="K120" s="56"/>
      <c r="L120" s="84"/>
      <c r="M120" s="83"/>
      <c r="N120" s="55"/>
      <c r="O120" s="56"/>
      <c r="P120" s="61"/>
      <c r="Q120" s="56"/>
      <c r="R120" s="85"/>
      <c r="T120" s="93">
        <f t="shared" si="9"/>
        <v>0</v>
      </c>
      <c r="U120" s="58">
        <f t="shared" si="10"/>
        <v>0</v>
      </c>
      <c r="V120" s="58">
        <f t="shared" si="11"/>
        <v>0</v>
      </c>
      <c r="W120" s="58">
        <f t="shared" si="12"/>
        <v>0</v>
      </c>
      <c r="X120" s="58">
        <f t="shared" si="13"/>
        <v>0</v>
      </c>
      <c r="Y120" s="58">
        <f t="shared" si="14"/>
        <v>0</v>
      </c>
      <c r="Z120" s="104">
        <f t="shared" si="15"/>
        <v>0</v>
      </c>
    </row>
    <row r="121" spans="1:26" x14ac:dyDescent="0.2">
      <c r="A121" s="72" t="str">
        <f t="shared" si="16"/>
        <v>-</v>
      </c>
      <c r="C121" s="79"/>
      <c r="G121" s="81"/>
      <c r="H121" s="82" t="str">
        <f>IF(G121="","",VLOOKUP(G121,Plan_compta!$B$7:$C$360,2))</f>
        <v/>
      </c>
      <c r="I121" s="83"/>
      <c r="J121" s="57"/>
      <c r="K121" s="56"/>
      <c r="L121" s="84"/>
      <c r="M121" s="83"/>
      <c r="N121" s="55"/>
      <c r="O121" s="56"/>
      <c r="P121" s="61"/>
      <c r="Q121" s="56"/>
      <c r="R121" s="85"/>
      <c r="T121" s="93">
        <f t="shared" si="9"/>
        <v>0</v>
      </c>
      <c r="U121" s="58">
        <f t="shared" si="10"/>
        <v>0</v>
      </c>
      <c r="V121" s="58">
        <f t="shared" si="11"/>
        <v>0</v>
      </c>
      <c r="W121" s="58">
        <f t="shared" si="12"/>
        <v>0</v>
      </c>
      <c r="X121" s="58">
        <f t="shared" si="13"/>
        <v>0</v>
      </c>
      <c r="Y121" s="58">
        <f t="shared" si="14"/>
        <v>0</v>
      </c>
      <c r="Z121" s="104">
        <f t="shared" si="15"/>
        <v>0</v>
      </c>
    </row>
    <row r="122" spans="1:26" x14ac:dyDescent="0.2">
      <c r="A122" s="72" t="str">
        <f t="shared" si="16"/>
        <v>-</v>
      </c>
      <c r="C122" s="79"/>
      <c r="G122" s="81"/>
      <c r="H122" s="82" t="str">
        <f>IF(G122="","",VLOOKUP(G122,Plan_compta!$B$7:$C$360,2))</f>
        <v/>
      </c>
      <c r="I122" s="83"/>
      <c r="J122" s="57"/>
      <c r="K122" s="56"/>
      <c r="L122" s="84"/>
      <c r="M122" s="83"/>
      <c r="N122" s="55"/>
      <c r="O122" s="56"/>
      <c r="P122" s="61"/>
      <c r="Q122" s="56"/>
      <c r="R122" s="85"/>
      <c r="T122" s="93">
        <f t="shared" si="9"/>
        <v>0</v>
      </c>
      <c r="U122" s="58">
        <f t="shared" si="10"/>
        <v>0</v>
      </c>
      <c r="V122" s="58">
        <f t="shared" si="11"/>
        <v>0</v>
      </c>
      <c r="W122" s="58">
        <f t="shared" si="12"/>
        <v>0</v>
      </c>
      <c r="X122" s="58">
        <f t="shared" si="13"/>
        <v>0</v>
      </c>
      <c r="Y122" s="58">
        <f t="shared" si="14"/>
        <v>0</v>
      </c>
      <c r="Z122" s="104">
        <f t="shared" si="15"/>
        <v>0</v>
      </c>
    </row>
    <row r="123" spans="1:26" x14ac:dyDescent="0.2">
      <c r="A123" s="72" t="str">
        <f t="shared" si="16"/>
        <v>-</v>
      </c>
      <c r="C123" s="79"/>
      <c r="G123" s="81"/>
      <c r="H123" s="82" t="str">
        <f>IF(G123="","",VLOOKUP(G123,Plan_compta!$B$7:$C$360,2))</f>
        <v/>
      </c>
      <c r="I123" s="83"/>
      <c r="J123" s="57"/>
      <c r="K123" s="56"/>
      <c r="L123" s="84"/>
      <c r="M123" s="83"/>
      <c r="N123" s="55"/>
      <c r="O123" s="56"/>
      <c r="P123" s="61"/>
      <c r="Q123" s="56"/>
      <c r="R123" s="85"/>
      <c r="T123" s="93">
        <f t="shared" si="9"/>
        <v>0</v>
      </c>
      <c r="U123" s="58">
        <f t="shared" si="10"/>
        <v>0</v>
      </c>
      <c r="V123" s="58">
        <f t="shared" si="11"/>
        <v>0</v>
      </c>
      <c r="W123" s="58">
        <f t="shared" si="12"/>
        <v>0</v>
      </c>
      <c r="X123" s="58">
        <f t="shared" si="13"/>
        <v>0</v>
      </c>
      <c r="Y123" s="58">
        <f t="shared" si="14"/>
        <v>0</v>
      </c>
      <c r="Z123" s="104">
        <f t="shared" si="15"/>
        <v>0</v>
      </c>
    </row>
    <row r="124" spans="1:26" x14ac:dyDescent="0.2">
      <c r="A124" s="72" t="str">
        <f t="shared" si="16"/>
        <v>-</v>
      </c>
      <c r="C124" s="79"/>
      <c r="G124" s="81"/>
      <c r="H124" s="82" t="str">
        <f>IF(G124="","",VLOOKUP(G124,Plan_compta!$B$7:$C$360,2))</f>
        <v/>
      </c>
      <c r="I124" s="83"/>
      <c r="J124" s="57"/>
      <c r="K124" s="56"/>
      <c r="L124" s="84"/>
      <c r="M124" s="83"/>
      <c r="N124" s="55"/>
      <c r="O124" s="56"/>
      <c r="P124" s="61"/>
      <c r="Q124" s="56"/>
      <c r="R124" s="85"/>
      <c r="T124" s="93">
        <f t="shared" si="9"/>
        <v>0</v>
      </c>
      <c r="U124" s="58">
        <f t="shared" si="10"/>
        <v>0</v>
      </c>
      <c r="V124" s="58">
        <f t="shared" si="11"/>
        <v>0</v>
      </c>
      <c r="W124" s="58">
        <f t="shared" si="12"/>
        <v>0</v>
      </c>
      <c r="X124" s="58">
        <f t="shared" si="13"/>
        <v>0</v>
      </c>
      <c r="Y124" s="58">
        <f t="shared" si="14"/>
        <v>0</v>
      </c>
      <c r="Z124" s="104">
        <f t="shared" si="15"/>
        <v>0</v>
      </c>
    </row>
    <row r="125" spans="1:26" x14ac:dyDescent="0.2">
      <c r="A125" s="72" t="str">
        <f t="shared" si="16"/>
        <v>-</v>
      </c>
      <c r="C125" s="79"/>
      <c r="G125" s="81"/>
      <c r="H125" s="82" t="str">
        <f>IF(G125="","",VLOOKUP(G125,Plan_compta!$B$7:$C$360,2))</f>
        <v/>
      </c>
      <c r="I125" s="83"/>
      <c r="J125" s="57"/>
      <c r="K125" s="56"/>
      <c r="L125" s="84"/>
      <c r="M125" s="83"/>
      <c r="N125" s="55"/>
      <c r="O125" s="56"/>
      <c r="P125" s="61"/>
      <c r="Q125" s="56"/>
      <c r="R125" s="85"/>
      <c r="T125" s="93">
        <f t="shared" si="9"/>
        <v>0</v>
      </c>
      <c r="U125" s="58">
        <f t="shared" si="10"/>
        <v>0</v>
      </c>
      <c r="V125" s="58">
        <f t="shared" si="11"/>
        <v>0</v>
      </c>
      <c r="W125" s="58">
        <f t="shared" si="12"/>
        <v>0</v>
      </c>
      <c r="X125" s="58">
        <f t="shared" si="13"/>
        <v>0</v>
      </c>
      <c r="Y125" s="58">
        <f t="shared" si="14"/>
        <v>0</v>
      </c>
      <c r="Z125" s="104">
        <f t="shared" si="15"/>
        <v>0</v>
      </c>
    </row>
    <row r="126" spans="1:26" x14ac:dyDescent="0.2">
      <c r="A126" s="72" t="str">
        <f t="shared" si="16"/>
        <v>-</v>
      </c>
      <c r="C126" s="79"/>
      <c r="G126" s="81"/>
      <c r="H126" s="82" t="str">
        <f>IF(G126="","",VLOOKUP(G126,Plan_compta!$B$7:$C$360,2))</f>
        <v/>
      </c>
      <c r="I126" s="83"/>
      <c r="J126" s="57"/>
      <c r="K126" s="56"/>
      <c r="L126" s="84"/>
      <c r="M126" s="83"/>
      <c r="N126" s="55"/>
      <c r="O126" s="56"/>
      <c r="P126" s="61"/>
      <c r="Q126" s="56"/>
      <c r="R126" s="85"/>
      <c r="T126" s="93">
        <f t="shared" si="9"/>
        <v>0</v>
      </c>
      <c r="U126" s="58">
        <f t="shared" si="10"/>
        <v>0</v>
      </c>
      <c r="V126" s="58">
        <f t="shared" si="11"/>
        <v>0</v>
      </c>
      <c r="W126" s="58">
        <f t="shared" si="12"/>
        <v>0</v>
      </c>
      <c r="X126" s="58">
        <f t="shared" si="13"/>
        <v>0</v>
      </c>
      <c r="Y126" s="58">
        <f t="shared" si="14"/>
        <v>0</v>
      </c>
      <c r="Z126" s="104">
        <f t="shared" si="15"/>
        <v>0</v>
      </c>
    </row>
    <row r="127" spans="1:26" x14ac:dyDescent="0.2">
      <c r="A127" s="72" t="str">
        <f t="shared" si="16"/>
        <v>-</v>
      </c>
      <c r="C127" s="79"/>
      <c r="G127" s="81"/>
      <c r="H127" s="82" t="str">
        <f>IF(G127="","",VLOOKUP(G127,Plan_compta!$B$7:$C$360,2))</f>
        <v/>
      </c>
      <c r="I127" s="83"/>
      <c r="J127" s="57"/>
      <c r="K127" s="56"/>
      <c r="L127" s="84"/>
      <c r="M127" s="83"/>
      <c r="N127" s="55"/>
      <c r="O127" s="56"/>
      <c r="P127" s="61"/>
      <c r="Q127" s="56"/>
      <c r="R127" s="85"/>
      <c r="T127" s="93">
        <f t="shared" si="9"/>
        <v>0</v>
      </c>
      <c r="U127" s="58">
        <f t="shared" si="10"/>
        <v>0</v>
      </c>
      <c r="V127" s="58">
        <f t="shared" si="11"/>
        <v>0</v>
      </c>
      <c r="W127" s="58">
        <f t="shared" si="12"/>
        <v>0</v>
      </c>
      <c r="X127" s="58">
        <f t="shared" si="13"/>
        <v>0</v>
      </c>
      <c r="Y127" s="58">
        <f t="shared" si="14"/>
        <v>0</v>
      </c>
      <c r="Z127" s="104">
        <f t="shared" si="15"/>
        <v>0</v>
      </c>
    </row>
    <row r="128" spans="1:26" x14ac:dyDescent="0.2">
      <c r="A128" s="72" t="str">
        <f t="shared" si="16"/>
        <v>-</v>
      </c>
      <c r="C128" s="79"/>
      <c r="G128" s="81"/>
      <c r="H128" s="82" t="str">
        <f>IF(G128="","",VLOOKUP(G128,Plan_compta!$B$7:$C$360,2))</f>
        <v/>
      </c>
      <c r="I128" s="83"/>
      <c r="J128" s="57"/>
      <c r="K128" s="56"/>
      <c r="L128" s="84"/>
      <c r="M128" s="83"/>
      <c r="N128" s="55"/>
      <c r="O128" s="56"/>
      <c r="P128" s="61"/>
      <c r="Q128" s="56"/>
      <c r="R128" s="85"/>
      <c r="T128" s="93">
        <f t="shared" si="9"/>
        <v>0</v>
      </c>
      <c r="U128" s="58">
        <f t="shared" si="10"/>
        <v>0</v>
      </c>
      <c r="V128" s="58">
        <f t="shared" si="11"/>
        <v>0</v>
      </c>
      <c r="W128" s="58">
        <f t="shared" si="12"/>
        <v>0</v>
      </c>
      <c r="X128" s="58">
        <f t="shared" si="13"/>
        <v>0</v>
      </c>
      <c r="Y128" s="58">
        <f t="shared" si="14"/>
        <v>0</v>
      </c>
      <c r="Z128" s="104">
        <f t="shared" si="15"/>
        <v>0</v>
      </c>
    </row>
    <row r="129" spans="1:26" x14ac:dyDescent="0.2">
      <c r="A129" s="72" t="str">
        <f t="shared" si="16"/>
        <v>-</v>
      </c>
      <c r="C129" s="79"/>
      <c r="G129" s="81"/>
      <c r="H129" s="82" t="str">
        <f>IF(G129="","",VLOOKUP(G129,Plan_compta!$B$7:$C$360,2))</f>
        <v/>
      </c>
      <c r="I129" s="83"/>
      <c r="J129" s="57"/>
      <c r="K129" s="56"/>
      <c r="L129" s="84"/>
      <c r="M129" s="83"/>
      <c r="N129" s="55"/>
      <c r="O129" s="56"/>
      <c r="P129" s="61"/>
      <c r="Q129" s="56"/>
      <c r="R129" s="85"/>
      <c r="T129" s="93">
        <f t="shared" si="9"/>
        <v>0</v>
      </c>
      <c r="U129" s="58">
        <f t="shared" si="10"/>
        <v>0</v>
      </c>
      <c r="V129" s="58">
        <f t="shared" si="11"/>
        <v>0</v>
      </c>
      <c r="W129" s="58">
        <f t="shared" si="12"/>
        <v>0</v>
      </c>
      <c r="X129" s="58">
        <f t="shared" si="13"/>
        <v>0</v>
      </c>
      <c r="Y129" s="58">
        <f t="shared" si="14"/>
        <v>0</v>
      </c>
      <c r="Z129" s="104">
        <f t="shared" si="15"/>
        <v>0</v>
      </c>
    </row>
    <row r="130" spans="1:26" x14ac:dyDescent="0.2">
      <c r="A130" s="72" t="str">
        <f t="shared" si="16"/>
        <v>-</v>
      </c>
      <c r="C130" s="79"/>
      <c r="G130" s="81"/>
      <c r="H130" s="82" t="str">
        <f>IF(G130="","",VLOOKUP(G130,Plan_compta!$B$7:$C$360,2))</f>
        <v/>
      </c>
      <c r="I130" s="83"/>
      <c r="J130" s="57"/>
      <c r="K130" s="56"/>
      <c r="L130" s="84"/>
      <c r="M130" s="83"/>
      <c r="N130" s="55"/>
      <c r="O130" s="56"/>
      <c r="P130" s="61"/>
      <c r="Q130" s="56"/>
      <c r="R130" s="85"/>
      <c r="T130" s="93">
        <f t="shared" si="9"/>
        <v>0</v>
      </c>
      <c r="U130" s="58">
        <f t="shared" si="10"/>
        <v>0</v>
      </c>
      <c r="V130" s="58">
        <f t="shared" si="11"/>
        <v>0</v>
      </c>
      <c r="W130" s="58">
        <f t="shared" si="12"/>
        <v>0</v>
      </c>
      <c r="X130" s="58">
        <f t="shared" si="13"/>
        <v>0</v>
      </c>
      <c r="Y130" s="58">
        <f t="shared" si="14"/>
        <v>0</v>
      </c>
      <c r="Z130" s="104">
        <f t="shared" si="15"/>
        <v>0</v>
      </c>
    </row>
    <row r="131" spans="1:26" x14ac:dyDescent="0.2">
      <c r="A131" s="72" t="str">
        <f t="shared" si="16"/>
        <v>-</v>
      </c>
      <c r="C131" s="79"/>
      <c r="G131" s="81"/>
      <c r="H131" s="82" t="str">
        <f>IF(G131="","",VLOOKUP(G131,Plan_compta!$B$7:$C$360,2))</f>
        <v/>
      </c>
      <c r="I131" s="83"/>
      <c r="J131" s="57"/>
      <c r="K131" s="56"/>
      <c r="L131" s="84"/>
      <c r="M131" s="83"/>
      <c r="N131" s="55"/>
      <c r="O131" s="56"/>
      <c r="P131" s="61"/>
      <c r="Q131" s="56"/>
      <c r="R131" s="85"/>
      <c r="T131" s="93">
        <f t="shared" ref="T131:T194" si="17">IF(C131="Dépense",N131,0)</f>
        <v>0</v>
      </c>
      <c r="U131" s="58">
        <f t="shared" ref="U131:U194" si="18">IF(C131="Dépense",P131,0)</f>
        <v>0</v>
      </c>
      <c r="V131" s="58">
        <f t="shared" ref="V131:V194" si="19">IF(C131="Dépense",R131,0)</f>
        <v>0</v>
      </c>
      <c r="W131" s="58">
        <f t="shared" ref="W131:W194" si="20">IF(C131="Recette",N131,0)</f>
        <v>0</v>
      </c>
      <c r="X131" s="58">
        <f t="shared" ref="X131:X194" si="21">IF(C131="Recette",P131,0)</f>
        <v>0</v>
      </c>
      <c r="Y131" s="58">
        <f t="shared" ref="Y131:Y194" si="22">IF(C131="Recette",R131,0)</f>
        <v>0</v>
      </c>
      <c r="Z131" s="104">
        <f t="shared" ref="Z131:Z194" si="23">N131+P131+R131</f>
        <v>0</v>
      </c>
    </row>
    <row r="132" spans="1:26" x14ac:dyDescent="0.2">
      <c r="A132" s="72" t="str">
        <f t="shared" ref="A132:A195" si="24">IF(B132&lt;&gt;0,A131+1,"-")</f>
        <v>-</v>
      </c>
      <c r="C132" s="79"/>
      <c r="G132" s="81"/>
      <c r="H132" s="82" t="str">
        <f>IF(G132="","",VLOOKUP(G132,Plan_compta!$B$7:$C$360,2))</f>
        <v/>
      </c>
      <c r="I132" s="83"/>
      <c r="J132" s="57"/>
      <c r="K132" s="56"/>
      <c r="L132" s="84"/>
      <c r="M132" s="83"/>
      <c r="N132" s="55"/>
      <c r="O132" s="56"/>
      <c r="P132" s="61"/>
      <c r="Q132" s="56"/>
      <c r="R132" s="85"/>
      <c r="T132" s="93">
        <f t="shared" si="17"/>
        <v>0</v>
      </c>
      <c r="U132" s="58">
        <f t="shared" si="18"/>
        <v>0</v>
      </c>
      <c r="V132" s="58">
        <f t="shared" si="19"/>
        <v>0</v>
      </c>
      <c r="W132" s="58">
        <f t="shared" si="20"/>
        <v>0</v>
      </c>
      <c r="X132" s="58">
        <f t="shared" si="21"/>
        <v>0</v>
      </c>
      <c r="Y132" s="58">
        <f t="shared" si="22"/>
        <v>0</v>
      </c>
      <c r="Z132" s="104">
        <f t="shared" si="23"/>
        <v>0</v>
      </c>
    </row>
    <row r="133" spans="1:26" x14ac:dyDescent="0.2">
      <c r="A133" s="72" t="str">
        <f t="shared" si="24"/>
        <v>-</v>
      </c>
      <c r="C133" s="79"/>
      <c r="G133" s="81"/>
      <c r="H133" s="82" t="str">
        <f>IF(G133="","",VLOOKUP(G133,Plan_compta!$B$7:$C$360,2))</f>
        <v/>
      </c>
      <c r="I133" s="83"/>
      <c r="J133" s="57"/>
      <c r="K133" s="56"/>
      <c r="L133" s="84"/>
      <c r="M133" s="83"/>
      <c r="N133" s="55"/>
      <c r="O133" s="56"/>
      <c r="P133" s="61"/>
      <c r="Q133" s="56"/>
      <c r="R133" s="85"/>
      <c r="T133" s="93">
        <f t="shared" si="17"/>
        <v>0</v>
      </c>
      <c r="U133" s="58">
        <f t="shared" si="18"/>
        <v>0</v>
      </c>
      <c r="V133" s="58">
        <f t="shared" si="19"/>
        <v>0</v>
      </c>
      <c r="W133" s="58">
        <f t="shared" si="20"/>
        <v>0</v>
      </c>
      <c r="X133" s="58">
        <f t="shared" si="21"/>
        <v>0</v>
      </c>
      <c r="Y133" s="58">
        <f t="shared" si="22"/>
        <v>0</v>
      </c>
      <c r="Z133" s="104">
        <f t="shared" si="23"/>
        <v>0</v>
      </c>
    </row>
    <row r="134" spans="1:26" x14ac:dyDescent="0.2">
      <c r="A134" s="72" t="str">
        <f t="shared" si="24"/>
        <v>-</v>
      </c>
      <c r="C134" s="79"/>
      <c r="G134" s="81"/>
      <c r="H134" s="82" t="str">
        <f>IF(G134="","",VLOOKUP(G134,Plan_compta!$B$7:$C$360,2))</f>
        <v/>
      </c>
      <c r="I134" s="83"/>
      <c r="J134" s="57"/>
      <c r="K134" s="56"/>
      <c r="L134" s="84"/>
      <c r="M134" s="83"/>
      <c r="N134" s="55"/>
      <c r="O134" s="56"/>
      <c r="P134" s="61"/>
      <c r="Q134" s="56"/>
      <c r="R134" s="85"/>
      <c r="T134" s="93">
        <f t="shared" si="17"/>
        <v>0</v>
      </c>
      <c r="U134" s="58">
        <f t="shared" si="18"/>
        <v>0</v>
      </c>
      <c r="V134" s="58">
        <f t="shared" si="19"/>
        <v>0</v>
      </c>
      <c r="W134" s="58">
        <f t="shared" si="20"/>
        <v>0</v>
      </c>
      <c r="X134" s="58">
        <f t="shared" si="21"/>
        <v>0</v>
      </c>
      <c r="Y134" s="58">
        <f t="shared" si="22"/>
        <v>0</v>
      </c>
      <c r="Z134" s="104">
        <f t="shared" si="23"/>
        <v>0</v>
      </c>
    </row>
    <row r="135" spans="1:26" x14ac:dyDescent="0.2">
      <c r="A135" s="72" t="str">
        <f t="shared" si="24"/>
        <v>-</v>
      </c>
      <c r="C135" s="79"/>
      <c r="G135" s="81"/>
      <c r="H135" s="82" t="str">
        <f>IF(G135="","",VLOOKUP(G135,Plan_compta!$B$7:$C$360,2))</f>
        <v/>
      </c>
      <c r="I135" s="83"/>
      <c r="J135" s="57"/>
      <c r="K135" s="56"/>
      <c r="L135" s="84"/>
      <c r="M135" s="83"/>
      <c r="N135" s="55"/>
      <c r="O135" s="56"/>
      <c r="P135" s="61"/>
      <c r="Q135" s="56"/>
      <c r="R135" s="85"/>
      <c r="T135" s="93">
        <f t="shared" si="17"/>
        <v>0</v>
      </c>
      <c r="U135" s="58">
        <f t="shared" si="18"/>
        <v>0</v>
      </c>
      <c r="V135" s="58">
        <f t="shared" si="19"/>
        <v>0</v>
      </c>
      <c r="W135" s="58">
        <f t="shared" si="20"/>
        <v>0</v>
      </c>
      <c r="X135" s="58">
        <f t="shared" si="21"/>
        <v>0</v>
      </c>
      <c r="Y135" s="58">
        <f t="shared" si="22"/>
        <v>0</v>
      </c>
      <c r="Z135" s="104">
        <f t="shared" si="23"/>
        <v>0</v>
      </c>
    </row>
    <row r="136" spans="1:26" x14ac:dyDescent="0.2">
      <c r="A136" s="72" t="str">
        <f t="shared" si="24"/>
        <v>-</v>
      </c>
      <c r="C136" s="79"/>
      <c r="G136" s="81"/>
      <c r="H136" s="82" t="str">
        <f>IF(G136="","",VLOOKUP(G136,Plan_compta!$B$7:$C$360,2))</f>
        <v/>
      </c>
      <c r="I136" s="83"/>
      <c r="J136" s="57"/>
      <c r="K136" s="56"/>
      <c r="L136" s="84"/>
      <c r="M136" s="83"/>
      <c r="N136" s="55"/>
      <c r="O136" s="56"/>
      <c r="P136" s="61"/>
      <c r="Q136" s="56"/>
      <c r="R136" s="85"/>
      <c r="T136" s="93">
        <f t="shared" si="17"/>
        <v>0</v>
      </c>
      <c r="U136" s="58">
        <f t="shared" si="18"/>
        <v>0</v>
      </c>
      <c r="V136" s="58">
        <f t="shared" si="19"/>
        <v>0</v>
      </c>
      <c r="W136" s="58">
        <f t="shared" si="20"/>
        <v>0</v>
      </c>
      <c r="X136" s="58">
        <f t="shared" si="21"/>
        <v>0</v>
      </c>
      <c r="Y136" s="58">
        <f t="shared" si="22"/>
        <v>0</v>
      </c>
      <c r="Z136" s="104">
        <f t="shared" si="23"/>
        <v>0</v>
      </c>
    </row>
    <row r="137" spans="1:26" x14ac:dyDescent="0.2">
      <c r="A137" s="72" t="str">
        <f t="shared" si="24"/>
        <v>-</v>
      </c>
      <c r="C137" s="79"/>
      <c r="G137" s="81"/>
      <c r="H137" s="82" t="str">
        <f>IF(G137="","",VLOOKUP(G137,Plan_compta!$B$7:$C$360,2))</f>
        <v/>
      </c>
      <c r="I137" s="83"/>
      <c r="J137" s="57"/>
      <c r="K137" s="56"/>
      <c r="L137" s="84"/>
      <c r="M137" s="83"/>
      <c r="N137" s="55"/>
      <c r="O137" s="56"/>
      <c r="P137" s="61"/>
      <c r="Q137" s="56"/>
      <c r="R137" s="85"/>
      <c r="T137" s="93">
        <f t="shared" si="17"/>
        <v>0</v>
      </c>
      <c r="U137" s="58">
        <f t="shared" si="18"/>
        <v>0</v>
      </c>
      <c r="V137" s="58">
        <f t="shared" si="19"/>
        <v>0</v>
      </c>
      <c r="W137" s="58">
        <f t="shared" si="20"/>
        <v>0</v>
      </c>
      <c r="X137" s="58">
        <f t="shared" si="21"/>
        <v>0</v>
      </c>
      <c r="Y137" s="58">
        <f t="shared" si="22"/>
        <v>0</v>
      </c>
      <c r="Z137" s="104">
        <f t="shared" si="23"/>
        <v>0</v>
      </c>
    </row>
    <row r="138" spans="1:26" x14ac:dyDescent="0.2">
      <c r="A138" s="72" t="str">
        <f t="shared" si="24"/>
        <v>-</v>
      </c>
      <c r="C138" s="79"/>
      <c r="G138" s="81"/>
      <c r="H138" s="82" t="str">
        <f>IF(G138="","",VLOOKUP(G138,Plan_compta!$B$7:$C$360,2))</f>
        <v/>
      </c>
      <c r="I138" s="83"/>
      <c r="J138" s="57"/>
      <c r="K138" s="56"/>
      <c r="L138" s="84"/>
      <c r="M138" s="83"/>
      <c r="N138" s="55"/>
      <c r="O138" s="56"/>
      <c r="P138" s="61"/>
      <c r="Q138" s="56"/>
      <c r="R138" s="85"/>
      <c r="T138" s="93">
        <f t="shared" si="17"/>
        <v>0</v>
      </c>
      <c r="U138" s="58">
        <f t="shared" si="18"/>
        <v>0</v>
      </c>
      <c r="V138" s="58">
        <f t="shared" si="19"/>
        <v>0</v>
      </c>
      <c r="W138" s="58">
        <f t="shared" si="20"/>
        <v>0</v>
      </c>
      <c r="X138" s="58">
        <f t="shared" si="21"/>
        <v>0</v>
      </c>
      <c r="Y138" s="58">
        <f t="shared" si="22"/>
        <v>0</v>
      </c>
      <c r="Z138" s="104">
        <f t="shared" si="23"/>
        <v>0</v>
      </c>
    </row>
    <row r="139" spans="1:26" x14ac:dyDescent="0.2">
      <c r="A139" s="72" t="str">
        <f t="shared" si="24"/>
        <v>-</v>
      </c>
      <c r="C139" s="79"/>
      <c r="G139" s="81"/>
      <c r="H139" s="82" t="str">
        <f>IF(G139="","",VLOOKUP(G139,Plan_compta!$B$7:$C$360,2))</f>
        <v/>
      </c>
      <c r="I139" s="83"/>
      <c r="J139" s="57"/>
      <c r="K139" s="56"/>
      <c r="L139" s="84"/>
      <c r="M139" s="83"/>
      <c r="N139" s="55"/>
      <c r="O139" s="56"/>
      <c r="P139" s="61"/>
      <c r="Q139" s="56"/>
      <c r="R139" s="85"/>
      <c r="T139" s="93">
        <f t="shared" si="17"/>
        <v>0</v>
      </c>
      <c r="U139" s="58">
        <f t="shared" si="18"/>
        <v>0</v>
      </c>
      <c r="V139" s="58">
        <f t="shared" si="19"/>
        <v>0</v>
      </c>
      <c r="W139" s="58">
        <f t="shared" si="20"/>
        <v>0</v>
      </c>
      <c r="X139" s="58">
        <f t="shared" si="21"/>
        <v>0</v>
      </c>
      <c r="Y139" s="58">
        <f t="shared" si="22"/>
        <v>0</v>
      </c>
      <c r="Z139" s="104">
        <f t="shared" si="23"/>
        <v>0</v>
      </c>
    </row>
    <row r="140" spans="1:26" x14ac:dyDescent="0.2">
      <c r="A140" s="72" t="str">
        <f t="shared" si="24"/>
        <v>-</v>
      </c>
      <c r="C140" s="79"/>
      <c r="G140" s="81"/>
      <c r="H140" s="82" t="str">
        <f>IF(G140="","",VLOOKUP(G140,Plan_compta!$B$7:$C$360,2))</f>
        <v/>
      </c>
      <c r="I140" s="83"/>
      <c r="J140" s="57"/>
      <c r="K140" s="56"/>
      <c r="L140" s="84"/>
      <c r="M140" s="83"/>
      <c r="N140" s="55"/>
      <c r="O140" s="56"/>
      <c r="P140" s="61"/>
      <c r="Q140" s="56"/>
      <c r="R140" s="85"/>
      <c r="T140" s="93">
        <f t="shared" si="17"/>
        <v>0</v>
      </c>
      <c r="U140" s="58">
        <f t="shared" si="18"/>
        <v>0</v>
      </c>
      <c r="V140" s="58">
        <f t="shared" si="19"/>
        <v>0</v>
      </c>
      <c r="W140" s="58">
        <f t="shared" si="20"/>
        <v>0</v>
      </c>
      <c r="X140" s="58">
        <f t="shared" si="21"/>
        <v>0</v>
      </c>
      <c r="Y140" s="58">
        <f t="shared" si="22"/>
        <v>0</v>
      </c>
      <c r="Z140" s="104">
        <f t="shared" si="23"/>
        <v>0</v>
      </c>
    </row>
    <row r="141" spans="1:26" x14ac:dyDescent="0.2">
      <c r="A141" s="72" t="str">
        <f t="shared" si="24"/>
        <v>-</v>
      </c>
      <c r="C141" s="79"/>
      <c r="G141" s="81"/>
      <c r="H141" s="82" t="str">
        <f>IF(G141="","",VLOOKUP(G141,Plan_compta!$B$7:$C$360,2))</f>
        <v/>
      </c>
      <c r="I141" s="83"/>
      <c r="J141" s="57"/>
      <c r="K141" s="56"/>
      <c r="L141" s="84"/>
      <c r="M141" s="83"/>
      <c r="N141" s="55"/>
      <c r="O141" s="56"/>
      <c r="P141" s="61"/>
      <c r="Q141" s="56"/>
      <c r="R141" s="85"/>
      <c r="T141" s="93">
        <f t="shared" si="17"/>
        <v>0</v>
      </c>
      <c r="U141" s="58">
        <f t="shared" si="18"/>
        <v>0</v>
      </c>
      <c r="V141" s="58">
        <f t="shared" si="19"/>
        <v>0</v>
      </c>
      <c r="W141" s="58">
        <f t="shared" si="20"/>
        <v>0</v>
      </c>
      <c r="X141" s="58">
        <f t="shared" si="21"/>
        <v>0</v>
      </c>
      <c r="Y141" s="58">
        <f t="shared" si="22"/>
        <v>0</v>
      </c>
      <c r="Z141" s="104">
        <f t="shared" si="23"/>
        <v>0</v>
      </c>
    </row>
    <row r="142" spans="1:26" x14ac:dyDescent="0.2">
      <c r="A142" s="72" t="str">
        <f t="shared" si="24"/>
        <v>-</v>
      </c>
      <c r="C142" s="79"/>
      <c r="G142" s="81"/>
      <c r="H142" s="82" t="str">
        <f>IF(G142="","",VLOOKUP(G142,Plan_compta!$B$7:$C$360,2))</f>
        <v/>
      </c>
      <c r="I142" s="83"/>
      <c r="J142" s="57"/>
      <c r="K142" s="56"/>
      <c r="L142" s="84"/>
      <c r="M142" s="83"/>
      <c r="N142" s="55"/>
      <c r="O142" s="56"/>
      <c r="P142" s="61"/>
      <c r="Q142" s="56"/>
      <c r="R142" s="85"/>
      <c r="T142" s="93">
        <f t="shared" si="17"/>
        <v>0</v>
      </c>
      <c r="U142" s="58">
        <f t="shared" si="18"/>
        <v>0</v>
      </c>
      <c r="V142" s="58">
        <f t="shared" si="19"/>
        <v>0</v>
      </c>
      <c r="W142" s="58">
        <f t="shared" si="20"/>
        <v>0</v>
      </c>
      <c r="X142" s="58">
        <f t="shared" si="21"/>
        <v>0</v>
      </c>
      <c r="Y142" s="58">
        <f t="shared" si="22"/>
        <v>0</v>
      </c>
      <c r="Z142" s="104">
        <f t="shared" si="23"/>
        <v>0</v>
      </c>
    </row>
    <row r="143" spans="1:26" x14ac:dyDescent="0.2">
      <c r="A143" s="72" t="str">
        <f t="shared" si="24"/>
        <v>-</v>
      </c>
      <c r="C143" s="79"/>
      <c r="G143" s="81"/>
      <c r="H143" s="82" t="str">
        <f>IF(G143="","",VLOOKUP(G143,Plan_compta!$B$7:$C$360,2))</f>
        <v/>
      </c>
      <c r="I143" s="83"/>
      <c r="J143" s="57"/>
      <c r="K143" s="56"/>
      <c r="L143" s="84"/>
      <c r="M143" s="83"/>
      <c r="N143" s="55"/>
      <c r="O143" s="56"/>
      <c r="P143" s="61"/>
      <c r="Q143" s="56"/>
      <c r="R143" s="85"/>
      <c r="T143" s="93">
        <f t="shared" si="17"/>
        <v>0</v>
      </c>
      <c r="U143" s="58">
        <f t="shared" si="18"/>
        <v>0</v>
      </c>
      <c r="V143" s="58">
        <f t="shared" si="19"/>
        <v>0</v>
      </c>
      <c r="W143" s="58">
        <f t="shared" si="20"/>
        <v>0</v>
      </c>
      <c r="X143" s="58">
        <f t="shared" si="21"/>
        <v>0</v>
      </c>
      <c r="Y143" s="58">
        <f t="shared" si="22"/>
        <v>0</v>
      </c>
      <c r="Z143" s="104">
        <f t="shared" si="23"/>
        <v>0</v>
      </c>
    </row>
    <row r="144" spans="1:26" x14ac:dyDescent="0.2">
      <c r="A144" s="72" t="str">
        <f t="shared" si="24"/>
        <v>-</v>
      </c>
      <c r="C144" s="79"/>
      <c r="G144" s="81"/>
      <c r="H144" s="82" t="str">
        <f>IF(G144="","",VLOOKUP(G144,Plan_compta!$B$7:$C$360,2))</f>
        <v/>
      </c>
      <c r="I144" s="83"/>
      <c r="J144" s="57"/>
      <c r="K144" s="56"/>
      <c r="L144" s="84"/>
      <c r="M144" s="83"/>
      <c r="N144" s="55"/>
      <c r="O144" s="56"/>
      <c r="P144" s="61"/>
      <c r="Q144" s="56"/>
      <c r="R144" s="85"/>
      <c r="T144" s="93">
        <f t="shared" si="17"/>
        <v>0</v>
      </c>
      <c r="U144" s="58">
        <f t="shared" si="18"/>
        <v>0</v>
      </c>
      <c r="V144" s="58">
        <f t="shared" si="19"/>
        <v>0</v>
      </c>
      <c r="W144" s="58">
        <f t="shared" si="20"/>
        <v>0</v>
      </c>
      <c r="X144" s="58">
        <f t="shared" si="21"/>
        <v>0</v>
      </c>
      <c r="Y144" s="58">
        <f t="shared" si="22"/>
        <v>0</v>
      </c>
      <c r="Z144" s="104">
        <f t="shared" si="23"/>
        <v>0</v>
      </c>
    </row>
    <row r="145" spans="1:26" x14ac:dyDescent="0.2">
      <c r="A145" s="72" t="str">
        <f t="shared" si="24"/>
        <v>-</v>
      </c>
      <c r="C145" s="79"/>
      <c r="G145" s="81"/>
      <c r="H145" s="82" t="str">
        <f>IF(G145="","",VLOOKUP(G145,Plan_compta!$B$7:$C$360,2))</f>
        <v/>
      </c>
      <c r="I145" s="83"/>
      <c r="J145" s="57"/>
      <c r="K145" s="56"/>
      <c r="L145" s="84"/>
      <c r="M145" s="83"/>
      <c r="N145" s="55"/>
      <c r="O145" s="56"/>
      <c r="P145" s="61"/>
      <c r="Q145" s="56"/>
      <c r="R145" s="85"/>
      <c r="T145" s="93">
        <f t="shared" si="17"/>
        <v>0</v>
      </c>
      <c r="U145" s="58">
        <f t="shared" si="18"/>
        <v>0</v>
      </c>
      <c r="V145" s="58">
        <f t="shared" si="19"/>
        <v>0</v>
      </c>
      <c r="W145" s="58">
        <f t="shared" si="20"/>
        <v>0</v>
      </c>
      <c r="X145" s="58">
        <f t="shared" si="21"/>
        <v>0</v>
      </c>
      <c r="Y145" s="58">
        <f t="shared" si="22"/>
        <v>0</v>
      </c>
      <c r="Z145" s="104">
        <f t="shared" si="23"/>
        <v>0</v>
      </c>
    </row>
    <row r="146" spans="1:26" x14ac:dyDescent="0.2">
      <c r="A146" s="72" t="str">
        <f t="shared" si="24"/>
        <v>-</v>
      </c>
      <c r="C146" s="79"/>
      <c r="G146" s="81"/>
      <c r="H146" s="82" t="str">
        <f>IF(G146="","",VLOOKUP(G146,Plan_compta!$B$7:$C$360,2))</f>
        <v/>
      </c>
      <c r="I146" s="83"/>
      <c r="J146" s="57"/>
      <c r="K146" s="56"/>
      <c r="L146" s="84"/>
      <c r="M146" s="83"/>
      <c r="N146" s="55"/>
      <c r="O146" s="56"/>
      <c r="P146" s="61"/>
      <c r="Q146" s="56"/>
      <c r="R146" s="85"/>
      <c r="T146" s="93">
        <f t="shared" si="17"/>
        <v>0</v>
      </c>
      <c r="U146" s="58">
        <f t="shared" si="18"/>
        <v>0</v>
      </c>
      <c r="V146" s="58">
        <f t="shared" si="19"/>
        <v>0</v>
      </c>
      <c r="W146" s="58">
        <f t="shared" si="20"/>
        <v>0</v>
      </c>
      <c r="X146" s="58">
        <f t="shared" si="21"/>
        <v>0</v>
      </c>
      <c r="Y146" s="58">
        <f t="shared" si="22"/>
        <v>0</v>
      </c>
      <c r="Z146" s="104">
        <f t="shared" si="23"/>
        <v>0</v>
      </c>
    </row>
    <row r="147" spans="1:26" x14ac:dyDescent="0.2">
      <c r="A147" s="72" t="str">
        <f t="shared" si="24"/>
        <v>-</v>
      </c>
      <c r="C147" s="79"/>
      <c r="G147" s="81"/>
      <c r="H147" s="82" t="str">
        <f>IF(G147="","",VLOOKUP(G147,Plan_compta!$B$7:$C$360,2))</f>
        <v/>
      </c>
      <c r="I147" s="83"/>
      <c r="J147" s="57"/>
      <c r="K147" s="56"/>
      <c r="L147" s="84"/>
      <c r="M147" s="83"/>
      <c r="N147" s="55"/>
      <c r="O147" s="56"/>
      <c r="P147" s="61"/>
      <c r="Q147" s="56"/>
      <c r="R147" s="85"/>
      <c r="T147" s="93">
        <f t="shared" si="17"/>
        <v>0</v>
      </c>
      <c r="U147" s="58">
        <f t="shared" si="18"/>
        <v>0</v>
      </c>
      <c r="V147" s="58">
        <f t="shared" si="19"/>
        <v>0</v>
      </c>
      <c r="W147" s="58">
        <f t="shared" si="20"/>
        <v>0</v>
      </c>
      <c r="X147" s="58">
        <f t="shared" si="21"/>
        <v>0</v>
      </c>
      <c r="Y147" s="58">
        <f t="shared" si="22"/>
        <v>0</v>
      </c>
      <c r="Z147" s="104">
        <f t="shared" si="23"/>
        <v>0</v>
      </c>
    </row>
    <row r="148" spans="1:26" x14ac:dyDescent="0.2">
      <c r="A148" s="72" t="str">
        <f t="shared" si="24"/>
        <v>-</v>
      </c>
      <c r="C148" s="79"/>
      <c r="G148" s="81"/>
      <c r="H148" s="82" t="str">
        <f>IF(G148="","",VLOOKUP(G148,Plan_compta!$B$7:$C$360,2))</f>
        <v/>
      </c>
      <c r="I148" s="83"/>
      <c r="J148" s="57"/>
      <c r="K148" s="56"/>
      <c r="L148" s="84"/>
      <c r="M148" s="83"/>
      <c r="N148" s="55"/>
      <c r="O148" s="56"/>
      <c r="P148" s="61"/>
      <c r="Q148" s="56"/>
      <c r="R148" s="85"/>
      <c r="T148" s="93">
        <f t="shared" si="17"/>
        <v>0</v>
      </c>
      <c r="U148" s="58">
        <f t="shared" si="18"/>
        <v>0</v>
      </c>
      <c r="V148" s="58">
        <f t="shared" si="19"/>
        <v>0</v>
      </c>
      <c r="W148" s="58">
        <f t="shared" si="20"/>
        <v>0</v>
      </c>
      <c r="X148" s="58">
        <f t="shared" si="21"/>
        <v>0</v>
      </c>
      <c r="Y148" s="58">
        <f t="shared" si="22"/>
        <v>0</v>
      </c>
      <c r="Z148" s="104">
        <f t="shared" si="23"/>
        <v>0</v>
      </c>
    </row>
    <row r="149" spans="1:26" x14ac:dyDescent="0.2">
      <c r="A149" s="72" t="str">
        <f t="shared" si="24"/>
        <v>-</v>
      </c>
      <c r="C149" s="79"/>
      <c r="G149" s="81"/>
      <c r="H149" s="82" t="str">
        <f>IF(G149="","",VLOOKUP(G149,Plan_compta!$B$7:$C$360,2))</f>
        <v/>
      </c>
      <c r="I149" s="83"/>
      <c r="J149" s="57"/>
      <c r="K149" s="56"/>
      <c r="L149" s="84"/>
      <c r="M149" s="83"/>
      <c r="N149" s="55"/>
      <c r="O149" s="56"/>
      <c r="P149" s="61"/>
      <c r="Q149" s="56"/>
      <c r="R149" s="85"/>
      <c r="T149" s="93">
        <f t="shared" si="17"/>
        <v>0</v>
      </c>
      <c r="U149" s="58">
        <f t="shared" si="18"/>
        <v>0</v>
      </c>
      <c r="V149" s="58">
        <f t="shared" si="19"/>
        <v>0</v>
      </c>
      <c r="W149" s="58">
        <f t="shared" si="20"/>
        <v>0</v>
      </c>
      <c r="X149" s="58">
        <f t="shared" si="21"/>
        <v>0</v>
      </c>
      <c r="Y149" s="58">
        <f t="shared" si="22"/>
        <v>0</v>
      </c>
      <c r="Z149" s="104">
        <f t="shared" si="23"/>
        <v>0</v>
      </c>
    </row>
    <row r="150" spans="1:26" x14ac:dyDescent="0.2">
      <c r="A150" s="72" t="str">
        <f t="shared" si="24"/>
        <v>-</v>
      </c>
      <c r="C150" s="79"/>
      <c r="G150" s="81"/>
      <c r="H150" s="82" t="str">
        <f>IF(G150="","",VLOOKUP(G150,Plan_compta!$B$7:$C$360,2))</f>
        <v/>
      </c>
      <c r="I150" s="83"/>
      <c r="J150" s="57"/>
      <c r="K150" s="56"/>
      <c r="L150" s="84"/>
      <c r="M150" s="83"/>
      <c r="N150" s="55"/>
      <c r="O150" s="56"/>
      <c r="P150" s="61"/>
      <c r="Q150" s="56"/>
      <c r="R150" s="85"/>
      <c r="T150" s="93">
        <f t="shared" si="17"/>
        <v>0</v>
      </c>
      <c r="U150" s="58">
        <f t="shared" si="18"/>
        <v>0</v>
      </c>
      <c r="V150" s="58">
        <f t="shared" si="19"/>
        <v>0</v>
      </c>
      <c r="W150" s="58">
        <f t="shared" si="20"/>
        <v>0</v>
      </c>
      <c r="X150" s="58">
        <f t="shared" si="21"/>
        <v>0</v>
      </c>
      <c r="Y150" s="58">
        <f t="shared" si="22"/>
        <v>0</v>
      </c>
      <c r="Z150" s="104">
        <f t="shared" si="23"/>
        <v>0</v>
      </c>
    </row>
    <row r="151" spans="1:26" x14ac:dyDescent="0.2">
      <c r="A151" s="72" t="str">
        <f t="shared" si="24"/>
        <v>-</v>
      </c>
      <c r="C151" s="79"/>
      <c r="G151" s="81"/>
      <c r="H151" s="82" t="str">
        <f>IF(G151="","",VLOOKUP(G151,Plan_compta!$B$7:$C$360,2))</f>
        <v/>
      </c>
      <c r="I151" s="83"/>
      <c r="J151" s="57"/>
      <c r="K151" s="56"/>
      <c r="L151" s="84"/>
      <c r="M151" s="83"/>
      <c r="N151" s="55"/>
      <c r="O151" s="56"/>
      <c r="P151" s="61"/>
      <c r="Q151" s="56"/>
      <c r="R151" s="85"/>
      <c r="T151" s="93">
        <f t="shared" si="17"/>
        <v>0</v>
      </c>
      <c r="U151" s="58">
        <f t="shared" si="18"/>
        <v>0</v>
      </c>
      <c r="V151" s="58">
        <f t="shared" si="19"/>
        <v>0</v>
      </c>
      <c r="W151" s="58">
        <f t="shared" si="20"/>
        <v>0</v>
      </c>
      <c r="X151" s="58">
        <f t="shared" si="21"/>
        <v>0</v>
      </c>
      <c r="Y151" s="58">
        <f t="shared" si="22"/>
        <v>0</v>
      </c>
      <c r="Z151" s="104">
        <f t="shared" si="23"/>
        <v>0</v>
      </c>
    </row>
    <row r="152" spans="1:26" x14ac:dyDescent="0.2">
      <c r="A152" s="72" t="str">
        <f t="shared" si="24"/>
        <v>-</v>
      </c>
      <c r="C152" s="79"/>
      <c r="G152" s="81"/>
      <c r="H152" s="82" t="str">
        <f>IF(G152="","",VLOOKUP(G152,Plan_compta!$B$7:$C$360,2))</f>
        <v/>
      </c>
      <c r="I152" s="83"/>
      <c r="J152" s="57"/>
      <c r="K152" s="56"/>
      <c r="L152" s="84"/>
      <c r="M152" s="83"/>
      <c r="N152" s="55"/>
      <c r="O152" s="56"/>
      <c r="P152" s="61"/>
      <c r="Q152" s="56"/>
      <c r="R152" s="85"/>
      <c r="T152" s="93">
        <f t="shared" si="17"/>
        <v>0</v>
      </c>
      <c r="U152" s="58">
        <f t="shared" si="18"/>
        <v>0</v>
      </c>
      <c r="V152" s="58">
        <f t="shared" si="19"/>
        <v>0</v>
      </c>
      <c r="W152" s="58">
        <f t="shared" si="20"/>
        <v>0</v>
      </c>
      <c r="X152" s="58">
        <f t="shared" si="21"/>
        <v>0</v>
      </c>
      <c r="Y152" s="58">
        <f t="shared" si="22"/>
        <v>0</v>
      </c>
      <c r="Z152" s="104">
        <f t="shared" si="23"/>
        <v>0</v>
      </c>
    </row>
    <row r="153" spans="1:26" x14ac:dyDescent="0.2">
      <c r="A153" s="72" t="str">
        <f t="shared" si="24"/>
        <v>-</v>
      </c>
      <c r="C153" s="79"/>
      <c r="G153" s="81"/>
      <c r="H153" s="82" t="str">
        <f>IF(G153="","",VLOOKUP(G153,Plan_compta!$B$7:$C$360,2))</f>
        <v/>
      </c>
      <c r="I153" s="83"/>
      <c r="J153" s="57"/>
      <c r="K153" s="56"/>
      <c r="L153" s="84"/>
      <c r="M153" s="83"/>
      <c r="N153" s="55"/>
      <c r="O153" s="56"/>
      <c r="P153" s="61"/>
      <c r="Q153" s="56"/>
      <c r="R153" s="85"/>
      <c r="T153" s="93">
        <f t="shared" si="17"/>
        <v>0</v>
      </c>
      <c r="U153" s="58">
        <f t="shared" si="18"/>
        <v>0</v>
      </c>
      <c r="V153" s="58">
        <f t="shared" si="19"/>
        <v>0</v>
      </c>
      <c r="W153" s="58">
        <f t="shared" si="20"/>
        <v>0</v>
      </c>
      <c r="X153" s="58">
        <f t="shared" si="21"/>
        <v>0</v>
      </c>
      <c r="Y153" s="58">
        <f t="shared" si="22"/>
        <v>0</v>
      </c>
      <c r="Z153" s="104">
        <f t="shared" si="23"/>
        <v>0</v>
      </c>
    </row>
    <row r="154" spans="1:26" x14ac:dyDescent="0.2">
      <c r="A154" s="72" t="str">
        <f t="shared" si="24"/>
        <v>-</v>
      </c>
      <c r="C154" s="79"/>
      <c r="G154" s="81"/>
      <c r="H154" s="82" t="str">
        <f>IF(G154="","",VLOOKUP(G154,Plan_compta!$B$7:$C$360,2))</f>
        <v/>
      </c>
      <c r="I154" s="83"/>
      <c r="J154" s="57"/>
      <c r="K154" s="56"/>
      <c r="L154" s="84"/>
      <c r="M154" s="83"/>
      <c r="N154" s="55"/>
      <c r="O154" s="56"/>
      <c r="P154" s="61"/>
      <c r="Q154" s="56"/>
      <c r="R154" s="85"/>
      <c r="T154" s="93">
        <f t="shared" si="17"/>
        <v>0</v>
      </c>
      <c r="U154" s="58">
        <f t="shared" si="18"/>
        <v>0</v>
      </c>
      <c r="V154" s="58">
        <f t="shared" si="19"/>
        <v>0</v>
      </c>
      <c r="W154" s="58">
        <f t="shared" si="20"/>
        <v>0</v>
      </c>
      <c r="X154" s="58">
        <f t="shared" si="21"/>
        <v>0</v>
      </c>
      <c r="Y154" s="58">
        <f t="shared" si="22"/>
        <v>0</v>
      </c>
      <c r="Z154" s="104">
        <f t="shared" si="23"/>
        <v>0</v>
      </c>
    </row>
    <row r="155" spans="1:26" x14ac:dyDescent="0.2">
      <c r="A155" s="72" t="str">
        <f t="shared" si="24"/>
        <v>-</v>
      </c>
      <c r="C155" s="79"/>
      <c r="G155" s="81"/>
      <c r="H155" s="82" t="str">
        <f>IF(G155="","",VLOOKUP(G155,Plan_compta!$B$7:$C$360,2))</f>
        <v/>
      </c>
      <c r="I155" s="83"/>
      <c r="J155" s="57"/>
      <c r="K155" s="56"/>
      <c r="L155" s="84"/>
      <c r="M155" s="83"/>
      <c r="N155" s="55"/>
      <c r="O155" s="56"/>
      <c r="P155" s="61"/>
      <c r="Q155" s="56"/>
      <c r="R155" s="85"/>
      <c r="T155" s="93">
        <f t="shared" si="17"/>
        <v>0</v>
      </c>
      <c r="U155" s="58">
        <f t="shared" si="18"/>
        <v>0</v>
      </c>
      <c r="V155" s="58">
        <f t="shared" si="19"/>
        <v>0</v>
      </c>
      <c r="W155" s="58">
        <f t="shared" si="20"/>
        <v>0</v>
      </c>
      <c r="X155" s="58">
        <f t="shared" si="21"/>
        <v>0</v>
      </c>
      <c r="Y155" s="58">
        <f t="shared" si="22"/>
        <v>0</v>
      </c>
      <c r="Z155" s="104">
        <f t="shared" si="23"/>
        <v>0</v>
      </c>
    </row>
    <row r="156" spans="1:26" x14ac:dyDescent="0.2">
      <c r="A156" s="72" t="str">
        <f t="shared" si="24"/>
        <v>-</v>
      </c>
      <c r="C156" s="79"/>
      <c r="G156" s="81"/>
      <c r="H156" s="82" t="str">
        <f>IF(G156="","",VLOOKUP(G156,Plan_compta!$B$7:$C$360,2))</f>
        <v/>
      </c>
      <c r="I156" s="83"/>
      <c r="J156" s="57"/>
      <c r="K156" s="56"/>
      <c r="L156" s="84"/>
      <c r="M156" s="83"/>
      <c r="N156" s="55"/>
      <c r="O156" s="56"/>
      <c r="P156" s="61"/>
      <c r="Q156" s="56"/>
      <c r="R156" s="85"/>
      <c r="T156" s="93">
        <f t="shared" si="17"/>
        <v>0</v>
      </c>
      <c r="U156" s="58">
        <f t="shared" si="18"/>
        <v>0</v>
      </c>
      <c r="V156" s="58">
        <f t="shared" si="19"/>
        <v>0</v>
      </c>
      <c r="W156" s="58">
        <f t="shared" si="20"/>
        <v>0</v>
      </c>
      <c r="X156" s="58">
        <f t="shared" si="21"/>
        <v>0</v>
      </c>
      <c r="Y156" s="58">
        <f t="shared" si="22"/>
        <v>0</v>
      </c>
      <c r="Z156" s="104">
        <f t="shared" si="23"/>
        <v>0</v>
      </c>
    </row>
    <row r="157" spans="1:26" x14ac:dyDescent="0.2">
      <c r="A157" s="72" t="str">
        <f t="shared" si="24"/>
        <v>-</v>
      </c>
      <c r="C157" s="79"/>
      <c r="G157" s="81"/>
      <c r="H157" s="82" t="str">
        <f>IF(G157="","",VLOOKUP(G157,Plan_compta!$B$7:$C$360,2))</f>
        <v/>
      </c>
      <c r="I157" s="83"/>
      <c r="J157" s="57"/>
      <c r="K157" s="56"/>
      <c r="L157" s="84"/>
      <c r="M157" s="83"/>
      <c r="N157" s="55"/>
      <c r="O157" s="56"/>
      <c r="P157" s="61"/>
      <c r="Q157" s="56"/>
      <c r="R157" s="85"/>
      <c r="T157" s="93">
        <f t="shared" si="17"/>
        <v>0</v>
      </c>
      <c r="U157" s="58">
        <f t="shared" si="18"/>
        <v>0</v>
      </c>
      <c r="V157" s="58">
        <f t="shared" si="19"/>
        <v>0</v>
      </c>
      <c r="W157" s="58">
        <f t="shared" si="20"/>
        <v>0</v>
      </c>
      <c r="X157" s="58">
        <f t="shared" si="21"/>
        <v>0</v>
      </c>
      <c r="Y157" s="58">
        <f t="shared" si="22"/>
        <v>0</v>
      </c>
      <c r="Z157" s="104">
        <f t="shared" si="23"/>
        <v>0</v>
      </c>
    </row>
    <row r="158" spans="1:26" x14ac:dyDescent="0.2">
      <c r="A158" s="72" t="str">
        <f t="shared" si="24"/>
        <v>-</v>
      </c>
      <c r="C158" s="79"/>
      <c r="G158" s="81"/>
      <c r="H158" s="82" t="str">
        <f>IF(G158="","",VLOOKUP(G158,Plan_compta!$B$7:$C$360,2))</f>
        <v/>
      </c>
      <c r="I158" s="83"/>
      <c r="J158" s="57"/>
      <c r="K158" s="56"/>
      <c r="L158" s="84"/>
      <c r="M158" s="83"/>
      <c r="N158" s="55"/>
      <c r="O158" s="56"/>
      <c r="P158" s="61"/>
      <c r="Q158" s="56"/>
      <c r="R158" s="85"/>
      <c r="T158" s="93">
        <f t="shared" si="17"/>
        <v>0</v>
      </c>
      <c r="U158" s="58">
        <f t="shared" si="18"/>
        <v>0</v>
      </c>
      <c r="V158" s="58">
        <f t="shared" si="19"/>
        <v>0</v>
      </c>
      <c r="W158" s="58">
        <f t="shared" si="20"/>
        <v>0</v>
      </c>
      <c r="X158" s="58">
        <f t="shared" si="21"/>
        <v>0</v>
      </c>
      <c r="Y158" s="58">
        <f t="shared" si="22"/>
        <v>0</v>
      </c>
      <c r="Z158" s="104">
        <f t="shared" si="23"/>
        <v>0</v>
      </c>
    </row>
    <row r="159" spans="1:26" x14ac:dyDescent="0.2">
      <c r="A159" s="72" t="str">
        <f t="shared" si="24"/>
        <v>-</v>
      </c>
      <c r="C159" s="79"/>
      <c r="G159" s="81"/>
      <c r="H159" s="82" t="str">
        <f>IF(G159="","",VLOOKUP(G159,Plan_compta!$B$7:$C$360,2))</f>
        <v/>
      </c>
      <c r="I159" s="83"/>
      <c r="J159" s="57"/>
      <c r="K159" s="56"/>
      <c r="L159" s="84"/>
      <c r="M159" s="83"/>
      <c r="N159" s="55"/>
      <c r="O159" s="56"/>
      <c r="P159" s="61"/>
      <c r="Q159" s="56"/>
      <c r="R159" s="85"/>
      <c r="T159" s="93">
        <f t="shared" si="17"/>
        <v>0</v>
      </c>
      <c r="U159" s="58">
        <f t="shared" si="18"/>
        <v>0</v>
      </c>
      <c r="V159" s="58">
        <f t="shared" si="19"/>
        <v>0</v>
      </c>
      <c r="W159" s="58">
        <f t="shared" si="20"/>
        <v>0</v>
      </c>
      <c r="X159" s="58">
        <f t="shared" si="21"/>
        <v>0</v>
      </c>
      <c r="Y159" s="58">
        <f t="shared" si="22"/>
        <v>0</v>
      </c>
      <c r="Z159" s="104">
        <f t="shared" si="23"/>
        <v>0</v>
      </c>
    </row>
    <row r="160" spans="1:26" x14ac:dyDescent="0.2">
      <c r="A160" s="72" t="str">
        <f t="shared" si="24"/>
        <v>-</v>
      </c>
      <c r="C160" s="79"/>
      <c r="G160" s="81"/>
      <c r="H160" s="82" t="str">
        <f>IF(G160="","",VLOOKUP(G160,Plan_compta!$B$7:$C$360,2))</f>
        <v/>
      </c>
      <c r="I160" s="83"/>
      <c r="J160" s="57"/>
      <c r="K160" s="56"/>
      <c r="L160" s="84"/>
      <c r="M160" s="83"/>
      <c r="N160" s="55"/>
      <c r="O160" s="56"/>
      <c r="P160" s="61"/>
      <c r="Q160" s="56"/>
      <c r="R160" s="85"/>
      <c r="T160" s="93">
        <f t="shared" si="17"/>
        <v>0</v>
      </c>
      <c r="U160" s="58">
        <f t="shared" si="18"/>
        <v>0</v>
      </c>
      <c r="V160" s="58">
        <f t="shared" si="19"/>
        <v>0</v>
      </c>
      <c r="W160" s="58">
        <f t="shared" si="20"/>
        <v>0</v>
      </c>
      <c r="X160" s="58">
        <f t="shared" si="21"/>
        <v>0</v>
      </c>
      <c r="Y160" s="58">
        <f t="shared" si="22"/>
        <v>0</v>
      </c>
      <c r="Z160" s="104">
        <f t="shared" si="23"/>
        <v>0</v>
      </c>
    </row>
    <row r="161" spans="1:26" x14ac:dyDescent="0.2">
      <c r="A161" s="72" t="str">
        <f t="shared" si="24"/>
        <v>-</v>
      </c>
      <c r="C161" s="79"/>
      <c r="G161" s="81"/>
      <c r="H161" s="82" t="str">
        <f>IF(G161="","",VLOOKUP(G161,Plan_compta!$B$7:$C$360,2))</f>
        <v/>
      </c>
      <c r="I161" s="83"/>
      <c r="J161" s="57"/>
      <c r="K161" s="56"/>
      <c r="L161" s="84"/>
      <c r="M161" s="83"/>
      <c r="N161" s="55"/>
      <c r="O161" s="56"/>
      <c r="P161" s="61"/>
      <c r="Q161" s="56"/>
      <c r="R161" s="85"/>
      <c r="T161" s="93">
        <f t="shared" si="17"/>
        <v>0</v>
      </c>
      <c r="U161" s="58">
        <f t="shared" si="18"/>
        <v>0</v>
      </c>
      <c r="V161" s="58">
        <f t="shared" si="19"/>
        <v>0</v>
      </c>
      <c r="W161" s="58">
        <f t="shared" si="20"/>
        <v>0</v>
      </c>
      <c r="X161" s="58">
        <f t="shared" si="21"/>
        <v>0</v>
      </c>
      <c r="Y161" s="58">
        <f t="shared" si="22"/>
        <v>0</v>
      </c>
      <c r="Z161" s="104">
        <f t="shared" si="23"/>
        <v>0</v>
      </c>
    </row>
    <row r="162" spans="1:26" x14ac:dyDescent="0.2">
      <c r="A162" s="72" t="str">
        <f t="shared" si="24"/>
        <v>-</v>
      </c>
      <c r="C162" s="79"/>
      <c r="G162" s="81"/>
      <c r="H162" s="82" t="str">
        <f>IF(G162="","",VLOOKUP(G162,Plan_compta!$B$7:$C$360,2))</f>
        <v/>
      </c>
      <c r="I162" s="83"/>
      <c r="J162" s="57"/>
      <c r="K162" s="56"/>
      <c r="L162" s="84"/>
      <c r="M162" s="83"/>
      <c r="N162" s="55"/>
      <c r="O162" s="56"/>
      <c r="P162" s="61"/>
      <c r="Q162" s="56"/>
      <c r="R162" s="85"/>
      <c r="T162" s="93">
        <f t="shared" si="17"/>
        <v>0</v>
      </c>
      <c r="U162" s="58">
        <f t="shared" si="18"/>
        <v>0</v>
      </c>
      <c r="V162" s="58">
        <f t="shared" si="19"/>
        <v>0</v>
      </c>
      <c r="W162" s="58">
        <f t="shared" si="20"/>
        <v>0</v>
      </c>
      <c r="X162" s="58">
        <f t="shared" si="21"/>
        <v>0</v>
      </c>
      <c r="Y162" s="58">
        <f t="shared" si="22"/>
        <v>0</v>
      </c>
      <c r="Z162" s="104">
        <f t="shared" si="23"/>
        <v>0</v>
      </c>
    </row>
    <row r="163" spans="1:26" x14ac:dyDescent="0.2">
      <c r="A163" s="72" t="str">
        <f t="shared" si="24"/>
        <v>-</v>
      </c>
      <c r="C163" s="79"/>
      <c r="G163" s="81"/>
      <c r="H163" s="82" t="str">
        <f>IF(G163="","",VLOOKUP(G163,Plan_compta!$B$7:$C$360,2))</f>
        <v/>
      </c>
      <c r="I163" s="83"/>
      <c r="J163" s="57"/>
      <c r="K163" s="56"/>
      <c r="L163" s="84"/>
      <c r="M163" s="83"/>
      <c r="N163" s="55"/>
      <c r="O163" s="56"/>
      <c r="P163" s="61"/>
      <c r="Q163" s="56"/>
      <c r="R163" s="85"/>
      <c r="T163" s="93">
        <f t="shared" si="17"/>
        <v>0</v>
      </c>
      <c r="U163" s="58">
        <f t="shared" si="18"/>
        <v>0</v>
      </c>
      <c r="V163" s="58">
        <f t="shared" si="19"/>
        <v>0</v>
      </c>
      <c r="W163" s="58">
        <f t="shared" si="20"/>
        <v>0</v>
      </c>
      <c r="X163" s="58">
        <f t="shared" si="21"/>
        <v>0</v>
      </c>
      <c r="Y163" s="58">
        <f t="shared" si="22"/>
        <v>0</v>
      </c>
      <c r="Z163" s="104">
        <f t="shared" si="23"/>
        <v>0</v>
      </c>
    </row>
    <row r="164" spans="1:26" x14ac:dyDescent="0.2">
      <c r="A164" s="72" t="str">
        <f t="shared" si="24"/>
        <v>-</v>
      </c>
      <c r="C164" s="79"/>
      <c r="G164" s="81"/>
      <c r="H164" s="82" t="str">
        <f>IF(G164="","",VLOOKUP(G164,Plan_compta!$B$7:$C$360,2))</f>
        <v/>
      </c>
      <c r="I164" s="83"/>
      <c r="J164" s="57"/>
      <c r="K164" s="56"/>
      <c r="L164" s="84"/>
      <c r="M164" s="83"/>
      <c r="N164" s="55"/>
      <c r="O164" s="56"/>
      <c r="P164" s="61"/>
      <c r="Q164" s="56"/>
      <c r="R164" s="85"/>
      <c r="T164" s="93">
        <f t="shared" si="17"/>
        <v>0</v>
      </c>
      <c r="U164" s="58">
        <f t="shared" si="18"/>
        <v>0</v>
      </c>
      <c r="V164" s="58">
        <f t="shared" si="19"/>
        <v>0</v>
      </c>
      <c r="W164" s="58">
        <f t="shared" si="20"/>
        <v>0</v>
      </c>
      <c r="X164" s="58">
        <f t="shared" si="21"/>
        <v>0</v>
      </c>
      <c r="Y164" s="58">
        <f t="shared" si="22"/>
        <v>0</v>
      </c>
      <c r="Z164" s="104">
        <f t="shared" si="23"/>
        <v>0</v>
      </c>
    </row>
    <row r="165" spans="1:26" x14ac:dyDescent="0.2">
      <c r="A165" s="72" t="str">
        <f t="shared" si="24"/>
        <v>-</v>
      </c>
      <c r="C165" s="79"/>
      <c r="G165" s="81"/>
      <c r="H165" s="82" t="str">
        <f>IF(G165="","",VLOOKUP(G165,Plan_compta!$B$7:$C$360,2))</f>
        <v/>
      </c>
      <c r="I165" s="83"/>
      <c r="J165" s="57"/>
      <c r="K165" s="56"/>
      <c r="L165" s="84"/>
      <c r="M165" s="83"/>
      <c r="N165" s="55"/>
      <c r="O165" s="56"/>
      <c r="P165" s="61"/>
      <c r="Q165" s="56"/>
      <c r="R165" s="85"/>
      <c r="T165" s="93">
        <f t="shared" si="17"/>
        <v>0</v>
      </c>
      <c r="U165" s="58">
        <f t="shared" si="18"/>
        <v>0</v>
      </c>
      <c r="V165" s="58">
        <f t="shared" si="19"/>
        <v>0</v>
      </c>
      <c r="W165" s="58">
        <f t="shared" si="20"/>
        <v>0</v>
      </c>
      <c r="X165" s="58">
        <f t="shared" si="21"/>
        <v>0</v>
      </c>
      <c r="Y165" s="58">
        <f t="shared" si="22"/>
        <v>0</v>
      </c>
      <c r="Z165" s="104">
        <f t="shared" si="23"/>
        <v>0</v>
      </c>
    </row>
    <row r="166" spans="1:26" x14ac:dyDescent="0.2">
      <c r="A166" s="72" t="str">
        <f t="shared" si="24"/>
        <v>-</v>
      </c>
      <c r="C166" s="79"/>
      <c r="G166" s="81"/>
      <c r="H166" s="82" t="str">
        <f>IF(G166="","",VLOOKUP(G166,Plan_compta!$B$7:$C$360,2))</f>
        <v/>
      </c>
      <c r="I166" s="83"/>
      <c r="J166" s="57"/>
      <c r="K166" s="56"/>
      <c r="L166" s="84"/>
      <c r="M166" s="83"/>
      <c r="N166" s="55"/>
      <c r="O166" s="56"/>
      <c r="P166" s="61"/>
      <c r="Q166" s="56"/>
      <c r="R166" s="85"/>
      <c r="T166" s="93">
        <f t="shared" si="17"/>
        <v>0</v>
      </c>
      <c r="U166" s="58">
        <f t="shared" si="18"/>
        <v>0</v>
      </c>
      <c r="V166" s="58">
        <f t="shared" si="19"/>
        <v>0</v>
      </c>
      <c r="W166" s="58">
        <f t="shared" si="20"/>
        <v>0</v>
      </c>
      <c r="X166" s="58">
        <f t="shared" si="21"/>
        <v>0</v>
      </c>
      <c r="Y166" s="58">
        <f t="shared" si="22"/>
        <v>0</v>
      </c>
      <c r="Z166" s="104">
        <f t="shared" si="23"/>
        <v>0</v>
      </c>
    </row>
    <row r="167" spans="1:26" x14ac:dyDescent="0.2">
      <c r="A167" s="72" t="str">
        <f t="shared" si="24"/>
        <v>-</v>
      </c>
      <c r="C167" s="79"/>
      <c r="G167" s="81"/>
      <c r="H167" s="82" t="str">
        <f>IF(G167="","",VLOOKUP(G167,Plan_compta!$B$7:$C$360,2))</f>
        <v/>
      </c>
      <c r="I167" s="83"/>
      <c r="J167" s="57"/>
      <c r="K167" s="56"/>
      <c r="L167" s="84"/>
      <c r="M167" s="83"/>
      <c r="N167" s="55"/>
      <c r="O167" s="56"/>
      <c r="P167" s="61"/>
      <c r="Q167" s="56"/>
      <c r="R167" s="85"/>
      <c r="T167" s="93">
        <f t="shared" si="17"/>
        <v>0</v>
      </c>
      <c r="U167" s="58">
        <f t="shared" si="18"/>
        <v>0</v>
      </c>
      <c r="V167" s="58">
        <f t="shared" si="19"/>
        <v>0</v>
      </c>
      <c r="W167" s="58">
        <f t="shared" si="20"/>
        <v>0</v>
      </c>
      <c r="X167" s="58">
        <f t="shared" si="21"/>
        <v>0</v>
      </c>
      <c r="Y167" s="58">
        <f t="shared" si="22"/>
        <v>0</v>
      </c>
      <c r="Z167" s="104">
        <f t="shared" si="23"/>
        <v>0</v>
      </c>
    </row>
    <row r="168" spans="1:26" x14ac:dyDescent="0.2">
      <c r="A168" s="72" t="str">
        <f t="shared" si="24"/>
        <v>-</v>
      </c>
      <c r="C168" s="79"/>
      <c r="G168" s="81"/>
      <c r="H168" s="82" t="str">
        <f>IF(G168="","",VLOOKUP(G168,Plan_compta!$B$7:$C$360,2))</f>
        <v/>
      </c>
      <c r="I168" s="83"/>
      <c r="J168" s="57"/>
      <c r="K168" s="56"/>
      <c r="L168" s="84"/>
      <c r="M168" s="83"/>
      <c r="N168" s="55"/>
      <c r="O168" s="56"/>
      <c r="P168" s="61"/>
      <c r="Q168" s="56"/>
      <c r="R168" s="85"/>
      <c r="T168" s="93">
        <f t="shared" si="17"/>
        <v>0</v>
      </c>
      <c r="U168" s="58">
        <f t="shared" si="18"/>
        <v>0</v>
      </c>
      <c r="V168" s="58">
        <f t="shared" si="19"/>
        <v>0</v>
      </c>
      <c r="W168" s="58">
        <f t="shared" si="20"/>
        <v>0</v>
      </c>
      <c r="X168" s="58">
        <f t="shared" si="21"/>
        <v>0</v>
      </c>
      <c r="Y168" s="58">
        <f t="shared" si="22"/>
        <v>0</v>
      </c>
      <c r="Z168" s="104">
        <f t="shared" si="23"/>
        <v>0</v>
      </c>
    </row>
    <row r="169" spans="1:26" x14ac:dyDescent="0.2">
      <c r="A169" s="72" t="str">
        <f t="shared" si="24"/>
        <v>-</v>
      </c>
      <c r="C169" s="79"/>
      <c r="G169" s="81"/>
      <c r="H169" s="82" t="str">
        <f>IF(G169="","",VLOOKUP(G169,Plan_compta!$B$7:$C$360,2))</f>
        <v/>
      </c>
      <c r="I169" s="83"/>
      <c r="J169" s="57"/>
      <c r="K169" s="56"/>
      <c r="L169" s="84"/>
      <c r="M169" s="83"/>
      <c r="N169" s="55"/>
      <c r="O169" s="56"/>
      <c r="P169" s="61"/>
      <c r="Q169" s="56"/>
      <c r="R169" s="85"/>
      <c r="T169" s="93">
        <f t="shared" si="17"/>
        <v>0</v>
      </c>
      <c r="U169" s="58">
        <f t="shared" si="18"/>
        <v>0</v>
      </c>
      <c r="V169" s="58">
        <f t="shared" si="19"/>
        <v>0</v>
      </c>
      <c r="W169" s="58">
        <f t="shared" si="20"/>
        <v>0</v>
      </c>
      <c r="X169" s="58">
        <f t="shared" si="21"/>
        <v>0</v>
      </c>
      <c r="Y169" s="58">
        <f t="shared" si="22"/>
        <v>0</v>
      </c>
      <c r="Z169" s="104">
        <f t="shared" si="23"/>
        <v>0</v>
      </c>
    </row>
    <row r="170" spans="1:26" x14ac:dyDescent="0.2">
      <c r="A170" s="72" t="str">
        <f t="shared" si="24"/>
        <v>-</v>
      </c>
      <c r="C170" s="79"/>
      <c r="G170" s="81"/>
      <c r="H170" s="82" t="str">
        <f>IF(G170="","",VLOOKUP(G170,Plan_compta!$B$7:$C$360,2))</f>
        <v/>
      </c>
      <c r="I170" s="83"/>
      <c r="J170" s="57"/>
      <c r="K170" s="56"/>
      <c r="L170" s="84"/>
      <c r="M170" s="83"/>
      <c r="N170" s="55"/>
      <c r="O170" s="56"/>
      <c r="P170" s="61"/>
      <c r="Q170" s="56"/>
      <c r="R170" s="85"/>
      <c r="T170" s="93">
        <f t="shared" si="17"/>
        <v>0</v>
      </c>
      <c r="U170" s="58">
        <f t="shared" si="18"/>
        <v>0</v>
      </c>
      <c r="V170" s="58">
        <f t="shared" si="19"/>
        <v>0</v>
      </c>
      <c r="W170" s="58">
        <f t="shared" si="20"/>
        <v>0</v>
      </c>
      <c r="X170" s="58">
        <f t="shared" si="21"/>
        <v>0</v>
      </c>
      <c r="Y170" s="58">
        <f t="shared" si="22"/>
        <v>0</v>
      </c>
      <c r="Z170" s="104">
        <f t="shared" si="23"/>
        <v>0</v>
      </c>
    </row>
    <row r="171" spans="1:26" x14ac:dyDescent="0.2">
      <c r="A171" s="72" t="str">
        <f t="shared" si="24"/>
        <v>-</v>
      </c>
      <c r="C171" s="79"/>
      <c r="G171" s="81"/>
      <c r="H171" s="82" t="str">
        <f>IF(G171="","",VLOOKUP(G171,Plan_compta!$B$7:$C$360,2))</f>
        <v/>
      </c>
      <c r="I171" s="83"/>
      <c r="J171" s="57"/>
      <c r="K171" s="56"/>
      <c r="L171" s="84"/>
      <c r="M171" s="83"/>
      <c r="N171" s="55"/>
      <c r="O171" s="56"/>
      <c r="P171" s="61"/>
      <c r="Q171" s="56"/>
      <c r="R171" s="85"/>
      <c r="T171" s="93">
        <f t="shared" si="17"/>
        <v>0</v>
      </c>
      <c r="U171" s="58">
        <f t="shared" si="18"/>
        <v>0</v>
      </c>
      <c r="V171" s="58">
        <f t="shared" si="19"/>
        <v>0</v>
      </c>
      <c r="W171" s="58">
        <f t="shared" si="20"/>
        <v>0</v>
      </c>
      <c r="X171" s="58">
        <f t="shared" si="21"/>
        <v>0</v>
      </c>
      <c r="Y171" s="58">
        <f t="shared" si="22"/>
        <v>0</v>
      </c>
      <c r="Z171" s="104">
        <f t="shared" si="23"/>
        <v>0</v>
      </c>
    </row>
    <row r="172" spans="1:26" x14ac:dyDescent="0.2">
      <c r="A172" s="72" t="str">
        <f t="shared" si="24"/>
        <v>-</v>
      </c>
      <c r="C172" s="79"/>
      <c r="G172" s="81"/>
      <c r="H172" s="82" t="str">
        <f>IF(G172="","",VLOOKUP(G172,Plan_compta!$B$7:$C$360,2))</f>
        <v/>
      </c>
      <c r="I172" s="83"/>
      <c r="J172" s="57"/>
      <c r="K172" s="56"/>
      <c r="L172" s="84"/>
      <c r="M172" s="83"/>
      <c r="N172" s="55"/>
      <c r="O172" s="56"/>
      <c r="P172" s="61"/>
      <c r="Q172" s="56"/>
      <c r="R172" s="85"/>
      <c r="T172" s="93">
        <f t="shared" si="17"/>
        <v>0</v>
      </c>
      <c r="U172" s="58">
        <f t="shared" si="18"/>
        <v>0</v>
      </c>
      <c r="V172" s="58">
        <f t="shared" si="19"/>
        <v>0</v>
      </c>
      <c r="W172" s="58">
        <f t="shared" si="20"/>
        <v>0</v>
      </c>
      <c r="X172" s="58">
        <f t="shared" si="21"/>
        <v>0</v>
      </c>
      <c r="Y172" s="58">
        <f t="shared" si="22"/>
        <v>0</v>
      </c>
      <c r="Z172" s="104">
        <f t="shared" si="23"/>
        <v>0</v>
      </c>
    </row>
    <row r="173" spans="1:26" x14ac:dyDescent="0.2">
      <c r="A173" s="72" t="str">
        <f t="shared" si="24"/>
        <v>-</v>
      </c>
      <c r="C173" s="79"/>
      <c r="G173" s="81"/>
      <c r="H173" s="82" t="str">
        <f>IF(G173="","",VLOOKUP(G173,Plan_compta!$B$7:$C$360,2))</f>
        <v/>
      </c>
      <c r="I173" s="83"/>
      <c r="J173" s="57"/>
      <c r="K173" s="56"/>
      <c r="L173" s="84"/>
      <c r="M173" s="83"/>
      <c r="N173" s="55"/>
      <c r="O173" s="56"/>
      <c r="P173" s="61"/>
      <c r="Q173" s="56"/>
      <c r="R173" s="85"/>
      <c r="T173" s="93">
        <f t="shared" si="17"/>
        <v>0</v>
      </c>
      <c r="U173" s="58">
        <f t="shared" si="18"/>
        <v>0</v>
      </c>
      <c r="V173" s="58">
        <f t="shared" si="19"/>
        <v>0</v>
      </c>
      <c r="W173" s="58">
        <f t="shared" si="20"/>
        <v>0</v>
      </c>
      <c r="X173" s="58">
        <f t="shared" si="21"/>
        <v>0</v>
      </c>
      <c r="Y173" s="58">
        <f t="shared" si="22"/>
        <v>0</v>
      </c>
      <c r="Z173" s="104">
        <f t="shared" si="23"/>
        <v>0</v>
      </c>
    </row>
    <row r="174" spans="1:26" x14ac:dyDescent="0.2">
      <c r="A174" s="72" t="str">
        <f t="shared" si="24"/>
        <v>-</v>
      </c>
      <c r="C174" s="79"/>
      <c r="G174" s="81"/>
      <c r="H174" s="82" t="str">
        <f>IF(G174="","",VLOOKUP(G174,Plan_compta!$B$7:$C$360,2))</f>
        <v/>
      </c>
      <c r="I174" s="83"/>
      <c r="J174" s="57"/>
      <c r="K174" s="56"/>
      <c r="L174" s="84"/>
      <c r="M174" s="83"/>
      <c r="N174" s="55"/>
      <c r="O174" s="56"/>
      <c r="P174" s="61"/>
      <c r="Q174" s="56"/>
      <c r="R174" s="85"/>
      <c r="T174" s="93">
        <f t="shared" si="17"/>
        <v>0</v>
      </c>
      <c r="U174" s="58">
        <f t="shared" si="18"/>
        <v>0</v>
      </c>
      <c r="V174" s="58">
        <f t="shared" si="19"/>
        <v>0</v>
      </c>
      <c r="W174" s="58">
        <f t="shared" si="20"/>
        <v>0</v>
      </c>
      <c r="X174" s="58">
        <f t="shared" si="21"/>
        <v>0</v>
      </c>
      <c r="Y174" s="58">
        <f t="shared" si="22"/>
        <v>0</v>
      </c>
      <c r="Z174" s="104">
        <f t="shared" si="23"/>
        <v>0</v>
      </c>
    </row>
    <row r="175" spans="1:26" x14ac:dyDescent="0.2">
      <c r="A175" s="72" t="str">
        <f t="shared" si="24"/>
        <v>-</v>
      </c>
      <c r="C175" s="79"/>
      <c r="G175" s="81"/>
      <c r="H175" s="82" t="str">
        <f>IF(G175="","",VLOOKUP(G175,Plan_compta!$B$7:$C$360,2))</f>
        <v/>
      </c>
      <c r="I175" s="83"/>
      <c r="J175" s="57"/>
      <c r="K175" s="56"/>
      <c r="L175" s="84"/>
      <c r="M175" s="83"/>
      <c r="N175" s="55"/>
      <c r="O175" s="56"/>
      <c r="P175" s="61"/>
      <c r="Q175" s="56"/>
      <c r="R175" s="85"/>
      <c r="T175" s="93">
        <f t="shared" si="17"/>
        <v>0</v>
      </c>
      <c r="U175" s="58">
        <f t="shared" si="18"/>
        <v>0</v>
      </c>
      <c r="V175" s="58">
        <f t="shared" si="19"/>
        <v>0</v>
      </c>
      <c r="W175" s="58">
        <f t="shared" si="20"/>
        <v>0</v>
      </c>
      <c r="X175" s="58">
        <f t="shared" si="21"/>
        <v>0</v>
      </c>
      <c r="Y175" s="58">
        <f t="shared" si="22"/>
        <v>0</v>
      </c>
      <c r="Z175" s="104">
        <f t="shared" si="23"/>
        <v>0</v>
      </c>
    </row>
    <row r="176" spans="1:26" x14ac:dyDescent="0.2">
      <c r="A176" s="72" t="str">
        <f t="shared" si="24"/>
        <v>-</v>
      </c>
      <c r="C176" s="79"/>
      <c r="G176" s="81"/>
      <c r="H176" s="82" t="str">
        <f>IF(G176="","",VLOOKUP(G176,Plan_compta!$B$7:$C$360,2))</f>
        <v/>
      </c>
      <c r="I176" s="83"/>
      <c r="J176" s="57"/>
      <c r="K176" s="56"/>
      <c r="L176" s="84"/>
      <c r="M176" s="83"/>
      <c r="N176" s="55"/>
      <c r="O176" s="56"/>
      <c r="P176" s="61"/>
      <c r="Q176" s="56"/>
      <c r="R176" s="85"/>
      <c r="T176" s="93">
        <f t="shared" si="17"/>
        <v>0</v>
      </c>
      <c r="U176" s="58">
        <f t="shared" si="18"/>
        <v>0</v>
      </c>
      <c r="V176" s="58">
        <f t="shared" si="19"/>
        <v>0</v>
      </c>
      <c r="W176" s="58">
        <f t="shared" si="20"/>
        <v>0</v>
      </c>
      <c r="X176" s="58">
        <f t="shared" si="21"/>
        <v>0</v>
      </c>
      <c r="Y176" s="58">
        <f t="shared" si="22"/>
        <v>0</v>
      </c>
      <c r="Z176" s="104">
        <f t="shared" si="23"/>
        <v>0</v>
      </c>
    </row>
    <row r="177" spans="1:26" x14ac:dyDescent="0.2">
      <c r="A177" s="72" t="str">
        <f t="shared" si="24"/>
        <v>-</v>
      </c>
      <c r="C177" s="79"/>
      <c r="G177" s="81"/>
      <c r="H177" s="82" t="str">
        <f>IF(G177="","",VLOOKUP(G177,Plan_compta!$B$7:$C$360,2))</f>
        <v/>
      </c>
      <c r="I177" s="83"/>
      <c r="J177" s="57"/>
      <c r="K177" s="56"/>
      <c r="L177" s="84"/>
      <c r="M177" s="83"/>
      <c r="N177" s="55"/>
      <c r="O177" s="56"/>
      <c r="P177" s="61"/>
      <c r="Q177" s="56"/>
      <c r="R177" s="85"/>
      <c r="T177" s="93">
        <f t="shared" si="17"/>
        <v>0</v>
      </c>
      <c r="U177" s="58">
        <f t="shared" si="18"/>
        <v>0</v>
      </c>
      <c r="V177" s="58">
        <f t="shared" si="19"/>
        <v>0</v>
      </c>
      <c r="W177" s="58">
        <f t="shared" si="20"/>
        <v>0</v>
      </c>
      <c r="X177" s="58">
        <f t="shared" si="21"/>
        <v>0</v>
      </c>
      <c r="Y177" s="58">
        <f t="shared" si="22"/>
        <v>0</v>
      </c>
      <c r="Z177" s="104">
        <f t="shared" si="23"/>
        <v>0</v>
      </c>
    </row>
    <row r="178" spans="1:26" x14ac:dyDescent="0.2">
      <c r="A178" s="72" t="str">
        <f t="shared" si="24"/>
        <v>-</v>
      </c>
      <c r="C178" s="79"/>
      <c r="G178" s="81"/>
      <c r="H178" s="82" t="str">
        <f>IF(G178="","",VLOOKUP(G178,Plan_compta!$B$7:$C$360,2))</f>
        <v/>
      </c>
      <c r="I178" s="83"/>
      <c r="J178" s="57"/>
      <c r="K178" s="56"/>
      <c r="L178" s="84"/>
      <c r="M178" s="83"/>
      <c r="N178" s="55"/>
      <c r="O178" s="56"/>
      <c r="P178" s="61"/>
      <c r="Q178" s="56"/>
      <c r="R178" s="85"/>
      <c r="T178" s="93">
        <f t="shared" si="17"/>
        <v>0</v>
      </c>
      <c r="U178" s="58">
        <f t="shared" si="18"/>
        <v>0</v>
      </c>
      <c r="V178" s="58">
        <f t="shared" si="19"/>
        <v>0</v>
      </c>
      <c r="W178" s="58">
        <f t="shared" si="20"/>
        <v>0</v>
      </c>
      <c r="X178" s="58">
        <f t="shared" si="21"/>
        <v>0</v>
      </c>
      <c r="Y178" s="58">
        <f t="shared" si="22"/>
        <v>0</v>
      </c>
      <c r="Z178" s="104">
        <f t="shared" si="23"/>
        <v>0</v>
      </c>
    </row>
    <row r="179" spans="1:26" x14ac:dyDescent="0.2">
      <c r="A179" s="72" t="str">
        <f t="shared" si="24"/>
        <v>-</v>
      </c>
      <c r="C179" s="79"/>
      <c r="G179" s="81"/>
      <c r="H179" s="82" t="str">
        <f>IF(G179="","",VLOOKUP(G179,Plan_compta!$B$7:$C$360,2))</f>
        <v/>
      </c>
      <c r="I179" s="83"/>
      <c r="J179" s="57"/>
      <c r="K179" s="56"/>
      <c r="L179" s="84"/>
      <c r="M179" s="83"/>
      <c r="N179" s="55"/>
      <c r="O179" s="56"/>
      <c r="P179" s="61"/>
      <c r="Q179" s="56"/>
      <c r="R179" s="85"/>
      <c r="T179" s="93">
        <f t="shared" si="17"/>
        <v>0</v>
      </c>
      <c r="U179" s="58">
        <f t="shared" si="18"/>
        <v>0</v>
      </c>
      <c r="V179" s="58">
        <f t="shared" si="19"/>
        <v>0</v>
      </c>
      <c r="W179" s="58">
        <f t="shared" si="20"/>
        <v>0</v>
      </c>
      <c r="X179" s="58">
        <f t="shared" si="21"/>
        <v>0</v>
      </c>
      <c r="Y179" s="58">
        <f t="shared" si="22"/>
        <v>0</v>
      </c>
      <c r="Z179" s="104">
        <f t="shared" si="23"/>
        <v>0</v>
      </c>
    </row>
    <row r="180" spans="1:26" x14ac:dyDescent="0.2">
      <c r="A180" s="72" t="str">
        <f t="shared" si="24"/>
        <v>-</v>
      </c>
      <c r="C180" s="79"/>
      <c r="G180" s="81"/>
      <c r="H180" s="82" t="str">
        <f>IF(G180="","",VLOOKUP(G180,Plan_compta!$B$7:$C$360,2))</f>
        <v/>
      </c>
      <c r="I180" s="83"/>
      <c r="J180" s="57"/>
      <c r="K180" s="56"/>
      <c r="L180" s="84"/>
      <c r="M180" s="83"/>
      <c r="N180" s="55"/>
      <c r="O180" s="56"/>
      <c r="P180" s="61"/>
      <c r="Q180" s="56"/>
      <c r="R180" s="85"/>
      <c r="T180" s="93">
        <f t="shared" si="17"/>
        <v>0</v>
      </c>
      <c r="U180" s="58">
        <f t="shared" si="18"/>
        <v>0</v>
      </c>
      <c r="V180" s="58">
        <f t="shared" si="19"/>
        <v>0</v>
      </c>
      <c r="W180" s="58">
        <f t="shared" si="20"/>
        <v>0</v>
      </c>
      <c r="X180" s="58">
        <f t="shared" si="21"/>
        <v>0</v>
      </c>
      <c r="Y180" s="58">
        <f t="shared" si="22"/>
        <v>0</v>
      </c>
      <c r="Z180" s="104">
        <f t="shared" si="23"/>
        <v>0</v>
      </c>
    </row>
    <row r="181" spans="1:26" x14ac:dyDescent="0.2">
      <c r="A181" s="72" t="str">
        <f t="shared" si="24"/>
        <v>-</v>
      </c>
      <c r="C181" s="79"/>
      <c r="G181" s="81"/>
      <c r="H181" s="82" t="str">
        <f>IF(G181="","",VLOOKUP(G181,Plan_compta!$B$7:$C$360,2))</f>
        <v/>
      </c>
      <c r="I181" s="83"/>
      <c r="J181" s="57"/>
      <c r="K181" s="56"/>
      <c r="L181" s="84"/>
      <c r="M181" s="83"/>
      <c r="N181" s="55"/>
      <c r="O181" s="56"/>
      <c r="P181" s="61"/>
      <c r="Q181" s="56"/>
      <c r="R181" s="85"/>
      <c r="T181" s="93">
        <f t="shared" si="17"/>
        <v>0</v>
      </c>
      <c r="U181" s="58">
        <f t="shared" si="18"/>
        <v>0</v>
      </c>
      <c r="V181" s="58">
        <f t="shared" si="19"/>
        <v>0</v>
      </c>
      <c r="W181" s="58">
        <f t="shared" si="20"/>
        <v>0</v>
      </c>
      <c r="X181" s="58">
        <f t="shared" si="21"/>
        <v>0</v>
      </c>
      <c r="Y181" s="58">
        <f t="shared" si="22"/>
        <v>0</v>
      </c>
      <c r="Z181" s="104">
        <f t="shared" si="23"/>
        <v>0</v>
      </c>
    </row>
    <row r="182" spans="1:26" x14ac:dyDescent="0.2">
      <c r="A182" s="72" t="str">
        <f t="shared" si="24"/>
        <v>-</v>
      </c>
      <c r="C182" s="79"/>
      <c r="G182" s="81"/>
      <c r="H182" s="82" t="str">
        <f>IF(G182="","",VLOOKUP(G182,Plan_compta!$B$7:$C$360,2))</f>
        <v/>
      </c>
      <c r="I182" s="83"/>
      <c r="J182" s="57"/>
      <c r="K182" s="56"/>
      <c r="L182" s="84"/>
      <c r="M182" s="83"/>
      <c r="N182" s="55"/>
      <c r="O182" s="56"/>
      <c r="P182" s="61"/>
      <c r="Q182" s="56"/>
      <c r="R182" s="85"/>
      <c r="T182" s="93">
        <f t="shared" si="17"/>
        <v>0</v>
      </c>
      <c r="U182" s="58">
        <f t="shared" si="18"/>
        <v>0</v>
      </c>
      <c r="V182" s="58">
        <f t="shared" si="19"/>
        <v>0</v>
      </c>
      <c r="W182" s="58">
        <f t="shared" si="20"/>
        <v>0</v>
      </c>
      <c r="X182" s="58">
        <f t="shared" si="21"/>
        <v>0</v>
      </c>
      <c r="Y182" s="58">
        <f t="shared" si="22"/>
        <v>0</v>
      </c>
      <c r="Z182" s="104">
        <f t="shared" si="23"/>
        <v>0</v>
      </c>
    </row>
    <row r="183" spans="1:26" x14ac:dyDescent="0.2">
      <c r="A183" s="72" t="str">
        <f t="shared" si="24"/>
        <v>-</v>
      </c>
      <c r="C183" s="79"/>
      <c r="G183" s="81"/>
      <c r="H183" s="82" t="str">
        <f>IF(G183="","",VLOOKUP(G183,Plan_compta!$B$7:$C$360,2))</f>
        <v/>
      </c>
      <c r="I183" s="83"/>
      <c r="J183" s="57"/>
      <c r="K183" s="56"/>
      <c r="L183" s="84"/>
      <c r="M183" s="83"/>
      <c r="N183" s="55"/>
      <c r="O183" s="56"/>
      <c r="P183" s="61"/>
      <c r="Q183" s="56"/>
      <c r="R183" s="85"/>
      <c r="T183" s="93">
        <f t="shared" si="17"/>
        <v>0</v>
      </c>
      <c r="U183" s="58">
        <f t="shared" si="18"/>
        <v>0</v>
      </c>
      <c r="V183" s="58">
        <f t="shared" si="19"/>
        <v>0</v>
      </c>
      <c r="W183" s="58">
        <f t="shared" si="20"/>
        <v>0</v>
      </c>
      <c r="X183" s="58">
        <f t="shared" si="21"/>
        <v>0</v>
      </c>
      <c r="Y183" s="58">
        <f t="shared" si="22"/>
        <v>0</v>
      </c>
      <c r="Z183" s="104">
        <f t="shared" si="23"/>
        <v>0</v>
      </c>
    </row>
    <row r="184" spans="1:26" x14ac:dyDescent="0.2">
      <c r="A184" s="72" t="str">
        <f t="shared" si="24"/>
        <v>-</v>
      </c>
      <c r="C184" s="79"/>
      <c r="G184" s="81"/>
      <c r="H184" s="82" t="str">
        <f>IF(G184="","",VLOOKUP(G184,Plan_compta!$B$7:$C$360,2))</f>
        <v/>
      </c>
      <c r="I184" s="83"/>
      <c r="J184" s="57"/>
      <c r="K184" s="56"/>
      <c r="L184" s="84"/>
      <c r="M184" s="83"/>
      <c r="N184" s="55"/>
      <c r="O184" s="56"/>
      <c r="P184" s="61"/>
      <c r="Q184" s="56"/>
      <c r="R184" s="85"/>
      <c r="T184" s="93">
        <f t="shared" si="17"/>
        <v>0</v>
      </c>
      <c r="U184" s="58">
        <f t="shared" si="18"/>
        <v>0</v>
      </c>
      <c r="V184" s="58">
        <f t="shared" si="19"/>
        <v>0</v>
      </c>
      <c r="W184" s="58">
        <f t="shared" si="20"/>
        <v>0</v>
      </c>
      <c r="X184" s="58">
        <f t="shared" si="21"/>
        <v>0</v>
      </c>
      <c r="Y184" s="58">
        <f t="shared" si="22"/>
        <v>0</v>
      </c>
      <c r="Z184" s="104">
        <f t="shared" si="23"/>
        <v>0</v>
      </c>
    </row>
    <row r="185" spans="1:26" x14ac:dyDescent="0.2">
      <c r="A185" s="72" t="str">
        <f t="shared" si="24"/>
        <v>-</v>
      </c>
      <c r="C185" s="79"/>
      <c r="G185" s="81"/>
      <c r="H185" s="82" t="str">
        <f>IF(G185="","",VLOOKUP(G185,Plan_compta!$B$7:$C$360,2))</f>
        <v/>
      </c>
      <c r="I185" s="83"/>
      <c r="J185" s="57"/>
      <c r="K185" s="56"/>
      <c r="L185" s="84"/>
      <c r="M185" s="83"/>
      <c r="N185" s="55"/>
      <c r="O185" s="56"/>
      <c r="P185" s="61"/>
      <c r="Q185" s="56"/>
      <c r="R185" s="85"/>
      <c r="T185" s="93">
        <f t="shared" si="17"/>
        <v>0</v>
      </c>
      <c r="U185" s="58">
        <f t="shared" si="18"/>
        <v>0</v>
      </c>
      <c r="V185" s="58">
        <f t="shared" si="19"/>
        <v>0</v>
      </c>
      <c r="W185" s="58">
        <f t="shared" si="20"/>
        <v>0</v>
      </c>
      <c r="X185" s="58">
        <f t="shared" si="21"/>
        <v>0</v>
      </c>
      <c r="Y185" s="58">
        <f t="shared" si="22"/>
        <v>0</v>
      </c>
      <c r="Z185" s="104">
        <f t="shared" si="23"/>
        <v>0</v>
      </c>
    </row>
    <row r="186" spans="1:26" x14ac:dyDescent="0.2">
      <c r="A186" s="72" t="str">
        <f t="shared" si="24"/>
        <v>-</v>
      </c>
      <c r="C186" s="79"/>
      <c r="G186" s="81"/>
      <c r="H186" s="82" t="str">
        <f>IF(G186="","",VLOOKUP(G186,Plan_compta!$B$7:$C$360,2))</f>
        <v/>
      </c>
      <c r="I186" s="83"/>
      <c r="J186" s="57"/>
      <c r="K186" s="56"/>
      <c r="L186" s="84"/>
      <c r="M186" s="83"/>
      <c r="N186" s="55"/>
      <c r="O186" s="56"/>
      <c r="P186" s="61"/>
      <c r="Q186" s="56"/>
      <c r="R186" s="85"/>
      <c r="T186" s="93">
        <f t="shared" si="17"/>
        <v>0</v>
      </c>
      <c r="U186" s="58">
        <f t="shared" si="18"/>
        <v>0</v>
      </c>
      <c r="V186" s="58">
        <f t="shared" si="19"/>
        <v>0</v>
      </c>
      <c r="W186" s="58">
        <f t="shared" si="20"/>
        <v>0</v>
      </c>
      <c r="X186" s="58">
        <f t="shared" si="21"/>
        <v>0</v>
      </c>
      <c r="Y186" s="58">
        <f t="shared" si="22"/>
        <v>0</v>
      </c>
      <c r="Z186" s="104">
        <f t="shared" si="23"/>
        <v>0</v>
      </c>
    </row>
    <row r="187" spans="1:26" x14ac:dyDescent="0.2">
      <c r="A187" s="72" t="str">
        <f t="shared" si="24"/>
        <v>-</v>
      </c>
      <c r="C187" s="79"/>
      <c r="G187" s="81"/>
      <c r="H187" s="82" t="str">
        <f>IF(G187="","",VLOOKUP(G187,Plan_compta!$B$7:$C$360,2))</f>
        <v/>
      </c>
      <c r="I187" s="83"/>
      <c r="J187" s="57"/>
      <c r="K187" s="56"/>
      <c r="L187" s="84"/>
      <c r="M187" s="83"/>
      <c r="N187" s="55"/>
      <c r="O187" s="56"/>
      <c r="P187" s="61"/>
      <c r="Q187" s="56"/>
      <c r="R187" s="85"/>
      <c r="T187" s="93">
        <f t="shared" si="17"/>
        <v>0</v>
      </c>
      <c r="U187" s="58">
        <f t="shared" si="18"/>
        <v>0</v>
      </c>
      <c r="V187" s="58">
        <f t="shared" si="19"/>
        <v>0</v>
      </c>
      <c r="W187" s="58">
        <f t="shared" si="20"/>
        <v>0</v>
      </c>
      <c r="X187" s="58">
        <f t="shared" si="21"/>
        <v>0</v>
      </c>
      <c r="Y187" s="58">
        <f t="shared" si="22"/>
        <v>0</v>
      </c>
      <c r="Z187" s="104">
        <f t="shared" si="23"/>
        <v>0</v>
      </c>
    </row>
    <row r="188" spans="1:26" x14ac:dyDescent="0.2">
      <c r="A188" s="72" t="str">
        <f t="shared" si="24"/>
        <v>-</v>
      </c>
      <c r="C188" s="79"/>
      <c r="G188" s="81"/>
      <c r="H188" s="82" t="str">
        <f>IF(G188="","",VLOOKUP(G188,Plan_compta!$B$7:$C$360,2))</f>
        <v/>
      </c>
      <c r="I188" s="83"/>
      <c r="J188" s="57"/>
      <c r="K188" s="56"/>
      <c r="L188" s="84"/>
      <c r="M188" s="83"/>
      <c r="N188" s="55"/>
      <c r="O188" s="56"/>
      <c r="P188" s="61"/>
      <c r="Q188" s="56"/>
      <c r="R188" s="85"/>
      <c r="T188" s="93">
        <f t="shared" si="17"/>
        <v>0</v>
      </c>
      <c r="U188" s="58">
        <f t="shared" si="18"/>
        <v>0</v>
      </c>
      <c r="V188" s="58">
        <f t="shared" si="19"/>
        <v>0</v>
      </c>
      <c r="W188" s="58">
        <f t="shared" si="20"/>
        <v>0</v>
      </c>
      <c r="X188" s="58">
        <f t="shared" si="21"/>
        <v>0</v>
      </c>
      <c r="Y188" s="58">
        <f t="shared" si="22"/>
        <v>0</v>
      </c>
      <c r="Z188" s="104">
        <f t="shared" si="23"/>
        <v>0</v>
      </c>
    </row>
    <row r="189" spans="1:26" x14ac:dyDescent="0.2">
      <c r="A189" s="72" t="str">
        <f t="shared" si="24"/>
        <v>-</v>
      </c>
      <c r="C189" s="79"/>
      <c r="G189" s="81"/>
      <c r="H189" s="82" t="str">
        <f>IF(G189="","",VLOOKUP(G189,Plan_compta!$B$7:$C$360,2))</f>
        <v/>
      </c>
      <c r="I189" s="83"/>
      <c r="J189" s="57"/>
      <c r="K189" s="56"/>
      <c r="L189" s="84"/>
      <c r="M189" s="83"/>
      <c r="N189" s="55"/>
      <c r="O189" s="56"/>
      <c r="P189" s="61"/>
      <c r="Q189" s="56"/>
      <c r="R189" s="85"/>
      <c r="T189" s="93">
        <f t="shared" si="17"/>
        <v>0</v>
      </c>
      <c r="U189" s="58">
        <f t="shared" si="18"/>
        <v>0</v>
      </c>
      <c r="V189" s="58">
        <f t="shared" si="19"/>
        <v>0</v>
      </c>
      <c r="W189" s="58">
        <f t="shared" si="20"/>
        <v>0</v>
      </c>
      <c r="X189" s="58">
        <f t="shared" si="21"/>
        <v>0</v>
      </c>
      <c r="Y189" s="58">
        <f t="shared" si="22"/>
        <v>0</v>
      </c>
      <c r="Z189" s="104">
        <f t="shared" si="23"/>
        <v>0</v>
      </c>
    </row>
    <row r="190" spans="1:26" x14ac:dyDescent="0.2">
      <c r="A190" s="72" t="str">
        <f t="shared" si="24"/>
        <v>-</v>
      </c>
      <c r="C190" s="79"/>
      <c r="G190" s="81"/>
      <c r="H190" s="82" t="str">
        <f>IF(G190="","",VLOOKUP(G190,Plan_compta!$B$7:$C$360,2))</f>
        <v/>
      </c>
      <c r="I190" s="83"/>
      <c r="J190" s="57"/>
      <c r="K190" s="56"/>
      <c r="L190" s="84"/>
      <c r="M190" s="83"/>
      <c r="N190" s="55"/>
      <c r="O190" s="56"/>
      <c r="P190" s="61"/>
      <c r="Q190" s="56"/>
      <c r="R190" s="85"/>
      <c r="T190" s="93">
        <f t="shared" si="17"/>
        <v>0</v>
      </c>
      <c r="U190" s="58">
        <f t="shared" si="18"/>
        <v>0</v>
      </c>
      <c r="V190" s="58">
        <f t="shared" si="19"/>
        <v>0</v>
      </c>
      <c r="W190" s="58">
        <f t="shared" si="20"/>
        <v>0</v>
      </c>
      <c r="X190" s="58">
        <f t="shared" si="21"/>
        <v>0</v>
      </c>
      <c r="Y190" s="58">
        <f t="shared" si="22"/>
        <v>0</v>
      </c>
      <c r="Z190" s="104">
        <f t="shared" si="23"/>
        <v>0</v>
      </c>
    </row>
    <row r="191" spans="1:26" x14ac:dyDescent="0.2">
      <c r="A191" s="72" t="str">
        <f t="shared" si="24"/>
        <v>-</v>
      </c>
      <c r="C191" s="79"/>
      <c r="G191" s="81"/>
      <c r="H191" s="82" t="str">
        <f>IF(G191="","",VLOOKUP(G191,Plan_compta!$B$7:$C$360,2))</f>
        <v/>
      </c>
      <c r="I191" s="83"/>
      <c r="J191" s="57"/>
      <c r="K191" s="56"/>
      <c r="L191" s="84"/>
      <c r="M191" s="83"/>
      <c r="N191" s="55"/>
      <c r="O191" s="56"/>
      <c r="P191" s="61"/>
      <c r="Q191" s="56"/>
      <c r="R191" s="85"/>
      <c r="T191" s="93">
        <f t="shared" si="17"/>
        <v>0</v>
      </c>
      <c r="U191" s="58">
        <f t="shared" si="18"/>
        <v>0</v>
      </c>
      <c r="V191" s="58">
        <f t="shared" si="19"/>
        <v>0</v>
      </c>
      <c r="W191" s="58">
        <f t="shared" si="20"/>
        <v>0</v>
      </c>
      <c r="X191" s="58">
        <f t="shared" si="21"/>
        <v>0</v>
      </c>
      <c r="Y191" s="58">
        <f t="shared" si="22"/>
        <v>0</v>
      </c>
      <c r="Z191" s="104">
        <f t="shared" si="23"/>
        <v>0</v>
      </c>
    </row>
    <row r="192" spans="1:26" x14ac:dyDescent="0.2">
      <c r="A192" s="72" t="str">
        <f t="shared" si="24"/>
        <v>-</v>
      </c>
      <c r="C192" s="79"/>
      <c r="G192" s="81"/>
      <c r="H192" s="82" t="str">
        <f>IF(G192="","",VLOOKUP(G192,Plan_compta!$B$7:$C$360,2))</f>
        <v/>
      </c>
      <c r="I192" s="83"/>
      <c r="J192" s="57"/>
      <c r="K192" s="56"/>
      <c r="L192" s="84"/>
      <c r="M192" s="83"/>
      <c r="N192" s="55"/>
      <c r="O192" s="56"/>
      <c r="P192" s="61"/>
      <c r="Q192" s="56"/>
      <c r="R192" s="85"/>
      <c r="T192" s="93">
        <f t="shared" si="17"/>
        <v>0</v>
      </c>
      <c r="U192" s="58">
        <f t="shared" si="18"/>
        <v>0</v>
      </c>
      <c r="V192" s="58">
        <f t="shared" si="19"/>
        <v>0</v>
      </c>
      <c r="W192" s="58">
        <f t="shared" si="20"/>
        <v>0</v>
      </c>
      <c r="X192" s="58">
        <f t="shared" si="21"/>
        <v>0</v>
      </c>
      <c r="Y192" s="58">
        <f t="shared" si="22"/>
        <v>0</v>
      </c>
      <c r="Z192" s="104">
        <f t="shared" si="23"/>
        <v>0</v>
      </c>
    </row>
    <row r="193" spans="1:26" x14ac:dyDescent="0.2">
      <c r="A193" s="72" t="str">
        <f t="shared" si="24"/>
        <v>-</v>
      </c>
      <c r="C193" s="79"/>
      <c r="G193" s="81"/>
      <c r="H193" s="82" t="str">
        <f>IF(G193="","",VLOOKUP(G193,Plan_compta!$B$7:$C$360,2))</f>
        <v/>
      </c>
      <c r="I193" s="83"/>
      <c r="J193" s="57"/>
      <c r="K193" s="56"/>
      <c r="L193" s="84"/>
      <c r="M193" s="83"/>
      <c r="N193" s="55"/>
      <c r="O193" s="56"/>
      <c r="P193" s="61"/>
      <c r="Q193" s="56"/>
      <c r="R193" s="85"/>
      <c r="T193" s="93">
        <f t="shared" si="17"/>
        <v>0</v>
      </c>
      <c r="U193" s="58">
        <f t="shared" si="18"/>
        <v>0</v>
      </c>
      <c r="V193" s="58">
        <f t="shared" si="19"/>
        <v>0</v>
      </c>
      <c r="W193" s="58">
        <f t="shared" si="20"/>
        <v>0</v>
      </c>
      <c r="X193" s="58">
        <f t="shared" si="21"/>
        <v>0</v>
      </c>
      <c r="Y193" s="58">
        <f t="shared" si="22"/>
        <v>0</v>
      </c>
      <c r="Z193" s="104">
        <f t="shared" si="23"/>
        <v>0</v>
      </c>
    </row>
    <row r="194" spans="1:26" x14ac:dyDescent="0.2">
      <c r="A194" s="72" t="str">
        <f t="shared" si="24"/>
        <v>-</v>
      </c>
      <c r="C194" s="79"/>
      <c r="G194" s="81"/>
      <c r="H194" s="82" t="str">
        <f>IF(G194="","",VLOOKUP(G194,Plan_compta!$B$7:$C$360,2))</f>
        <v/>
      </c>
      <c r="I194" s="83"/>
      <c r="J194" s="57"/>
      <c r="K194" s="56"/>
      <c r="L194" s="84"/>
      <c r="M194" s="83"/>
      <c r="N194" s="55"/>
      <c r="O194" s="56"/>
      <c r="P194" s="61"/>
      <c r="Q194" s="56"/>
      <c r="R194" s="85"/>
      <c r="T194" s="93">
        <f t="shared" si="17"/>
        <v>0</v>
      </c>
      <c r="U194" s="58">
        <f t="shared" si="18"/>
        <v>0</v>
      </c>
      <c r="V194" s="58">
        <f t="shared" si="19"/>
        <v>0</v>
      </c>
      <c r="W194" s="58">
        <f t="shared" si="20"/>
        <v>0</v>
      </c>
      <c r="X194" s="58">
        <f t="shared" si="21"/>
        <v>0</v>
      </c>
      <c r="Y194" s="58">
        <f t="shared" si="22"/>
        <v>0</v>
      </c>
      <c r="Z194" s="104">
        <f t="shared" si="23"/>
        <v>0</v>
      </c>
    </row>
    <row r="195" spans="1:26" x14ac:dyDescent="0.2">
      <c r="A195" s="72" t="str">
        <f t="shared" si="24"/>
        <v>-</v>
      </c>
      <c r="C195" s="79"/>
      <c r="G195" s="81"/>
      <c r="H195" s="82" t="str">
        <f>IF(G195="","",VLOOKUP(G195,Plan_compta!$B$7:$C$360,2))</f>
        <v/>
      </c>
      <c r="I195" s="83"/>
      <c r="J195" s="57"/>
      <c r="K195" s="56"/>
      <c r="L195" s="84"/>
      <c r="M195" s="83"/>
      <c r="N195" s="55"/>
      <c r="O195" s="56"/>
      <c r="P195" s="61"/>
      <c r="Q195" s="56"/>
      <c r="R195" s="85"/>
      <c r="T195" s="93">
        <f t="shared" ref="T195:T258" si="25">IF(C195="Dépense",N195,0)</f>
        <v>0</v>
      </c>
      <c r="U195" s="58">
        <f t="shared" ref="U195:U258" si="26">IF(C195="Dépense",P195,0)</f>
        <v>0</v>
      </c>
      <c r="V195" s="58">
        <f t="shared" ref="V195:V258" si="27">IF(C195="Dépense",R195,0)</f>
        <v>0</v>
      </c>
      <c r="W195" s="58">
        <f t="shared" ref="W195:W258" si="28">IF(C195="Recette",N195,0)</f>
        <v>0</v>
      </c>
      <c r="X195" s="58">
        <f t="shared" ref="X195:X258" si="29">IF(C195="Recette",P195,0)</f>
        <v>0</v>
      </c>
      <c r="Y195" s="58">
        <f t="shared" ref="Y195:Y258" si="30">IF(C195="Recette",R195,0)</f>
        <v>0</v>
      </c>
      <c r="Z195" s="104">
        <f t="shared" ref="Z195:Z258" si="31">N195+P195+R195</f>
        <v>0</v>
      </c>
    </row>
    <row r="196" spans="1:26" x14ac:dyDescent="0.2">
      <c r="A196" s="72" t="str">
        <f t="shared" ref="A196:A259" si="32">IF(B196&lt;&gt;0,A195+1,"-")</f>
        <v>-</v>
      </c>
      <c r="C196" s="79"/>
      <c r="G196" s="81"/>
      <c r="H196" s="82" t="str">
        <f>IF(G196="","",VLOOKUP(G196,Plan_compta!$B$7:$C$360,2))</f>
        <v/>
      </c>
      <c r="I196" s="83"/>
      <c r="J196" s="57"/>
      <c r="K196" s="56"/>
      <c r="L196" s="84"/>
      <c r="M196" s="83"/>
      <c r="N196" s="55"/>
      <c r="O196" s="56"/>
      <c r="P196" s="61"/>
      <c r="Q196" s="56"/>
      <c r="R196" s="85"/>
      <c r="T196" s="93">
        <f t="shared" si="25"/>
        <v>0</v>
      </c>
      <c r="U196" s="58">
        <f t="shared" si="26"/>
        <v>0</v>
      </c>
      <c r="V196" s="58">
        <f t="shared" si="27"/>
        <v>0</v>
      </c>
      <c r="W196" s="58">
        <f t="shared" si="28"/>
        <v>0</v>
      </c>
      <c r="X196" s="58">
        <f t="shared" si="29"/>
        <v>0</v>
      </c>
      <c r="Y196" s="58">
        <f t="shared" si="30"/>
        <v>0</v>
      </c>
      <c r="Z196" s="104">
        <f t="shared" si="31"/>
        <v>0</v>
      </c>
    </row>
    <row r="197" spans="1:26" x14ac:dyDescent="0.2">
      <c r="A197" s="72" t="str">
        <f t="shared" si="32"/>
        <v>-</v>
      </c>
      <c r="C197" s="79"/>
      <c r="G197" s="81"/>
      <c r="H197" s="82" t="str">
        <f>IF(G197="","",VLOOKUP(G197,Plan_compta!$B$7:$C$360,2))</f>
        <v/>
      </c>
      <c r="I197" s="83"/>
      <c r="J197" s="57"/>
      <c r="K197" s="56"/>
      <c r="L197" s="84"/>
      <c r="M197" s="83"/>
      <c r="N197" s="55"/>
      <c r="O197" s="56"/>
      <c r="P197" s="61"/>
      <c r="Q197" s="56"/>
      <c r="R197" s="85"/>
      <c r="T197" s="93">
        <f t="shared" si="25"/>
        <v>0</v>
      </c>
      <c r="U197" s="58">
        <f t="shared" si="26"/>
        <v>0</v>
      </c>
      <c r="V197" s="58">
        <f t="shared" si="27"/>
        <v>0</v>
      </c>
      <c r="W197" s="58">
        <f t="shared" si="28"/>
        <v>0</v>
      </c>
      <c r="X197" s="58">
        <f t="shared" si="29"/>
        <v>0</v>
      </c>
      <c r="Y197" s="58">
        <f t="shared" si="30"/>
        <v>0</v>
      </c>
      <c r="Z197" s="104">
        <f t="shared" si="31"/>
        <v>0</v>
      </c>
    </row>
    <row r="198" spans="1:26" x14ac:dyDescent="0.2">
      <c r="A198" s="72" t="str">
        <f t="shared" si="32"/>
        <v>-</v>
      </c>
      <c r="C198" s="79"/>
      <c r="G198" s="81"/>
      <c r="H198" s="82" t="str">
        <f>IF(G198="","",VLOOKUP(G198,Plan_compta!$B$7:$C$360,2))</f>
        <v/>
      </c>
      <c r="I198" s="83"/>
      <c r="J198" s="57"/>
      <c r="K198" s="56"/>
      <c r="L198" s="84"/>
      <c r="M198" s="83"/>
      <c r="N198" s="55"/>
      <c r="O198" s="56"/>
      <c r="P198" s="61"/>
      <c r="Q198" s="56"/>
      <c r="R198" s="85"/>
      <c r="T198" s="93">
        <f t="shared" si="25"/>
        <v>0</v>
      </c>
      <c r="U198" s="58">
        <f t="shared" si="26"/>
        <v>0</v>
      </c>
      <c r="V198" s="58">
        <f t="shared" si="27"/>
        <v>0</v>
      </c>
      <c r="W198" s="58">
        <f t="shared" si="28"/>
        <v>0</v>
      </c>
      <c r="X198" s="58">
        <f t="shared" si="29"/>
        <v>0</v>
      </c>
      <c r="Y198" s="58">
        <f t="shared" si="30"/>
        <v>0</v>
      </c>
      <c r="Z198" s="104">
        <f t="shared" si="31"/>
        <v>0</v>
      </c>
    </row>
    <row r="199" spans="1:26" x14ac:dyDescent="0.2">
      <c r="A199" s="72" t="str">
        <f t="shared" si="32"/>
        <v>-</v>
      </c>
      <c r="C199" s="79"/>
      <c r="G199" s="81"/>
      <c r="H199" s="82" t="str">
        <f>IF(G199="","",VLOOKUP(G199,Plan_compta!$B$7:$C$360,2))</f>
        <v/>
      </c>
      <c r="I199" s="83"/>
      <c r="J199" s="57"/>
      <c r="K199" s="56"/>
      <c r="L199" s="84"/>
      <c r="M199" s="83"/>
      <c r="N199" s="55"/>
      <c r="O199" s="56"/>
      <c r="P199" s="61"/>
      <c r="Q199" s="56"/>
      <c r="R199" s="85"/>
      <c r="T199" s="93">
        <f t="shared" si="25"/>
        <v>0</v>
      </c>
      <c r="U199" s="58">
        <f t="shared" si="26"/>
        <v>0</v>
      </c>
      <c r="V199" s="58">
        <f t="shared" si="27"/>
        <v>0</v>
      </c>
      <c r="W199" s="58">
        <f t="shared" si="28"/>
        <v>0</v>
      </c>
      <c r="X199" s="58">
        <f t="shared" si="29"/>
        <v>0</v>
      </c>
      <c r="Y199" s="58">
        <f t="shared" si="30"/>
        <v>0</v>
      </c>
      <c r="Z199" s="104">
        <f t="shared" si="31"/>
        <v>0</v>
      </c>
    </row>
    <row r="200" spans="1:26" x14ac:dyDescent="0.2">
      <c r="A200" s="72" t="str">
        <f t="shared" si="32"/>
        <v>-</v>
      </c>
      <c r="C200" s="79"/>
      <c r="G200" s="81"/>
      <c r="H200" s="82" t="str">
        <f>IF(G200="","",VLOOKUP(G200,Plan_compta!$B$7:$C$360,2))</f>
        <v/>
      </c>
      <c r="I200" s="83"/>
      <c r="J200" s="57"/>
      <c r="K200" s="56"/>
      <c r="L200" s="84"/>
      <c r="M200" s="83"/>
      <c r="N200" s="55"/>
      <c r="O200" s="56"/>
      <c r="P200" s="61"/>
      <c r="Q200" s="56"/>
      <c r="R200" s="85"/>
      <c r="T200" s="93">
        <f t="shared" si="25"/>
        <v>0</v>
      </c>
      <c r="U200" s="58">
        <f t="shared" si="26"/>
        <v>0</v>
      </c>
      <c r="V200" s="58">
        <f t="shared" si="27"/>
        <v>0</v>
      </c>
      <c r="W200" s="58">
        <f t="shared" si="28"/>
        <v>0</v>
      </c>
      <c r="X200" s="58">
        <f t="shared" si="29"/>
        <v>0</v>
      </c>
      <c r="Y200" s="58">
        <f t="shared" si="30"/>
        <v>0</v>
      </c>
      <c r="Z200" s="104">
        <f t="shared" si="31"/>
        <v>0</v>
      </c>
    </row>
    <row r="201" spans="1:26" x14ac:dyDescent="0.2">
      <c r="A201" s="72" t="str">
        <f t="shared" si="32"/>
        <v>-</v>
      </c>
      <c r="C201" s="79"/>
      <c r="G201" s="81"/>
      <c r="H201" s="82" t="str">
        <f>IF(G201="","",VLOOKUP(G201,Plan_compta!$B$7:$C$360,2))</f>
        <v/>
      </c>
      <c r="I201" s="83"/>
      <c r="J201" s="57"/>
      <c r="K201" s="56"/>
      <c r="L201" s="84"/>
      <c r="M201" s="83"/>
      <c r="N201" s="55"/>
      <c r="O201" s="56"/>
      <c r="P201" s="61"/>
      <c r="Q201" s="56"/>
      <c r="R201" s="85"/>
      <c r="T201" s="93">
        <f t="shared" si="25"/>
        <v>0</v>
      </c>
      <c r="U201" s="58">
        <f t="shared" si="26"/>
        <v>0</v>
      </c>
      <c r="V201" s="58">
        <f t="shared" si="27"/>
        <v>0</v>
      </c>
      <c r="W201" s="58">
        <f t="shared" si="28"/>
        <v>0</v>
      </c>
      <c r="X201" s="58">
        <f t="shared" si="29"/>
        <v>0</v>
      </c>
      <c r="Y201" s="58">
        <f t="shared" si="30"/>
        <v>0</v>
      </c>
      <c r="Z201" s="104">
        <f t="shared" si="31"/>
        <v>0</v>
      </c>
    </row>
    <row r="202" spans="1:26" x14ac:dyDescent="0.2">
      <c r="A202" s="72" t="str">
        <f t="shared" si="32"/>
        <v>-</v>
      </c>
      <c r="C202" s="79"/>
      <c r="G202" s="81"/>
      <c r="H202" s="82" t="str">
        <f>IF(G202="","",VLOOKUP(G202,Plan_compta!$B$7:$C$360,2))</f>
        <v/>
      </c>
      <c r="I202" s="83"/>
      <c r="J202" s="57"/>
      <c r="K202" s="56"/>
      <c r="L202" s="84"/>
      <c r="M202" s="83"/>
      <c r="N202" s="55"/>
      <c r="O202" s="56"/>
      <c r="P202" s="61"/>
      <c r="Q202" s="56"/>
      <c r="R202" s="85"/>
      <c r="T202" s="93">
        <f t="shared" si="25"/>
        <v>0</v>
      </c>
      <c r="U202" s="58">
        <f t="shared" si="26"/>
        <v>0</v>
      </c>
      <c r="V202" s="58">
        <f t="shared" si="27"/>
        <v>0</v>
      </c>
      <c r="W202" s="58">
        <f t="shared" si="28"/>
        <v>0</v>
      </c>
      <c r="X202" s="58">
        <f t="shared" si="29"/>
        <v>0</v>
      </c>
      <c r="Y202" s="58">
        <f t="shared" si="30"/>
        <v>0</v>
      </c>
      <c r="Z202" s="104">
        <f t="shared" si="31"/>
        <v>0</v>
      </c>
    </row>
    <row r="203" spans="1:26" x14ac:dyDescent="0.2">
      <c r="A203" s="72" t="str">
        <f t="shared" si="32"/>
        <v>-</v>
      </c>
      <c r="C203" s="79"/>
      <c r="G203" s="81"/>
      <c r="H203" s="82" t="str">
        <f>IF(G203="","",VLOOKUP(G203,Plan_compta!$B$7:$C$360,2))</f>
        <v/>
      </c>
      <c r="I203" s="83"/>
      <c r="J203" s="57"/>
      <c r="K203" s="56"/>
      <c r="L203" s="84"/>
      <c r="M203" s="83"/>
      <c r="N203" s="55"/>
      <c r="O203" s="56"/>
      <c r="P203" s="61"/>
      <c r="Q203" s="56"/>
      <c r="R203" s="85"/>
      <c r="T203" s="93">
        <f t="shared" si="25"/>
        <v>0</v>
      </c>
      <c r="U203" s="58">
        <f t="shared" si="26"/>
        <v>0</v>
      </c>
      <c r="V203" s="58">
        <f t="shared" si="27"/>
        <v>0</v>
      </c>
      <c r="W203" s="58">
        <f t="shared" si="28"/>
        <v>0</v>
      </c>
      <c r="X203" s="58">
        <f t="shared" si="29"/>
        <v>0</v>
      </c>
      <c r="Y203" s="58">
        <f t="shared" si="30"/>
        <v>0</v>
      </c>
      <c r="Z203" s="104">
        <f t="shared" si="31"/>
        <v>0</v>
      </c>
    </row>
    <row r="204" spans="1:26" x14ac:dyDescent="0.2">
      <c r="A204" s="72" t="str">
        <f t="shared" si="32"/>
        <v>-</v>
      </c>
      <c r="C204" s="79"/>
      <c r="G204" s="81"/>
      <c r="H204" s="82" t="str">
        <f>IF(G204="","",VLOOKUP(G204,Plan_compta!$B$7:$C$360,2))</f>
        <v/>
      </c>
      <c r="I204" s="83"/>
      <c r="J204" s="57"/>
      <c r="K204" s="56"/>
      <c r="L204" s="84"/>
      <c r="M204" s="83"/>
      <c r="N204" s="55"/>
      <c r="O204" s="56"/>
      <c r="P204" s="61"/>
      <c r="Q204" s="56"/>
      <c r="R204" s="85"/>
      <c r="T204" s="93">
        <f t="shared" si="25"/>
        <v>0</v>
      </c>
      <c r="U204" s="58">
        <f t="shared" si="26"/>
        <v>0</v>
      </c>
      <c r="V204" s="58">
        <f t="shared" si="27"/>
        <v>0</v>
      </c>
      <c r="W204" s="58">
        <f t="shared" si="28"/>
        <v>0</v>
      </c>
      <c r="X204" s="58">
        <f t="shared" si="29"/>
        <v>0</v>
      </c>
      <c r="Y204" s="58">
        <f t="shared" si="30"/>
        <v>0</v>
      </c>
      <c r="Z204" s="104">
        <f t="shared" si="31"/>
        <v>0</v>
      </c>
    </row>
    <row r="205" spans="1:26" x14ac:dyDescent="0.2">
      <c r="A205" s="72" t="str">
        <f t="shared" si="32"/>
        <v>-</v>
      </c>
      <c r="C205" s="79"/>
      <c r="G205" s="81"/>
      <c r="H205" s="82" t="str">
        <f>IF(G205="","",VLOOKUP(G205,Plan_compta!$B$7:$C$360,2))</f>
        <v/>
      </c>
      <c r="I205" s="83"/>
      <c r="J205" s="57"/>
      <c r="K205" s="56"/>
      <c r="L205" s="84"/>
      <c r="M205" s="83"/>
      <c r="N205" s="55"/>
      <c r="O205" s="56"/>
      <c r="P205" s="61"/>
      <c r="Q205" s="56"/>
      <c r="R205" s="85"/>
      <c r="T205" s="93">
        <f t="shared" si="25"/>
        <v>0</v>
      </c>
      <c r="U205" s="58">
        <f t="shared" si="26"/>
        <v>0</v>
      </c>
      <c r="V205" s="58">
        <f t="shared" si="27"/>
        <v>0</v>
      </c>
      <c r="W205" s="58">
        <f t="shared" si="28"/>
        <v>0</v>
      </c>
      <c r="X205" s="58">
        <f t="shared" si="29"/>
        <v>0</v>
      </c>
      <c r="Y205" s="58">
        <f t="shared" si="30"/>
        <v>0</v>
      </c>
      <c r="Z205" s="104">
        <f t="shared" si="31"/>
        <v>0</v>
      </c>
    </row>
    <row r="206" spans="1:26" x14ac:dyDescent="0.2">
      <c r="A206" s="72" t="str">
        <f t="shared" si="32"/>
        <v>-</v>
      </c>
      <c r="C206" s="79"/>
      <c r="G206" s="81"/>
      <c r="H206" s="82" t="str">
        <f>IF(G206="","",VLOOKUP(G206,Plan_compta!$B$7:$C$360,2))</f>
        <v/>
      </c>
      <c r="I206" s="83"/>
      <c r="J206" s="57"/>
      <c r="K206" s="56"/>
      <c r="L206" s="84"/>
      <c r="M206" s="83"/>
      <c r="N206" s="55"/>
      <c r="O206" s="56"/>
      <c r="P206" s="61"/>
      <c r="Q206" s="56"/>
      <c r="R206" s="85"/>
      <c r="T206" s="93">
        <f t="shared" si="25"/>
        <v>0</v>
      </c>
      <c r="U206" s="58">
        <f t="shared" si="26"/>
        <v>0</v>
      </c>
      <c r="V206" s="58">
        <f t="shared" si="27"/>
        <v>0</v>
      </c>
      <c r="W206" s="58">
        <f t="shared" si="28"/>
        <v>0</v>
      </c>
      <c r="X206" s="58">
        <f t="shared" si="29"/>
        <v>0</v>
      </c>
      <c r="Y206" s="58">
        <f t="shared" si="30"/>
        <v>0</v>
      </c>
      <c r="Z206" s="104">
        <f t="shared" si="31"/>
        <v>0</v>
      </c>
    </row>
    <row r="207" spans="1:26" x14ac:dyDescent="0.2">
      <c r="A207" s="72" t="str">
        <f t="shared" si="32"/>
        <v>-</v>
      </c>
      <c r="C207" s="79"/>
      <c r="G207" s="81"/>
      <c r="H207" s="82" t="str">
        <f>IF(G207="","",VLOOKUP(G207,Plan_compta!$B$7:$C$360,2))</f>
        <v/>
      </c>
      <c r="I207" s="83"/>
      <c r="J207" s="57"/>
      <c r="K207" s="56"/>
      <c r="L207" s="84"/>
      <c r="M207" s="83"/>
      <c r="N207" s="55"/>
      <c r="O207" s="56"/>
      <c r="P207" s="61"/>
      <c r="Q207" s="56"/>
      <c r="R207" s="85"/>
      <c r="T207" s="93">
        <f t="shared" si="25"/>
        <v>0</v>
      </c>
      <c r="U207" s="58">
        <f t="shared" si="26"/>
        <v>0</v>
      </c>
      <c r="V207" s="58">
        <f t="shared" si="27"/>
        <v>0</v>
      </c>
      <c r="W207" s="58">
        <f t="shared" si="28"/>
        <v>0</v>
      </c>
      <c r="X207" s="58">
        <f t="shared" si="29"/>
        <v>0</v>
      </c>
      <c r="Y207" s="58">
        <f t="shared" si="30"/>
        <v>0</v>
      </c>
      <c r="Z207" s="104">
        <f t="shared" si="31"/>
        <v>0</v>
      </c>
    </row>
    <row r="208" spans="1:26" x14ac:dyDescent="0.2">
      <c r="A208" s="72" t="str">
        <f t="shared" si="32"/>
        <v>-</v>
      </c>
      <c r="C208" s="79"/>
      <c r="G208" s="81"/>
      <c r="H208" s="82" t="str">
        <f>IF(G208="","",VLOOKUP(G208,Plan_compta!$B$7:$C$360,2))</f>
        <v/>
      </c>
      <c r="I208" s="83"/>
      <c r="J208" s="57"/>
      <c r="K208" s="56"/>
      <c r="L208" s="84"/>
      <c r="M208" s="83"/>
      <c r="N208" s="55"/>
      <c r="O208" s="56"/>
      <c r="P208" s="61"/>
      <c r="Q208" s="56"/>
      <c r="R208" s="85"/>
      <c r="T208" s="93">
        <f t="shared" si="25"/>
        <v>0</v>
      </c>
      <c r="U208" s="58">
        <f t="shared" si="26"/>
        <v>0</v>
      </c>
      <c r="V208" s="58">
        <f t="shared" si="27"/>
        <v>0</v>
      </c>
      <c r="W208" s="58">
        <f t="shared" si="28"/>
        <v>0</v>
      </c>
      <c r="X208" s="58">
        <f t="shared" si="29"/>
        <v>0</v>
      </c>
      <c r="Y208" s="58">
        <f t="shared" si="30"/>
        <v>0</v>
      </c>
      <c r="Z208" s="104">
        <f t="shared" si="31"/>
        <v>0</v>
      </c>
    </row>
    <row r="209" spans="1:26" x14ac:dyDescent="0.2">
      <c r="A209" s="72" t="str">
        <f t="shared" si="32"/>
        <v>-</v>
      </c>
      <c r="C209" s="79"/>
      <c r="G209" s="81"/>
      <c r="H209" s="82" t="str">
        <f>IF(G209="","",VLOOKUP(G209,Plan_compta!$B$7:$C$360,2))</f>
        <v/>
      </c>
      <c r="I209" s="83"/>
      <c r="J209" s="57"/>
      <c r="K209" s="56"/>
      <c r="L209" s="84"/>
      <c r="M209" s="83"/>
      <c r="N209" s="55"/>
      <c r="O209" s="56"/>
      <c r="P209" s="61"/>
      <c r="Q209" s="56"/>
      <c r="R209" s="85"/>
      <c r="T209" s="93">
        <f t="shared" si="25"/>
        <v>0</v>
      </c>
      <c r="U209" s="58">
        <f t="shared" si="26"/>
        <v>0</v>
      </c>
      <c r="V209" s="58">
        <f t="shared" si="27"/>
        <v>0</v>
      </c>
      <c r="W209" s="58">
        <f t="shared" si="28"/>
        <v>0</v>
      </c>
      <c r="X209" s="58">
        <f t="shared" si="29"/>
        <v>0</v>
      </c>
      <c r="Y209" s="58">
        <f t="shared" si="30"/>
        <v>0</v>
      </c>
      <c r="Z209" s="104">
        <f t="shared" si="31"/>
        <v>0</v>
      </c>
    </row>
    <row r="210" spans="1:26" x14ac:dyDescent="0.2">
      <c r="A210" s="72" t="str">
        <f t="shared" si="32"/>
        <v>-</v>
      </c>
      <c r="C210" s="79"/>
      <c r="G210" s="81"/>
      <c r="H210" s="82" t="str">
        <f>IF(G210="","",VLOOKUP(G210,Plan_compta!$B$7:$C$360,2))</f>
        <v/>
      </c>
      <c r="I210" s="83"/>
      <c r="J210" s="57"/>
      <c r="K210" s="56"/>
      <c r="L210" s="84"/>
      <c r="M210" s="83"/>
      <c r="N210" s="55"/>
      <c r="O210" s="56"/>
      <c r="P210" s="61"/>
      <c r="Q210" s="56"/>
      <c r="R210" s="85"/>
      <c r="T210" s="93">
        <f t="shared" si="25"/>
        <v>0</v>
      </c>
      <c r="U210" s="58">
        <f t="shared" si="26"/>
        <v>0</v>
      </c>
      <c r="V210" s="58">
        <f t="shared" si="27"/>
        <v>0</v>
      </c>
      <c r="W210" s="58">
        <f t="shared" si="28"/>
        <v>0</v>
      </c>
      <c r="X210" s="58">
        <f t="shared" si="29"/>
        <v>0</v>
      </c>
      <c r="Y210" s="58">
        <f t="shared" si="30"/>
        <v>0</v>
      </c>
      <c r="Z210" s="104">
        <f t="shared" si="31"/>
        <v>0</v>
      </c>
    </row>
    <row r="211" spans="1:26" x14ac:dyDescent="0.2">
      <c r="A211" s="72" t="str">
        <f t="shared" si="32"/>
        <v>-</v>
      </c>
      <c r="C211" s="79"/>
      <c r="G211" s="81"/>
      <c r="H211" s="82" t="str">
        <f>IF(G211="","",VLOOKUP(G211,Plan_compta!$B$7:$C$360,2))</f>
        <v/>
      </c>
      <c r="I211" s="83"/>
      <c r="J211" s="57"/>
      <c r="K211" s="56"/>
      <c r="L211" s="84"/>
      <c r="M211" s="83"/>
      <c r="N211" s="55"/>
      <c r="O211" s="56"/>
      <c r="P211" s="61"/>
      <c r="Q211" s="56"/>
      <c r="R211" s="85"/>
      <c r="T211" s="93">
        <f t="shared" si="25"/>
        <v>0</v>
      </c>
      <c r="U211" s="58">
        <f t="shared" si="26"/>
        <v>0</v>
      </c>
      <c r="V211" s="58">
        <f t="shared" si="27"/>
        <v>0</v>
      </c>
      <c r="W211" s="58">
        <f t="shared" si="28"/>
        <v>0</v>
      </c>
      <c r="X211" s="58">
        <f t="shared" si="29"/>
        <v>0</v>
      </c>
      <c r="Y211" s="58">
        <f t="shared" si="30"/>
        <v>0</v>
      </c>
      <c r="Z211" s="104">
        <f t="shared" si="31"/>
        <v>0</v>
      </c>
    </row>
    <row r="212" spans="1:26" x14ac:dyDescent="0.2">
      <c r="A212" s="72" t="str">
        <f t="shared" si="32"/>
        <v>-</v>
      </c>
      <c r="C212" s="79"/>
      <c r="G212" s="81"/>
      <c r="H212" s="82" t="str">
        <f>IF(G212="","",VLOOKUP(G212,Plan_compta!$B$7:$C$360,2))</f>
        <v/>
      </c>
      <c r="I212" s="83"/>
      <c r="J212" s="57"/>
      <c r="K212" s="56"/>
      <c r="L212" s="84"/>
      <c r="M212" s="83"/>
      <c r="N212" s="55"/>
      <c r="O212" s="56"/>
      <c r="P212" s="61"/>
      <c r="Q212" s="56"/>
      <c r="R212" s="85"/>
      <c r="T212" s="93">
        <f t="shared" si="25"/>
        <v>0</v>
      </c>
      <c r="U212" s="58">
        <f t="shared" si="26"/>
        <v>0</v>
      </c>
      <c r="V212" s="58">
        <f t="shared" si="27"/>
        <v>0</v>
      </c>
      <c r="W212" s="58">
        <f t="shared" si="28"/>
        <v>0</v>
      </c>
      <c r="X212" s="58">
        <f t="shared" si="29"/>
        <v>0</v>
      </c>
      <c r="Y212" s="58">
        <f t="shared" si="30"/>
        <v>0</v>
      </c>
      <c r="Z212" s="104">
        <f t="shared" si="31"/>
        <v>0</v>
      </c>
    </row>
    <row r="213" spans="1:26" x14ac:dyDescent="0.2">
      <c r="A213" s="72" t="str">
        <f t="shared" si="32"/>
        <v>-</v>
      </c>
      <c r="C213" s="79"/>
      <c r="G213" s="81"/>
      <c r="H213" s="82" t="str">
        <f>IF(G213="","",VLOOKUP(G213,Plan_compta!$B$7:$C$360,2))</f>
        <v/>
      </c>
      <c r="I213" s="83"/>
      <c r="J213" s="57"/>
      <c r="K213" s="56"/>
      <c r="L213" s="84"/>
      <c r="M213" s="83"/>
      <c r="N213" s="55"/>
      <c r="O213" s="56"/>
      <c r="P213" s="61"/>
      <c r="Q213" s="56"/>
      <c r="R213" s="85"/>
      <c r="T213" s="93">
        <f t="shared" si="25"/>
        <v>0</v>
      </c>
      <c r="U213" s="58">
        <f t="shared" si="26"/>
        <v>0</v>
      </c>
      <c r="V213" s="58">
        <f t="shared" si="27"/>
        <v>0</v>
      </c>
      <c r="W213" s="58">
        <f t="shared" si="28"/>
        <v>0</v>
      </c>
      <c r="X213" s="58">
        <f t="shared" si="29"/>
        <v>0</v>
      </c>
      <c r="Y213" s="58">
        <f t="shared" si="30"/>
        <v>0</v>
      </c>
      <c r="Z213" s="104">
        <f t="shared" si="31"/>
        <v>0</v>
      </c>
    </row>
    <row r="214" spans="1:26" x14ac:dyDescent="0.2">
      <c r="A214" s="72" t="str">
        <f t="shared" si="32"/>
        <v>-</v>
      </c>
      <c r="C214" s="79"/>
      <c r="G214" s="81"/>
      <c r="H214" s="82" t="str">
        <f>IF(G214="","",VLOOKUP(G214,Plan_compta!$B$7:$C$360,2))</f>
        <v/>
      </c>
      <c r="I214" s="83"/>
      <c r="J214" s="57"/>
      <c r="K214" s="56"/>
      <c r="L214" s="84"/>
      <c r="M214" s="83"/>
      <c r="N214" s="55"/>
      <c r="O214" s="56"/>
      <c r="P214" s="61"/>
      <c r="Q214" s="56"/>
      <c r="R214" s="85"/>
      <c r="T214" s="93">
        <f t="shared" si="25"/>
        <v>0</v>
      </c>
      <c r="U214" s="58">
        <f t="shared" si="26"/>
        <v>0</v>
      </c>
      <c r="V214" s="58">
        <f t="shared" si="27"/>
        <v>0</v>
      </c>
      <c r="W214" s="58">
        <f t="shared" si="28"/>
        <v>0</v>
      </c>
      <c r="X214" s="58">
        <f t="shared" si="29"/>
        <v>0</v>
      </c>
      <c r="Y214" s="58">
        <f t="shared" si="30"/>
        <v>0</v>
      </c>
      <c r="Z214" s="104">
        <f t="shared" si="31"/>
        <v>0</v>
      </c>
    </row>
    <row r="215" spans="1:26" x14ac:dyDescent="0.2">
      <c r="A215" s="72" t="str">
        <f t="shared" si="32"/>
        <v>-</v>
      </c>
      <c r="C215" s="79"/>
      <c r="G215" s="81"/>
      <c r="H215" s="82" t="str">
        <f>IF(G215="","",VLOOKUP(G215,Plan_compta!$B$7:$C$360,2))</f>
        <v/>
      </c>
      <c r="I215" s="83"/>
      <c r="J215" s="57"/>
      <c r="K215" s="56"/>
      <c r="L215" s="84"/>
      <c r="M215" s="83"/>
      <c r="N215" s="55"/>
      <c r="O215" s="56"/>
      <c r="P215" s="61"/>
      <c r="Q215" s="56"/>
      <c r="R215" s="85"/>
      <c r="T215" s="93">
        <f t="shared" si="25"/>
        <v>0</v>
      </c>
      <c r="U215" s="58">
        <f t="shared" si="26"/>
        <v>0</v>
      </c>
      <c r="V215" s="58">
        <f t="shared" si="27"/>
        <v>0</v>
      </c>
      <c r="W215" s="58">
        <f t="shared" si="28"/>
        <v>0</v>
      </c>
      <c r="X215" s="58">
        <f t="shared" si="29"/>
        <v>0</v>
      </c>
      <c r="Y215" s="58">
        <f t="shared" si="30"/>
        <v>0</v>
      </c>
      <c r="Z215" s="104">
        <f t="shared" si="31"/>
        <v>0</v>
      </c>
    </row>
    <row r="216" spans="1:26" x14ac:dyDescent="0.2">
      <c r="A216" s="72" t="str">
        <f t="shared" si="32"/>
        <v>-</v>
      </c>
      <c r="C216" s="79"/>
      <c r="G216" s="81"/>
      <c r="H216" s="82" t="str">
        <f>IF(G216="","",VLOOKUP(G216,Plan_compta!$B$7:$C$360,2))</f>
        <v/>
      </c>
      <c r="I216" s="83"/>
      <c r="J216" s="57"/>
      <c r="K216" s="56"/>
      <c r="L216" s="84"/>
      <c r="M216" s="83"/>
      <c r="N216" s="55"/>
      <c r="O216" s="56"/>
      <c r="P216" s="61"/>
      <c r="Q216" s="56"/>
      <c r="R216" s="85"/>
      <c r="T216" s="93">
        <f t="shared" si="25"/>
        <v>0</v>
      </c>
      <c r="U216" s="58">
        <f t="shared" si="26"/>
        <v>0</v>
      </c>
      <c r="V216" s="58">
        <f t="shared" si="27"/>
        <v>0</v>
      </c>
      <c r="W216" s="58">
        <f t="shared" si="28"/>
        <v>0</v>
      </c>
      <c r="X216" s="58">
        <f t="shared" si="29"/>
        <v>0</v>
      </c>
      <c r="Y216" s="58">
        <f t="shared" si="30"/>
        <v>0</v>
      </c>
      <c r="Z216" s="104">
        <f t="shared" si="31"/>
        <v>0</v>
      </c>
    </row>
    <row r="217" spans="1:26" x14ac:dyDescent="0.2">
      <c r="A217" s="72" t="str">
        <f t="shared" si="32"/>
        <v>-</v>
      </c>
      <c r="C217" s="79"/>
      <c r="G217" s="81"/>
      <c r="H217" s="82" t="str">
        <f>IF(G217="","",VLOOKUP(G217,Plan_compta!$B$7:$C$360,2))</f>
        <v/>
      </c>
      <c r="I217" s="83"/>
      <c r="J217" s="57"/>
      <c r="K217" s="56"/>
      <c r="L217" s="84"/>
      <c r="M217" s="83"/>
      <c r="N217" s="55"/>
      <c r="O217" s="56"/>
      <c r="P217" s="61"/>
      <c r="Q217" s="56"/>
      <c r="R217" s="85"/>
      <c r="T217" s="93">
        <f t="shared" si="25"/>
        <v>0</v>
      </c>
      <c r="U217" s="58">
        <f t="shared" si="26"/>
        <v>0</v>
      </c>
      <c r="V217" s="58">
        <f t="shared" si="27"/>
        <v>0</v>
      </c>
      <c r="W217" s="58">
        <f t="shared" si="28"/>
        <v>0</v>
      </c>
      <c r="X217" s="58">
        <f t="shared" si="29"/>
        <v>0</v>
      </c>
      <c r="Y217" s="58">
        <f t="shared" si="30"/>
        <v>0</v>
      </c>
      <c r="Z217" s="104">
        <f t="shared" si="31"/>
        <v>0</v>
      </c>
    </row>
    <row r="218" spans="1:26" x14ac:dyDescent="0.2">
      <c r="A218" s="72" t="str">
        <f t="shared" si="32"/>
        <v>-</v>
      </c>
      <c r="C218" s="79"/>
      <c r="G218" s="81"/>
      <c r="H218" s="82" t="str">
        <f>IF(G218="","",VLOOKUP(G218,Plan_compta!$B$7:$C$360,2))</f>
        <v/>
      </c>
      <c r="I218" s="83"/>
      <c r="J218" s="57"/>
      <c r="K218" s="56"/>
      <c r="L218" s="84"/>
      <c r="M218" s="83"/>
      <c r="N218" s="55"/>
      <c r="O218" s="56"/>
      <c r="P218" s="61"/>
      <c r="Q218" s="56"/>
      <c r="R218" s="85"/>
      <c r="T218" s="93">
        <f t="shared" si="25"/>
        <v>0</v>
      </c>
      <c r="U218" s="58">
        <f t="shared" si="26"/>
        <v>0</v>
      </c>
      <c r="V218" s="58">
        <f t="shared" si="27"/>
        <v>0</v>
      </c>
      <c r="W218" s="58">
        <f t="shared" si="28"/>
        <v>0</v>
      </c>
      <c r="X218" s="58">
        <f t="shared" si="29"/>
        <v>0</v>
      </c>
      <c r="Y218" s="58">
        <f t="shared" si="30"/>
        <v>0</v>
      </c>
      <c r="Z218" s="104">
        <f t="shared" si="31"/>
        <v>0</v>
      </c>
    </row>
    <row r="219" spans="1:26" x14ac:dyDescent="0.2">
      <c r="A219" s="72" t="str">
        <f t="shared" si="32"/>
        <v>-</v>
      </c>
      <c r="C219" s="79"/>
      <c r="G219" s="81"/>
      <c r="H219" s="82" t="str">
        <f>IF(G219="","",VLOOKUP(G219,Plan_compta!$B$7:$C$360,2))</f>
        <v/>
      </c>
      <c r="I219" s="83"/>
      <c r="J219" s="57"/>
      <c r="K219" s="56"/>
      <c r="L219" s="84"/>
      <c r="M219" s="83"/>
      <c r="N219" s="55"/>
      <c r="O219" s="56"/>
      <c r="P219" s="61"/>
      <c r="Q219" s="56"/>
      <c r="R219" s="85"/>
      <c r="T219" s="93">
        <f t="shared" si="25"/>
        <v>0</v>
      </c>
      <c r="U219" s="58">
        <f t="shared" si="26"/>
        <v>0</v>
      </c>
      <c r="V219" s="58">
        <f t="shared" si="27"/>
        <v>0</v>
      </c>
      <c r="W219" s="58">
        <f t="shared" si="28"/>
        <v>0</v>
      </c>
      <c r="X219" s="58">
        <f t="shared" si="29"/>
        <v>0</v>
      </c>
      <c r="Y219" s="58">
        <f t="shared" si="30"/>
        <v>0</v>
      </c>
      <c r="Z219" s="104">
        <f t="shared" si="31"/>
        <v>0</v>
      </c>
    </row>
    <row r="220" spans="1:26" x14ac:dyDescent="0.2">
      <c r="A220" s="72" t="str">
        <f t="shared" si="32"/>
        <v>-</v>
      </c>
      <c r="C220" s="79"/>
      <c r="G220" s="81"/>
      <c r="H220" s="82" t="str">
        <f>IF(G220="","",VLOOKUP(G220,Plan_compta!$B$7:$C$360,2))</f>
        <v/>
      </c>
      <c r="I220" s="83"/>
      <c r="J220" s="57"/>
      <c r="K220" s="56"/>
      <c r="L220" s="84"/>
      <c r="M220" s="83"/>
      <c r="N220" s="55"/>
      <c r="O220" s="56"/>
      <c r="P220" s="61"/>
      <c r="Q220" s="56"/>
      <c r="R220" s="85"/>
      <c r="T220" s="93">
        <f t="shared" si="25"/>
        <v>0</v>
      </c>
      <c r="U220" s="58">
        <f t="shared" si="26"/>
        <v>0</v>
      </c>
      <c r="V220" s="58">
        <f t="shared" si="27"/>
        <v>0</v>
      </c>
      <c r="W220" s="58">
        <f t="shared" si="28"/>
        <v>0</v>
      </c>
      <c r="X220" s="58">
        <f t="shared" si="29"/>
        <v>0</v>
      </c>
      <c r="Y220" s="58">
        <f t="shared" si="30"/>
        <v>0</v>
      </c>
      <c r="Z220" s="104">
        <f t="shared" si="31"/>
        <v>0</v>
      </c>
    </row>
    <row r="221" spans="1:26" x14ac:dyDescent="0.2">
      <c r="A221" s="72" t="str">
        <f t="shared" si="32"/>
        <v>-</v>
      </c>
      <c r="C221" s="79"/>
      <c r="G221" s="81"/>
      <c r="H221" s="82" t="str">
        <f>IF(G221="","",VLOOKUP(G221,Plan_compta!$B$7:$C$360,2))</f>
        <v/>
      </c>
      <c r="I221" s="83"/>
      <c r="J221" s="57"/>
      <c r="K221" s="56"/>
      <c r="L221" s="84"/>
      <c r="M221" s="83"/>
      <c r="N221" s="55"/>
      <c r="O221" s="56"/>
      <c r="P221" s="61"/>
      <c r="Q221" s="56"/>
      <c r="R221" s="85"/>
      <c r="T221" s="93">
        <f t="shared" si="25"/>
        <v>0</v>
      </c>
      <c r="U221" s="58">
        <f t="shared" si="26"/>
        <v>0</v>
      </c>
      <c r="V221" s="58">
        <f t="shared" si="27"/>
        <v>0</v>
      </c>
      <c r="W221" s="58">
        <f t="shared" si="28"/>
        <v>0</v>
      </c>
      <c r="X221" s="58">
        <f t="shared" si="29"/>
        <v>0</v>
      </c>
      <c r="Y221" s="58">
        <f t="shared" si="30"/>
        <v>0</v>
      </c>
      <c r="Z221" s="104">
        <f t="shared" si="31"/>
        <v>0</v>
      </c>
    </row>
    <row r="222" spans="1:26" x14ac:dyDescent="0.2">
      <c r="A222" s="72" t="str">
        <f t="shared" si="32"/>
        <v>-</v>
      </c>
      <c r="C222" s="79"/>
      <c r="G222" s="81"/>
      <c r="H222" s="82" t="str">
        <f>IF(G222="","",VLOOKUP(G222,Plan_compta!$B$7:$C$360,2))</f>
        <v/>
      </c>
      <c r="I222" s="83"/>
      <c r="J222" s="57"/>
      <c r="K222" s="56"/>
      <c r="L222" s="84"/>
      <c r="M222" s="83"/>
      <c r="N222" s="55"/>
      <c r="O222" s="56"/>
      <c r="P222" s="61"/>
      <c r="Q222" s="56"/>
      <c r="R222" s="85"/>
      <c r="T222" s="93">
        <f t="shared" si="25"/>
        <v>0</v>
      </c>
      <c r="U222" s="58">
        <f t="shared" si="26"/>
        <v>0</v>
      </c>
      <c r="V222" s="58">
        <f t="shared" si="27"/>
        <v>0</v>
      </c>
      <c r="W222" s="58">
        <f t="shared" si="28"/>
        <v>0</v>
      </c>
      <c r="X222" s="58">
        <f t="shared" si="29"/>
        <v>0</v>
      </c>
      <c r="Y222" s="58">
        <f t="shared" si="30"/>
        <v>0</v>
      </c>
      <c r="Z222" s="104">
        <f t="shared" si="31"/>
        <v>0</v>
      </c>
    </row>
    <row r="223" spans="1:26" x14ac:dyDescent="0.2">
      <c r="A223" s="72" t="str">
        <f t="shared" si="32"/>
        <v>-</v>
      </c>
      <c r="C223" s="79"/>
      <c r="G223" s="81"/>
      <c r="H223" s="82" t="str">
        <f>IF(G223="","",VLOOKUP(G223,Plan_compta!$B$7:$C$360,2))</f>
        <v/>
      </c>
      <c r="I223" s="83"/>
      <c r="J223" s="57"/>
      <c r="K223" s="56"/>
      <c r="L223" s="84"/>
      <c r="M223" s="83"/>
      <c r="N223" s="55"/>
      <c r="O223" s="56"/>
      <c r="P223" s="61"/>
      <c r="Q223" s="56"/>
      <c r="R223" s="85"/>
      <c r="T223" s="93">
        <f t="shared" si="25"/>
        <v>0</v>
      </c>
      <c r="U223" s="58">
        <f t="shared" si="26"/>
        <v>0</v>
      </c>
      <c r="V223" s="58">
        <f t="shared" si="27"/>
        <v>0</v>
      </c>
      <c r="W223" s="58">
        <f t="shared" si="28"/>
        <v>0</v>
      </c>
      <c r="X223" s="58">
        <f t="shared" si="29"/>
        <v>0</v>
      </c>
      <c r="Y223" s="58">
        <f t="shared" si="30"/>
        <v>0</v>
      </c>
      <c r="Z223" s="104">
        <f t="shared" si="31"/>
        <v>0</v>
      </c>
    </row>
    <row r="224" spans="1:26" x14ac:dyDescent="0.2">
      <c r="A224" s="72" t="str">
        <f t="shared" si="32"/>
        <v>-</v>
      </c>
      <c r="C224" s="79"/>
      <c r="G224" s="81"/>
      <c r="H224" s="82" t="str">
        <f>IF(G224="","",VLOOKUP(G224,Plan_compta!$B$7:$C$360,2))</f>
        <v/>
      </c>
      <c r="I224" s="83"/>
      <c r="J224" s="57"/>
      <c r="K224" s="56"/>
      <c r="L224" s="84"/>
      <c r="M224" s="83"/>
      <c r="N224" s="55"/>
      <c r="O224" s="56"/>
      <c r="P224" s="61"/>
      <c r="Q224" s="56"/>
      <c r="R224" s="85"/>
      <c r="T224" s="93">
        <f t="shared" si="25"/>
        <v>0</v>
      </c>
      <c r="U224" s="58">
        <f t="shared" si="26"/>
        <v>0</v>
      </c>
      <c r="V224" s="58">
        <f t="shared" si="27"/>
        <v>0</v>
      </c>
      <c r="W224" s="58">
        <f t="shared" si="28"/>
        <v>0</v>
      </c>
      <c r="X224" s="58">
        <f t="shared" si="29"/>
        <v>0</v>
      </c>
      <c r="Y224" s="58">
        <f t="shared" si="30"/>
        <v>0</v>
      </c>
      <c r="Z224" s="104">
        <f t="shared" si="31"/>
        <v>0</v>
      </c>
    </row>
    <row r="225" spans="1:26" x14ac:dyDescent="0.2">
      <c r="A225" s="72" t="str">
        <f t="shared" si="32"/>
        <v>-</v>
      </c>
      <c r="C225" s="79"/>
      <c r="G225" s="81"/>
      <c r="H225" s="82" t="str">
        <f>IF(G225="","",VLOOKUP(G225,Plan_compta!$B$7:$C$360,2))</f>
        <v/>
      </c>
      <c r="I225" s="83"/>
      <c r="J225" s="57"/>
      <c r="K225" s="56"/>
      <c r="L225" s="84"/>
      <c r="M225" s="83"/>
      <c r="N225" s="55"/>
      <c r="O225" s="56"/>
      <c r="P225" s="61"/>
      <c r="Q225" s="56"/>
      <c r="R225" s="85"/>
      <c r="T225" s="93">
        <f t="shared" si="25"/>
        <v>0</v>
      </c>
      <c r="U225" s="58">
        <f t="shared" si="26"/>
        <v>0</v>
      </c>
      <c r="V225" s="58">
        <f t="shared" si="27"/>
        <v>0</v>
      </c>
      <c r="W225" s="58">
        <f t="shared" si="28"/>
        <v>0</v>
      </c>
      <c r="X225" s="58">
        <f t="shared" si="29"/>
        <v>0</v>
      </c>
      <c r="Y225" s="58">
        <f t="shared" si="30"/>
        <v>0</v>
      </c>
      <c r="Z225" s="104">
        <f t="shared" si="31"/>
        <v>0</v>
      </c>
    </row>
    <row r="226" spans="1:26" x14ac:dyDescent="0.2">
      <c r="A226" s="72" t="str">
        <f t="shared" si="32"/>
        <v>-</v>
      </c>
      <c r="C226" s="79"/>
      <c r="G226" s="81"/>
      <c r="H226" s="82" t="str">
        <f>IF(G226="","",VLOOKUP(G226,Plan_compta!$B$7:$C$360,2))</f>
        <v/>
      </c>
      <c r="I226" s="83"/>
      <c r="J226" s="57"/>
      <c r="K226" s="56"/>
      <c r="L226" s="84"/>
      <c r="M226" s="83"/>
      <c r="N226" s="55"/>
      <c r="O226" s="56"/>
      <c r="P226" s="61"/>
      <c r="Q226" s="56"/>
      <c r="R226" s="85"/>
      <c r="T226" s="93">
        <f t="shared" si="25"/>
        <v>0</v>
      </c>
      <c r="U226" s="58">
        <f t="shared" si="26"/>
        <v>0</v>
      </c>
      <c r="V226" s="58">
        <f t="shared" si="27"/>
        <v>0</v>
      </c>
      <c r="W226" s="58">
        <f t="shared" si="28"/>
        <v>0</v>
      </c>
      <c r="X226" s="58">
        <f t="shared" si="29"/>
        <v>0</v>
      </c>
      <c r="Y226" s="58">
        <f t="shared" si="30"/>
        <v>0</v>
      </c>
      <c r="Z226" s="104">
        <f t="shared" si="31"/>
        <v>0</v>
      </c>
    </row>
    <row r="227" spans="1:26" x14ac:dyDescent="0.2">
      <c r="A227" s="72" t="str">
        <f t="shared" si="32"/>
        <v>-</v>
      </c>
      <c r="C227" s="79"/>
      <c r="G227" s="81"/>
      <c r="H227" s="82" t="str">
        <f>IF(G227="","",VLOOKUP(G227,Plan_compta!$B$7:$C$360,2))</f>
        <v/>
      </c>
      <c r="I227" s="83"/>
      <c r="J227" s="57"/>
      <c r="K227" s="56"/>
      <c r="L227" s="84"/>
      <c r="M227" s="83"/>
      <c r="N227" s="55"/>
      <c r="O227" s="56"/>
      <c r="P227" s="61"/>
      <c r="Q227" s="56"/>
      <c r="R227" s="85"/>
      <c r="T227" s="93">
        <f t="shared" si="25"/>
        <v>0</v>
      </c>
      <c r="U227" s="58">
        <f t="shared" si="26"/>
        <v>0</v>
      </c>
      <c r="V227" s="58">
        <f t="shared" si="27"/>
        <v>0</v>
      </c>
      <c r="W227" s="58">
        <f t="shared" si="28"/>
        <v>0</v>
      </c>
      <c r="X227" s="58">
        <f t="shared" si="29"/>
        <v>0</v>
      </c>
      <c r="Y227" s="58">
        <f t="shared" si="30"/>
        <v>0</v>
      </c>
      <c r="Z227" s="104">
        <f t="shared" si="31"/>
        <v>0</v>
      </c>
    </row>
    <row r="228" spans="1:26" x14ac:dyDescent="0.2">
      <c r="A228" s="72" t="str">
        <f t="shared" si="32"/>
        <v>-</v>
      </c>
      <c r="C228" s="79"/>
      <c r="G228" s="81"/>
      <c r="H228" s="82" t="str">
        <f>IF(G228="","",VLOOKUP(G228,Plan_compta!$B$7:$C$360,2))</f>
        <v/>
      </c>
      <c r="I228" s="83"/>
      <c r="J228" s="57"/>
      <c r="K228" s="56"/>
      <c r="L228" s="84"/>
      <c r="M228" s="83"/>
      <c r="N228" s="55"/>
      <c r="O228" s="56"/>
      <c r="P228" s="61"/>
      <c r="Q228" s="56"/>
      <c r="R228" s="85"/>
      <c r="T228" s="93">
        <f t="shared" si="25"/>
        <v>0</v>
      </c>
      <c r="U228" s="58">
        <f t="shared" si="26"/>
        <v>0</v>
      </c>
      <c r="V228" s="58">
        <f t="shared" si="27"/>
        <v>0</v>
      </c>
      <c r="W228" s="58">
        <f t="shared" si="28"/>
        <v>0</v>
      </c>
      <c r="X228" s="58">
        <f t="shared" si="29"/>
        <v>0</v>
      </c>
      <c r="Y228" s="58">
        <f t="shared" si="30"/>
        <v>0</v>
      </c>
      <c r="Z228" s="104">
        <f t="shared" si="31"/>
        <v>0</v>
      </c>
    </row>
    <row r="229" spans="1:26" x14ac:dyDescent="0.2">
      <c r="A229" s="72" t="str">
        <f t="shared" si="32"/>
        <v>-</v>
      </c>
      <c r="C229" s="79"/>
      <c r="G229" s="81"/>
      <c r="H229" s="82" t="str">
        <f>IF(G229="","",VLOOKUP(G229,Plan_compta!$B$7:$C$360,2))</f>
        <v/>
      </c>
      <c r="I229" s="83"/>
      <c r="J229" s="57"/>
      <c r="K229" s="56"/>
      <c r="L229" s="84"/>
      <c r="M229" s="83"/>
      <c r="N229" s="55"/>
      <c r="O229" s="56"/>
      <c r="P229" s="61"/>
      <c r="Q229" s="56"/>
      <c r="R229" s="85"/>
      <c r="T229" s="93">
        <f t="shared" si="25"/>
        <v>0</v>
      </c>
      <c r="U229" s="58">
        <f t="shared" si="26"/>
        <v>0</v>
      </c>
      <c r="V229" s="58">
        <f t="shared" si="27"/>
        <v>0</v>
      </c>
      <c r="W229" s="58">
        <f t="shared" si="28"/>
        <v>0</v>
      </c>
      <c r="X229" s="58">
        <f t="shared" si="29"/>
        <v>0</v>
      </c>
      <c r="Y229" s="58">
        <f t="shared" si="30"/>
        <v>0</v>
      </c>
      <c r="Z229" s="104">
        <f t="shared" si="31"/>
        <v>0</v>
      </c>
    </row>
    <row r="230" spans="1:26" x14ac:dyDescent="0.2">
      <c r="A230" s="72" t="str">
        <f t="shared" si="32"/>
        <v>-</v>
      </c>
      <c r="C230" s="79"/>
      <c r="G230" s="81"/>
      <c r="H230" s="82" t="str">
        <f>IF(G230="","",VLOOKUP(G230,Plan_compta!$B$7:$C$360,2))</f>
        <v/>
      </c>
      <c r="I230" s="83"/>
      <c r="J230" s="57"/>
      <c r="K230" s="56"/>
      <c r="L230" s="84"/>
      <c r="M230" s="83"/>
      <c r="N230" s="55"/>
      <c r="O230" s="56"/>
      <c r="P230" s="61"/>
      <c r="Q230" s="56"/>
      <c r="R230" s="85"/>
      <c r="T230" s="93">
        <f t="shared" si="25"/>
        <v>0</v>
      </c>
      <c r="U230" s="58">
        <f t="shared" si="26"/>
        <v>0</v>
      </c>
      <c r="V230" s="58">
        <f t="shared" si="27"/>
        <v>0</v>
      </c>
      <c r="W230" s="58">
        <f t="shared" si="28"/>
        <v>0</v>
      </c>
      <c r="X230" s="58">
        <f t="shared" si="29"/>
        <v>0</v>
      </c>
      <c r="Y230" s="58">
        <f t="shared" si="30"/>
        <v>0</v>
      </c>
      <c r="Z230" s="104">
        <f t="shared" si="31"/>
        <v>0</v>
      </c>
    </row>
    <row r="231" spans="1:26" x14ac:dyDescent="0.2">
      <c r="A231" s="72" t="str">
        <f t="shared" si="32"/>
        <v>-</v>
      </c>
      <c r="C231" s="79"/>
      <c r="G231" s="81"/>
      <c r="H231" s="82" t="str">
        <f>IF(G231="","",VLOOKUP(G231,Plan_compta!$B$7:$C$360,2))</f>
        <v/>
      </c>
      <c r="I231" s="83"/>
      <c r="J231" s="57"/>
      <c r="K231" s="56"/>
      <c r="L231" s="84"/>
      <c r="M231" s="83"/>
      <c r="N231" s="55"/>
      <c r="O231" s="56"/>
      <c r="P231" s="61"/>
      <c r="Q231" s="56"/>
      <c r="R231" s="85"/>
      <c r="T231" s="93">
        <f t="shared" si="25"/>
        <v>0</v>
      </c>
      <c r="U231" s="58">
        <f t="shared" si="26"/>
        <v>0</v>
      </c>
      <c r="V231" s="58">
        <f t="shared" si="27"/>
        <v>0</v>
      </c>
      <c r="W231" s="58">
        <f t="shared" si="28"/>
        <v>0</v>
      </c>
      <c r="X231" s="58">
        <f t="shared" si="29"/>
        <v>0</v>
      </c>
      <c r="Y231" s="58">
        <f t="shared" si="30"/>
        <v>0</v>
      </c>
      <c r="Z231" s="104">
        <f t="shared" si="31"/>
        <v>0</v>
      </c>
    </row>
    <row r="232" spans="1:26" x14ac:dyDescent="0.2">
      <c r="A232" s="72" t="str">
        <f t="shared" si="32"/>
        <v>-</v>
      </c>
      <c r="C232" s="79"/>
      <c r="G232" s="81"/>
      <c r="H232" s="82" t="str">
        <f>IF(G232="","",VLOOKUP(G232,Plan_compta!$B$7:$C$360,2))</f>
        <v/>
      </c>
      <c r="I232" s="83"/>
      <c r="J232" s="57"/>
      <c r="K232" s="56"/>
      <c r="L232" s="84"/>
      <c r="M232" s="83"/>
      <c r="N232" s="55"/>
      <c r="O232" s="56"/>
      <c r="P232" s="61"/>
      <c r="Q232" s="56"/>
      <c r="R232" s="85"/>
      <c r="T232" s="93">
        <f t="shared" si="25"/>
        <v>0</v>
      </c>
      <c r="U232" s="58">
        <f t="shared" si="26"/>
        <v>0</v>
      </c>
      <c r="V232" s="58">
        <f t="shared" si="27"/>
        <v>0</v>
      </c>
      <c r="W232" s="58">
        <f t="shared" si="28"/>
        <v>0</v>
      </c>
      <c r="X232" s="58">
        <f t="shared" si="29"/>
        <v>0</v>
      </c>
      <c r="Y232" s="58">
        <f t="shared" si="30"/>
        <v>0</v>
      </c>
      <c r="Z232" s="104">
        <f t="shared" si="31"/>
        <v>0</v>
      </c>
    </row>
    <row r="233" spans="1:26" x14ac:dyDescent="0.2">
      <c r="A233" s="72" t="str">
        <f t="shared" si="32"/>
        <v>-</v>
      </c>
      <c r="C233" s="79"/>
      <c r="G233" s="81"/>
      <c r="H233" s="82" t="str">
        <f>IF(G233="","",VLOOKUP(G233,Plan_compta!$B$7:$C$360,2))</f>
        <v/>
      </c>
      <c r="I233" s="83"/>
      <c r="J233" s="57"/>
      <c r="K233" s="56"/>
      <c r="L233" s="84"/>
      <c r="M233" s="83"/>
      <c r="N233" s="55"/>
      <c r="O233" s="56"/>
      <c r="P233" s="61"/>
      <c r="Q233" s="56"/>
      <c r="R233" s="85"/>
      <c r="T233" s="93">
        <f t="shared" si="25"/>
        <v>0</v>
      </c>
      <c r="U233" s="58">
        <f t="shared" si="26"/>
        <v>0</v>
      </c>
      <c r="V233" s="58">
        <f t="shared" si="27"/>
        <v>0</v>
      </c>
      <c r="W233" s="58">
        <f t="shared" si="28"/>
        <v>0</v>
      </c>
      <c r="X233" s="58">
        <f t="shared" si="29"/>
        <v>0</v>
      </c>
      <c r="Y233" s="58">
        <f t="shared" si="30"/>
        <v>0</v>
      </c>
      <c r="Z233" s="104">
        <f t="shared" si="31"/>
        <v>0</v>
      </c>
    </row>
    <row r="234" spans="1:26" x14ac:dyDescent="0.2">
      <c r="A234" s="72" t="str">
        <f t="shared" si="32"/>
        <v>-</v>
      </c>
      <c r="C234" s="79"/>
      <c r="G234" s="81"/>
      <c r="H234" s="82" t="str">
        <f>IF(G234="","",VLOOKUP(G234,Plan_compta!$B$7:$C$360,2))</f>
        <v/>
      </c>
      <c r="I234" s="83"/>
      <c r="J234" s="57"/>
      <c r="K234" s="56"/>
      <c r="L234" s="84"/>
      <c r="M234" s="83"/>
      <c r="N234" s="55"/>
      <c r="O234" s="56"/>
      <c r="P234" s="61"/>
      <c r="Q234" s="56"/>
      <c r="R234" s="85"/>
      <c r="T234" s="93">
        <f t="shared" si="25"/>
        <v>0</v>
      </c>
      <c r="U234" s="58">
        <f t="shared" si="26"/>
        <v>0</v>
      </c>
      <c r="V234" s="58">
        <f t="shared" si="27"/>
        <v>0</v>
      </c>
      <c r="W234" s="58">
        <f t="shared" si="28"/>
        <v>0</v>
      </c>
      <c r="X234" s="58">
        <f t="shared" si="29"/>
        <v>0</v>
      </c>
      <c r="Y234" s="58">
        <f t="shared" si="30"/>
        <v>0</v>
      </c>
      <c r="Z234" s="104">
        <f t="shared" si="31"/>
        <v>0</v>
      </c>
    </row>
    <row r="235" spans="1:26" x14ac:dyDescent="0.2">
      <c r="A235" s="72" t="str">
        <f t="shared" si="32"/>
        <v>-</v>
      </c>
      <c r="C235" s="79"/>
      <c r="G235" s="81"/>
      <c r="H235" s="82" t="str">
        <f>IF(G235="","",VLOOKUP(G235,Plan_compta!$B$7:$C$360,2))</f>
        <v/>
      </c>
      <c r="I235" s="83"/>
      <c r="J235" s="57"/>
      <c r="K235" s="56"/>
      <c r="L235" s="84"/>
      <c r="M235" s="83"/>
      <c r="N235" s="55"/>
      <c r="O235" s="56"/>
      <c r="P235" s="61"/>
      <c r="Q235" s="56"/>
      <c r="R235" s="85"/>
      <c r="T235" s="93">
        <f t="shared" si="25"/>
        <v>0</v>
      </c>
      <c r="U235" s="58">
        <f t="shared" si="26"/>
        <v>0</v>
      </c>
      <c r="V235" s="58">
        <f t="shared" si="27"/>
        <v>0</v>
      </c>
      <c r="W235" s="58">
        <f t="shared" si="28"/>
        <v>0</v>
      </c>
      <c r="X235" s="58">
        <f t="shared" si="29"/>
        <v>0</v>
      </c>
      <c r="Y235" s="58">
        <f t="shared" si="30"/>
        <v>0</v>
      </c>
      <c r="Z235" s="104">
        <f t="shared" si="31"/>
        <v>0</v>
      </c>
    </row>
    <row r="236" spans="1:26" x14ac:dyDescent="0.2">
      <c r="A236" s="72" t="str">
        <f t="shared" si="32"/>
        <v>-</v>
      </c>
      <c r="C236" s="79"/>
      <c r="G236" s="81"/>
      <c r="H236" s="82" t="str">
        <f>IF(G236="","",VLOOKUP(G236,Plan_compta!$B$7:$C$360,2))</f>
        <v/>
      </c>
      <c r="I236" s="83"/>
      <c r="J236" s="57"/>
      <c r="K236" s="56"/>
      <c r="L236" s="84"/>
      <c r="M236" s="83"/>
      <c r="N236" s="55"/>
      <c r="O236" s="56"/>
      <c r="P236" s="61"/>
      <c r="Q236" s="56"/>
      <c r="R236" s="85"/>
      <c r="T236" s="93">
        <f t="shared" si="25"/>
        <v>0</v>
      </c>
      <c r="U236" s="58">
        <f t="shared" si="26"/>
        <v>0</v>
      </c>
      <c r="V236" s="58">
        <f t="shared" si="27"/>
        <v>0</v>
      </c>
      <c r="W236" s="58">
        <f t="shared" si="28"/>
        <v>0</v>
      </c>
      <c r="X236" s="58">
        <f t="shared" si="29"/>
        <v>0</v>
      </c>
      <c r="Y236" s="58">
        <f t="shared" si="30"/>
        <v>0</v>
      </c>
      <c r="Z236" s="104">
        <f t="shared" si="31"/>
        <v>0</v>
      </c>
    </row>
    <row r="237" spans="1:26" x14ac:dyDescent="0.2">
      <c r="A237" s="72" t="str">
        <f t="shared" si="32"/>
        <v>-</v>
      </c>
      <c r="C237" s="79"/>
      <c r="G237" s="81"/>
      <c r="H237" s="82" t="str">
        <f>IF(G237="","",VLOOKUP(G237,Plan_compta!$B$7:$C$360,2))</f>
        <v/>
      </c>
      <c r="I237" s="83"/>
      <c r="J237" s="57"/>
      <c r="K237" s="56"/>
      <c r="L237" s="84"/>
      <c r="M237" s="83"/>
      <c r="N237" s="55"/>
      <c r="O237" s="56"/>
      <c r="P237" s="61"/>
      <c r="Q237" s="56"/>
      <c r="R237" s="85"/>
      <c r="T237" s="93">
        <f t="shared" si="25"/>
        <v>0</v>
      </c>
      <c r="U237" s="58">
        <f t="shared" si="26"/>
        <v>0</v>
      </c>
      <c r="V237" s="58">
        <f t="shared" si="27"/>
        <v>0</v>
      </c>
      <c r="W237" s="58">
        <f t="shared" si="28"/>
        <v>0</v>
      </c>
      <c r="X237" s="58">
        <f t="shared" si="29"/>
        <v>0</v>
      </c>
      <c r="Y237" s="58">
        <f t="shared" si="30"/>
        <v>0</v>
      </c>
      <c r="Z237" s="104">
        <f t="shared" si="31"/>
        <v>0</v>
      </c>
    </row>
    <row r="238" spans="1:26" x14ac:dyDescent="0.2">
      <c r="A238" s="72" t="str">
        <f t="shared" si="32"/>
        <v>-</v>
      </c>
      <c r="C238" s="79"/>
      <c r="G238" s="81"/>
      <c r="H238" s="82" t="str">
        <f>IF(G238="","",VLOOKUP(G238,Plan_compta!$B$7:$C$360,2))</f>
        <v/>
      </c>
      <c r="I238" s="83"/>
      <c r="J238" s="57"/>
      <c r="K238" s="56"/>
      <c r="L238" s="84"/>
      <c r="M238" s="83"/>
      <c r="N238" s="55"/>
      <c r="O238" s="56"/>
      <c r="P238" s="61"/>
      <c r="Q238" s="56"/>
      <c r="R238" s="85"/>
      <c r="T238" s="93">
        <f t="shared" si="25"/>
        <v>0</v>
      </c>
      <c r="U238" s="58">
        <f t="shared" si="26"/>
        <v>0</v>
      </c>
      <c r="V238" s="58">
        <f t="shared" si="27"/>
        <v>0</v>
      </c>
      <c r="W238" s="58">
        <f t="shared" si="28"/>
        <v>0</v>
      </c>
      <c r="X238" s="58">
        <f t="shared" si="29"/>
        <v>0</v>
      </c>
      <c r="Y238" s="58">
        <f t="shared" si="30"/>
        <v>0</v>
      </c>
      <c r="Z238" s="104">
        <f t="shared" si="31"/>
        <v>0</v>
      </c>
    </row>
    <row r="239" spans="1:26" x14ac:dyDescent="0.2">
      <c r="A239" s="72" t="str">
        <f t="shared" si="32"/>
        <v>-</v>
      </c>
      <c r="C239" s="79"/>
      <c r="G239" s="81"/>
      <c r="H239" s="82" t="str">
        <f>IF(G239="","",VLOOKUP(G239,Plan_compta!$B$7:$C$360,2))</f>
        <v/>
      </c>
      <c r="I239" s="83"/>
      <c r="J239" s="57"/>
      <c r="K239" s="56"/>
      <c r="L239" s="84"/>
      <c r="M239" s="83"/>
      <c r="N239" s="55"/>
      <c r="O239" s="56"/>
      <c r="P239" s="61"/>
      <c r="Q239" s="56"/>
      <c r="R239" s="85"/>
      <c r="T239" s="93">
        <f t="shared" si="25"/>
        <v>0</v>
      </c>
      <c r="U239" s="58">
        <f t="shared" si="26"/>
        <v>0</v>
      </c>
      <c r="V239" s="58">
        <f t="shared" si="27"/>
        <v>0</v>
      </c>
      <c r="W239" s="58">
        <f t="shared" si="28"/>
        <v>0</v>
      </c>
      <c r="X239" s="58">
        <f t="shared" si="29"/>
        <v>0</v>
      </c>
      <c r="Y239" s="58">
        <f t="shared" si="30"/>
        <v>0</v>
      </c>
      <c r="Z239" s="104">
        <f t="shared" si="31"/>
        <v>0</v>
      </c>
    </row>
    <row r="240" spans="1:26" x14ac:dyDescent="0.2">
      <c r="A240" s="72" t="str">
        <f t="shared" si="32"/>
        <v>-</v>
      </c>
      <c r="C240" s="79"/>
      <c r="G240" s="81"/>
      <c r="H240" s="82" t="str">
        <f>IF(G240="","",VLOOKUP(G240,Plan_compta!$B$7:$C$360,2))</f>
        <v/>
      </c>
      <c r="I240" s="83"/>
      <c r="J240" s="57"/>
      <c r="K240" s="56"/>
      <c r="L240" s="84"/>
      <c r="M240" s="83"/>
      <c r="N240" s="55"/>
      <c r="O240" s="56"/>
      <c r="P240" s="61"/>
      <c r="Q240" s="56"/>
      <c r="R240" s="85"/>
      <c r="T240" s="93">
        <f t="shared" si="25"/>
        <v>0</v>
      </c>
      <c r="U240" s="58">
        <f t="shared" si="26"/>
        <v>0</v>
      </c>
      <c r="V240" s="58">
        <f t="shared" si="27"/>
        <v>0</v>
      </c>
      <c r="W240" s="58">
        <f t="shared" si="28"/>
        <v>0</v>
      </c>
      <c r="X240" s="58">
        <f t="shared" si="29"/>
        <v>0</v>
      </c>
      <c r="Y240" s="58">
        <f t="shared" si="30"/>
        <v>0</v>
      </c>
      <c r="Z240" s="104">
        <f t="shared" si="31"/>
        <v>0</v>
      </c>
    </row>
    <row r="241" spans="1:26" x14ac:dyDescent="0.2">
      <c r="A241" s="72" t="str">
        <f t="shared" si="32"/>
        <v>-</v>
      </c>
      <c r="C241" s="79"/>
      <c r="G241" s="81"/>
      <c r="H241" s="82" t="str">
        <f>IF(G241="","",VLOOKUP(G241,Plan_compta!$B$7:$C$360,2))</f>
        <v/>
      </c>
      <c r="I241" s="83"/>
      <c r="J241" s="57"/>
      <c r="K241" s="56"/>
      <c r="L241" s="84"/>
      <c r="M241" s="83"/>
      <c r="N241" s="55"/>
      <c r="O241" s="56"/>
      <c r="P241" s="61"/>
      <c r="Q241" s="56"/>
      <c r="R241" s="85"/>
      <c r="T241" s="93">
        <f t="shared" si="25"/>
        <v>0</v>
      </c>
      <c r="U241" s="58">
        <f t="shared" si="26"/>
        <v>0</v>
      </c>
      <c r="V241" s="58">
        <f t="shared" si="27"/>
        <v>0</v>
      </c>
      <c r="W241" s="58">
        <f t="shared" si="28"/>
        <v>0</v>
      </c>
      <c r="X241" s="58">
        <f t="shared" si="29"/>
        <v>0</v>
      </c>
      <c r="Y241" s="58">
        <f t="shared" si="30"/>
        <v>0</v>
      </c>
      <c r="Z241" s="104">
        <f t="shared" si="31"/>
        <v>0</v>
      </c>
    </row>
    <row r="242" spans="1:26" x14ac:dyDescent="0.2">
      <c r="A242" s="72" t="str">
        <f t="shared" si="32"/>
        <v>-</v>
      </c>
      <c r="C242" s="79"/>
      <c r="G242" s="81"/>
      <c r="H242" s="82" t="str">
        <f>IF(G242="","",VLOOKUP(G242,Plan_compta!$B$7:$C$360,2))</f>
        <v/>
      </c>
      <c r="I242" s="83"/>
      <c r="J242" s="57"/>
      <c r="K242" s="56"/>
      <c r="L242" s="84"/>
      <c r="M242" s="83"/>
      <c r="N242" s="55"/>
      <c r="O242" s="56"/>
      <c r="P242" s="61"/>
      <c r="Q242" s="56"/>
      <c r="R242" s="85"/>
      <c r="T242" s="93">
        <f t="shared" si="25"/>
        <v>0</v>
      </c>
      <c r="U242" s="58">
        <f t="shared" si="26"/>
        <v>0</v>
      </c>
      <c r="V242" s="58">
        <f t="shared" si="27"/>
        <v>0</v>
      </c>
      <c r="W242" s="58">
        <f t="shared" si="28"/>
        <v>0</v>
      </c>
      <c r="X242" s="58">
        <f t="shared" si="29"/>
        <v>0</v>
      </c>
      <c r="Y242" s="58">
        <f t="shared" si="30"/>
        <v>0</v>
      </c>
      <c r="Z242" s="104">
        <f t="shared" si="31"/>
        <v>0</v>
      </c>
    </row>
    <row r="243" spans="1:26" x14ac:dyDescent="0.2">
      <c r="A243" s="72" t="str">
        <f t="shared" si="32"/>
        <v>-</v>
      </c>
      <c r="C243" s="79"/>
      <c r="G243" s="81"/>
      <c r="H243" s="82" t="str">
        <f>IF(G243="","",VLOOKUP(G243,Plan_compta!$B$7:$C$360,2))</f>
        <v/>
      </c>
      <c r="I243" s="83"/>
      <c r="J243" s="57"/>
      <c r="K243" s="56"/>
      <c r="L243" s="84"/>
      <c r="M243" s="83"/>
      <c r="N243" s="55"/>
      <c r="O243" s="56"/>
      <c r="P243" s="61"/>
      <c r="Q243" s="56"/>
      <c r="R243" s="85"/>
      <c r="T243" s="93">
        <f t="shared" si="25"/>
        <v>0</v>
      </c>
      <c r="U243" s="58">
        <f t="shared" si="26"/>
        <v>0</v>
      </c>
      <c r="V243" s="58">
        <f t="shared" si="27"/>
        <v>0</v>
      </c>
      <c r="W243" s="58">
        <f t="shared" si="28"/>
        <v>0</v>
      </c>
      <c r="X243" s="58">
        <f t="shared" si="29"/>
        <v>0</v>
      </c>
      <c r="Y243" s="58">
        <f t="shared" si="30"/>
        <v>0</v>
      </c>
      <c r="Z243" s="104">
        <f t="shared" si="31"/>
        <v>0</v>
      </c>
    </row>
    <row r="244" spans="1:26" x14ac:dyDescent="0.2">
      <c r="A244" s="72" t="str">
        <f t="shared" si="32"/>
        <v>-</v>
      </c>
      <c r="C244" s="79"/>
      <c r="G244" s="81"/>
      <c r="H244" s="82" t="str">
        <f>IF(G244="","",VLOOKUP(G244,Plan_compta!$B$7:$C$360,2))</f>
        <v/>
      </c>
      <c r="I244" s="83"/>
      <c r="J244" s="57"/>
      <c r="K244" s="56"/>
      <c r="L244" s="84"/>
      <c r="M244" s="83"/>
      <c r="N244" s="55"/>
      <c r="O244" s="56"/>
      <c r="P244" s="61"/>
      <c r="Q244" s="56"/>
      <c r="R244" s="85"/>
      <c r="T244" s="93">
        <f t="shared" si="25"/>
        <v>0</v>
      </c>
      <c r="U244" s="58">
        <f t="shared" si="26"/>
        <v>0</v>
      </c>
      <c r="V244" s="58">
        <f t="shared" si="27"/>
        <v>0</v>
      </c>
      <c r="W244" s="58">
        <f t="shared" si="28"/>
        <v>0</v>
      </c>
      <c r="X244" s="58">
        <f t="shared" si="29"/>
        <v>0</v>
      </c>
      <c r="Y244" s="58">
        <f t="shared" si="30"/>
        <v>0</v>
      </c>
      <c r="Z244" s="104">
        <f t="shared" si="31"/>
        <v>0</v>
      </c>
    </row>
    <row r="245" spans="1:26" x14ac:dyDescent="0.2">
      <c r="A245" s="72" t="str">
        <f t="shared" si="32"/>
        <v>-</v>
      </c>
      <c r="C245" s="79"/>
      <c r="G245" s="81"/>
      <c r="H245" s="82" t="str">
        <f>IF(G245="","",VLOOKUP(G245,Plan_compta!$B$7:$C$360,2))</f>
        <v/>
      </c>
      <c r="I245" s="83"/>
      <c r="J245" s="57"/>
      <c r="K245" s="56"/>
      <c r="L245" s="84"/>
      <c r="M245" s="83"/>
      <c r="N245" s="55"/>
      <c r="O245" s="56"/>
      <c r="P245" s="61"/>
      <c r="Q245" s="56"/>
      <c r="R245" s="85"/>
      <c r="T245" s="93">
        <f t="shared" si="25"/>
        <v>0</v>
      </c>
      <c r="U245" s="58">
        <f t="shared" si="26"/>
        <v>0</v>
      </c>
      <c r="V245" s="58">
        <f t="shared" si="27"/>
        <v>0</v>
      </c>
      <c r="W245" s="58">
        <f t="shared" si="28"/>
        <v>0</v>
      </c>
      <c r="X245" s="58">
        <f t="shared" si="29"/>
        <v>0</v>
      </c>
      <c r="Y245" s="58">
        <f t="shared" si="30"/>
        <v>0</v>
      </c>
      <c r="Z245" s="104">
        <f t="shared" si="31"/>
        <v>0</v>
      </c>
    </row>
    <row r="246" spans="1:26" x14ac:dyDescent="0.2">
      <c r="A246" s="72" t="str">
        <f t="shared" si="32"/>
        <v>-</v>
      </c>
      <c r="C246" s="79"/>
      <c r="G246" s="81"/>
      <c r="H246" s="82" t="str">
        <f>IF(G246="","",VLOOKUP(G246,Plan_compta!$B$7:$C$360,2))</f>
        <v/>
      </c>
      <c r="I246" s="83"/>
      <c r="J246" s="57"/>
      <c r="K246" s="56"/>
      <c r="L246" s="84"/>
      <c r="M246" s="83"/>
      <c r="N246" s="55"/>
      <c r="O246" s="56"/>
      <c r="P246" s="61"/>
      <c r="Q246" s="56"/>
      <c r="R246" s="85"/>
      <c r="T246" s="93">
        <f t="shared" si="25"/>
        <v>0</v>
      </c>
      <c r="U246" s="58">
        <f t="shared" si="26"/>
        <v>0</v>
      </c>
      <c r="V246" s="58">
        <f t="shared" si="27"/>
        <v>0</v>
      </c>
      <c r="W246" s="58">
        <f t="shared" si="28"/>
        <v>0</v>
      </c>
      <c r="X246" s="58">
        <f t="shared" si="29"/>
        <v>0</v>
      </c>
      <c r="Y246" s="58">
        <f t="shared" si="30"/>
        <v>0</v>
      </c>
      <c r="Z246" s="104">
        <f t="shared" si="31"/>
        <v>0</v>
      </c>
    </row>
    <row r="247" spans="1:26" x14ac:dyDescent="0.2">
      <c r="A247" s="72" t="str">
        <f t="shared" si="32"/>
        <v>-</v>
      </c>
      <c r="C247" s="79"/>
      <c r="G247" s="81"/>
      <c r="H247" s="82" t="str">
        <f>IF(G247="","",VLOOKUP(G247,Plan_compta!$B$7:$C$360,2))</f>
        <v/>
      </c>
      <c r="I247" s="83"/>
      <c r="J247" s="57"/>
      <c r="K247" s="56"/>
      <c r="L247" s="84"/>
      <c r="M247" s="83"/>
      <c r="N247" s="55"/>
      <c r="O247" s="56"/>
      <c r="P247" s="61"/>
      <c r="Q247" s="56"/>
      <c r="R247" s="85"/>
      <c r="T247" s="93">
        <f t="shared" si="25"/>
        <v>0</v>
      </c>
      <c r="U247" s="58">
        <f t="shared" si="26"/>
        <v>0</v>
      </c>
      <c r="V247" s="58">
        <f t="shared" si="27"/>
        <v>0</v>
      </c>
      <c r="W247" s="58">
        <f t="shared" si="28"/>
        <v>0</v>
      </c>
      <c r="X247" s="58">
        <f t="shared" si="29"/>
        <v>0</v>
      </c>
      <c r="Y247" s="58">
        <f t="shared" si="30"/>
        <v>0</v>
      </c>
      <c r="Z247" s="104">
        <f t="shared" si="31"/>
        <v>0</v>
      </c>
    </row>
    <row r="248" spans="1:26" x14ac:dyDescent="0.2">
      <c r="A248" s="72" t="str">
        <f t="shared" si="32"/>
        <v>-</v>
      </c>
      <c r="C248" s="79"/>
      <c r="G248" s="81"/>
      <c r="H248" s="82" t="str">
        <f>IF(G248="","",VLOOKUP(G248,Plan_compta!$B$7:$C$360,2))</f>
        <v/>
      </c>
      <c r="I248" s="83"/>
      <c r="J248" s="57"/>
      <c r="K248" s="56"/>
      <c r="L248" s="84"/>
      <c r="M248" s="83"/>
      <c r="N248" s="55"/>
      <c r="O248" s="56"/>
      <c r="P248" s="61"/>
      <c r="Q248" s="56"/>
      <c r="R248" s="85"/>
      <c r="T248" s="93">
        <f t="shared" si="25"/>
        <v>0</v>
      </c>
      <c r="U248" s="58">
        <f t="shared" si="26"/>
        <v>0</v>
      </c>
      <c r="V248" s="58">
        <f t="shared" si="27"/>
        <v>0</v>
      </c>
      <c r="W248" s="58">
        <f t="shared" si="28"/>
        <v>0</v>
      </c>
      <c r="X248" s="58">
        <f t="shared" si="29"/>
        <v>0</v>
      </c>
      <c r="Y248" s="58">
        <f t="shared" si="30"/>
        <v>0</v>
      </c>
      <c r="Z248" s="104">
        <f t="shared" si="31"/>
        <v>0</v>
      </c>
    </row>
    <row r="249" spans="1:26" x14ac:dyDescent="0.2">
      <c r="A249" s="72" t="str">
        <f t="shared" si="32"/>
        <v>-</v>
      </c>
      <c r="C249" s="79"/>
      <c r="G249" s="81"/>
      <c r="H249" s="82" t="str">
        <f>IF(G249="","",VLOOKUP(G249,Plan_compta!$B$7:$C$360,2))</f>
        <v/>
      </c>
      <c r="I249" s="83"/>
      <c r="J249" s="57"/>
      <c r="K249" s="56"/>
      <c r="L249" s="84"/>
      <c r="M249" s="83"/>
      <c r="N249" s="55"/>
      <c r="O249" s="56"/>
      <c r="P249" s="61"/>
      <c r="Q249" s="56"/>
      <c r="R249" s="85"/>
      <c r="T249" s="93">
        <f t="shared" si="25"/>
        <v>0</v>
      </c>
      <c r="U249" s="58">
        <f t="shared" si="26"/>
        <v>0</v>
      </c>
      <c r="V249" s="58">
        <f t="shared" si="27"/>
        <v>0</v>
      </c>
      <c r="W249" s="58">
        <f t="shared" si="28"/>
        <v>0</v>
      </c>
      <c r="X249" s="58">
        <f t="shared" si="29"/>
        <v>0</v>
      </c>
      <c r="Y249" s="58">
        <f t="shared" si="30"/>
        <v>0</v>
      </c>
      <c r="Z249" s="104">
        <f t="shared" si="31"/>
        <v>0</v>
      </c>
    </row>
    <row r="250" spans="1:26" x14ac:dyDescent="0.2">
      <c r="A250" s="72" t="str">
        <f t="shared" si="32"/>
        <v>-</v>
      </c>
      <c r="C250" s="79"/>
      <c r="G250" s="81"/>
      <c r="H250" s="82" t="str">
        <f>IF(G250="","",VLOOKUP(G250,Plan_compta!$B$7:$C$360,2))</f>
        <v/>
      </c>
      <c r="I250" s="83"/>
      <c r="J250" s="57"/>
      <c r="K250" s="56"/>
      <c r="L250" s="84"/>
      <c r="M250" s="83"/>
      <c r="N250" s="55"/>
      <c r="O250" s="56"/>
      <c r="P250" s="61"/>
      <c r="Q250" s="56"/>
      <c r="R250" s="85"/>
      <c r="T250" s="93">
        <f t="shared" si="25"/>
        <v>0</v>
      </c>
      <c r="U250" s="58">
        <f t="shared" si="26"/>
        <v>0</v>
      </c>
      <c r="V250" s="58">
        <f t="shared" si="27"/>
        <v>0</v>
      </c>
      <c r="W250" s="58">
        <f t="shared" si="28"/>
        <v>0</v>
      </c>
      <c r="X250" s="58">
        <f t="shared" si="29"/>
        <v>0</v>
      </c>
      <c r="Y250" s="58">
        <f t="shared" si="30"/>
        <v>0</v>
      </c>
      <c r="Z250" s="104">
        <f t="shared" si="31"/>
        <v>0</v>
      </c>
    </row>
    <row r="251" spans="1:26" x14ac:dyDescent="0.2">
      <c r="A251" s="72" t="str">
        <f t="shared" si="32"/>
        <v>-</v>
      </c>
      <c r="C251" s="79"/>
      <c r="G251" s="81"/>
      <c r="H251" s="82" t="str">
        <f>IF(G251="","",VLOOKUP(G251,Plan_compta!$B$7:$C$360,2))</f>
        <v/>
      </c>
      <c r="I251" s="83"/>
      <c r="J251" s="57"/>
      <c r="K251" s="56"/>
      <c r="L251" s="84"/>
      <c r="M251" s="83"/>
      <c r="N251" s="55"/>
      <c r="O251" s="56"/>
      <c r="P251" s="61"/>
      <c r="Q251" s="56"/>
      <c r="R251" s="85"/>
      <c r="T251" s="93">
        <f t="shared" si="25"/>
        <v>0</v>
      </c>
      <c r="U251" s="58">
        <f t="shared" si="26"/>
        <v>0</v>
      </c>
      <c r="V251" s="58">
        <f t="shared" si="27"/>
        <v>0</v>
      </c>
      <c r="W251" s="58">
        <f t="shared" si="28"/>
        <v>0</v>
      </c>
      <c r="X251" s="58">
        <f t="shared" si="29"/>
        <v>0</v>
      </c>
      <c r="Y251" s="58">
        <f t="shared" si="30"/>
        <v>0</v>
      </c>
      <c r="Z251" s="104">
        <f t="shared" si="31"/>
        <v>0</v>
      </c>
    </row>
    <row r="252" spans="1:26" x14ac:dyDescent="0.2">
      <c r="A252" s="72" t="str">
        <f t="shared" si="32"/>
        <v>-</v>
      </c>
      <c r="C252" s="79"/>
      <c r="G252" s="81"/>
      <c r="H252" s="82" t="str">
        <f>IF(G252="","",VLOOKUP(G252,Plan_compta!$B$7:$C$360,2))</f>
        <v/>
      </c>
      <c r="I252" s="83"/>
      <c r="J252" s="57"/>
      <c r="K252" s="56"/>
      <c r="L252" s="84"/>
      <c r="M252" s="83"/>
      <c r="N252" s="55"/>
      <c r="O252" s="56"/>
      <c r="P252" s="61"/>
      <c r="Q252" s="56"/>
      <c r="R252" s="85"/>
      <c r="T252" s="93">
        <f t="shared" si="25"/>
        <v>0</v>
      </c>
      <c r="U252" s="58">
        <f t="shared" si="26"/>
        <v>0</v>
      </c>
      <c r="V252" s="58">
        <f t="shared" si="27"/>
        <v>0</v>
      </c>
      <c r="W252" s="58">
        <f t="shared" si="28"/>
        <v>0</v>
      </c>
      <c r="X252" s="58">
        <f t="shared" si="29"/>
        <v>0</v>
      </c>
      <c r="Y252" s="58">
        <f t="shared" si="30"/>
        <v>0</v>
      </c>
      <c r="Z252" s="104">
        <f t="shared" si="31"/>
        <v>0</v>
      </c>
    </row>
    <row r="253" spans="1:26" x14ac:dyDescent="0.2">
      <c r="A253" s="72" t="str">
        <f t="shared" si="32"/>
        <v>-</v>
      </c>
      <c r="C253" s="79"/>
      <c r="G253" s="81"/>
      <c r="H253" s="82" t="str">
        <f>IF(G253="","",VLOOKUP(G253,Plan_compta!$B$7:$C$360,2))</f>
        <v/>
      </c>
      <c r="I253" s="83"/>
      <c r="J253" s="57"/>
      <c r="K253" s="56"/>
      <c r="L253" s="84"/>
      <c r="M253" s="83"/>
      <c r="N253" s="55"/>
      <c r="O253" s="56"/>
      <c r="P253" s="61"/>
      <c r="Q253" s="56"/>
      <c r="R253" s="85"/>
      <c r="T253" s="93">
        <f t="shared" si="25"/>
        <v>0</v>
      </c>
      <c r="U253" s="58">
        <f t="shared" si="26"/>
        <v>0</v>
      </c>
      <c r="V253" s="58">
        <f t="shared" si="27"/>
        <v>0</v>
      </c>
      <c r="W253" s="58">
        <f t="shared" si="28"/>
        <v>0</v>
      </c>
      <c r="X253" s="58">
        <f t="shared" si="29"/>
        <v>0</v>
      </c>
      <c r="Y253" s="58">
        <f t="shared" si="30"/>
        <v>0</v>
      </c>
      <c r="Z253" s="104">
        <f t="shared" si="31"/>
        <v>0</v>
      </c>
    </row>
    <row r="254" spans="1:26" x14ac:dyDescent="0.2">
      <c r="A254" s="72" t="str">
        <f t="shared" si="32"/>
        <v>-</v>
      </c>
      <c r="C254" s="79"/>
      <c r="G254" s="81"/>
      <c r="H254" s="82" t="str">
        <f>IF(G254="","",VLOOKUP(G254,Plan_compta!$B$7:$C$360,2))</f>
        <v/>
      </c>
      <c r="I254" s="83"/>
      <c r="J254" s="57"/>
      <c r="K254" s="56"/>
      <c r="L254" s="84"/>
      <c r="M254" s="83"/>
      <c r="N254" s="55"/>
      <c r="O254" s="56"/>
      <c r="P254" s="61"/>
      <c r="Q254" s="56"/>
      <c r="R254" s="85"/>
      <c r="T254" s="93">
        <f t="shared" si="25"/>
        <v>0</v>
      </c>
      <c r="U254" s="58">
        <f t="shared" si="26"/>
        <v>0</v>
      </c>
      <c r="V254" s="58">
        <f t="shared" si="27"/>
        <v>0</v>
      </c>
      <c r="W254" s="58">
        <f t="shared" si="28"/>
        <v>0</v>
      </c>
      <c r="X254" s="58">
        <f t="shared" si="29"/>
        <v>0</v>
      </c>
      <c r="Y254" s="58">
        <f t="shared" si="30"/>
        <v>0</v>
      </c>
      <c r="Z254" s="104">
        <f t="shared" si="31"/>
        <v>0</v>
      </c>
    </row>
    <row r="255" spans="1:26" x14ac:dyDescent="0.2">
      <c r="A255" s="72" t="str">
        <f t="shared" si="32"/>
        <v>-</v>
      </c>
      <c r="C255" s="79"/>
      <c r="G255" s="81"/>
      <c r="H255" s="82" t="str">
        <f>IF(G255="","",VLOOKUP(G255,Plan_compta!$B$7:$C$360,2))</f>
        <v/>
      </c>
      <c r="I255" s="83"/>
      <c r="J255" s="57"/>
      <c r="K255" s="56"/>
      <c r="L255" s="84"/>
      <c r="M255" s="83"/>
      <c r="N255" s="55"/>
      <c r="O255" s="56"/>
      <c r="P255" s="61"/>
      <c r="Q255" s="56"/>
      <c r="R255" s="85"/>
      <c r="T255" s="93">
        <f t="shared" si="25"/>
        <v>0</v>
      </c>
      <c r="U255" s="58">
        <f t="shared" si="26"/>
        <v>0</v>
      </c>
      <c r="V255" s="58">
        <f t="shared" si="27"/>
        <v>0</v>
      </c>
      <c r="W255" s="58">
        <f t="shared" si="28"/>
        <v>0</v>
      </c>
      <c r="X255" s="58">
        <f t="shared" si="29"/>
        <v>0</v>
      </c>
      <c r="Y255" s="58">
        <f t="shared" si="30"/>
        <v>0</v>
      </c>
      <c r="Z255" s="104">
        <f t="shared" si="31"/>
        <v>0</v>
      </c>
    </row>
    <row r="256" spans="1:26" x14ac:dyDescent="0.2">
      <c r="A256" s="72" t="str">
        <f t="shared" si="32"/>
        <v>-</v>
      </c>
      <c r="C256" s="79"/>
      <c r="G256" s="81"/>
      <c r="H256" s="82" t="str">
        <f>IF(G256="","",VLOOKUP(G256,Plan_compta!$B$7:$C$360,2))</f>
        <v/>
      </c>
      <c r="I256" s="83"/>
      <c r="J256" s="57"/>
      <c r="K256" s="56"/>
      <c r="L256" s="84"/>
      <c r="M256" s="83"/>
      <c r="N256" s="55"/>
      <c r="O256" s="56"/>
      <c r="P256" s="61"/>
      <c r="Q256" s="56"/>
      <c r="R256" s="85"/>
      <c r="T256" s="93">
        <f t="shared" si="25"/>
        <v>0</v>
      </c>
      <c r="U256" s="58">
        <f t="shared" si="26"/>
        <v>0</v>
      </c>
      <c r="V256" s="58">
        <f t="shared" si="27"/>
        <v>0</v>
      </c>
      <c r="W256" s="58">
        <f t="shared" si="28"/>
        <v>0</v>
      </c>
      <c r="X256" s="58">
        <f t="shared" si="29"/>
        <v>0</v>
      </c>
      <c r="Y256" s="58">
        <f t="shared" si="30"/>
        <v>0</v>
      </c>
      <c r="Z256" s="104">
        <f t="shared" si="31"/>
        <v>0</v>
      </c>
    </row>
    <row r="257" spans="1:26" x14ac:dyDescent="0.2">
      <c r="A257" s="72" t="str">
        <f t="shared" si="32"/>
        <v>-</v>
      </c>
      <c r="C257" s="79"/>
      <c r="G257" s="81"/>
      <c r="H257" s="82" t="str">
        <f>IF(G257="","",VLOOKUP(G257,Plan_compta!$B$7:$C$360,2))</f>
        <v/>
      </c>
      <c r="I257" s="83"/>
      <c r="J257" s="57"/>
      <c r="K257" s="56"/>
      <c r="L257" s="84"/>
      <c r="M257" s="83"/>
      <c r="N257" s="55"/>
      <c r="O257" s="56"/>
      <c r="P257" s="61"/>
      <c r="Q257" s="56"/>
      <c r="R257" s="85"/>
      <c r="T257" s="93">
        <f t="shared" si="25"/>
        <v>0</v>
      </c>
      <c r="U257" s="58">
        <f t="shared" si="26"/>
        <v>0</v>
      </c>
      <c r="V257" s="58">
        <f t="shared" si="27"/>
        <v>0</v>
      </c>
      <c r="W257" s="58">
        <f t="shared" si="28"/>
        <v>0</v>
      </c>
      <c r="X257" s="58">
        <f t="shared" si="29"/>
        <v>0</v>
      </c>
      <c r="Y257" s="58">
        <f t="shared" si="30"/>
        <v>0</v>
      </c>
      <c r="Z257" s="104">
        <f t="shared" si="31"/>
        <v>0</v>
      </c>
    </row>
    <row r="258" spans="1:26" x14ac:dyDescent="0.2">
      <c r="A258" s="72" t="str">
        <f t="shared" si="32"/>
        <v>-</v>
      </c>
      <c r="C258" s="79"/>
      <c r="G258" s="81"/>
      <c r="H258" s="82" t="str">
        <f>IF(G258="","",VLOOKUP(G258,Plan_compta!$B$7:$C$360,2))</f>
        <v/>
      </c>
      <c r="I258" s="83"/>
      <c r="J258" s="57"/>
      <c r="K258" s="56"/>
      <c r="L258" s="84"/>
      <c r="M258" s="83"/>
      <c r="N258" s="55"/>
      <c r="O258" s="56"/>
      <c r="P258" s="61"/>
      <c r="Q258" s="56"/>
      <c r="R258" s="85"/>
      <c r="T258" s="93">
        <f t="shared" si="25"/>
        <v>0</v>
      </c>
      <c r="U258" s="58">
        <f t="shared" si="26"/>
        <v>0</v>
      </c>
      <c r="V258" s="58">
        <f t="shared" si="27"/>
        <v>0</v>
      </c>
      <c r="W258" s="58">
        <f t="shared" si="28"/>
        <v>0</v>
      </c>
      <c r="X258" s="58">
        <f t="shared" si="29"/>
        <v>0</v>
      </c>
      <c r="Y258" s="58">
        <f t="shared" si="30"/>
        <v>0</v>
      </c>
      <c r="Z258" s="104">
        <f t="shared" si="31"/>
        <v>0</v>
      </c>
    </row>
    <row r="259" spans="1:26" x14ac:dyDescent="0.2">
      <c r="A259" s="72" t="str">
        <f t="shared" si="32"/>
        <v>-</v>
      </c>
      <c r="C259" s="79"/>
      <c r="G259" s="81"/>
      <c r="H259" s="82" t="str">
        <f>IF(G259="","",VLOOKUP(G259,Plan_compta!$B$7:$C$360,2))</f>
        <v/>
      </c>
      <c r="I259" s="83"/>
      <c r="J259" s="57"/>
      <c r="K259" s="56"/>
      <c r="L259" s="84"/>
      <c r="M259" s="83"/>
      <c r="N259" s="55"/>
      <c r="O259" s="56"/>
      <c r="P259" s="61"/>
      <c r="Q259" s="56"/>
      <c r="R259" s="85"/>
      <c r="T259" s="93">
        <f t="shared" ref="T259:T322" si="33">IF(C259="Dépense",N259,0)</f>
        <v>0</v>
      </c>
      <c r="U259" s="58">
        <f t="shared" ref="U259:U322" si="34">IF(C259="Dépense",P259,0)</f>
        <v>0</v>
      </c>
      <c r="V259" s="58">
        <f t="shared" ref="V259:V322" si="35">IF(C259="Dépense",R259,0)</f>
        <v>0</v>
      </c>
      <c r="W259" s="58">
        <f t="shared" ref="W259:W322" si="36">IF(C259="Recette",N259,0)</f>
        <v>0</v>
      </c>
      <c r="X259" s="58">
        <f t="shared" ref="X259:X322" si="37">IF(C259="Recette",P259,0)</f>
        <v>0</v>
      </c>
      <c r="Y259" s="58">
        <f t="shared" ref="Y259:Y322" si="38">IF(C259="Recette",R259,0)</f>
        <v>0</v>
      </c>
      <c r="Z259" s="104">
        <f t="shared" ref="Z259:Z322" si="39">N259+P259+R259</f>
        <v>0</v>
      </c>
    </row>
    <row r="260" spans="1:26" x14ac:dyDescent="0.2">
      <c r="A260" s="72" t="str">
        <f t="shared" ref="A260:A323" si="40">IF(B260&lt;&gt;0,A259+1,"-")</f>
        <v>-</v>
      </c>
      <c r="C260" s="79"/>
      <c r="G260" s="81"/>
      <c r="H260" s="82" t="str">
        <f>IF(G260="","",VLOOKUP(G260,Plan_compta!$B$7:$C$360,2))</f>
        <v/>
      </c>
      <c r="I260" s="83"/>
      <c r="J260" s="57"/>
      <c r="K260" s="56"/>
      <c r="L260" s="84"/>
      <c r="M260" s="83"/>
      <c r="N260" s="55"/>
      <c r="O260" s="56"/>
      <c r="P260" s="61"/>
      <c r="Q260" s="56"/>
      <c r="R260" s="85"/>
      <c r="T260" s="93">
        <f t="shared" si="33"/>
        <v>0</v>
      </c>
      <c r="U260" s="58">
        <f t="shared" si="34"/>
        <v>0</v>
      </c>
      <c r="V260" s="58">
        <f t="shared" si="35"/>
        <v>0</v>
      </c>
      <c r="W260" s="58">
        <f t="shared" si="36"/>
        <v>0</v>
      </c>
      <c r="X260" s="58">
        <f t="shared" si="37"/>
        <v>0</v>
      </c>
      <c r="Y260" s="58">
        <f t="shared" si="38"/>
        <v>0</v>
      </c>
      <c r="Z260" s="104">
        <f t="shared" si="39"/>
        <v>0</v>
      </c>
    </row>
    <row r="261" spans="1:26" x14ac:dyDescent="0.2">
      <c r="A261" s="72" t="str">
        <f t="shared" si="40"/>
        <v>-</v>
      </c>
      <c r="C261" s="79"/>
      <c r="G261" s="81"/>
      <c r="H261" s="82" t="str">
        <f>IF(G261="","",VLOOKUP(G261,Plan_compta!$B$7:$C$360,2))</f>
        <v/>
      </c>
      <c r="I261" s="83"/>
      <c r="J261" s="57"/>
      <c r="K261" s="56"/>
      <c r="L261" s="84"/>
      <c r="M261" s="83"/>
      <c r="N261" s="55"/>
      <c r="O261" s="56"/>
      <c r="P261" s="61"/>
      <c r="Q261" s="56"/>
      <c r="R261" s="85"/>
      <c r="T261" s="93">
        <f t="shared" si="33"/>
        <v>0</v>
      </c>
      <c r="U261" s="58">
        <f t="shared" si="34"/>
        <v>0</v>
      </c>
      <c r="V261" s="58">
        <f t="shared" si="35"/>
        <v>0</v>
      </c>
      <c r="W261" s="58">
        <f t="shared" si="36"/>
        <v>0</v>
      </c>
      <c r="X261" s="58">
        <f t="shared" si="37"/>
        <v>0</v>
      </c>
      <c r="Y261" s="58">
        <f t="shared" si="38"/>
        <v>0</v>
      </c>
      <c r="Z261" s="104">
        <f t="shared" si="39"/>
        <v>0</v>
      </c>
    </row>
    <row r="262" spans="1:26" x14ac:dyDescent="0.2">
      <c r="A262" s="72" t="str">
        <f t="shared" si="40"/>
        <v>-</v>
      </c>
      <c r="C262" s="79"/>
      <c r="G262" s="81"/>
      <c r="H262" s="82" t="str">
        <f>IF(G262="","",VLOOKUP(G262,Plan_compta!$B$7:$C$360,2))</f>
        <v/>
      </c>
      <c r="I262" s="83"/>
      <c r="J262" s="57"/>
      <c r="K262" s="56"/>
      <c r="L262" s="84"/>
      <c r="M262" s="83"/>
      <c r="N262" s="55"/>
      <c r="O262" s="56"/>
      <c r="P262" s="61"/>
      <c r="Q262" s="56"/>
      <c r="R262" s="85"/>
      <c r="T262" s="93">
        <f t="shared" si="33"/>
        <v>0</v>
      </c>
      <c r="U262" s="58">
        <f t="shared" si="34"/>
        <v>0</v>
      </c>
      <c r="V262" s="58">
        <f t="shared" si="35"/>
        <v>0</v>
      </c>
      <c r="W262" s="58">
        <f t="shared" si="36"/>
        <v>0</v>
      </c>
      <c r="X262" s="58">
        <f t="shared" si="37"/>
        <v>0</v>
      </c>
      <c r="Y262" s="58">
        <f t="shared" si="38"/>
        <v>0</v>
      </c>
      <c r="Z262" s="104">
        <f t="shared" si="39"/>
        <v>0</v>
      </c>
    </row>
    <row r="263" spans="1:26" x14ac:dyDescent="0.2">
      <c r="A263" s="72" t="str">
        <f t="shared" si="40"/>
        <v>-</v>
      </c>
      <c r="C263" s="79"/>
      <c r="G263" s="81"/>
      <c r="H263" s="82" t="str">
        <f>IF(G263="","",VLOOKUP(G263,Plan_compta!$B$7:$C$360,2))</f>
        <v/>
      </c>
      <c r="I263" s="83"/>
      <c r="J263" s="57"/>
      <c r="K263" s="56"/>
      <c r="L263" s="84"/>
      <c r="M263" s="83"/>
      <c r="N263" s="55"/>
      <c r="O263" s="56"/>
      <c r="P263" s="61"/>
      <c r="Q263" s="56"/>
      <c r="R263" s="85"/>
      <c r="T263" s="93">
        <f t="shared" si="33"/>
        <v>0</v>
      </c>
      <c r="U263" s="58">
        <f t="shared" si="34"/>
        <v>0</v>
      </c>
      <c r="V263" s="58">
        <f t="shared" si="35"/>
        <v>0</v>
      </c>
      <c r="W263" s="58">
        <f t="shared" si="36"/>
        <v>0</v>
      </c>
      <c r="X263" s="58">
        <f t="shared" si="37"/>
        <v>0</v>
      </c>
      <c r="Y263" s="58">
        <f t="shared" si="38"/>
        <v>0</v>
      </c>
      <c r="Z263" s="104">
        <f t="shared" si="39"/>
        <v>0</v>
      </c>
    </row>
    <row r="264" spans="1:26" x14ac:dyDescent="0.2">
      <c r="A264" s="72" t="str">
        <f t="shared" si="40"/>
        <v>-</v>
      </c>
      <c r="C264" s="79"/>
      <c r="G264" s="81"/>
      <c r="H264" s="82" t="str">
        <f>IF(G264="","",VLOOKUP(G264,Plan_compta!$B$7:$C$360,2))</f>
        <v/>
      </c>
      <c r="I264" s="83"/>
      <c r="J264" s="57"/>
      <c r="K264" s="56"/>
      <c r="L264" s="84"/>
      <c r="M264" s="83"/>
      <c r="N264" s="55"/>
      <c r="O264" s="56"/>
      <c r="P264" s="61"/>
      <c r="Q264" s="56"/>
      <c r="R264" s="85"/>
      <c r="T264" s="93">
        <f t="shared" si="33"/>
        <v>0</v>
      </c>
      <c r="U264" s="58">
        <f t="shared" si="34"/>
        <v>0</v>
      </c>
      <c r="V264" s="58">
        <f t="shared" si="35"/>
        <v>0</v>
      </c>
      <c r="W264" s="58">
        <f t="shared" si="36"/>
        <v>0</v>
      </c>
      <c r="X264" s="58">
        <f t="shared" si="37"/>
        <v>0</v>
      </c>
      <c r="Y264" s="58">
        <f t="shared" si="38"/>
        <v>0</v>
      </c>
      <c r="Z264" s="104">
        <f t="shared" si="39"/>
        <v>0</v>
      </c>
    </row>
    <row r="265" spans="1:26" x14ac:dyDescent="0.2">
      <c r="A265" s="72" t="str">
        <f t="shared" si="40"/>
        <v>-</v>
      </c>
      <c r="C265" s="79"/>
      <c r="G265" s="81"/>
      <c r="H265" s="82" t="str">
        <f>IF(G265="","",VLOOKUP(G265,Plan_compta!$B$7:$C$360,2))</f>
        <v/>
      </c>
      <c r="I265" s="83"/>
      <c r="J265" s="57"/>
      <c r="K265" s="56"/>
      <c r="L265" s="84"/>
      <c r="M265" s="83"/>
      <c r="N265" s="55"/>
      <c r="O265" s="56"/>
      <c r="P265" s="61"/>
      <c r="Q265" s="56"/>
      <c r="R265" s="85"/>
      <c r="T265" s="93">
        <f t="shared" si="33"/>
        <v>0</v>
      </c>
      <c r="U265" s="58">
        <f t="shared" si="34"/>
        <v>0</v>
      </c>
      <c r="V265" s="58">
        <f t="shared" si="35"/>
        <v>0</v>
      </c>
      <c r="W265" s="58">
        <f t="shared" si="36"/>
        <v>0</v>
      </c>
      <c r="X265" s="58">
        <f t="shared" si="37"/>
        <v>0</v>
      </c>
      <c r="Y265" s="58">
        <f t="shared" si="38"/>
        <v>0</v>
      </c>
      <c r="Z265" s="104">
        <f t="shared" si="39"/>
        <v>0</v>
      </c>
    </row>
    <row r="266" spans="1:26" x14ac:dyDescent="0.2">
      <c r="A266" s="72" t="str">
        <f t="shared" si="40"/>
        <v>-</v>
      </c>
      <c r="C266" s="79"/>
      <c r="G266" s="81"/>
      <c r="H266" s="82" t="str">
        <f>IF(G266="","",VLOOKUP(G266,Plan_compta!$B$7:$C$360,2))</f>
        <v/>
      </c>
      <c r="I266" s="83"/>
      <c r="J266" s="57"/>
      <c r="K266" s="56"/>
      <c r="L266" s="84"/>
      <c r="M266" s="83"/>
      <c r="N266" s="55"/>
      <c r="O266" s="56"/>
      <c r="P266" s="61"/>
      <c r="Q266" s="56"/>
      <c r="R266" s="85"/>
      <c r="T266" s="93">
        <f t="shared" si="33"/>
        <v>0</v>
      </c>
      <c r="U266" s="58">
        <f t="shared" si="34"/>
        <v>0</v>
      </c>
      <c r="V266" s="58">
        <f t="shared" si="35"/>
        <v>0</v>
      </c>
      <c r="W266" s="58">
        <f t="shared" si="36"/>
        <v>0</v>
      </c>
      <c r="X266" s="58">
        <f t="shared" si="37"/>
        <v>0</v>
      </c>
      <c r="Y266" s="58">
        <f t="shared" si="38"/>
        <v>0</v>
      </c>
      <c r="Z266" s="104">
        <f t="shared" si="39"/>
        <v>0</v>
      </c>
    </row>
    <row r="267" spans="1:26" x14ac:dyDescent="0.2">
      <c r="A267" s="72" t="str">
        <f t="shared" si="40"/>
        <v>-</v>
      </c>
      <c r="C267" s="79"/>
      <c r="G267" s="81"/>
      <c r="H267" s="82" t="str">
        <f>IF(G267="","",VLOOKUP(G267,Plan_compta!$B$7:$C$360,2))</f>
        <v/>
      </c>
      <c r="I267" s="83"/>
      <c r="J267" s="57"/>
      <c r="K267" s="56"/>
      <c r="L267" s="84"/>
      <c r="M267" s="83"/>
      <c r="N267" s="55"/>
      <c r="O267" s="56"/>
      <c r="P267" s="61"/>
      <c r="Q267" s="56"/>
      <c r="R267" s="85"/>
      <c r="T267" s="93">
        <f t="shared" si="33"/>
        <v>0</v>
      </c>
      <c r="U267" s="58">
        <f t="shared" si="34"/>
        <v>0</v>
      </c>
      <c r="V267" s="58">
        <f t="shared" si="35"/>
        <v>0</v>
      </c>
      <c r="W267" s="58">
        <f t="shared" si="36"/>
        <v>0</v>
      </c>
      <c r="X267" s="58">
        <f t="shared" si="37"/>
        <v>0</v>
      </c>
      <c r="Y267" s="58">
        <f t="shared" si="38"/>
        <v>0</v>
      </c>
      <c r="Z267" s="104">
        <f t="shared" si="39"/>
        <v>0</v>
      </c>
    </row>
    <row r="268" spans="1:26" x14ac:dyDescent="0.2">
      <c r="A268" s="72" t="str">
        <f t="shared" si="40"/>
        <v>-</v>
      </c>
      <c r="C268" s="79"/>
      <c r="G268" s="81"/>
      <c r="H268" s="82" t="str">
        <f>IF(G268="","",VLOOKUP(G268,Plan_compta!$B$7:$C$360,2))</f>
        <v/>
      </c>
      <c r="I268" s="83"/>
      <c r="J268" s="57"/>
      <c r="K268" s="56"/>
      <c r="L268" s="84"/>
      <c r="M268" s="83"/>
      <c r="N268" s="55"/>
      <c r="O268" s="56"/>
      <c r="P268" s="61"/>
      <c r="Q268" s="56"/>
      <c r="R268" s="85"/>
      <c r="T268" s="93">
        <f t="shared" si="33"/>
        <v>0</v>
      </c>
      <c r="U268" s="58">
        <f t="shared" si="34"/>
        <v>0</v>
      </c>
      <c r="V268" s="58">
        <f t="shared" si="35"/>
        <v>0</v>
      </c>
      <c r="W268" s="58">
        <f t="shared" si="36"/>
        <v>0</v>
      </c>
      <c r="X268" s="58">
        <f t="shared" si="37"/>
        <v>0</v>
      </c>
      <c r="Y268" s="58">
        <f t="shared" si="38"/>
        <v>0</v>
      </c>
      <c r="Z268" s="104">
        <f t="shared" si="39"/>
        <v>0</v>
      </c>
    </row>
    <row r="269" spans="1:26" x14ac:dyDescent="0.2">
      <c r="A269" s="72" t="str">
        <f t="shared" si="40"/>
        <v>-</v>
      </c>
      <c r="C269" s="79"/>
      <c r="G269" s="81"/>
      <c r="H269" s="82" t="str">
        <f>IF(G269="","",VLOOKUP(G269,Plan_compta!$B$7:$C$360,2))</f>
        <v/>
      </c>
      <c r="I269" s="83"/>
      <c r="J269" s="57"/>
      <c r="K269" s="56"/>
      <c r="L269" s="84"/>
      <c r="M269" s="83"/>
      <c r="N269" s="55"/>
      <c r="O269" s="56"/>
      <c r="P269" s="61"/>
      <c r="Q269" s="56"/>
      <c r="R269" s="85"/>
      <c r="T269" s="93">
        <f t="shared" si="33"/>
        <v>0</v>
      </c>
      <c r="U269" s="58">
        <f t="shared" si="34"/>
        <v>0</v>
      </c>
      <c r="V269" s="58">
        <f t="shared" si="35"/>
        <v>0</v>
      </c>
      <c r="W269" s="58">
        <f t="shared" si="36"/>
        <v>0</v>
      </c>
      <c r="X269" s="58">
        <f t="shared" si="37"/>
        <v>0</v>
      </c>
      <c r="Y269" s="58">
        <f t="shared" si="38"/>
        <v>0</v>
      </c>
      <c r="Z269" s="104">
        <f t="shared" si="39"/>
        <v>0</v>
      </c>
    </row>
    <row r="270" spans="1:26" x14ac:dyDescent="0.2">
      <c r="A270" s="72" t="str">
        <f t="shared" si="40"/>
        <v>-</v>
      </c>
      <c r="C270" s="79"/>
      <c r="G270" s="81"/>
      <c r="H270" s="82" t="str">
        <f>IF(G270="","",VLOOKUP(G270,Plan_compta!$B$7:$C$360,2))</f>
        <v/>
      </c>
      <c r="I270" s="83"/>
      <c r="J270" s="57"/>
      <c r="K270" s="56"/>
      <c r="L270" s="84"/>
      <c r="M270" s="83"/>
      <c r="N270" s="55"/>
      <c r="O270" s="56"/>
      <c r="P270" s="61"/>
      <c r="Q270" s="56"/>
      <c r="R270" s="85"/>
      <c r="T270" s="93">
        <f t="shared" si="33"/>
        <v>0</v>
      </c>
      <c r="U270" s="58">
        <f t="shared" si="34"/>
        <v>0</v>
      </c>
      <c r="V270" s="58">
        <f t="shared" si="35"/>
        <v>0</v>
      </c>
      <c r="W270" s="58">
        <f t="shared" si="36"/>
        <v>0</v>
      </c>
      <c r="X270" s="58">
        <f t="shared" si="37"/>
        <v>0</v>
      </c>
      <c r="Y270" s="58">
        <f t="shared" si="38"/>
        <v>0</v>
      </c>
      <c r="Z270" s="104">
        <f t="shared" si="39"/>
        <v>0</v>
      </c>
    </row>
    <row r="271" spans="1:26" x14ac:dyDescent="0.2">
      <c r="A271" s="72" t="str">
        <f t="shared" si="40"/>
        <v>-</v>
      </c>
      <c r="C271" s="79"/>
      <c r="G271" s="81"/>
      <c r="H271" s="82" t="str">
        <f>IF(G271="","",VLOOKUP(G271,Plan_compta!$B$7:$C$360,2))</f>
        <v/>
      </c>
      <c r="I271" s="83"/>
      <c r="J271" s="57"/>
      <c r="K271" s="56"/>
      <c r="L271" s="84"/>
      <c r="M271" s="83"/>
      <c r="N271" s="55"/>
      <c r="O271" s="56"/>
      <c r="P271" s="61"/>
      <c r="Q271" s="56"/>
      <c r="R271" s="85"/>
      <c r="T271" s="93">
        <f t="shared" si="33"/>
        <v>0</v>
      </c>
      <c r="U271" s="58">
        <f t="shared" si="34"/>
        <v>0</v>
      </c>
      <c r="V271" s="58">
        <f t="shared" si="35"/>
        <v>0</v>
      </c>
      <c r="W271" s="58">
        <f t="shared" si="36"/>
        <v>0</v>
      </c>
      <c r="X271" s="58">
        <f t="shared" si="37"/>
        <v>0</v>
      </c>
      <c r="Y271" s="58">
        <f t="shared" si="38"/>
        <v>0</v>
      </c>
      <c r="Z271" s="104">
        <f t="shared" si="39"/>
        <v>0</v>
      </c>
    </row>
    <row r="272" spans="1:26" x14ac:dyDescent="0.2">
      <c r="A272" s="72" t="str">
        <f t="shared" si="40"/>
        <v>-</v>
      </c>
      <c r="C272" s="79"/>
      <c r="G272" s="81"/>
      <c r="H272" s="82" t="str">
        <f>IF(G272="","",VLOOKUP(G272,Plan_compta!$B$7:$C$360,2))</f>
        <v/>
      </c>
      <c r="I272" s="83"/>
      <c r="J272" s="57"/>
      <c r="K272" s="56"/>
      <c r="L272" s="84"/>
      <c r="M272" s="83"/>
      <c r="N272" s="55"/>
      <c r="O272" s="56"/>
      <c r="P272" s="61"/>
      <c r="Q272" s="56"/>
      <c r="R272" s="85"/>
      <c r="T272" s="93">
        <f t="shared" si="33"/>
        <v>0</v>
      </c>
      <c r="U272" s="58">
        <f t="shared" si="34"/>
        <v>0</v>
      </c>
      <c r="V272" s="58">
        <f t="shared" si="35"/>
        <v>0</v>
      </c>
      <c r="W272" s="58">
        <f t="shared" si="36"/>
        <v>0</v>
      </c>
      <c r="X272" s="58">
        <f t="shared" si="37"/>
        <v>0</v>
      </c>
      <c r="Y272" s="58">
        <f t="shared" si="38"/>
        <v>0</v>
      </c>
      <c r="Z272" s="104">
        <f t="shared" si="39"/>
        <v>0</v>
      </c>
    </row>
    <row r="273" spans="1:26" x14ac:dyDescent="0.2">
      <c r="A273" s="72" t="str">
        <f t="shared" si="40"/>
        <v>-</v>
      </c>
      <c r="C273" s="79"/>
      <c r="G273" s="81"/>
      <c r="H273" s="82" t="str">
        <f>IF(G273="","",VLOOKUP(G273,Plan_compta!$B$7:$C$360,2))</f>
        <v/>
      </c>
      <c r="I273" s="83"/>
      <c r="J273" s="57"/>
      <c r="K273" s="56"/>
      <c r="L273" s="84"/>
      <c r="M273" s="83"/>
      <c r="N273" s="55"/>
      <c r="O273" s="56"/>
      <c r="P273" s="61"/>
      <c r="Q273" s="56"/>
      <c r="R273" s="85"/>
      <c r="T273" s="93">
        <f t="shared" si="33"/>
        <v>0</v>
      </c>
      <c r="U273" s="58">
        <f t="shared" si="34"/>
        <v>0</v>
      </c>
      <c r="V273" s="58">
        <f t="shared" si="35"/>
        <v>0</v>
      </c>
      <c r="W273" s="58">
        <f t="shared" si="36"/>
        <v>0</v>
      </c>
      <c r="X273" s="58">
        <f t="shared" si="37"/>
        <v>0</v>
      </c>
      <c r="Y273" s="58">
        <f t="shared" si="38"/>
        <v>0</v>
      </c>
      <c r="Z273" s="104">
        <f t="shared" si="39"/>
        <v>0</v>
      </c>
    </row>
    <row r="274" spans="1:26" x14ac:dyDescent="0.2">
      <c r="A274" s="72" t="str">
        <f t="shared" si="40"/>
        <v>-</v>
      </c>
      <c r="C274" s="79"/>
      <c r="G274" s="81"/>
      <c r="H274" s="82" t="str">
        <f>IF(G274="","",VLOOKUP(G274,Plan_compta!$B$7:$C$360,2))</f>
        <v/>
      </c>
      <c r="I274" s="83"/>
      <c r="J274" s="57"/>
      <c r="K274" s="56"/>
      <c r="L274" s="84"/>
      <c r="M274" s="83"/>
      <c r="N274" s="55"/>
      <c r="O274" s="56"/>
      <c r="P274" s="61"/>
      <c r="Q274" s="56"/>
      <c r="R274" s="85"/>
      <c r="T274" s="93">
        <f t="shared" si="33"/>
        <v>0</v>
      </c>
      <c r="U274" s="58">
        <f t="shared" si="34"/>
        <v>0</v>
      </c>
      <c r="V274" s="58">
        <f t="shared" si="35"/>
        <v>0</v>
      </c>
      <c r="W274" s="58">
        <f t="shared" si="36"/>
        <v>0</v>
      </c>
      <c r="X274" s="58">
        <f t="shared" si="37"/>
        <v>0</v>
      </c>
      <c r="Y274" s="58">
        <f t="shared" si="38"/>
        <v>0</v>
      </c>
      <c r="Z274" s="104">
        <f t="shared" si="39"/>
        <v>0</v>
      </c>
    </row>
    <row r="275" spans="1:26" x14ac:dyDescent="0.2">
      <c r="A275" s="72" t="str">
        <f t="shared" si="40"/>
        <v>-</v>
      </c>
      <c r="C275" s="79"/>
      <c r="G275" s="81"/>
      <c r="H275" s="82" t="str">
        <f>IF(G275="","",VLOOKUP(G275,Plan_compta!$B$7:$C$360,2))</f>
        <v/>
      </c>
      <c r="I275" s="83"/>
      <c r="J275" s="57"/>
      <c r="K275" s="56"/>
      <c r="L275" s="84"/>
      <c r="M275" s="83"/>
      <c r="N275" s="55"/>
      <c r="O275" s="56"/>
      <c r="P275" s="61"/>
      <c r="Q275" s="56"/>
      <c r="R275" s="85"/>
      <c r="T275" s="93">
        <f t="shared" si="33"/>
        <v>0</v>
      </c>
      <c r="U275" s="58">
        <f t="shared" si="34"/>
        <v>0</v>
      </c>
      <c r="V275" s="58">
        <f t="shared" si="35"/>
        <v>0</v>
      </c>
      <c r="W275" s="58">
        <f t="shared" si="36"/>
        <v>0</v>
      </c>
      <c r="X275" s="58">
        <f t="shared" si="37"/>
        <v>0</v>
      </c>
      <c r="Y275" s="58">
        <f t="shared" si="38"/>
        <v>0</v>
      </c>
      <c r="Z275" s="104">
        <f t="shared" si="39"/>
        <v>0</v>
      </c>
    </row>
    <row r="276" spans="1:26" x14ac:dyDescent="0.2">
      <c r="A276" s="72" t="str">
        <f t="shared" si="40"/>
        <v>-</v>
      </c>
      <c r="C276" s="79"/>
      <c r="G276" s="81"/>
      <c r="H276" s="82" t="str">
        <f>IF(G276="","",VLOOKUP(G276,Plan_compta!$B$7:$C$360,2))</f>
        <v/>
      </c>
      <c r="I276" s="83"/>
      <c r="J276" s="57"/>
      <c r="K276" s="56"/>
      <c r="L276" s="84"/>
      <c r="M276" s="83"/>
      <c r="N276" s="55"/>
      <c r="O276" s="56"/>
      <c r="P276" s="61"/>
      <c r="Q276" s="56"/>
      <c r="R276" s="85"/>
      <c r="T276" s="93">
        <f t="shared" si="33"/>
        <v>0</v>
      </c>
      <c r="U276" s="58">
        <f t="shared" si="34"/>
        <v>0</v>
      </c>
      <c r="V276" s="58">
        <f t="shared" si="35"/>
        <v>0</v>
      </c>
      <c r="W276" s="58">
        <f t="shared" si="36"/>
        <v>0</v>
      </c>
      <c r="X276" s="58">
        <f t="shared" si="37"/>
        <v>0</v>
      </c>
      <c r="Y276" s="58">
        <f t="shared" si="38"/>
        <v>0</v>
      </c>
      <c r="Z276" s="104">
        <f t="shared" si="39"/>
        <v>0</v>
      </c>
    </row>
    <row r="277" spans="1:26" x14ac:dyDescent="0.2">
      <c r="A277" s="72" t="str">
        <f t="shared" si="40"/>
        <v>-</v>
      </c>
      <c r="C277" s="79"/>
      <c r="G277" s="81"/>
      <c r="H277" s="82" t="str">
        <f>IF(G277="","",VLOOKUP(G277,Plan_compta!$B$7:$C$360,2))</f>
        <v/>
      </c>
      <c r="I277" s="83"/>
      <c r="J277" s="57"/>
      <c r="K277" s="56"/>
      <c r="L277" s="84"/>
      <c r="M277" s="83"/>
      <c r="N277" s="55"/>
      <c r="O277" s="56"/>
      <c r="P277" s="61"/>
      <c r="Q277" s="56"/>
      <c r="R277" s="85"/>
      <c r="T277" s="93">
        <f t="shared" si="33"/>
        <v>0</v>
      </c>
      <c r="U277" s="58">
        <f t="shared" si="34"/>
        <v>0</v>
      </c>
      <c r="V277" s="58">
        <f t="shared" si="35"/>
        <v>0</v>
      </c>
      <c r="W277" s="58">
        <f t="shared" si="36"/>
        <v>0</v>
      </c>
      <c r="X277" s="58">
        <f t="shared" si="37"/>
        <v>0</v>
      </c>
      <c r="Y277" s="58">
        <f t="shared" si="38"/>
        <v>0</v>
      </c>
      <c r="Z277" s="104">
        <f t="shared" si="39"/>
        <v>0</v>
      </c>
    </row>
    <row r="278" spans="1:26" x14ac:dyDescent="0.2">
      <c r="A278" s="72" t="str">
        <f t="shared" si="40"/>
        <v>-</v>
      </c>
      <c r="C278" s="79"/>
      <c r="G278" s="81"/>
      <c r="H278" s="82" t="str">
        <f>IF(G278="","",VLOOKUP(G278,Plan_compta!$B$7:$C$360,2))</f>
        <v/>
      </c>
      <c r="I278" s="83"/>
      <c r="J278" s="57"/>
      <c r="K278" s="56"/>
      <c r="L278" s="84"/>
      <c r="M278" s="83"/>
      <c r="N278" s="55"/>
      <c r="O278" s="56"/>
      <c r="P278" s="61"/>
      <c r="Q278" s="56"/>
      <c r="R278" s="85"/>
      <c r="T278" s="93">
        <f t="shared" si="33"/>
        <v>0</v>
      </c>
      <c r="U278" s="58">
        <f t="shared" si="34"/>
        <v>0</v>
      </c>
      <c r="V278" s="58">
        <f t="shared" si="35"/>
        <v>0</v>
      </c>
      <c r="W278" s="58">
        <f t="shared" si="36"/>
        <v>0</v>
      </c>
      <c r="X278" s="58">
        <f t="shared" si="37"/>
        <v>0</v>
      </c>
      <c r="Y278" s="58">
        <f t="shared" si="38"/>
        <v>0</v>
      </c>
      <c r="Z278" s="104">
        <f t="shared" si="39"/>
        <v>0</v>
      </c>
    </row>
    <row r="279" spans="1:26" x14ac:dyDescent="0.2">
      <c r="A279" s="72" t="str">
        <f t="shared" si="40"/>
        <v>-</v>
      </c>
      <c r="C279" s="79"/>
      <c r="G279" s="81"/>
      <c r="H279" s="82" t="str">
        <f>IF(G279="","",VLOOKUP(G279,Plan_compta!$B$7:$C$360,2))</f>
        <v/>
      </c>
      <c r="I279" s="83"/>
      <c r="J279" s="57"/>
      <c r="K279" s="56"/>
      <c r="L279" s="84"/>
      <c r="M279" s="83"/>
      <c r="N279" s="55"/>
      <c r="O279" s="56"/>
      <c r="P279" s="61"/>
      <c r="Q279" s="56"/>
      <c r="R279" s="85"/>
      <c r="T279" s="93">
        <f t="shared" si="33"/>
        <v>0</v>
      </c>
      <c r="U279" s="58">
        <f t="shared" si="34"/>
        <v>0</v>
      </c>
      <c r="V279" s="58">
        <f t="shared" si="35"/>
        <v>0</v>
      </c>
      <c r="W279" s="58">
        <f t="shared" si="36"/>
        <v>0</v>
      </c>
      <c r="X279" s="58">
        <f t="shared" si="37"/>
        <v>0</v>
      </c>
      <c r="Y279" s="58">
        <f t="shared" si="38"/>
        <v>0</v>
      </c>
      <c r="Z279" s="104">
        <f t="shared" si="39"/>
        <v>0</v>
      </c>
    </row>
    <row r="280" spans="1:26" x14ac:dyDescent="0.2">
      <c r="A280" s="72" t="str">
        <f t="shared" si="40"/>
        <v>-</v>
      </c>
      <c r="C280" s="79"/>
      <c r="G280" s="81"/>
      <c r="H280" s="82" t="str">
        <f>IF(G280="","",VLOOKUP(G280,Plan_compta!$B$7:$C$360,2))</f>
        <v/>
      </c>
      <c r="I280" s="83"/>
      <c r="J280" s="57"/>
      <c r="K280" s="56"/>
      <c r="L280" s="84"/>
      <c r="M280" s="83"/>
      <c r="N280" s="55"/>
      <c r="O280" s="56"/>
      <c r="P280" s="61"/>
      <c r="Q280" s="56"/>
      <c r="R280" s="85"/>
      <c r="T280" s="93">
        <f t="shared" si="33"/>
        <v>0</v>
      </c>
      <c r="U280" s="58">
        <f t="shared" si="34"/>
        <v>0</v>
      </c>
      <c r="V280" s="58">
        <f t="shared" si="35"/>
        <v>0</v>
      </c>
      <c r="W280" s="58">
        <f t="shared" si="36"/>
        <v>0</v>
      </c>
      <c r="X280" s="58">
        <f t="shared" si="37"/>
        <v>0</v>
      </c>
      <c r="Y280" s="58">
        <f t="shared" si="38"/>
        <v>0</v>
      </c>
      <c r="Z280" s="104">
        <f t="shared" si="39"/>
        <v>0</v>
      </c>
    </row>
    <row r="281" spans="1:26" x14ac:dyDescent="0.2">
      <c r="A281" s="72" t="str">
        <f t="shared" si="40"/>
        <v>-</v>
      </c>
      <c r="C281" s="79"/>
      <c r="G281" s="81"/>
      <c r="H281" s="82" t="str">
        <f>IF(G281="","",VLOOKUP(G281,Plan_compta!$B$7:$C$360,2))</f>
        <v/>
      </c>
      <c r="I281" s="83"/>
      <c r="J281" s="57"/>
      <c r="K281" s="56"/>
      <c r="L281" s="84"/>
      <c r="M281" s="83"/>
      <c r="N281" s="55"/>
      <c r="O281" s="56"/>
      <c r="P281" s="61"/>
      <c r="Q281" s="56"/>
      <c r="R281" s="85"/>
      <c r="T281" s="93">
        <f t="shared" si="33"/>
        <v>0</v>
      </c>
      <c r="U281" s="58">
        <f t="shared" si="34"/>
        <v>0</v>
      </c>
      <c r="V281" s="58">
        <f t="shared" si="35"/>
        <v>0</v>
      </c>
      <c r="W281" s="58">
        <f t="shared" si="36"/>
        <v>0</v>
      </c>
      <c r="X281" s="58">
        <f t="shared" si="37"/>
        <v>0</v>
      </c>
      <c r="Y281" s="58">
        <f t="shared" si="38"/>
        <v>0</v>
      </c>
      <c r="Z281" s="104">
        <f t="shared" si="39"/>
        <v>0</v>
      </c>
    </row>
    <row r="282" spans="1:26" x14ac:dyDescent="0.2">
      <c r="A282" s="72" t="str">
        <f t="shared" si="40"/>
        <v>-</v>
      </c>
      <c r="C282" s="79"/>
      <c r="G282" s="81"/>
      <c r="H282" s="82" t="str">
        <f>IF(G282="","",VLOOKUP(G282,Plan_compta!$B$7:$C$360,2))</f>
        <v/>
      </c>
      <c r="I282" s="83"/>
      <c r="J282" s="57"/>
      <c r="K282" s="56"/>
      <c r="L282" s="84"/>
      <c r="M282" s="83"/>
      <c r="N282" s="55"/>
      <c r="O282" s="56"/>
      <c r="P282" s="61"/>
      <c r="Q282" s="56"/>
      <c r="R282" s="85"/>
      <c r="T282" s="93">
        <f t="shared" si="33"/>
        <v>0</v>
      </c>
      <c r="U282" s="58">
        <f t="shared" si="34"/>
        <v>0</v>
      </c>
      <c r="V282" s="58">
        <f t="shared" si="35"/>
        <v>0</v>
      </c>
      <c r="W282" s="58">
        <f t="shared" si="36"/>
        <v>0</v>
      </c>
      <c r="X282" s="58">
        <f t="shared" si="37"/>
        <v>0</v>
      </c>
      <c r="Y282" s="58">
        <f t="shared" si="38"/>
        <v>0</v>
      </c>
      <c r="Z282" s="104">
        <f t="shared" si="39"/>
        <v>0</v>
      </c>
    </row>
    <row r="283" spans="1:26" x14ac:dyDescent="0.2">
      <c r="A283" s="72" t="str">
        <f t="shared" si="40"/>
        <v>-</v>
      </c>
      <c r="C283" s="79"/>
      <c r="G283" s="81"/>
      <c r="H283" s="82" t="str">
        <f>IF(G283="","",VLOOKUP(G283,Plan_compta!$B$7:$C$360,2))</f>
        <v/>
      </c>
      <c r="I283" s="83"/>
      <c r="J283" s="57"/>
      <c r="K283" s="56"/>
      <c r="L283" s="84"/>
      <c r="M283" s="83"/>
      <c r="N283" s="55"/>
      <c r="O283" s="56"/>
      <c r="P283" s="61"/>
      <c r="Q283" s="56"/>
      <c r="R283" s="85"/>
      <c r="T283" s="93">
        <f t="shared" si="33"/>
        <v>0</v>
      </c>
      <c r="U283" s="58">
        <f t="shared" si="34"/>
        <v>0</v>
      </c>
      <c r="V283" s="58">
        <f t="shared" si="35"/>
        <v>0</v>
      </c>
      <c r="W283" s="58">
        <f t="shared" si="36"/>
        <v>0</v>
      </c>
      <c r="X283" s="58">
        <f t="shared" si="37"/>
        <v>0</v>
      </c>
      <c r="Y283" s="58">
        <f t="shared" si="38"/>
        <v>0</v>
      </c>
      <c r="Z283" s="104">
        <f t="shared" si="39"/>
        <v>0</v>
      </c>
    </row>
    <row r="284" spans="1:26" x14ac:dyDescent="0.2">
      <c r="A284" s="72" t="str">
        <f t="shared" si="40"/>
        <v>-</v>
      </c>
      <c r="C284" s="79"/>
      <c r="G284" s="81"/>
      <c r="H284" s="82" t="str">
        <f>IF(G284="","",VLOOKUP(G284,Plan_compta!$B$7:$C$360,2))</f>
        <v/>
      </c>
      <c r="I284" s="83"/>
      <c r="J284" s="57"/>
      <c r="K284" s="56"/>
      <c r="L284" s="84"/>
      <c r="M284" s="83"/>
      <c r="N284" s="55"/>
      <c r="O284" s="56"/>
      <c r="P284" s="61"/>
      <c r="Q284" s="56"/>
      <c r="R284" s="85"/>
      <c r="T284" s="93">
        <f t="shared" si="33"/>
        <v>0</v>
      </c>
      <c r="U284" s="58">
        <f t="shared" si="34"/>
        <v>0</v>
      </c>
      <c r="V284" s="58">
        <f t="shared" si="35"/>
        <v>0</v>
      </c>
      <c r="W284" s="58">
        <f t="shared" si="36"/>
        <v>0</v>
      </c>
      <c r="X284" s="58">
        <f t="shared" si="37"/>
        <v>0</v>
      </c>
      <c r="Y284" s="58">
        <f t="shared" si="38"/>
        <v>0</v>
      </c>
      <c r="Z284" s="104">
        <f t="shared" si="39"/>
        <v>0</v>
      </c>
    </row>
    <row r="285" spans="1:26" x14ac:dyDescent="0.2">
      <c r="A285" s="72" t="str">
        <f t="shared" si="40"/>
        <v>-</v>
      </c>
      <c r="C285" s="79"/>
      <c r="G285" s="81"/>
      <c r="H285" s="82" t="str">
        <f>IF(G285="","",VLOOKUP(G285,Plan_compta!$B$7:$C$360,2))</f>
        <v/>
      </c>
      <c r="I285" s="83"/>
      <c r="J285" s="57"/>
      <c r="K285" s="56"/>
      <c r="L285" s="84"/>
      <c r="M285" s="83"/>
      <c r="N285" s="55"/>
      <c r="O285" s="56"/>
      <c r="P285" s="61"/>
      <c r="Q285" s="56"/>
      <c r="R285" s="85"/>
      <c r="T285" s="93">
        <f t="shared" si="33"/>
        <v>0</v>
      </c>
      <c r="U285" s="58">
        <f t="shared" si="34"/>
        <v>0</v>
      </c>
      <c r="V285" s="58">
        <f t="shared" si="35"/>
        <v>0</v>
      </c>
      <c r="W285" s="58">
        <f t="shared" si="36"/>
        <v>0</v>
      </c>
      <c r="X285" s="58">
        <f t="shared" si="37"/>
        <v>0</v>
      </c>
      <c r="Y285" s="58">
        <f t="shared" si="38"/>
        <v>0</v>
      </c>
      <c r="Z285" s="104">
        <f t="shared" si="39"/>
        <v>0</v>
      </c>
    </row>
    <row r="286" spans="1:26" x14ac:dyDescent="0.2">
      <c r="A286" s="72" t="str">
        <f t="shared" si="40"/>
        <v>-</v>
      </c>
      <c r="C286" s="79"/>
      <c r="G286" s="81"/>
      <c r="H286" s="82" t="str">
        <f>IF(G286="","",VLOOKUP(G286,Plan_compta!$B$7:$C$360,2))</f>
        <v/>
      </c>
      <c r="I286" s="83"/>
      <c r="J286" s="57"/>
      <c r="K286" s="56"/>
      <c r="L286" s="84"/>
      <c r="M286" s="83"/>
      <c r="N286" s="55"/>
      <c r="O286" s="56"/>
      <c r="P286" s="61"/>
      <c r="Q286" s="56"/>
      <c r="R286" s="85"/>
      <c r="T286" s="93">
        <f t="shared" si="33"/>
        <v>0</v>
      </c>
      <c r="U286" s="58">
        <f t="shared" si="34"/>
        <v>0</v>
      </c>
      <c r="V286" s="58">
        <f t="shared" si="35"/>
        <v>0</v>
      </c>
      <c r="W286" s="58">
        <f t="shared" si="36"/>
        <v>0</v>
      </c>
      <c r="X286" s="58">
        <f t="shared" si="37"/>
        <v>0</v>
      </c>
      <c r="Y286" s="58">
        <f t="shared" si="38"/>
        <v>0</v>
      </c>
      <c r="Z286" s="104">
        <f t="shared" si="39"/>
        <v>0</v>
      </c>
    </row>
    <row r="287" spans="1:26" x14ac:dyDescent="0.2">
      <c r="A287" s="72" t="str">
        <f t="shared" si="40"/>
        <v>-</v>
      </c>
      <c r="C287" s="79"/>
      <c r="G287" s="81"/>
      <c r="H287" s="82" t="str">
        <f>IF(G287="","",VLOOKUP(G287,Plan_compta!$B$7:$C$360,2))</f>
        <v/>
      </c>
      <c r="I287" s="83"/>
      <c r="J287" s="57"/>
      <c r="K287" s="56"/>
      <c r="L287" s="84"/>
      <c r="M287" s="83"/>
      <c r="N287" s="55"/>
      <c r="O287" s="56"/>
      <c r="P287" s="61"/>
      <c r="Q287" s="56"/>
      <c r="R287" s="85"/>
      <c r="T287" s="93">
        <f t="shared" si="33"/>
        <v>0</v>
      </c>
      <c r="U287" s="58">
        <f t="shared" si="34"/>
        <v>0</v>
      </c>
      <c r="V287" s="58">
        <f t="shared" si="35"/>
        <v>0</v>
      </c>
      <c r="W287" s="58">
        <f t="shared" si="36"/>
        <v>0</v>
      </c>
      <c r="X287" s="58">
        <f t="shared" si="37"/>
        <v>0</v>
      </c>
      <c r="Y287" s="58">
        <f t="shared" si="38"/>
        <v>0</v>
      </c>
      <c r="Z287" s="104">
        <f t="shared" si="39"/>
        <v>0</v>
      </c>
    </row>
    <row r="288" spans="1:26" x14ac:dyDescent="0.2">
      <c r="A288" s="72" t="str">
        <f t="shared" si="40"/>
        <v>-</v>
      </c>
      <c r="C288" s="79"/>
      <c r="G288" s="81"/>
      <c r="H288" s="82" t="str">
        <f>IF(G288="","",VLOOKUP(G288,Plan_compta!$B$7:$C$360,2))</f>
        <v/>
      </c>
      <c r="I288" s="83"/>
      <c r="J288" s="57"/>
      <c r="K288" s="56"/>
      <c r="L288" s="84"/>
      <c r="M288" s="83"/>
      <c r="N288" s="55"/>
      <c r="O288" s="56"/>
      <c r="P288" s="61"/>
      <c r="Q288" s="56"/>
      <c r="R288" s="85"/>
      <c r="T288" s="93">
        <f t="shared" si="33"/>
        <v>0</v>
      </c>
      <c r="U288" s="58">
        <f t="shared" si="34"/>
        <v>0</v>
      </c>
      <c r="V288" s="58">
        <f t="shared" si="35"/>
        <v>0</v>
      </c>
      <c r="W288" s="58">
        <f t="shared" si="36"/>
        <v>0</v>
      </c>
      <c r="X288" s="58">
        <f t="shared" si="37"/>
        <v>0</v>
      </c>
      <c r="Y288" s="58">
        <f t="shared" si="38"/>
        <v>0</v>
      </c>
      <c r="Z288" s="104">
        <f t="shared" si="39"/>
        <v>0</v>
      </c>
    </row>
    <row r="289" spans="1:26" x14ac:dyDescent="0.2">
      <c r="A289" s="72" t="str">
        <f t="shared" si="40"/>
        <v>-</v>
      </c>
      <c r="C289" s="79"/>
      <c r="G289" s="81"/>
      <c r="H289" s="82" t="str">
        <f>IF(G289="","",VLOOKUP(G289,Plan_compta!$B$7:$C$360,2))</f>
        <v/>
      </c>
      <c r="I289" s="83"/>
      <c r="J289" s="57"/>
      <c r="K289" s="56"/>
      <c r="L289" s="84"/>
      <c r="M289" s="83"/>
      <c r="N289" s="55"/>
      <c r="O289" s="56"/>
      <c r="P289" s="61"/>
      <c r="Q289" s="56"/>
      <c r="R289" s="85"/>
      <c r="T289" s="93">
        <f t="shared" si="33"/>
        <v>0</v>
      </c>
      <c r="U289" s="58">
        <f t="shared" si="34"/>
        <v>0</v>
      </c>
      <c r="V289" s="58">
        <f t="shared" si="35"/>
        <v>0</v>
      </c>
      <c r="W289" s="58">
        <f t="shared" si="36"/>
        <v>0</v>
      </c>
      <c r="X289" s="58">
        <f t="shared" si="37"/>
        <v>0</v>
      </c>
      <c r="Y289" s="58">
        <f t="shared" si="38"/>
        <v>0</v>
      </c>
      <c r="Z289" s="104">
        <f t="shared" si="39"/>
        <v>0</v>
      </c>
    </row>
    <row r="290" spans="1:26" x14ac:dyDescent="0.2">
      <c r="A290" s="72" t="str">
        <f t="shared" si="40"/>
        <v>-</v>
      </c>
      <c r="C290" s="79"/>
      <c r="G290" s="81"/>
      <c r="H290" s="82" t="str">
        <f>IF(G290="","",VLOOKUP(G290,Plan_compta!$B$7:$C$360,2))</f>
        <v/>
      </c>
      <c r="I290" s="83"/>
      <c r="J290" s="57"/>
      <c r="K290" s="56"/>
      <c r="L290" s="84"/>
      <c r="M290" s="83"/>
      <c r="N290" s="55"/>
      <c r="O290" s="56"/>
      <c r="P290" s="61"/>
      <c r="Q290" s="56"/>
      <c r="R290" s="85"/>
      <c r="T290" s="93">
        <f t="shared" si="33"/>
        <v>0</v>
      </c>
      <c r="U290" s="58">
        <f t="shared" si="34"/>
        <v>0</v>
      </c>
      <c r="V290" s="58">
        <f t="shared" si="35"/>
        <v>0</v>
      </c>
      <c r="W290" s="58">
        <f t="shared" si="36"/>
        <v>0</v>
      </c>
      <c r="X290" s="58">
        <f t="shared" si="37"/>
        <v>0</v>
      </c>
      <c r="Y290" s="58">
        <f t="shared" si="38"/>
        <v>0</v>
      </c>
      <c r="Z290" s="104">
        <f t="shared" si="39"/>
        <v>0</v>
      </c>
    </row>
    <row r="291" spans="1:26" x14ac:dyDescent="0.2">
      <c r="A291" s="72" t="str">
        <f t="shared" si="40"/>
        <v>-</v>
      </c>
      <c r="C291" s="79"/>
      <c r="G291" s="81"/>
      <c r="H291" s="82" t="str">
        <f>IF(G291="","",VLOOKUP(G291,Plan_compta!$B$7:$C$360,2))</f>
        <v/>
      </c>
      <c r="I291" s="83"/>
      <c r="J291" s="57"/>
      <c r="K291" s="56"/>
      <c r="L291" s="84"/>
      <c r="M291" s="83"/>
      <c r="N291" s="55"/>
      <c r="O291" s="56"/>
      <c r="P291" s="61"/>
      <c r="Q291" s="56"/>
      <c r="R291" s="85"/>
      <c r="T291" s="93">
        <f t="shared" si="33"/>
        <v>0</v>
      </c>
      <c r="U291" s="58">
        <f t="shared" si="34"/>
        <v>0</v>
      </c>
      <c r="V291" s="58">
        <f t="shared" si="35"/>
        <v>0</v>
      </c>
      <c r="W291" s="58">
        <f t="shared" si="36"/>
        <v>0</v>
      </c>
      <c r="X291" s="58">
        <f t="shared" si="37"/>
        <v>0</v>
      </c>
      <c r="Y291" s="58">
        <f t="shared" si="38"/>
        <v>0</v>
      </c>
      <c r="Z291" s="104">
        <f t="shared" si="39"/>
        <v>0</v>
      </c>
    </row>
    <row r="292" spans="1:26" x14ac:dyDescent="0.2">
      <c r="A292" s="72" t="str">
        <f t="shared" si="40"/>
        <v>-</v>
      </c>
      <c r="C292" s="79"/>
      <c r="G292" s="81"/>
      <c r="H292" s="82" t="str">
        <f>IF(G292="","",VLOOKUP(G292,Plan_compta!$B$7:$C$360,2))</f>
        <v/>
      </c>
      <c r="I292" s="83"/>
      <c r="J292" s="57"/>
      <c r="K292" s="56"/>
      <c r="L292" s="84"/>
      <c r="M292" s="83"/>
      <c r="N292" s="55"/>
      <c r="O292" s="56"/>
      <c r="P292" s="61"/>
      <c r="Q292" s="56"/>
      <c r="R292" s="85"/>
      <c r="T292" s="93">
        <f t="shared" si="33"/>
        <v>0</v>
      </c>
      <c r="U292" s="58">
        <f t="shared" si="34"/>
        <v>0</v>
      </c>
      <c r="V292" s="58">
        <f t="shared" si="35"/>
        <v>0</v>
      </c>
      <c r="W292" s="58">
        <f t="shared" si="36"/>
        <v>0</v>
      </c>
      <c r="X292" s="58">
        <f t="shared" si="37"/>
        <v>0</v>
      </c>
      <c r="Y292" s="58">
        <f t="shared" si="38"/>
        <v>0</v>
      </c>
      <c r="Z292" s="104">
        <f t="shared" si="39"/>
        <v>0</v>
      </c>
    </row>
    <row r="293" spans="1:26" x14ac:dyDescent="0.2">
      <c r="A293" s="72" t="str">
        <f t="shared" si="40"/>
        <v>-</v>
      </c>
      <c r="C293" s="79"/>
      <c r="G293" s="81"/>
      <c r="H293" s="82" t="str">
        <f>IF(G293="","",VLOOKUP(G293,Plan_compta!$B$7:$C$360,2))</f>
        <v/>
      </c>
      <c r="I293" s="83"/>
      <c r="J293" s="57"/>
      <c r="K293" s="56"/>
      <c r="L293" s="84"/>
      <c r="M293" s="83"/>
      <c r="N293" s="55"/>
      <c r="O293" s="56"/>
      <c r="P293" s="61"/>
      <c r="Q293" s="56"/>
      <c r="R293" s="85"/>
      <c r="T293" s="93">
        <f t="shared" si="33"/>
        <v>0</v>
      </c>
      <c r="U293" s="58">
        <f t="shared" si="34"/>
        <v>0</v>
      </c>
      <c r="V293" s="58">
        <f t="shared" si="35"/>
        <v>0</v>
      </c>
      <c r="W293" s="58">
        <f t="shared" si="36"/>
        <v>0</v>
      </c>
      <c r="X293" s="58">
        <f t="shared" si="37"/>
        <v>0</v>
      </c>
      <c r="Y293" s="58">
        <f t="shared" si="38"/>
        <v>0</v>
      </c>
      <c r="Z293" s="104">
        <f t="shared" si="39"/>
        <v>0</v>
      </c>
    </row>
    <row r="294" spans="1:26" x14ac:dyDescent="0.2">
      <c r="A294" s="72" t="str">
        <f t="shared" si="40"/>
        <v>-</v>
      </c>
      <c r="C294" s="79"/>
      <c r="G294" s="81"/>
      <c r="H294" s="82" t="str">
        <f>IF(G294="","",VLOOKUP(G294,Plan_compta!$B$7:$C$360,2))</f>
        <v/>
      </c>
      <c r="I294" s="83"/>
      <c r="J294" s="57"/>
      <c r="K294" s="56"/>
      <c r="L294" s="84"/>
      <c r="M294" s="83"/>
      <c r="N294" s="55"/>
      <c r="O294" s="56"/>
      <c r="P294" s="61"/>
      <c r="Q294" s="56"/>
      <c r="R294" s="85"/>
      <c r="T294" s="93">
        <f t="shared" si="33"/>
        <v>0</v>
      </c>
      <c r="U294" s="58">
        <f t="shared" si="34"/>
        <v>0</v>
      </c>
      <c r="V294" s="58">
        <f t="shared" si="35"/>
        <v>0</v>
      </c>
      <c r="W294" s="58">
        <f t="shared" si="36"/>
        <v>0</v>
      </c>
      <c r="X294" s="58">
        <f t="shared" si="37"/>
        <v>0</v>
      </c>
      <c r="Y294" s="58">
        <f t="shared" si="38"/>
        <v>0</v>
      </c>
      <c r="Z294" s="104">
        <f t="shared" si="39"/>
        <v>0</v>
      </c>
    </row>
    <row r="295" spans="1:26" x14ac:dyDescent="0.2">
      <c r="A295" s="72" t="str">
        <f t="shared" si="40"/>
        <v>-</v>
      </c>
      <c r="C295" s="79"/>
      <c r="G295" s="81"/>
      <c r="H295" s="82" t="str">
        <f>IF(G295="","",VLOOKUP(G295,Plan_compta!$B$7:$C$360,2))</f>
        <v/>
      </c>
      <c r="I295" s="83"/>
      <c r="J295" s="57"/>
      <c r="K295" s="56"/>
      <c r="L295" s="84"/>
      <c r="M295" s="83"/>
      <c r="N295" s="55"/>
      <c r="O295" s="56"/>
      <c r="P295" s="61"/>
      <c r="Q295" s="56"/>
      <c r="R295" s="85"/>
      <c r="T295" s="93">
        <f t="shared" si="33"/>
        <v>0</v>
      </c>
      <c r="U295" s="58">
        <f t="shared" si="34"/>
        <v>0</v>
      </c>
      <c r="V295" s="58">
        <f t="shared" si="35"/>
        <v>0</v>
      </c>
      <c r="W295" s="58">
        <f t="shared" si="36"/>
        <v>0</v>
      </c>
      <c r="X295" s="58">
        <f t="shared" si="37"/>
        <v>0</v>
      </c>
      <c r="Y295" s="58">
        <f t="shared" si="38"/>
        <v>0</v>
      </c>
      <c r="Z295" s="104">
        <f t="shared" si="39"/>
        <v>0</v>
      </c>
    </row>
    <row r="296" spans="1:26" x14ac:dyDescent="0.2">
      <c r="A296" s="72" t="str">
        <f t="shared" si="40"/>
        <v>-</v>
      </c>
      <c r="C296" s="79"/>
      <c r="G296" s="81"/>
      <c r="H296" s="82" t="str">
        <f>IF(G296="","",VLOOKUP(G296,Plan_compta!$B$7:$C$360,2))</f>
        <v/>
      </c>
      <c r="I296" s="83"/>
      <c r="J296" s="57"/>
      <c r="K296" s="56"/>
      <c r="L296" s="84"/>
      <c r="M296" s="83"/>
      <c r="N296" s="55"/>
      <c r="O296" s="56"/>
      <c r="P296" s="61"/>
      <c r="Q296" s="56"/>
      <c r="R296" s="85"/>
      <c r="T296" s="93">
        <f t="shared" si="33"/>
        <v>0</v>
      </c>
      <c r="U296" s="58">
        <f t="shared" si="34"/>
        <v>0</v>
      </c>
      <c r="V296" s="58">
        <f t="shared" si="35"/>
        <v>0</v>
      </c>
      <c r="W296" s="58">
        <f t="shared" si="36"/>
        <v>0</v>
      </c>
      <c r="X296" s="58">
        <f t="shared" si="37"/>
        <v>0</v>
      </c>
      <c r="Y296" s="58">
        <f t="shared" si="38"/>
        <v>0</v>
      </c>
      <c r="Z296" s="104">
        <f t="shared" si="39"/>
        <v>0</v>
      </c>
    </row>
    <row r="297" spans="1:26" x14ac:dyDescent="0.2">
      <c r="A297" s="72" t="str">
        <f t="shared" si="40"/>
        <v>-</v>
      </c>
      <c r="C297" s="79"/>
      <c r="G297" s="81"/>
      <c r="H297" s="82" t="str">
        <f>IF(G297="","",VLOOKUP(G297,Plan_compta!$B$7:$C$360,2))</f>
        <v/>
      </c>
      <c r="I297" s="83"/>
      <c r="J297" s="57"/>
      <c r="K297" s="56"/>
      <c r="L297" s="84"/>
      <c r="M297" s="83"/>
      <c r="N297" s="55"/>
      <c r="O297" s="56"/>
      <c r="P297" s="61"/>
      <c r="Q297" s="56"/>
      <c r="R297" s="85"/>
      <c r="T297" s="93">
        <f t="shared" si="33"/>
        <v>0</v>
      </c>
      <c r="U297" s="58">
        <f t="shared" si="34"/>
        <v>0</v>
      </c>
      <c r="V297" s="58">
        <f t="shared" si="35"/>
        <v>0</v>
      </c>
      <c r="W297" s="58">
        <f t="shared" si="36"/>
        <v>0</v>
      </c>
      <c r="X297" s="58">
        <f t="shared" si="37"/>
        <v>0</v>
      </c>
      <c r="Y297" s="58">
        <f t="shared" si="38"/>
        <v>0</v>
      </c>
      <c r="Z297" s="104">
        <f t="shared" si="39"/>
        <v>0</v>
      </c>
    </row>
    <row r="298" spans="1:26" x14ac:dyDescent="0.2">
      <c r="A298" s="72" t="str">
        <f t="shared" si="40"/>
        <v>-</v>
      </c>
      <c r="C298" s="79"/>
      <c r="G298" s="81"/>
      <c r="H298" s="82" t="str">
        <f>IF(G298="","",VLOOKUP(G298,Plan_compta!$B$7:$C$360,2))</f>
        <v/>
      </c>
      <c r="I298" s="83"/>
      <c r="J298" s="57"/>
      <c r="K298" s="56"/>
      <c r="L298" s="84"/>
      <c r="M298" s="83"/>
      <c r="N298" s="55"/>
      <c r="O298" s="56"/>
      <c r="P298" s="61"/>
      <c r="Q298" s="56"/>
      <c r="R298" s="85"/>
      <c r="T298" s="93">
        <f t="shared" si="33"/>
        <v>0</v>
      </c>
      <c r="U298" s="58">
        <f t="shared" si="34"/>
        <v>0</v>
      </c>
      <c r="V298" s="58">
        <f t="shared" si="35"/>
        <v>0</v>
      </c>
      <c r="W298" s="58">
        <f t="shared" si="36"/>
        <v>0</v>
      </c>
      <c r="X298" s="58">
        <f t="shared" si="37"/>
        <v>0</v>
      </c>
      <c r="Y298" s="58">
        <f t="shared" si="38"/>
        <v>0</v>
      </c>
      <c r="Z298" s="104">
        <f t="shared" si="39"/>
        <v>0</v>
      </c>
    </row>
    <row r="299" spans="1:26" x14ac:dyDescent="0.2">
      <c r="A299" s="72" t="str">
        <f t="shared" si="40"/>
        <v>-</v>
      </c>
      <c r="C299" s="79"/>
      <c r="G299" s="81"/>
      <c r="H299" s="82" t="str">
        <f>IF(G299="","",VLOOKUP(G299,Plan_compta!$B$7:$C$360,2))</f>
        <v/>
      </c>
      <c r="I299" s="83"/>
      <c r="J299" s="57"/>
      <c r="K299" s="56"/>
      <c r="L299" s="84"/>
      <c r="M299" s="83"/>
      <c r="N299" s="55"/>
      <c r="O299" s="56"/>
      <c r="P299" s="61"/>
      <c r="Q299" s="56"/>
      <c r="R299" s="85"/>
      <c r="T299" s="93">
        <f t="shared" si="33"/>
        <v>0</v>
      </c>
      <c r="U299" s="58">
        <f t="shared" si="34"/>
        <v>0</v>
      </c>
      <c r="V299" s="58">
        <f t="shared" si="35"/>
        <v>0</v>
      </c>
      <c r="W299" s="58">
        <f t="shared" si="36"/>
        <v>0</v>
      </c>
      <c r="X299" s="58">
        <f t="shared" si="37"/>
        <v>0</v>
      </c>
      <c r="Y299" s="58">
        <f t="shared" si="38"/>
        <v>0</v>
      </c>
      <c r="Z299" s="104">
        <f t="shared" si="39"/>
        <v>0</v>
      </c>
    </row>
    <row r="300" spans="1:26" x14ac:dyDescent="0.2">
      <c r="A300" s="72" t="str">
        <f t="shared" si="40"/>
        <v>-</v>
      </c>
      <c r="C300" s="79"/>
      <c r="G300" s="81"/>
      <c r="H300" s="82" t="str">
        <f>IF(G300="","",VLOOKUP(G300,Plan_compta!$B$7:$C$360,2))</f>
        <v/>
      </c>
      <c r="I300" s="83"/>
      <c r="J300" s="57"/>
      <c r="K300" s="56"/>
      <c r="L300" s="84"/>
      <c r="M300" s="83"/>
      <c r="N300" s="55"/>
      <c r="O300" s="56"/>
      <c r="P300" s="61"/>
      <c r="Q300" s="56"/>
      <c r="R300" s="85"/>
      <c r="T300" s="93">
        <f t="shared" si="33"/>
        <v>0</v>
      </c>
      <c r="U300" s="58">
        <f t="shared" si="34"/>
        <v>0</v>
      </c>
      <c r="V300" s="58">
        <f t="shared" si="35"/>
        <v>0</v>
      </c>
      <c r="W300" s="58">
        <f t="shared" si="36"/>
        <v>0</v>
      </c>
      <c r="X300" s="58">
        <f t="shared" si="37"/>
        <v>0</v>
      </c>
      <c r="Y300" s="58">
        <f t="shared" si="38"/>
        <v>0</v>
      </c>
      <c r="Z300" s="104">
        <f t="shared" si="39"/>
        <v>0</v>
      </c>
    </row>
    <row r="301" spans="1:26" x14ac:dyDescent="0.2">
      <c r="A301" s="72" t="str">
        <f t="shared" si="40"/>
        <v>-</v>
      </c>
      <c r="C301" s="79"/>
      <c r="G301" s="81"/>
      <c r="H301" s="82" t="str">
        <f>IF(G301="","",VLOOKUP(G301,Plan_compta!$B$7:$C$360,2))</f>
        <v/>
      </c>
      <c r="I301" s="83"/>
      <c r="J301" s="57"/>
      <c r="K301" s="56"/>
      <c r="L301" s="84"/>
      <c r="M301" s="83"/>
      <c r="N301" s="55"/>
      <c r="O301" s="56"/>
      <c r="P301" s="61"/>
      <c r="Q301" s="56"/>
      <c r="R301" s="85"/>
      <c r="T301" s="93">
        <f t="shared" si="33"/>
        <v>0</v>
      </c>
      <c r="U301" s="58">
        <f t="shared" si="34"/>
        <v>0</v>
      </c>
      <c r="V301" s="58">
        <f t="shared" si="35"/>
        <v>0</v>
      </c>
      <c r="W301" s="58">
        <f t="shared" si="36"/>
        <v>0</v>
      </c>
      <c r="X301" s="58">
        <f t="shared" si="37"/>
        <v>0</v>
      </c>
      <c r="Y301" s="58">
        <f t="shared" si="38"/>
        <v>0</v>
      </c>
      <c r="Z301" s="104">
        <f t="shared" si="39"/>
        <v>0</v>
      </c>
    </row>
    <row r="302" spans="1:26" x14ac:dyDescent="0.2">
      <c r="A302" s="72" t="str">
        <f t="shared" si="40"/>
        <v>-</v>
      </c>
      <c r="C302" s="79"/>
      <c r="G302" s="81"/>
      <c r="H302" s="82" t="str">
        <f>IF(G302="","",VLOOKUP(G302,Plan_compta!$B$7:$C$360,2))</f>
        <v/>
      </c>
      <c r="I302" s="83"/>
      <c r="J302" s="57"/>
      <c r="K302" s="56"/>
      <c r="L302" s="84"/>
      <c r="M302" s="83"/>
      <c r="N302" s="55"/>
      <c r="O302" s="56"/>
      <c r="P302" s="61"/>
      <c r="Q302" s="56"/>
      <c r="R302" s="85"/>
      <c r="T302" s="93">
        <f t="shared" si="33"/>
        <v>0</v>
      </c>
      <c r="U302" s="58">
        <f t="shared" si="34"/>
        <v>0</v>
      </c>
      <c r="V302" s="58">
        <f t="shared" si="35"/>
        <v>0</v>
      </c>
      <c r="W302" s="58">
        <f t="shared" si="36"/>
        <v>0</v>
      </c>
      <c r="X302" s="58">
        <f t="shared" si="37"/>
        <v>0</v>
      </c>
      <c r="Y302" s="58">
        <f t="shared" si="38"/>
        <v>0</v>
      </c>
      <c r="Z302" s="104">
        <f t="shared" si="39"/>
        <v>0</v>
      </c>
    </row>
    <row r="303" spans="1:26" x14ac:dyDescent="0.2">
      <c r="A303" s="72" t="str">
        <f t="shared" si="40"/>
        <v>-</v>
      </c>
      <c r="C303" s="79"/>
      <c r="G303" s="81"/>
      <c r="H303" s="82" t="str">
        <f>IF(G303="","",VLOOKUP(G303,Plan_compta!$B$7:$C$360,2))</f>
        <v/>
      </c>
      <c r="I303" s="83"/>
      <c r="J303" s="57"/>
      <c r="K303" s="56"/>
      <c r="L303" s="84"/>
      <c r="M303" s="83"/>
      <c r="N303" s="55"/>
      <c r="O303" s="56"/>
      <c r="P303" s="61"/>
      <c r="Q303" s="56"/>
      <c r="R303" s="85"/>
      <c r="T303" s="93">
        <f t="shared" si="33"/>
        <v>0</v>
      </c>
      <c r="U303" s="58">
        <f t="shared" si="34"/>
        <v>0</v>
      </c>
      <c r="V303" s="58">
        <f t="shared" si="35"/>
        <v>0</v>
      </c>
      <c r="W303" s="58">
        <f t="shared" si="36"/>
        <v>0</v>
      </c>
      <c r="X303" s="58">
        <f t="shared" si="37"/>
        <v>0</v>
      </c>
      <c r="Y303" s="58">
        <f t="shared" si="38"/>
        <v>0</v>
      </c>
      <c r="Z303" s="104">
        <f t="shared" si="39"/>
        <v>0</v>
      </c>
    </row>
    <row r="304" spans="1:26" x14ac:dyDescent="0.2">
      <c r="A304" s="72" t="str">
        <f t="shared" si="40"/>
        <v>-</v>
      </c>
      <c r="C304" s="79"/>
      <c r="G304" s="81"/>
      <c r="H304" s="82" t="str">
        <f>IF(G304="","",VLOOKUP(G304,Plan_compta!$B$7:$C$360,2))</f>
        <v/>
      </c>
      <c r="I304" s="83"/>
      <c r="J304" s="57"/>
      <c r="K304" s="56"/>
      <c r="L304" s="84"/>
      <c r="M304" s="83"/>
      <c r="N304" s="55"/>
      <c r="O304" s="56"/>
      <c r="P304" s="61"/>
      <c r="Q304" s="56"/>
      <c r="R304" s="85"/>
      <c r="T304" s="93">
        <f t="shared" si="33"/>
        <v>0</v>
      </c>
      <c r="U304" s="58">
        <f t="shared" si="34"/>
        <v>0</v>
      </c>
      <c r="V304" s="58">
        <f t="shared" si="35"/>
        <v>0</v>
      </c>
      <c r="W304" s="58">
        <f t="shared" si="36"/>
        <v>0</v>
      </c>
      <c r="X304" s="58">
        <f t="shared" si="37"/>
        <v>0</v>
      </c>
      <c r="Y304" s="58">
        <f t="shared" si="38"/>
        <v>0</v>
      </c>
      <c r="Z304" s="104">
        <f t="shared" si="39"/>
        <v>0</v>
      </c>
    </row>
    <row r="305" spans="1:26" x14ac:dyDescent="0.2">
      <c r="A305" s="72" t="str">
        <f t="shared" si="40"/>
        <v>-</v>
      </c>
      <c r="C305" s="79"/>
      <c r="G305" s="81"/>
      <c r="H305" s="82" t="str">
        <f>IF(G305="","",VLOOKUP(G305,Plan_compta!$B$7:$C$360,2))</f>
        <v/>
      </c>
      <c r="I305" s="83"/>
      <c r="J305" s="57"/>
      <c r="K305" s="56"/>
      <c r="L305" s="84"/>
      <c r="M305" s="83"/>
      <c r="N305" s="55"/>
      <c r="O305" s="56"/>
      <c r="P305" s="61"/>
      <c r="Q305" s="56"/>
      <c r="R305" s="85"/>
      <c r="T305" s="93">
        <f t="shared" si="33"/>
        <v>0</v>
      </c>
      <c r="U305" s="58">
        <f t="shared" si="34"/>
        <v>0</v>
      </c>
      <c r="V305" s="58">
        <f t="shared" si="35"/>
        <v>0</v>
      </c>
      <c r="W305" s="58">
        <f t="shared" si="36"/>
        <v>0</v>
      </c>
      <c r="X305" s="58">
        <f t="shared" si="37"/>
        <v>0</v>
      </c>
      <c r="Y305" s="58">
        <f t="shared" si="38"/>
        <v>0</v>
      </c>
      <c r="Z305" s="104">
        <f t="shared" si="39"/>
        <v>0</v>
      </c>
    </row>
    <row r="306" spans="1:26" x14ac:dyDescent="0.2">
      <c r="A306" s="72" t="str">
        <f t="shared" si="40"/>
        <v>-</v>
      </c>
      <c r="C306" s="79"/>
      <c r="G306" s="81"/>
      <c r="H306" s="82" t="str">
        <f>IF(G306="","",VLOOKUP(G306,Plan_compta!$B$7:$C$360,2))</f>
        <v/>
      </c>
      <c r="I306" s="83"/>
      <c r="J306" s="57"/>
      <c r="K306" s="56"/>
      <c r="L306" s="84"/>
      <c r="M306" s="83"/>
      <c r="N306" s="55"/>
      <c r="O306" s="56"/>
      <c r="P306" s="61"/>
      <c r="Q306" s="56"/>
      <c r="R306" s="85"/>
      <c r="T306" s="93">
        <f t="shared" si="33"/>
        <v>0</v>
      </c>
      <c r="U306" s="58">
        <f t="shared" si="34"/>
        <v>0</v>
      </c>
      <c r="V306" s="58">
        <f t="shared" si="35"/>
        <v>0</v>
      </c>
      <c r="W306" s="58">
        <f t="shared" si="36"/>
        <v>0</v>
      </c>
      <c r="X306" s="58">
        <f t="shared" si="37"/>
        <v>0</v>
      </c>
      <c r="Y306" s="58">
        <f t="shared" si="38"/>
        <v>0</v>
      </c>
      <c r="Z306" s="104">
        <f t="shared" si="39"/>
        <v>0</v>
      </c>
    </row>
    <row r="307" spans="1:26" x14ac:dyDescent="0.2">
      <c r="A307" s="72" t="str">
        <f t="shared" si="40"/>
        <v>-</v>
      </c>
      <c r="C307" s="79"/>
      <c r="G307" s="81"/>
      <c r="H307" s="82" t="str">
        <f>IF(G307="","",VLOOKUP(G307,Plan_compta!$B$7:$C$360,2))</f>
        <v/>
      </c>
      <c r="I307" s="83"/>
      <c r="J307" s="57"/>
      <c r="K307" s="56"/>
      <c r="L307" s="84"/>
      <c r="M307" s="83"/>
      <c r="N307" s="55"/>
      <c r="O307" s="56"/>
      <c r="P307" s="61"/>
      <c r="Q307" s="56"/>
      <c r="R307" s="85"/>
      <c r="T307" s="93">
        <f t="shared" si="33"/>
        <v>0</v>
      </c>
      <c r="U307" s="58">
        <f t="shared" si="34"/>
        <v>0</v>
      </c>
      <c r="V307" s="58">
        <f t="shared" si="35"/>
        <v>0</v>
      </c>
      <c r="W307" s="58">
        <f t="shared" si="36"/>
        <v>0</v>
      </c>
      <c r="X307" s="58">
        <f t="shared" si="37"/>
        <v>0</v>
      </c>
      <c r="Y307" s="58">
        <f t="shared" si="38"/>
        <v>0</v>
      </c>
      <c r="Z307" s="104">
        <f t="shared" si="39"/>
        <v>0</v>
      </c>
    </row>
    <row r="308" spans="1:26" x14ac:dyDescent="0.2">
      <c r="A308" s="72" t="str">
        <f t="shared" si="40"/>
        <v>-</v>
      </c>
      <c r="C308" s="79"/>
      <c r="G308" s="81"/>
      <c r="H308" s="82" t="str">
        <f>IF(G308="","",VLOOKUP(G308,Plan_compta!$B$7:$C$360,2))</f>
        <v/>
      </c>
      <c r="I308" s="83"/>
      <c r="J308" s="57"/>
      <c r="K308" s="56"/>
      <c r="L308" s="84"/>
      <c r="M308" s="83"/>
      <c r="N308" s="55"/>
      <c r="O308" s="56"/>
      <c r="P308" s="61"/>
      <c r="Q308" s="56"/>
      <c r="R308" s="85"/>
      <c r="T308" s="93">
        <f t="shared" si="33"/>
        <v>0</v>
      </c>
      <c r="U308" s="58">
        <f t="shared" si="34"/>
        <v>0</v>
      </c>
      <c r="V308" s="58">
        <f t="shared" si="35"/>
        <v>0</v>
      </c>
      <c r="W308" s="58">
        <f t="shared" si="36"/>
        <v>0</v>
      </c>
      <c r="X308" s="58">
        <f t="shared" si="37"/>
        <v>0</v>
      </c>
      <c r="Y308" s="58">
        <f t="shared" si="38"/>
        <v>0</v>
      </c>
      <c r="Z308" s="104">
        <f t="shared" si="39"/>
        <v>0</v>
      </c>
    </row>
    <row r="309" spans="1:26" x14ac:dyDescent="0.2">
      <c r="A309" s="72" t="str">
        <f t="shared" si="40"/>
        <v>-</v>
      </c>
      <c r="C309" s="79"/>
      <c r="G309" s="81"/>
      <c r="H309" s="82" t="str">
        <f>IF(G309="","",VLOOKUP(G309,Plan_compta!$B$7:$C$360,2))</f>
        <v/>
      </c>
      <c r="I309" s="83"/>
      <c r="J309" s="57"/>
      <c r="K309" s="56"/>
      <c r="L309" s="84"/>
      <c r="M309" s="83"/>
      <c r="N309" s="55"/>
      <c r="O309" s="56"/>
      <c r="P309" s="61"/>
      <c r="Q309" s="56"/>
      <c r="R309" s="85"/>
      <c r="T309" s="93">
        <f t="shared" si="33"/>
        <v>0</v>
      </c>
      <c r="U309" s="58">
        <f t="shared" si="34"/>
        <v>0</v>
      </c>
      <c r="V309" s="58">
        <f t="shared" si="35"/>
        <v>0</v>
      </c>
      <c r="W309" s="58">
        <f t="shared" si="36"/>
        <v>0</v>
      </c>
      <c r="X309" s="58">
        <f t="shared" si="37"/>
        <v>0</v>
      </c>
      <c r="Y309" s="58">
        <f t="shared" si="38"/>
        <v>0</v>
      </c>
      <c r="Z309" s="104">
        <f t="shared" si="39"/>
        <v>0</v>
      </c>
    </row>
    <row r="310" spans="1:26" x14ac:dyDescent="0.2">
      <c r="A310" s="72" t="str">
        <f t="shared" si="40"/>
        <v>-</v>
      </c>
      <c r="C310" s="79"/>
      <c r="G310" s="81"/>
      <c r="H310" s="82" t="str">
        <f>IF(G310="","",VLOOKUP(G310,Plan_compta!$B$7:$C$360,2))</f>
        <v/>
      </c>
      <c r="I310" s="83"/>
      <c r="J310" s="57"/>
      <c r="K310" s="56"/>
      <c r="L310" s="84"/>
      <c r="M310" s="83"/>
      <c r="N310" s="55"/>
      <c r="O310" s="56"/>
      <c r="P310" s="61"/>
      <c r="Q310" s="56"/>
      <c r="R310" s="85"/>
      <c r="T310" s="93">
        <f t="shared" si="33"/>
        <v>0</v>
      </c>
      <c r="U310" s="58">
        <f t="shared" si="34"/>
        <v>0</v>
      </c>
      <c r="V310" s="58">
        <f t="shared" si="35"/>
        <v>0</v>
      </c>
      <c r="W310" s="58">
        <f t="shared" si="36"/>
        <v>0</v>
      </c>
      <c r="X310" s="58">
        <f t="shared" si="37"/>
        <v>0</v>
      </c>
      <c r="Y310" s="58">
        <f t="shared" si="38"/>
        <v>0</v>
      </c>
      <c r="Z310" s="104">
        <f t="shared" si="39"/>
        <v>0</v>
      </c>
    </row>
    <row r="311" spans="1:26" x14ac:dyDescent="0.2">
      <c r="A311" s="72" t="str">
        <f t="shared" si="40"/>
        <v>-</v>
      </c>
      <c r="C311" s="79"/>
      <c r="G311" s="81"/>
      <c r="H311" s="82" t="str">
        <f>IF(G311="","",VLOOKUP(G311,Plan_compta!$B$7:$C$360,2))</f>
        <v/>
      </c>
      <c r="I311" s="83"/>
      <c r="J311" s="57"/>
      <c r="K311" s="56"/>
      <c r="L311" s="84"/>
      <c r="M311" s="83"/>
      <c r="N311" s="55"/>
      <c r="O311" s="56"/>
      <c r="P311" s="61"/>
      <c r="Q311" s="56"/>
      <c r="R311" s="85"/>
      <c r="T311" s="93">
        <f t="shared" si="33"/>
        <v>0</v>
      </c>
      <c r="U311" s="58">
        <f t="shared" si="34"/>
        <v>0</v>
      </c>
      <c r="V311" s="58">
        <f t="shared" si="35"/>
        <v>0</v>
      </c>
      <c r="W311" s="58">
        <f t="shared" si="36"/>
        <v>0</v>
      </c>
      <c r="X311" s="58">
        <f t="shared" si="37"/>
        <v>0</v>
      </c>
      <c r="Y311" s="58">
        <f t="shared" si="38"/>
        <v>0</v>
      </c>
      <c r="Z311" s="104">
        <f t="shared" si="39"/>
        <v>0</v>
      </c>
    </row>
    <row r="312" spans="1:26" x14ac:dyDescent="0.2">
      <c r="A312" s="72" t="str">
        <f t="shared" si="40"/>
        <v>-</v>
      </c>
      <c r="C312" s="79"/>
      <c r="G312" s="81"/>
      <c r="H312" s="82" t="str">
        <f>IF(G312="","",VLOOKUP(G312,Plan_compta!$B$7:$C$360,2))</f>
        <v/>
      </c>
      <c r="I312" s="83"/>
      <c r="J312" s="57"/>
      <c r="K312" s="56"/>
      <c r="L312" s="84"/>
      <c r="M312" s="83"/>
      <c r="N312" s="55"/>
      <c r="O312" s="56"/>
      <c r="P312" s="61"/>
      <c r="Q312" s="56"/>
      <c r="R312" s="85"/>
      <c r="T312" s="93">
        <f t="shared" si="33"/>
        <v>0</v>
      </c>
      <c r="U312" s="58">
        <f t="shared" si="34"/>
        <v>0</v>
      </c>
      <c r="V312" s="58">
        <f t="shared" si="35"/>
        <v>0</v>
      </c>
      <c r="W312" s="58">
        <f t="shared" si="36"/>
        <v>0</v>
      </c>
      <c r="X312" s="58">
        <f t="shared" si="37"/>
        <v>0</v>
      </c>
      <c r="Y312" s="58">
        <f t="shared" si="38"/>
        <v>0</v>
      </c>
      <c r="Z312" s="104">
        <f t="shared" si="39"/>
        <v>0</v>
      </c>
    </row>
    <row r="313" spans="1:26" x14ac:dyDescent="0.2">
      <c r="A313" s="72" t="str">
        <f t="shared" si="40"/>
        <v>-</v>
      </c>
      <c r="C313" s="79"/>
      <c r="G313" s="81"/>
      <c r="H313" s="82" t="str">
        <f>IF(G313="","",VLOOKUP(G313,Plan_compta!$B$7:$C$360,2))</f>
        <v/>
      </c>
      <c r="I313" s="83"/>
      <c r="J313" s="57"/>
      <c r="K313" s="56"/>
      <c r="L313" s="84"/>
      <c r="M313" s="83"/>
      <c r="N313" s="55"/>
      <c r="O313" s="56"/>
      <c r="P313" s="61"/>
      <c r="Q313" s="56"/>
      <c r="R313" s="85"/>
      <c r="T313" s="93">
        <f t="shared" si="33"/>
        <v>0</v>
      </c>
      <c r="U313" s="58">
        <f t="shared" si="34"/>
        <v>0</v>
      </c>
      <c r="V313" s="58">
        <f t="shared" si="35"/>
        <v>0</v>
      </c>
      <c r="W313" s="58">
        <f t="shared" si="36"/>
        <v>0</v>
      </c>
      <c r="X313" s="58">
        <f t="shared" si="37"/>
        <v>0</v>
      </c>
      <c r="Y313" s="58">
        <f t="shared" si="38"/>
        <v>0</v>
      </c>
      <c r="Z313" s="104">
        <f t="shared" si="39"/>
        <v>0</v>
      </c>
    </row>
    <row r="314" spans="1:26" x14ac:dyDescent="0.2">
      <c r="A314" s="72" t="str">
        <f t="shared" si="40"/>
        <v>-</v>
      </c>
      <c r="C314" s="79"/>
      <c r="G314" s="81"/>
      <c r="H314" s="82" t="str">
        <f>IF(G314="","",VLOOKUP(G314,Plan_compta!$B$7:$C$360,2))</f>
        <v/>
      </c>
      <c r="I314" s="83"/>
      <c r="J314" s="57"/>
      <c r="K314" s="56"/>
      <c r="L314" s="84"/>
      <c r="M314" s="83"/>
      <c r="N314" s="55"/>
      <c r="O314" s="56"/>
      <c r="P314" s="61"/>
      <c r="Q314" s="56"/>
      <c r="R314" s="85"/>
      <c r="T314" s="93">
        <f t="shared" si="33"/>
        <v>0</v>
      </c>
      <c r="U314" s="58">
        <f t="shared" si="34"/>
        <v>0</v>
      </c>
      <c r="V314" s="58">
        <f t="shared" si="35"/>
        <v>0</v>
      </c>
      <c r="W314" s="58">
        <f t="shared" si="36"/>
        <v>0</v>
      </c>
      <c r="X314" s="58">
        <f t="shared" si="37"/>
        <v>0</v>
      </c>
      <c r="Y314" s="58">
        <f t="shared" si="38"/>
        <v>0</v>
      </c>
      <c r="Z314" s="104">
        <f t="shared" si="39"/>
        <v>0</v>
      </c>
    </row>
    <row r="315" spans="1:26" x14ac:dyDescent="0.2">
      <c r="A315" s="72" t="str">
        <f t="shared" si="40"/>
        <v>-</v>
      </c>
      <c r="C315" s="79"/>
      <c r="G315" s="81"/>
      <c r="H315" s="82" t="str">
        <f>IF(G315="","",VLOOKUP(G315,Plan_compta!$B$7:$C$360,2))</f>
        <v/>
      </c>
      <c r="I315" s="83"/>
      <c r="J315" s="57"/>
      <c r="K315" s="56"/>
      <c r="L315" s="84"/>
      <c r="M315" s="83"/>
      <c r="N315" s="55"/>
      <c r="O315" s="56"/>
      <c r="P315" s="61"/>
      <c r="Q315" s="56"/>
      <c r="R315" s="85"/>
      <c r="T315" s="93">
        <f t="shared" si="33"/>
        <v>0</v>
      </c>
      <c r="U315" s="58">
        <f t="shared" si="34"/>
        <v>0</v>
      </c>
      <c r="V315" s="58">
        <f t="shared" si="35"/>
        <v>0</v>
      </c>
      <c r="W315" s="58">
        <f t="shared" si="36"/>
        <v>0</v>
      </c>
      <c r="X315" s="58">
        <f t="shared" si="37"/>
        <v>0</v>
      </c>
      <c r="Y315" s="58">
        <f t="shared" si="38"/>
        <v>0</v>
      </c>
      <c r="Z315" s="104">
        <f t="shared" si="39"/>
        <v>0</v>
      </c>
    </row>
    <row r="316" spans="1:26" x14ac:dyDescent="0.2">
      <c r="A316" s="72" t="str">
        <f t="shared" si="40"/>
        <v>-</v>
      </c>
      <c r="C316" s="79"/>
      <c r="G316" s="81"/>
      <c r="H316" s="82" t="str">
        <f>IF(G316="","",VLOOKUP(G316,Plan_compta!$B$7:$C$360,2))</f>
        <v/>
      </c>
      <c r="I316" s="83"/>
      <c r="J316" s="57"/>
      <c r="K316" s="56"/>
      <c r="L316" s="84"/>
      <c r="M316" s="83"/>
      <c r="N316" s="55"/>
      <c r="O316" s="56"/>
      <c r="P316" s="61"/>
      <c r="Q316" s="56"/>
      <c r="R316" s="85"/>
      <c r="T316" s="93">
        <f t="shared" si="33"/>
        <v>0</v>
      </c>
      <c r="U316" s="58">
        <f t="shared" si="34"/>
        <v>0</v>
      </c>
      <c r="V316" s="58">
        <f t="shared" si="35"/>
        <v>0</v>
      </c>
      <c r="W316" s="58">
        <f t="shared" si="36"/>
        <v>0</v>
      </c>
      <c r="X316" s="58">
        <f t="shared" si="37"/>
        <v>0</v>
      </c>
      <c r="Y316" s="58">
        <f t="shared" si="38"/>
        <v>0</v>
      </c>
      <c r="Z316" s="104">
        <f t="shared" si="39"/>
        <v>0</v>
      </c>
    </row>
    <row r="317" spans="1:26" x14ac:dyDescent="0.2">
      <c r="A317" s="72" t="str">
        <f t="shared" si="40"/>
        <v>-</v>
      </c>
      <c r="C317" s="79"/>
      <c r="G317" s="81"/>
      <c r="H317" s="82" t="str">
        <f>IF(G317="","",VLOOKUP(G317,Plan_compta!$B$7:$C$360,2))</f>
        <v/>
      </c>
      <c r="I317" s="83"/>
      <c r="J317" s="57"/>
      <c r="K317" s="56"/>
      <c r="L317" s="84"/>
      <c r="M317" s="83"/>
      <c r="N317" s="55"/>
      <c r="O317" s="56"/>
      <c r="P317" s="61"/>
      <c r="Q317" s="56"/>
      <c r="R317" s="85"/>
      <c r="T317" s="93">
        <f t="shared" si="33"/>
        <v>0</v>
      </c>
      <c r="U317" s="58">
        <f t="shared" si="34"/>
        <v>0</v>
      </c>
      <c r="V317" s="58">
        <f t="shared" si="35"/>
        <v>0</v>
      </c>
      <c r="W317" s="58">
        <f t="shared" si="36"/>
        <v>0</v>
      </c>
      <c r="X317" s="58">
        <f t="shared" si="37"/>
        <v>0</v>
      </c>
      <c r="Y317" s="58">
        <f t="shared" si="38"/>
        <v>0</v>
      </c>
      <c r="Z317" s="104">
        <f t="shared" si="39"/>
        <v>0</v>
      </c>
    </row>
    <row r="318" spans="1:26" x14ac:dyDescent="0.2">
      <c r="A318" s="72" t="str">
        <f t="shared" si="40"/>
        <v>-</v>
      </c>
      <c r="C318" s="79"/>
      <c r="G318" s="81"/>
      <c r="H318" s="82" t="str">
        <f>IF(G318="","",VLOOKUP(G318,Plan_compta!$B$7:$C$360,2))</f>
        <v/>
      </c>
      <c r="I318" s="83"/>
      <c r="J318" s="57"/>
      <c r="K318" s="56"/>
      <c r="L318" s="84"/>
      <c r="M318" s="83"/>
      <c r="N318" s="55"/>
      <c r="O318" s="56"/>
      <c r="P318" s="61"/>
      <c r="Q318" s="56"/>
      <c r="R318" s="85"/>
      <c r="T318" s="93">
        <f t="shared" si="33"/>
        <v>0</v>
      </c>
      <c r="U318" s="58">
        <f t="shared" si="34"/>
        <v>0</v>
      </c>
      <c r="V318" s="58">
        <f t="shared" si="35"/>
        <v>0</v>
      </c>
      <c r="W318" s="58">
        <f t="shared" si="36"/>
        <v>0</v>
      </c>
      <c r="X318" s="58">
        <f t="shared" si="37"/>
        <v>0</v>
      </c>
      <c r="Y318" s="58">
        <f t="shared" si="38"/>
        <v>0</v>
      </c>
      <c r="Z318" s="104">
        <f t="shared" si="39"/>
        <v>0</v>
      </c>
    </row>
    <row r="319" spans="1:26" x14ac:dyDescent="0.2">
      <c r="A319" s="72" t="str">
        <f t="shared" si="40"/>
        <v>-</v>
      </c>
      <c r="C319" s="79"/>
      <c r="G319" s="81"/>
      <c r="H319" s="82" t="str">
        <f>IF(G319="","",VLOOKUP(G319,Plan_compta!$B$7:$C$360,2))</f>
        <v/>
      </c>
      <c r="I319" s="83"/>
      <c r="J319" s="57"/>
      <c r="K319" s="56"/>
      <c r="L319" s="84"/>
      <c r="M319" s="83"/>
      <c r="N319" s="55"/>
      <c r="O319" s="56"/>
      <c r="P319" s="61"/>
      <c r="Q319" s="56"/>
      <c r="R319" s="85"/>
      <c r="T319" s="93">
        <f t="shared" si="33"/>
        <v>0</v>
      </c>
      <c r="U319" s="58">
        <f t="shared" si="34"/>
        <v>0</v>
      </c>
      <c r="V319" s="58">
        <f t="shared" si="35"/>
        <v>0</v>
      </c>
      <c r="W319" s="58">
        <f t="shared" si="36"/>
        <v>0</v>
      </c>
      <c r="X319" s="58">
        <f t="shared" si="37"/>
        <v>0</v>
      </c>
      <c r="Y319" s="58">
        <f t="shared" si="38"/>
        <v>0</v>
      </c>
      <c r="Z319" s="104">
        <f t="shared" si="39"/>
        <v>0</v>
      </c>
    </row>
    <row r="320" spans="1:26" x14ac:dyDescent="0.2">
      <c r="A320" s="72" t="str">
        <f t="shared" si="40"/>
        <v>-</v>
      </c>
      <c r="C320" s="79"/>
      <c r="G320" s="81"/>
      <c r="H320" s="82" t="str">
        <f>IF(G320="","",VLOOKUP(G320,Plan_compta!$B$7:$C$360,2))</f>
        <v/>
      </c>
      <c r="I320" s="83"/>
      <c r="J320" s="57"/>
      <c r="K320" s="56"/>
      <c r="L320" s="84"/>
      <c r="M320" s="83"/>
      <c r="N320" s="55"/>
      <c r="O320" s="56"/>
      <c r="P320" s="61"/>
      <c r="Q320" s="56"/>
      <c r="R320" s="85"/>
      <c r="T320" s="93">
        <f t="shared" si="33"/>
        <v>0</v>
      </c>
      <c r="U320" s="58">
        <f t="shared" si="34"/>
        <v>0</v>
      </c>
      <c r="V320" s="58">
        <f t="shared" si="35"/>
        <v>0</v>
      </c>
      <c r="W320" s="58">
        <f t="shared" si="36"/>
        <v>0</v>
      </c>
      <c r="X320" s="58">
        <f t="shared" si="37"/>
        <v>0</v>
      </c>
      <c r="Y320" s="58">
        <f t="shared" si="38"/>
        <v>0</v>
      </c>
      <c r="Z320" s="104">
        <f t="shared" si="39"/>
        <v>0</v>
      </c>
    </row>
    <row r="321" spans="1:26" x14ac:dyDescent="0.2">
      <c r="A321" s="72" t="str">
        <f t="shared" si="40"/>
        <v>-</v>
      </c>
      <c r="C321" s="79"/>
      <c r="G321" s="81"/>
      <c r="H321" s="82" t="str">
        <f>IF(G321="","",VLOOKUP(G321,Plan_compta!$B$7:$C$360,2))</f>
        <v/>
      </c>
      <c r="I321" s="83"/>
      <c r="J321" s="57"/>
      <c r="K321" s="56"/>
      <c r="L321" s="84"/>
      <c r="M321" s="83"/>
      <c r="N321" s="55"/>
      <c r="O321" s="56"/>
      <c r="P321" s="61"/>
      <c r="Q321" s="56"/>
      <c r="R321" s="85"/>
      <c r="T321" s="93">
        <f t="shared" si="33"/>
        <v>0</v>
      </c>
      <c r="U321" s="58">
        <f t="shared" si="34"/>
        <v>0</v>
      </c>
      <c r="V321" s="58">
        <f t="shared" si="35"/>
        <v>0</v>
      </c>
      <c r="W321" s="58">
        <f t="shared" si="36"/>
        <v>0</v>
      </c>
      <c r="X321" s="58">
        <f t="shared" si="37"/>
        <v>0</v>
      </c>
      <c r="Y321" s="58">
        <f t="shared" si="38"/>
        <v>0</v>
      </c>
      <c r="Z321" s="104">
        <f t="shared" si="39"/>
        <v>0</v>
      </c>
    </row>
    <row r="322" spans="1:26" x14ac:dyDescent="0.2">
      <c r="A322" s="72" t="str">
        <f t="shared" si="40"/>
        <v>-</v>
      </c>
      <c r="C322" s="79"/>
      <c r="G322" s="81"/>
      <c r="H322" s="82" t="str">
        <f>IF(G322="","",VLOOKUP(G322,Plan_compta!$B$7:$C$360,2))</f>
        <v/>
      </c>
      <c r="I322" s="83"/>
      <c r="J322" s="57"/>
      <c r="K322" s="56"/>
      <c r="L322" s="84"/>
      <c r="M322" s="83"/>
      <c r="N322" s="55"/>
      <c r="O322" s="56"/>
      <c r="P322" s="61"/>
      <c r="Q322" s="56"/>
      <c r="R322" s="85"/>
      <c r="T322" s="93">
        <f t="shared" si="33"/>
        <v>0</v>
      </c>
      <c r="U322" s="58">
        <f t="shared" si="34"/>
        <v>0</v>
      </c>
      <c r="V322" s="58">
        <f t="shared" si="35"/>
        <v>0</v>
      </c>
      <c r="W322" s="58">
        <f t="shared" si="36"/>
        <v>0</v>
      </c>
      <c r="X322" s="58">
        <f t="shared" si="37"/>
        <v>0</v>
      </c>
      <c r="Y322" s="58">
        <f t="shared" si="38"/>
        <v>0</v>
      </c>
      <c r="Z322" s="104">
        <f t="shared" si="39"/>
        <v>0</v>
      </c>
    </row>
    <row r="323" spans="1:26" x14ac:dyDescent="0.2">
      <c r="A323" s="72" t="str">
        <f t="shared" si="40"/>
        <v>-</v>
      </c>
      <c r="C323" s="79"/>
      <c r="G323" s="81"/>
      <c r="H323" s="82" t="str">
        <f>IF(G323="","",VLOOKUP(G323,Plan_compta!$B$7:$C$360,2))</f>
        <v/>
      </c>
      <c r="I323" s="83"/>
      <c r="J323" s="57"/>
      <c r="K323" s="56"/>
      <c r="L323" s="84"/>
      <c r="M323" s="83"/>
      <c r="N323" s="55"/>
      <c r="O323" s="56"/>
      <c r="P323" s="61"/>
      <c r="Q323" s="56"/>
      <c r="R323" s="85"/>
      <c r="T323" s="93">
        <f t="shared" ref="T323:T386" si="41">IF(C323="Dépense",N323,0)</f>
        <v>0</v>
      </c>
      <c r="U323" s="58">
        <f t="shared" ref="U323:U386" si="42">IF(C323="Dépense",P323,0)</f>
        <v>0</v>
      </c>
      <c r="V323" s="58">
        <f t="shared" ref="V323:V386" si="43">IF(C323="Dépense",R323,0)</f>
        <v>0</v>
      </c>
      <c r="W323" s="58">
        <f t="shared" ref="W323:W386" si="44">IF(C323="Recette",N323,0)</f>
        <v>0</v>
      </c>
      <c r="X323" s="58">
        <f t="shared" ref="X323:X386" si="45">IF(C323="Recette",P323,0)</f>
        <v>0</v>
      </c>
      <c r="Y323" s="58">
        <f t="shared" ref="Y323:Y386" si="46">IF(C323="Recette",R323,0)</f>
        <v>0</v>
      </c>
      <c r="Z323" s="104">
        <f t="shared" ref="Z323:Z386" si="47">N323+P323+R323</f>
        <v>0</v>
      </c>
    </row>
    <row r="324" spans="1:26" x14ac:dyDescent="0.2">
      <c r="A324" s="72" t="str">
        <f t="shared" ref="A324:A387" si="48">IF(B324&lt;&gt;0,A323+1,"-")</f>
        <v>-</v>
      </c>
      <c r="C324" s="79"/>
      <c r="G324" s="81"/>
      <c r="H324" s="82" t="str">
        <f>IF(G324="","",VLOOKUP(G324,Plan_compta!$B$7:$C$360,2))</f>
        <v/>
      </c>
      <c r="I324" s="83"/>
      <c r="J324" s="57"/>
      <c r="K324" s="56"/>
      <c r="L324" s="84"/>
      <c r="M324" s="83"/>
      <c r="N324" s="55"/>
      <c r="O324" s="56"/>
      <c r="P324" s="61"/>
      <c r="Q324" s="56"/>
      <c r="R324" s="85"/>
      <c r="T324" s="93">
        <f t="shared" si="41"/>
        <v>0</v>
      </c>
      <c r="U324" s="58">
        <f t="shared" si="42"/>
        <v>0</v>
      </c>
      <c r="V324" s="58">
        <f t="shared" si="43"/>
        <v>0</v>
      </c>
      <c r="W324" s="58">
        <f t="shared" si="44"/>
        <v>0</v>
      </c>
      <c r="X324" s="58">
        <f t="shared" si="45"/>
        <v>0</v>
      </c>
      <c r="Y324" s="58">
        <f t="shared" si="46"/>
        <v>0</v>
      </c>
      <c r="Z324" s="104">
        <f t="shared" si="47"/>
        <v>0</v>
      </c>
    </row>
    <row r="325" spans="1:26" x14ac:dyDescent="0.2">
      <c r="A325" s="72" t="str">
        <f t="shared" si="48"/>
        <v>-</v>
      </c>
      <c r="C325" s="79"/>
      <c r="G325" s="81"/>
      <c r="H325" s="82" t="str">
        <f>IF(G325="","",VLOOKUP(G325,Plan_compta!$B$7:$C$360,2))</f>
        <v/>
      </c>
      <c r="I325" s="83"/>
      <c r="J325" s="57"/>
      <c r="K325" s="56"/>
      <c r="L325" s="84"/>
      <c r="M325" s="83"/>
      <c r="N325" s="55"/>
      <c r="O325" s="56"/>
      <c r="P325" s="61"/>
      <c r="Q325" s="56"/>
      <c r="R325" s="85"/>
      <c r="T325" s="93">
        <f t="shared" si="41"/>
        <v>0</v>
      </c>
      <c r="U325" s="58">
        <f t="shared" si="42"/>
        <v>0</v>
      </c>
      <c r="V325" s="58">
        <f t="shared" si="43"/>
        <v>0</v>
      </c>
      <c r="W325" s="58">
        <f t="shared" si="44"/>
        <v>0</v>
      </c>
      <c r="X325" s="58">
        <f t="shared" si="45"/>
        <v>0</v>
      </c>
      <c r="Y325" s="58">
        <f t="shared" si="46"/>
        <v>0</v>
      </c>
      <c r="Z325" s="104">
        <f t="shared" si="47"/>
        <v>0</v>
      </c>
    </row>
    <row r="326" spans="1:26" x14ac:dyDescent="0.2">
      <c r="A326" s="72" t="str">
        <f t="shared" si="48"/>
        <v>-</v>
      </c>
      <c r="C326" s="79"/>
      <c r="G326" s="81"/>
      <c r="H326" s="82" t="str">
        <f>IF(G326="","",VLOOKUP(G326,Plan_compta!$B$7:$C$360,2))</f>
        <v/>
      </c>
      <c r="I326" s="83"/>
      <c r="J326" s="57"/>
      <c r="K326" s="56"/>
      <c r="L326" s="84"/>
      <c r="M326" s="83"/>
      <c r="N326" s="55"/>
      <c r="O326" s="56"/>
      <c r="P326" s="61"/>
      <c r="Q326" s="56"/>
      <c r="R326" s="85"/>
      <c r="T326" s="93">
        <f t="shared" si="41"/>
        <v>0</v>
      </c>
      <c r="U326" s="58">
        <f t="shared" si="42"/>
        <v>0</v>
      </c>
      <c r="V326" s="58">
        <f t="shared" si="43"/>
        <v>0</v>
      </c>
      <c r="W326" s="58">
        <f t="shared" si="44"/>
        <v>0</v>
      </c>
      <c r="X326" s="58">
        <f t="shared" si="45"/>
        <v>0</v>
      </c>
      <c r="Y326" s="58">
        <f t="shared" si="46"/>
        <v>0</v>
      </c>
      <c r="Z326" s="104">
        <f t="shared" si="47"/>
        <v>0</v>
      </c>
    </row>
    <row r="327" spans="1:26" x14ac:dyDescent="0.2">
      <c r="A327" s="72" t="str">
        <f t="shared" si="48"/>
        <v>-</v>
      </c>
      <c r="C327" s="79"/>
      <c r="G327" s="81"/>
      <c r="H327" s="82" t="str">
        <f>IF(G327="","",VLOOKUP(G327,Plan_compta!$B$7:$C$360,2))</f>
        <v/>
      </c>
      <c r="I327" s="83"/>
      <c r="J327" s="57"/>
      <c r="K327" s="56"/>
      <c r="L327" s="84"/>
      <c r="M327" s="83"/>
      <c r="N327" s="55"/>
      <c r="O327" s="56"/>
      <c r="P327" s="61"/>
      <c r="Q327" s="56"/>
      <c r="R327" s="85"/>
      <c r="T327" s="93">
        <f t="shared" si="41"/>
        <v>0</v>
      </c>
      <c r="U327" s="58">
        <f t="shared" si="42"/>
        <v>0</v>
      </c>
      <c r="V327" s="58">
        <f t="shared" si="43"/>
        <v>0</v>
      </c>
      <c r="W327" s="58">
        <f t="shared" si="44"/>
        <v>0</v>
      </c>
      <c r="X327" s="58">
        <f t="shared" si="45"/>
        <v>0</v>
      </c>
      <c r="Y327" s="58">
        <f t="shared" si="46"/>
        <v>0</v>
      </c>
      <c r="Z327" s="104">
        <f t="shared" si="47"/>
        <v>0</v>
      </c>
    </row>
    <row r="328" spans="1:26" x14ac:dyDescent="0.2">
      <c r="A328" s="72" t="str">
        <f t="shared" si="48"/>
        <v>-</v>
      </c>
      <c r="C328" s="79"/>
      <c r="G328" s="81"/>
      <c r="H328" s="82" t="str">
        <f>IF(G328="","",VLOOKUP(G328,Plan_compta!$B$7:$C$360,2))</f>
        <v/>
      </c>
      <c r="I328" s="83"/>
      <c r="J328" s="57"/>
      <c r="K328" s="56"/>
      <c r="L328" s="84"/>
      <c r="M328" s="83"/>
      <c r="N328" s="55"/>
      <c r="O328" s="56"/>
      <c r="P328" s="61"/>
      <c r="Q328" s="56"/>
      <c r="R328" s="85"/>
      <c r="T328" s="93">
        <f t="shared" si="41"/>
        <v>0</v>
      </c>
      <c r="U328" s="58">
        <f t="shared" si="42"/>
        <v>0</v>
      </c>
      <c r="V328" s="58">
        <f t="shared" si="43"/>
        <v>0</v>
      </c>
      <c r="W328" s="58">
        <f t="shared" si="44"/>
        <v>0</v>
      </c>
      <c r="X328" s="58">
        <f t="shared" si="45"/>
        <v>0</v>
      </c>
      <c r="Y328" s="58">
        <f t="shared" si="46"/>
        <v>0</v>
      </c>
      <c r="Z328" s="104">
        <f t="shared" si="47"/>
        <v>0</v>
      </c>
    </row>
    <row r="329" spans="1:26" x14ac:dyDescent="0.2">
      <c r="A329" s="72" t="str">
        <f t="shared" si="48"/>
        <v>-</v>
      </c>
      <c r="C329" s="79"/>
      <c r="G329" s="81"/>
      <c r="H329" s="82" t="str">
        <f>IF(G329="","",VLOOKUP(G329,Plan_compta!$B$7:$C$360,2))</f>
        <v/>
      </c>
      <c r="I329" s="83"/>
      <c r="J329" s="57"/>
      <c r="K329" s="56"/>
      <c r="L329" s="84"/>
      <c r="M329" s="83"/>
      <c r="N329" s="55"/>
      <c r="O329" s="56"/>
      <c r="P329" s="61"/>
      <c r="Q329" s="56"/>
      <c r="R329" s="85"/>
      <c r="T329" s="93">
        <f t="shared" si="41"/>
        <v>0</v>
      </c>
      <c r="U329" s="58">
        <f t="shared" si="42"/>
        <v>0</v>
      </c>
      <c r="V329" s="58">
        <f t="shared" si="43"/>
        <v>0</v>
      </c>
      <c r="W329" s="58">
        <f t="shared" si="44"/>
        <v>0</v>
      </c>
      <c r="X329" s="58">
        <f t="shared" si="45"/>
        <v>0</v>
      </c>
      <c r="Y329" s="58">
        <f t="shared" si="46"/>
        <v>0</v>
      </c>
      <c r="Z329" s="104">
        <f t="shared" si="47"/>
        <v>0</v>
      </c>
    </row>
    <row r="330" spans="1:26" x14ac:dyDescent="0.2">
      <c r="A330" s="72" t="str">
        <f t="shared" si="48"/>
        <v>-</v>
      </c>
      <c r="C330" s="79"/>
      <c r="G330" s="81"/>
      <c r="H330" s="82" t="str">
        <f>IF(G330="","",VLOOKUP(G330,Plan_compta!$B$7:$C$360,2))</f>
        <v/>
      </c>
      <c r="I330" s="83"/>
      <c r="J330" s="57"/>
      <c r="K330" s="56"/>
      <c r="L330" s="84"/>
      <c r="M330" s="83"/>
      <c r="N330" s="55"/>
      <c r="O330" s="56"/>
      <c r="P330" s="61"/>
      <c r="Q330" s="56"/>
      <c r="R330" s="85"/>
      <c r="T330" s="93">
        <f t="shared" si="41"/>
        <v>0</v>
      </c>
      <c r="U330" s="58">
        <f t="shared" si="42"/>
        <v>0</v>
      </c>
      <c r="V330" s="58">
        <f t="shared" si="43"/>
        <v>0</v>
      </c>
      <c r="W330" s="58">
        <f t="shared" si="44"/>
        <v>0</v>
      </c>
      <c r="X330" s="58">
        <f t="shared" si="45"/>
        <v>0</v>
      </c>
      <c r="Y330" s="58">
        <f t="shared" si="46"/>
        <v>0</v>
      </c>
      <c r="Z330" s="104">
        <f t="shared" si="47"/>
        <v>0</v>
      </c>
    </row>
    <row r="331" spans="1:26" x14ac:dyDescent="0.2">
      <c r="A331" s="72" t="str">
        <f t="shared" si="48"/>
        <v>-</v>
      </c>
      <c r="C331" s="79"/>
      <c r="G331" s="81"/>
      <c r="H331" s="82" t="str">
        <f>IF(G331="","",VLOOKUP(G331,Plan_compta!$B$7:$C$360,2))</f>
        <v/>
      </c>
      <c r="I331" s="83"/>
      <c r="J331" s="57"/>
      <c r="K331" s="56"/>
      <c r="L331" s="84"/>
      <c r="M331" s="83"/>
      <c r="N331" s="55"/>
      <c r="O331" s="56"/>
      <c r="P331" s="61"/>
      <c r="Q331" s="56"/>
      <c r="R331" s="85"/>
      <c r="T331" s="93">
        <f t="shared" si="41"/>
        <v>0</v>
      </c>
      <c r="U331" s="58">
        <f t="shared" si="42"/>
        <v>0</v>
      </c>
      <c r="V331" s="58">
        <f t="shared" si="43"/>
        <v>0</v>
      </c>
      <c r="W331" s="58">
        <f t="shared" si="44"/>
        <v>0</v>
      </c>
      <c r="X331" s="58">
        <f t="shared" si="45"/>
        <v>0</v>
      </c>
      <c r="Y331" s="58">
        <f t="shared" si="46"/>
        <v>0</v>
      </c>
      <c r="Z331" s="104">
        <f t="shared" si="47"/>
        <v>0</v>
      </c>
    </row>
    <row r="332" spans="1:26" x14ac:dyDescent="0.2">
      <c r="A332" s="72" t="str">
        <f t="shared" si="48"/>
        <v>-</v>
      </c>
      <c r="C332" s="79"/>
      <c r="G332" s="81"/>
      <c r="H332" s="82" t="str">
        <f>IF(G332="","",VLOOKUP(G332,Plan_compta!$B$7:$C$360,2))</f>
        <v/>
      </c>
      <c r="I332" s="83"/>
      <c r="J332" s="57"/>
      <c r="K332" s="56"/>
      <c r="L332" s="84"/>
      <c r="M332" s="83"/>
      <c r="N332" s="55"/>
      <c r="O332" s="56"/>
      <c r="P332" s="61"/>
      <c r="Q332" s="56"/>
      <c r="R332" s="85"/>
      <c r="T332" s="93">
        <f t="shared" si="41"/>
        <v>0</v>
      </c>
      <c r="U332" s="58">
        <f t="shared" si="42"/>
        <v>0</v>
      </c>
      <c r="V332" s="58">
        <f t="shared" si="43"/>
        <v>0</v>
      </c>
      <c r="W332" s="58">
        <f t="shared" si="44"/>
        <v>0</v>
      </c>
      <c r="X332" s="58">
        <f t="shared" si="45"/>
        <v>0</v>
      </c>
      <c r="Y332" s="58">
        <f t="shared" si="46"/>
        <v>0</v>
      </c>
      <c r="Z332" s="104">
        <f t="shared" si="47"/>
        <v>0</v>
      </c>
    </row>
    <row r="333" spans="1:26" x14ac:dyDescent="0.2">
      <c r="A333" s="72" t="str">
        <f t="shared" si="48"/>
        <v>-</v>
      </c>
      <c r="C333" s="79"/>
      <c r="G333" s="81"/>
      <c r="H333" s="82" t="str">
        <f>IF(G333="","",VLOOKUP(G333,Plan_compta!$B$7:$C$360,2))</f>
        <v/>
      </c>
      <c r="I333" s="83"/>
      <c r="J333" s="57"/>
      <c r="K333" s="56"/>
      <c r="L333" s="84"/>
      <c r="M333" s="83"/>
      <c r="N333" s="55"/>
      <c r="O333" s="56"/>
      <c r="P333" s="61"/>
      <c r="Q333" s="56"/>
      <c r="R333" s="85"/>
      <c r="T333" s="93">
        <f t="shared" si="41"/>
        <v>0</v>
      </c>
      <c r="U333" s="58">
        <f t="shared" si="42"/>
        <v>0</v>
      </c>
      <c r="V333" s="58">
        <f t="shared" si="43"/>
        <v>0</v>
      </c>
      <c r="W333" s="58">
        <f t="shared" si="44"/>
        <v>0</v>
      </c>
      <c r="X333" s="58">
        <f t="shared" si="45"/>
        <v>0</v>
      </c>
      <c r="Y333" s="58">
        <f t="shared" si="46"/>
        <v>0</v>
      </c>
      <c r="Z333" s="104">
        <f t="shared" si="47"/>
        <v>0</v>
      </c>
    </row>
    <row r="334" spans="1:26" x14ac:dyDescent="0.2">
      <c r="A334" s="72" t="str">
        <f t="shared" si="48"/>
        <v>-</v>
      </c>
      <c r="C334" s="79"/>
      <c r="G334" s="81"/>
      <c r="H334" s="82" t="str">
        <f>IF(G334="","",VLOOKUP(G334,Plan_compta!$B$7:$C$360,2))</f>
        <v/>
      </c>
      <c r="I334" s="83"/>
      <c r="J334" s="57"/>
      <c r="K334" s="56"/>
      <c r="L334" s="84"/>
      <c r="M334" s="83"/>
      <c r="N334" s="55"/>
      <c r="O334" s="56"/>
      <c r="P334" s="61"/>
      <c r="Q334" s="56"/>
      <c r="R334" s="85"/>
      <c r="T334" s="93">
        <f t="shared" si="41"/>
        <v>0</v>
      </c>
      <c r="U334" s="58">
        <f t="shared" si="42"/>
        <v>0</v>
      </c>
      <c r="V334" s="58">
        <f t="shared" si="43"/>
        <v>0</v>
      </c>
      <c r="W334" s="58">
        <f t="shared" si="44"/>
        <v>0</v>
      </c>
      <c r="X334" s="58">
        <f t="shared" si="45"/>
        <v>0</v>
      </c>
      <c r="Y334" s="58">
        <f t="shared" si="46"/>
        <v>0</v>
      </c>
      <c r="Z334" s="104">
        <f t="shared" si="47"/>
        <v>0</v>
      </c>
    </row>
    <row r="335" spans="1:26" x14ac:dyDescent="0.2">
      <c r="A335" s="72" t="str">
        <f t="shared" si="48"/>
        <v>-</v>
      </c>
      <c r="C335" s="79"/>
      <c r="G335" s="81"/>
      <c r="H335" s="82" t="str">
        <f>IF(G335="","",VLOOKUP(G335,Plan_compta!$B$7:$C$360,2))</f>
        <v/>
      </c>
      <c r="I335" s="83"/>
      <c r="J335" s="57"/>
      <c r="K335" s="56"/>
      <c r="L335" s="84"/>
      <c r="M335" s="83"/>
      <c r="N335" s="55"/>
      <c r="O335" s="56"/>
      <c r="P335" s="61"/>
      <c r="Q335" s="56"/>
      <c r="R335" s="85"/>
      <c r="T335" s="93">
        <f t="shared" si="41"/>
        <v>0</v>
      </c>
      <c r="U335" s="58">
        <f t="shared" si="42"/>
        <v>0</v>
      </c>
      <c r="V335" s="58">
        <f t="shared" si="43"/>
        <v>0</v>
      </c>
      <c r="W335" s="58">
        <f t="shared" si="44"/>
        <v>0</v>
      </c>
      <c r="X335" s="58">
        <f t="shared" si="45"/>
        <v>0</v>
      </c>
      <c r="Y335" s="58">
        <f t="shared" si="46"/>
        <v>0</v>
      </c>
      <c r="Z335" s="104">
        <f t="shared" si="47"/>
        <v>0</v>
      </c>
    </row>
    <row r="336" spans="1:26" x14ac:dyDescent="0.2">
      <c r="A336" s="72" t="str">
        <f t="shared" si="48"/>
        <v>-</v>
      </c>
      <c r="C336" s="79"/>
      <c r="G336" s="81"/>
      <c r="H336" s="82" t="str">
        <f>IF(G336="","",VLOOKUP(G336,Plan_compta!$B$7:$C$360,2))</f>
        <v/>
      </c>
      <c r="I336" s="83"/>
      <c r="J336" s="57"/>
      <c r="K336" s="56"/>
      <c r="L336" s="84"/>
      <c r="M336" s="83"/>
      <c r="N336" s="55"/>
      <c r="O336" s="56"/>
      <c r="P336" s="61"/>
      <c r="Q336" s="56"/>
      <c r="R336" s="85"/>
      <c r="T336" s="93">
        <f t="shared" si="41"/>
        <v>0</v>
      </c>
      <c r="U336" s="58">
        <f t="shared" si="42"/>
        <v>0</v>
      </c>
      <c r="V336" s="58">
        <f t="shared" si="43"/>
        <v>0</v>
      </c>
      <c r="W336" s="58">
        <f t="shared" si="44"/>
        <v>0</v>
      </c>
      <c r="X336" s="58">
        <f t="shared" si="45"/>
        <v>0</v>
      </c>
      <c r="Y336" s="58">
        <f t="shared" si="46"/>
        <v>0</v>
      </c>
      <c r="Z336" s="104">
        <f t="shared" si="47"/>
        <v>0</v>
      </c>
    </row>
    <row r="337" spans="1:26" x14ac:dyDescent="0.2">
      <c r="A337" s="72" t="str">
        <f t="shared" si="48"/>
        <v>-</v>
      </c>
      <c r="C337" s="79"/>
      <c r="G337" s="81"/>
      <c r="H337" s="82" t="str">
        <f>IF(G337="","",VLOOKUP(G337,Plan_compta!$B$7:$C$360,2))</f>
        <v/>
      </c>
      <c r="I337" s="83"/>
      <c r="J337" s="57"/>
      <c r="K337" s="56"/>
      <c r="L337" s="84"/>
      <c r="M337" s="83"/>
      <c r="N337" s="55"/>
      <c r="O337" s="56"/>
      <c r="P337" s="61"/>
      <c r="Q337" s="56"/>
      <c r="R337" s="85"/>
      <c r="T337" s="93">
        <f t="shared" si="41"/>
        <v>0</v>
      </c>
      <c r="U337" s="58">
        <f t="shared" si="42"/>
        <v>0</v>
      </c>
      <c r="V337" s="58">
        <f t="shared" si="43"/>
        <v>0</v>
      </c>
      <c r="W337" s="58">
        <f t="shared" si="44"/>
        <v>0</v>
      </c>
      <c r="X337" s="58">
        <f t="shared" si="45"/>
        <v>0</v>
      </c>
      <c r="Y337" s="58">
        <f t="shared" si="46"/>
        <v>0</v>
      </c>
      <c r="Z337" s="104">
        <f t="shared" si="47"/>
        <v>0</v>
      </c>
    </row>
    <row r="338" spans="1:26" x14ac:dyDescent="0.2">
      <c r="A338" s="72" t="str">
        <f t="shared" si="48"/>
        <v>-</v>
      </c>
      <c r="C338" s="79"/>
      <c r="G338" s="81"/>
      <c r="H338" s="82" t="str">
        <f>IF(G338="","",VLOOKUP(G338,Plan_compta!$B$7:$C$360,2))</f>
        <v/>
      </c>
      <c r="I338" s="83"/>
      <c r="J338" s="57"/>
      <c r="K338" s="56"/>
      <c r="L338" s="84"/>
      <c r="M338" s="83"/>
      <c r="N338" s="55"/>
      <c r="O338" s="56"/>
      <c r="P338" s="61"/>
      <c r="Q338" s="56"/>
      <c r="R338" s="85"/>
      <c r="T338" s="93">
        <f t="shared" si="41"/>
        <v>0</v>
      </c>
      <c r="U338" s="58">
        <f t="shared" si="42"/>
        <v>0</v>
      </c>
      <c r="V338" s="58">
        <f t="shared" si="43"/>
        <v>0</v>
      </c>
      <c r="W338" s="58">
        <f t="shared" si="44"/>
        <v>0</v>
      </c>
      <c r="X338" s="58">
        <f t="shared" si="45"/>
        <v>0</v>
      </c>
      <c r="Y338" s="58">
        <f t="shared" si="46"/>
        <v>0</v>
      </c>
      <c r="Z338" s="104">
        <f t="shared" si="47"/>
        <v>0</v>
      </c>
    </row>
    <row r="339" spans="1:26" x14ac:dyDescent="0.2">
      <c r="A339" s="72" t="str">
        <f t="shared" si="48"/>
        <v>-</v>
      </c>
      <c r="C339" s="79"/>
      <c r="G339" s="81"/>
      <c r="H339" s="82" t="str">
        <f>IF(G339="","",VLOOKUP(G339,Plan_compta!$B$7:$C$360,2))</f>
        <v/>
      </c>
      <c r="I339" s="83"/>
      <c r="J339" s="57"/>
      <c r="K339" s="56"/>
      <c r="L339" s="84"/>
      <c r="M339" s="83"/>
      <c r="N339" s="55"/>
      <c r="O339" s="56"/>
      <c r="P339" s="61"/>
      <c r="Q339" s="56"/>
      <c r="R339" s="85"/>
      <c r="T339" s="93">
        <f t="shared" si="41"/>
        <v>0</v>
      </c>
      <c r="U339" s="58">
        <f t="shared" si="42"/>
        <v>0</v>
      </c>
      <c r="V339" s="58">
        <f t="shared" si="43"/>
        <v>0</v>
      </c>
      <c r="W339" s="58">
        <f t="shared" si="44"/>
        <v>0</v>
      </c>
      <c r="X339" s="58">
        <f t="shared" si="45"/>
        <v>0</v>
      </c>
      <c r="Y339" s="58">
        <f t="shared" si="46"/>
        <v>0</v>
      </c>
      <c r="Z339" s="104">
        <f t="shared" si="47"/>
        <v>0</v>
      </c>
    </row>
    <row r="340" spans="1:26" x14ac:dyDescent="0.2">
      <c r="A340" s="72" t="str">
        <f t="shared" si="48"/>
        <v>-</v>
      </c>
      <c r="C340" s="79"/>
      <c r="G340" s="81"/>
      <c r="H340" s="82" t="str">
        <f>IF(G340="","",VLOOKUP(G340,Plan_compta!$B$7:$C$360,2))</f>
        <v/>
      </c>
      <c r="I340" s="83"/>
      <c r="J340" s="57"/>
      <c r="K340" s="56"/>
      <c r="L340" s="84"/>
      <c r="M340" s="83"/>
      <c r="N340" s="55"/>
      <c r="O340" s="56"/>
      <c r="P340" s="61"/>
      <c r="Q340" s="56"/>
      <c r="R340" s="85"/>
      <c r="T340" s="93">
        <f t="shared" si="41"/>
        <v>0</v>
      </c>
      <c r="U340" s="58">
        <f t="shared" si="42"/>
        <v>0</v>
      </c>
      <c r="V340" s="58">
        <f t="shared" si="43"/>
        <v>0</v>
      </c>
      <c r="W340" s="58">
        <f t="shared" si="44"/>
        <v>0</v>
      </c>
      <c r="X340" s="58">
        <f t="shared" si="45"/>
        <v>0</v>
      </c>
      <c r="Y340" s="58">
        <f t="shared" si="46"/>
        <v>0</v>
      </c>
      <c r="Z340" s="104">
        <f t="shared" si="47"/>
        <v>0</v>
      </c>
    </row>
    <row r="341" spans="1:26" x14ac:dyDescent="0.2">
      <c r="A341" s="72" t="str">
        <f t="shared" si="48"/>
        <v>-</v>
      </c>
      <c r="C341" s="79"/>
      <c r="G341" s="81"/>
      <c r="H341" s="82" t="str">
        <f>IF(G341="","",VLOOKUP(G341,Plan_compta!$B$7:$C$360,2))</f>
        <v/>
      </c>
      <c r="I341" s="83"/>
      <c r="J341" s="57"/>
      <c r="K341" s="56"/>
      <c r="L341" s="84"/>
      <c r="M341" s="83"/>
      <c r="N341" s="55"/>
      <c r="O341" s="56"/>
      <c r="P341" s="61"/>
      <c r="Q341" s="56"/>
      <c r="R341" s="85"/>
      <c r="T341" s="93">
        <f t="shared" si="41"/>
        <v>0</v>
      </c>
      <c r="U341" s="58">
        <f t="shared" si="42"/>
        <v>0</v>
      </c>
      <c r="V341" s="58">
        <f t="shared" si="43"/>
        <v>0</v>
      </c>
      <c r="W341" s="58">
        <f t="shared" si="44"/>
        <v>0</v>
      </c>
      <c r="X341" s="58">
        <f t="shared" si="45"/>
        <v>0</v>
      </c>
      <c r="Y341" s="58">
        <f t="shared" si="46"/>
        <v>0</v>
      </c>
      <c r="Z341" s="104">
        <f t="shared" si="47"/>
        <v>0</v>
      </c>
    </row>
    <row r="342" spans="1:26" x14ac:dyDescent="0.2">
      <c r="A342" s="72" t="str">
        <f t="shared" si="48"/>
        <v>-</v>
      </c>
      <c r="C342" s="79"/>
      <c r="G342" s="81"/>
      <c r="H342" s="82" t="str">
        <f>IF(G342="","",VLOOKUP(G342,Plan_compta!$B$7:$C$360,2))</f>
        <v/>
      </c>
      <c r="I342" s="83"/>
      <c r="J342" s="57"/>
      <c r="K342" s="56"/>
      <c r="L342" s="84"/>
      <c r="M342" s="83"/>
      <c r="N342" s="55"/>
      <c r="O342" s="56"/>
      <c r="P342" s="61"/>
      <c r="Q342" s="56"/>
      <c r="R342" s="85"/>
      <c r="T342" s="93">
        <f t="shared" si="41"/>
        <v>0</v>
      </c>
      <c r="U342" s="58">
        <f t="shared" si="42"/>
        <v>0</v>
      </c>
      <c r="V342" s="58">
        <f t="shared" si="43"/>
        <v>0</v>
      </c>
      <c r="W342" s="58">
        <f t="shared" si="44"/>
        <v>0</v>
      </c>
      <c r="X342" s="58">
        <f t="shared" si="45"/>
        <v>0</v>
      </c>
      <c r="Y342" s="58">
        <f t="shared" si="46"/>
        <v>0</v>
      </c>
      <c r="Z342" s="104">
        <f t="shared" si="47"/>
        <v>0</v>
      </c>
    </row>
    <row r="343" spans="1:26" x14ac:dyDescent="0.2">
      <c r="A343" s="72" t="str">
        <f t="shared" si="48"/>
        <v>-</v>
      </c>
      <c r="C343" s="79"/>
      <c r="G343" s="81"/>
      <c r="H343" s="82" t="str">
        <f>IF(G343="","",VLOOKUP(G343,Plan_compta!$B$7:$C$360,2))</f>
        <v/>
      </c>
      <c r="I343" s="83"/>
      <c r="J343" s="57"/>
      <c r="K343" s="56"/>
      <c r="L343" s="84"/>
      <c r="M343" s="83"/>
      <c r="N343" s="55"/>
      <c r="O343" s="56"/>
      <c r="P343" s="61"/>
      <c r="Q343" s="56"/>
      <c r="R343" s="85"/>
      <c r="T343" s="93">
        <f t="shared" si="41"/>
        <v>0</v>
      </c>
      <c r="U343" s="58">
        <f t="shared" si="42"/>
        <v>0</v>
      </c>
      <c r="V343" s="58">
        <f t="shared" si="43"/>
        <v>0</v>
      </c>
      <c r="W343" s="58">
        <f t="shared" si="44"/>
        <v>0</v>
      </c>
      <c r="X343" s="58">
        <f t="shared" si="45"/>
        <v>0</v>
      </c>
      <c r="Y343" s="58">
        <f t="shared" si="46"/>
        <v>0</v>
      </c>
      <c r="Z343" s="104">
        <f t="shared" si="47"/>
        <v>0</v>
      </c>
    </row>
    <row r="344" spans="1:26" x14ac:dyDescent="0.2">
      <c r="A344" s="72" t="str">
        <f t="shared" si="48"/>
        <v>-</v>
      </c>
      <c r="C344" s="79"/>
      <c r="G344" s="81"/>
      <c r="H344" s="82" t="str">
        <f>IF(G344="","",VLOOKUP(G344,Plan_compta!$B$7:$C$360,2))</f>
        <v/>
      </c>
      <c r="I344" s="83"/>
      <c r="J344" s="57"/>
      <c r="K344" s="56"/>
      <c r="L344" s="84"/>
      <c r="M344" s="83"/>
      <c r="N344" s="55"/>
      <c r="O344" s="56"/>
      <c r="P344" s="61"/>
      <c r="Q344" s="56"/>
      <c r="R344" s="85"/>
      <c r="T344" s="93">
        <f t="shared" si="41"/>
        <v>0</v>
      </c>
      <c r="U344" s="58">
        <f t="shared" si="42"/>
        <v>0</v>
      </c>
      <c r="V344" s="58">
        <f t="shared" si="43"/>
        <v>0</v>
      </c>
      <c r="W344" s="58">
        <f t="shared" si="44"/>
        <v>0</v>
      </c>
      <c r="X344" s="58">
        <f t="shared" si="45"/>
        <v>0</v>
      </c>
      <c r="Y344" s="58">
        <f t="shared" si="46"/>
        <v>0</v>
      </c>
      <c r="Z344" s="104">
        <f t="shared" si="47"/>
        <v>0</v>
      </c>
    </row>
    <row r="345" spans="1:26" x14ac:dyDescent="0.2">
      <c r="A345" s="72" t="str">
        <f t="shared" si="48"/>
        <v>-</v>
      </c>
      <c r="C345" s="79"/>
      <c r="G345" s="81"/>
      <c r="H345" s="82" t="str">
        <f>IF(G345="","",VLOOKUP(G345,Plan_compta!$B$7:$C$360,2))</f>
        <v/>
      </c>
      <c r="I345" s="83"/>
      <c r="J345" s="57"/>
      <c r="K345" s="56"/>
      <c r="L345" s="84"/>
      <c r="M345" s="83"/>
      <c r="N345" s="55"/>
      <c r="O345" s="56"/>
      <c r="P345" s="61"/>
      <c r="Q345" s="56"/>
      <c r="R345" s="85"/>
      <c r="T345" s="93">
        <f t="shared" si="41"/>
        <v>0</v>
      </c>
      <c r="U345" s="58">
        <f t="shared" si="42"/>
        <v>0</v>
      </c>
      <c r="V345" s="58">
        <f t="shared" si="43"/>
        <v>0</v>
      </c>
      <c r="W345" s="58">
        <f t="shared" si="44"/>
        <v>0</v>
      </c>
      <c r="X345" s="58">
        <f t="shared" si="45"/>
        <v>0</v>
      </c>
      <c r="Y345" s="58">
        <f t="shared" si="46"/>
        <v>0</v>
      </c>
      <c r="Z345" s="104">
        <f t="shared" si="47"/>
        <v>0</v>
      </c>
    </row>
    <row r="346" spans="1:26" x14ac:dyDescent="0.2">
      <c r="A346" s="72" t="str">
        <f t="shared" si="48"/>
        <v>-</v>
      </c>
      <c r="C346" s="79"/>
      <c r="G346" s="81"/>
      <c r="H346" s="82" t="str">
        <f>IF(G346="","",VLOOKUP(G346,Plan_compta!$B$7:$C$360,2))</f>
        <v/>
      </c>
      <c r="I346" s="83"/>
      <c r="J346" s="57"/>
      <c r="K346" s="56"/>
      <c r="L346" s="84"/>
      <c r="M346" s="83"/>
      <c r="N346" s="55"/>
      <c r="O346" s="56"/>
      <c r="P346" s="61"/>
      <c r="Q346" s="56"/>
      <c r="R346" s="85"/>
      <c r="T346" s="93">
        <f t="shared" si="41"/>
        <v>0</v>
      </c>
      <c r="U346" s="58">
        <f t="shared" si="42"/>
        <v>0</v>
      </c>
      <c r="V346" s="58">
        <f t="shared" si="43"/>
        <v>0</v>
      </c>
      <c r="W346" s="58">
        <f t="shared" si="44"/>
        <v>0</v>
      </c>
      <c r="X346" s="58">
        <f t="shared" si="45"/>
        <v>0</v>
      </c>
      <c r="Y346" s="58">
        <f t="shared" si="46"/>
        <v>0</v>
      </c>
      <c r="Z346" s="104">
        <f t="shared" si="47"/>
        <v>0</v>
      </c>
    </row>
    <row r="347" spans="1:26" x14ac:dyDescent="0.2">
      <c r="A347" s="72" t="str">
        <f t="shared" si="48"/>
        <v>-</v>
      </c>
      <c r="C347" s="79"/>
      <c r="G347" s="81"/>
      <c r="H347" s="82" t="str">
        <f>IF(G347="","",VLOOKUP(G347,Plan_compta!$B$7:$C$360,2))</f>
        <v/>
      </c>
      <c r="I347" s="83"/>
      <c r="J347" s="57"/>
      <c r="K347" s="56"/>
      <c r="L347" s="84"/>
      <c r="M347" s="83"/>
      <c r="N347" s="55"/>
      <c r="O347" s="56"/>
      <c r="P347" s="61"/>
      <c r="Q347" s="56"/>
      <c r="R347" s="85"/>
      <c r="T347" s="93">
        <f t="shared" si="41"/>
        <v>0</v>
      </c>
      <c r="U347" s="58">
        <f t="shared" si="42"/>
        <v>0</v>
      </c>
      <c r="V347" s="58">
        <f t="shared" si="43"/>
        <v>0</v>
      </c>
      <c r="W347" s="58">
        <f t="shared" si="44"/>
        <v>0</v>
      </c>
      <c r="X347" s="58">
        <f t="shared" si="45"/>
        <v>0</v>
      </c>
      <c r="Y347" s="58">
        <f t="shared" si="46"/>
        <v>0</v>
      </c>
      <c r="Z347" s="104">
        <f t="shared" si="47"/>
        <v>0</v>
      </c>
    </row>
    <row r="348" spans="1:26" x14ac:dyDescent="0.2">
      <c r="A348" s="72" t="str">
        <f t="shared" si="48"/>
        <v>-</v>
      </c>
      <c r="C348" s="79"/>
      <c r="G348" s="81"/>
      <c r="H348" s="82" t="str">
        <f>IF(G348="","",VLOOKUP(G348,Plan_compta!$B$7:$C$360,2))</f>
        <v/>
      </c>
      <c r="I348" s="83"/>
      <c r="J348" s="57"/>
      <c r="K348" s="56"/>
      <c r="L348" s="84"/>
      <c r="M348" s="83"/>
      <c r="N348" s="55"/>
      <c r="O348" s="56"/>
      <c r="P348" s="61"/>
      <c r="Q348" s="56"/>
      <c r="R348" s="85"/>
      <c r="T348" s="93">
        <f t="shared" si="41"/>
        <v>0</v>
      </c>
      <c r="U348" s="58">
        <f t="shared" si="42"/>
        <v>0</v>
      </c>
      <c r="V348" s="58">
        <f t="shared" si="43"/>
        <v>0</v>
      </c>
      <c r="W348" s="58">
        <f t="shared" si="44"/>
        <v>0</v>
      </c>
      <c r="X348" s="58">
        <f t="shared" si="45"/>
        <v>0</v>
      </c>
      <c r="Y348" s="58">
        <f t="shared" si="46"/>
        <v>0</v>
      </c>
      <c r="Z348" s="104">
        <f t="shared" si="47"/>
        <v>0</v>
      </c>
    </row>
    <row r="349" spans="1:26" x14ac:dyDescent="0.2">
      <c r="A349" s="72" t="str">
        <f t="shared" si="48"/>
        <v>-</v>
      </c>
      <c r="C349" s="79"/>
      <c r="G349" s="81"/>
      <c r="H349" s="82" t="str">
        <f>IF(G349="","",VLOOKUP(G349,Plan_compta!$B$7:$C$360,2))</f>
        <v/>
      </c>
      <c r="I349" s="83"/>
      <c r="J349" s="57"/>
      <c r="K349" s="56"/>
      <c r="L349" s="84"/>
      <c r="M349" s="83"/>
      <c r="N349" s="55"/>
      <c r="O349" s="56"/>
      <c r="P349" s="61"/>
      <c r="Q349" s="56"/>
      <c r="R349" s="85"/>
      <c r="T349" s="93">
        <f t="shared" si="41"/>
        <v>0</v>
      </c>
      <c r="U349" s="58">
        <f t="shared" si="42"/>
        <v>0</v>
      </c>
      <c r="V349" s="58">
        <f t="shared" si="43"/>
        <v>0</v>
      </c>
      <c r="W349" s="58">
        <f t="shared" si="44"/>
        <v>0</v>
      </c>
      <c r="X349" s="58">
        <f t="shared" si="45"/>
        <v>0</v>
      </c>
      <c r="Y349" s="58">
        <f t="shared" si="46"/>
        <v>0</v>
      </c>
      <c r="Z349" s="104">
        <f t="shared" si="47"/>
        <v>0</v>
      </c>
    </row>
    <row r="350" spans="1:26" x14ac:dyDescent="0.2">
      <c r="A350" s="72" t="str">
        <f t="shared" si="48"/>
        <v>-</v>
      </c>
      <c r="C350" s="79"/>
      <c r="G350" s="81"/>
      <c r="H350" s="82" t="str">
        <f>IF(G350="","",VLOOKUP(G350,Plan_compta!$B$7:$C$360,2))</f>
        <v/>
      </c>
      <c r="I350" s="83"/>
      <c r="J350" s="57"/>
      <c r="K350" s="56"/>
      <c r="L350" s="84"/>
      <c r="M350" s="83"/>
      <c r="N350" s="55"/>
      <c r="O350" s="56"/>
      <c r="P350" s="61"/>
      <c r="Q350" s="56"/>
      <c r="R350" s="85"/>
      <c r="T350" s="93">
        <f t="shared" si="41"/>
        <v>0</v>
      </c>
      <c r="U350" s="58">
        <f t="shared" si="42"/>
        <v>0</v>
      </c>
      <c r="V350" s="58">
        <f t="shared" si="43"/>
        <v>0</v>
      </c>
      <c r="W350" s="58">
        <f t="shared" si="44"/>
        <v>0</v>
      </c>
      <c r="X350" s="58">
        <f t="shared" si="45"/>
        <v>0</v>
      </c>
      <c r="Y350" s="58">
        <f t="shared" si="46"/>
        <v>0</v>
      </c>
      <c r="Z350" s="104">
        <f t="shared" si="47"/>
        <v>0</v>
      </c>
    </row>
    <row r="351" spans="1:26" x14ac:dyDescent="0.2">
      <c r="A351" s="72" t="str">
        <f t="shared" si="48"/>
        <v>-</v>
      </c>
      <c r="C351" s="79"/>
      <c r="G351" s="81"/>
      <c r="H351" s="82" t="str">
        <f>IF(G351="","",VLOOKUP(G351,Plan_compta!$B$7:$C$360,2))</f>
        <v/>
      </c>
      <c r="I351" s="83"/>
      <c r="J351" s="57"/>
      <c r="K351" s="56"/>
      <c r="L351" s="84"/>
      <c r="M351" s="83"/>
      <c r="N351" s="55"/>
      <c r="O351" s="56"/>
      <c r="P351" s="61"/>
      <c r="Q351" s="56"/>
      <c r="R351" s="85"/>
      <c r="T351" s="93">
        <f t="shared" si="41"/>
        <v>0</v>
      </c>
      <c r="U351" s="58">
        <f t="shared" si="42"/>
        <v>0</v>
      </c>
      <c r="V351" s="58">
        <f t="shared" si="43"/>
        <v>0</v>
      </c>
      <c r="W351" s="58">
        <f t="shared" si="44"/>
        <v>0</v>
      </c>
      <c r="X351" s="58">
        <f t="shared" si="45"/>
        <v>0</v>
      </c>
      <c r="Y351" s="58">
        <f t="shared" si="46"/>
        <v>0</v>
      </c>
      <c r="Z351" s="104">
        <f t="shared" si="47"/>
        <v>0</v>
      </c>
    </row>
    <row r="352" spans="1:26" x14ac:dyDescent="0.2">
      <c r="A352" s="72" t="str">
        <f t="shared" si="48"/>
        <v>-</v>
      </c>
      <c r="C352" s="79"/>
      <c r="G352" s="81"/>
      <c r="H352" s="82" t="str">
        <f>IF(G352="","",VLOOKUP(G352,Plan_compta!$B$7:$C$360,2))</f>
        <v/>
      </c>
      <c r="I352" s="83"/>
      <c r="J352" s="57"/>
      <c r="K352" s="56"/>
      <c r="L352" s="84"/>
      <c r="M352" s="83"/>
      <c r="N352" s="55"/>
      <c r="O352" s="56"/>
      <c r="P352" s="61"/>
      <c r="Q352" s="56"/>
      <c r="R352" s="85"/>
      <c r="T352" s="93">
        <f t="shared" si="41"/>
        <v>0</v>
      </c>
      <c r="U352" s="58">
        <f t="shared" si="42"/>
        <v>0</v>
      </c>
      <c r="V352" s="58">
        <f t="shared" si="43"/>
        <v>0</v>
      </c>
      <c r="W352" s="58">
        <f t="shared" si="44"/>
        <v>0</v>
      </c>
      <c r="X352" s="58">
        <f t="shared" si="45"/>
        <v>0</v>
      </c>
      <c r="Y352" s="58">
        <f t="shared" si="46"/>
        <v>0</v>
      </c>
      <c r="Z352" s="104">
        <f t="shared" si="47"/>
        <v>0</v>
      </c>
    </row>
    <row r="353" spans="1:26" x14ac:dyDescent="0.2">
      <c r="A353" s="72" t="str">
        <f t="shared" si="48"/>
        <v>-</v>
      </c>
      <c r="C353" s="79"/>
      <c r="G353" s="81"/>
      <c r="H353" s="82" t="str">
        <f>IF(G353="","",VLOOKUP(G353,Plan_compta!$B$7:$C$360,2))</f>
        <v/>
      </c>
      <c r="I353" s="83"/>
      <c r="J353" s="57"/>
      <c r="K353" s="56"/>
      <c r="L353" s="84"/>
      <c r="M353" s="83"/>
      <c r="N353" s="55"/>
      <c r="O353" s="56"/>
      <c r="P353" s="61"/>
      <c r="Q353" s="56"/>
      <c r="R353" s="85"/>
      <c r="T353" s="93">
        <f t="shared" si="41"/>
        <v>0</v>
      </c>
      <c r="U353" s="58">
        <f t="shared" si="42"/>
        <v>0</v>
      </c>
      <c r="V353" s="58">
        <f t="shared" si="43"/>
        <v>0</v>
      </c>
      <c r="W353" s="58">
        <f t="shared" si="44"/>
        <v>0</v>
      </c>
      <c r="X353" s="58">
        <f t="shared" si="45"/>
        <v>0</v>
      </c>
      <c r="Y353" s="58">
        <f t="shared" si="46"/>
        <v>0</v>
      </c>
      <c r="Z353" s="104">
        <f t="shared" si="47"/>
        <v>0</v>
      </c>
    </row>
    <row r="354" spans="1:26" x14ac:dyDescent="0.2">
      <c r="A354" s="72" t="str">
        <f t="shared" si="48"/>
        <v>-</v>
      </c>
      <c r="C354" s="79"/>
      <c r="G354" s="81"/>
      <c r="H354" s="82" t="str">
        <f>IF(G354="","",VLOOKUP(G354,Plan_compta!$B$7:$C$360,2))</f>
        <v/>
      </c>
      <c r="I354" s="83"/>
      <c r="J354" s="57"/>
      <c r="K354" s="56"/>
      <c r="L354" s="84"/>
      <c r="M354" s="83"/>
      <c r="N354" s="55"/>
      <c r="O354" s="56"/>
      <c r="P354" s="61"/>
      <c r="Q354" s="56"/>
      <c r="R354" s="85"/>
      <c r="T354" s="93">
        <f t="shared" si="41"/>
        <v>0</v>
      </c>
      <c r="U354" s="58">
        <f t="shared" si="42"/>
        <v>0</v>
      </c>
      <c r="V354" s="58">
        <f t="shared" si="43"/>
        <v>0</v>
      </c>
      <c r="W354" s="58">
        <f t="shared" si="44"/>
        <v>0</v>
      </c>
      <c r="X354" s="58">
        <f t="shared" si="45"/>
        <v>0</v>
      </c>
      <c r="Y354" s="58">
        <f t="shared" si="46"/>
        <v>0</v>
      </c>
      <c r="Z354" s="104">
        <f t="shared" si="47"/>
        <v>0</v>
      </c>
    </row>
    <row r="355" spans="1:26" x14ac:dyDescent="0.2">
      <c r="A355" s="72" t="str">
        <f t="shared" si="48"/>
        <v>-</v>
      </c>
      <c r="C355" s="79"/>
      <c r="G355" s="81"/>
      <c r="H355" s="82" t="str">
        <f>IF(G355="","",VLOOKUP(G355,Plan_compta!$B$7:$C$360,2))</f>
        <v/>
      </c>
      <c r="I355" s="83"/>
      <c r="J355" s="57"/>
      <c r="K355" s="56"/>
      <c r="L355" s="84"/>
      <c r="M355" s="83"/>
      <c r="N355" s="55"/>
      <c r="O355" s="56"/>
      <c r="P355" s="61"/>
      <c r="Q355" s="56"/>
      <c r="R355" s="85"/>
      <c r="T355" s="93">
        <f t="shared" si="41"/>
        <v>0</v>
      </c>
      <c r="U355" s="58">
        <f t="shared" si="42"/>
        <v>0</v>
      </c>
      <c r="V355" s="58">
        <f t="shared" si="43"/>
        <v>0</v>
      </c>
      <c r="W355" s="58">
        <f t="shared" si="44"/>
        <v>0</v>
      </c>
      <c r="X355" s="58">
        <f t="shared" si="45"/>
        <v>0</v>
      </c>
      <c r="Y355" s="58">
        <f t="shared" si="46"/>
        <v>0</v>
      </c>
      <c r="Z355" s="104">
        <f t="shared" si="47"/>
        <v>0</v>
      </c>
    </row>
    <row r="356" spans="1:26" x14ac:dyDescent="0.2">
      <c r="A356" s="72" t="str">
        <f t="shared" si="48"/>
        <v>-</v>
      </c>
      <c r="C356" s="79"/>
      <c r="G356" s="81"/>
      <c r="H356" s="82" t="str">
        <f>IF(G356="","",VLOOKUP(G356,Plan_compta!$B$7:$C$360,2))</f>
        <v/>
      </c>
      <c r="I356" s="83"/>
      <c r="J356" s="57"/>
      <c r="K356" s="56"/>
      <c r="L356" s="84"/>
      <c r="M356" s="83"/>
      <c r="N356" s="55"/>
      <c r="O356" s="56"/>
      <c r="P356" s="61"/>
      <c r="Q356" s="56"/>
      <c r="R356" s="85"/>
      <c r="T356" s="93">
        <f t="shared" si="41"/>
        <v>0</v>
      </c>
      <c r="U356" s="58">
        <f t="shared" si="42"/>
        <v>0</v>
      </c>
      <c r="V356" s="58">
        <f t="shared" si="43"/>
        <v>0</v>
      </c>
      <c r="W356" s="58">
        <f t="shared" si="44"/>
        <v>0</v>
      </c>
      <c r="X356" s="58">
        <f t="shared" si="45"/>
        <v>0</v>
      </c>
      <c r="Y356" s="58">
        <f t="shared" si="46"/>
        <v>0</v>
      </c>
      <c r="Z356" s="104">
        <f t="shared" si="47"/>
        <v>0</v>
      </c>
    </row>
    <row r="357" spans="1:26" x14ac:dyDescent="0.2">
      <c r="A357" s="72" t="str">
        <f t="shared" si="48"/>
        <v>-</v>
      </c>
      <c r="C357" s="79"/>
      <c r="G357" s="81"/>
      <c r="H357" s="82" t="str">
        <f>IF(G357="","",VLOOKUP(G357,Plan_compta!$B$7:$C$360,2))</f>
        <v/>
      </c>
      <c r="I357" s="83"/>
      <c r="J357" s="57"/>
      <c r="K357" s="56"/>
      <c r="L357" s="84"/>
      <c r="M357" s="83"/>
      <c r="N357" s="55"/>
      <c r="O357" s="56"/>
      <c r="P357" s="61"/>
      <c r="Q357" s="56"/>
      <c r="R357" s="85"/>
      <c r="T357" s="93">
        <f t="shared" si="41"/>
        <v>0</v>
      </c>
      <c r="U357" s="58">
        <f t="shared" si="42"/>
        <v>0</v>
      </c>
      <c r="V357" s="58">
        <f t="shared" si="43"/>
        <v>0</v>
      </c>
      <c r="W357" s="58">
        <f t="shared" si="44"/>
        <v>0</v>
      </c>
      <c r="X357" s="58">
        <f t="shared" si="45"/>
        <v>0</v>
      </c>
      <c r="Y357" s="58">
        <f t="shared" si="46"/>
        <v>0</v>
      </c>
      <c r="Z357" s="104">
        <f t="shared" si="47"/>
        <v>0</v>
      </c>
    </row>
    <row r="358" spans="1:26" x14ac:dyDescent="0.2">
      <c r="A358" s="72" t="str">
        <f t="shared" si="48"/>
        <v>-</v>
      </c>
      <c r="C358" s="79"/>
      <c r="G358" s="81"/>
      <c r="H358" s="82" t="str">
        <f>IF(G358="","",VLOOKUP(G358,Plan_compta!$B$7:$C$360,2))</f>
        <v/>
      </c>
      <c r="I358" s="83"/>
      <c r="J358" s="57"/>
      <c r="K358" s="56"/>
      <c r="L358" s="84"/>
      <c r="M358" s="83"/>
      <c r="N358" s="55"/>
      <c r="O358" s="56"/>
      <c r="P358" s="61"/>
      <c r="Q358" s="56"/>
      <c r="R358" s="85"/>
      <c r="T358" s="93">
        <f t="shared" si="41"/>
        <v>0</v>
      </c>
      <c r="U358" s="58">
        <f t="shared" si="42"/>
        <v>0</v>
      </c>
      <c r="V358" s="58">
        <f t="shared" si="43"/>
        <v>0</v>
      </c>
      <c r="W358" s="58">
        <f t="shared" si="44"/>
        <v>0</v>
      </c>
      <c r="X358" s="58">
        <f t="shared" si="45"/>
        <v>0</v>
      </c>
      <c r="Y358" s="58">
        <f t="shared" si="46"/>
        <v>0</v>
      </c>
      <c r="Z358" s="104">
        <f t="shared" si="47"/>
        <v>0</v>
      </c>
    </row>
    <row r="359" spans="1:26" x14ac:dyDescent="0.2">
      <c r="A359" s="72" t="str">
        <f t="shared" si="48"/>
        <v>-</v>
      </c>
      <c r="C359" s="79"/>
      <c r="G359" s="81"/>
      <c r="H359" s="82" t="str">
        <f>IF(G359="","",VLOOKUP(G359,Plan_compta!$B$7:$C$360,2))</f>
        <v/>
      </c>
      <c r="I359" s="83"/>
      <c r="J359" s="57"/>
      <c r="K359" s="56"/>
      <c r="L359" s="84"/>
      <c r="M359" s="83"/>
      <c r="N359" s="55"/>
      <c r="O359" s="56"/>
      <c r="P359" s="61"/>
      <c r="Q359" s="56"/>
      <c r="R359" s="85"/>
      <c r="T359" s="93">
        <f t="shared" si="41"/>
        <v>0</v>
      </c>
      <c r="U359" s="58">
        <f t="shared" si="42"/>
        <v>0</v>
      </c>
      <c r="V359" s="58">
        <f t="shared" si="43"/>
        <v>0</v>
      </c>
      <c r="W359" s="58">
        <f t="shared" si="44"/>
        <v>0</v>
      </c>
      <c r="X359" s="58">
        <f t="shared" si="45"/>
        <v>0</v>
      </c>
      <c r="Y359" s="58">
        <f t="shared" si="46"/>
        <v>0</v>
      </c>
      <c r="Z359" s="104">
        <f t="shared" si="47"/>
        <v>0</v>
      </c>
    </row>
    <row r="360" spans="1:26" x14ac:dyDescent="0.2">
      <c r="A360" s="72" t="str">
        <f t="shared" si="48"/>
        <v>-</v>
      </c>
      <c r="C360" s="79"/>
      <c r="G360" s="81"/>
      <c r="H360" s="82" t="str">
        <f>IF(G360="","",VLOOKUP(G360,Plan_compta!$B$7:$C$360,2))</f>
        <v/>
      </c>
      <c r="I360" s="83"/>
      <c r="J360" s="57"/>
      <c r="K360" s="56"/>
      <c r="L360" s="84"/>
      <c r="M360" s="83"/>
      <c r="N360" s="55"/>
      <c r="O360" s="56"/>
      <c r="P360" s="61"/>
      <c r="Q360" s="56"/>
      <c r="R360" s="85"/>
      <c r="T360" s="93">
        <f t="shared" si="41"/>
        <v>0</v>
      </c>
      <c r="U360" s="58">
        <f t="shared" si="42"/>
        <v>0</v>
      </c>
      <c r="V360" s="58">
        <f t="shared" si="43"/>
        <v>0</v>
      </c>
      <c r="W360" s="58">
        <f t="shared" si="44"/>
        <v>0</v>
      </c>
      <c r="X360" s="58">
        <f t="shared" si="45"/>
        <v>0</v>
      </c>
      <c r="Y360" s="58">
        <f t="shared" si="46"/>
        <v>0</v>
      </c>
      <c r="Z360" s="104">
        <f t="shared" si="47"/>
        <v>0</v>
      </c>
    </row>
    <row r="361" spans="1:26" x14ac:dyDescent="0.2">
      <c r="A361" s="72" t="str">
        <f t="shared" si="48"/>
        <v>-</v>
      </c>
      <c r="C361" s="79"/>
      <c r="G361" s="81"/>
      <c r="H361" s="82" t="str">
        <f>IF(G361="","",VLOOKUP(G361,Plan_compta!$B$7:$C$360,2))</f>
        <v/>
      </c>
      <c r="I361" s="83"/>
      <c r="J361" s="57"/>
      <c r="K361" s="56"/>
      <c r="L361" s="84"/>
      <c r="M361" s="83"/>
      <c r="N361" s="55"/>
      <c r="O361" s="56"/>
      <c r="P361" s="61"/>
      <c r="Q361" s="56"/>
      <c r="R361" s="85"/>
      <c r="T361" s="93">
        <f t="shared" si="41"/>
        <v>0</v>
      </c>
      <c r="U361" s="58">
        <f t="shared" si="42"/>
        <v>0</v>
      </c>
      <c r="V361" s="58">
        <f t="shared" si="43"/>
        <v>0</v>
      </c>
      <c r="W361" s="58">
        <f t="shared" si="44"/>
        <v>0</v>
      </c>
      <c r="X361" s="58">
        <f t="shared" si="45"/>
        <v>0</v>
      </c>
      <c r="Y361" s="58">
        <f t="shared" si="46"/>
        <v>0</v>
      </c>
      <c r="Z361" s="104">
        <f t="shared" si="47"/>
        <v>0</v>
      </c>
    </row>
    <row r="362" spans="1:26" x14ac:dyDescent="0.2">
      <c r="A362" s="72" t="str">
        <f t="shared" si="48"/>
        <v>-</v>
      </c>
      <c r="C362" s="79"/>
      <c r="G362" s="81"/>
      <c r="H362" s="82" t="str">
        <f>IF(G362="","",VLOOKUP(G362,Plan_compta!$B$7:$C$360,2))</f>
        <v/>
      </c>
      <c r="I362" s="83"/>
      <c r="J362" s="57"/>
      <c r="K362" s="56"/>
      <c r="L362" s="84"/>
      <c r="M362" s="83"/>
      <c r="N362" s="55"/>
      <c r="O362" s="56"/>
      <c r="P362" s="61"/>
      <c r="Q362" s="56"/>
      <c r="R362" s="85"/>
      <c r="T362" s="93">
        <f t="shared" si="41"/>
        <v>0</v>
      </c>
      <c r="U362" s="58">
        <f t="shared" si="42"/>
        <v>0</v>
      </c>
      <c r="V362" s="58">
        <f t="shared" si="43"/>
        <v>0</v>
      </c>
      <c r="W362" s="58">
        <f t="shared" si="44"/>
        <v>0</v>
      </c>
      <c r="X362" s="58">
        <f t="shared" si="45"/>
        <v>0</v>
      </c>
      <c r="Y362" s="58">
        <f t="shared" si="46"/>
        <v>0</v>
      </c>
      <c r="Z362" s="104">
        <f t="shared" si="47"/>
        <v>0</v>
      </c>
    </row>
    <row r="363" spans="1:26" x14ac:dyDescent="0.2">
      <c r="A363" s="72" t="str">
        <f t="shared" si="48"/>
        <v>-</v>
      </c>
      <c r="C363" s="79"/>
      <c r="G363" s="81"/>
      <c r="H363" s="82" t="str">
        <f>IF(G363="","",VLOOKUP(G363,Plan_compta!$B$7:$C$360,2))</f>
        <v/>
      </c>
      <c r="I363" s="83"/>
      <c r="J363" s="57"/>
      <c r="K363" s="56"/>
      <c r="L363" s="84"/>
      <c r="M363" s="83"/>
      <c r="N363" s="55"/>
      <c r="O363" s="56"/>
      <c r="P363" s="61"/>
      <c r="Q363" s="56"/>
      <c r="R363" s="85"/>
      <c r="T363" s="93">
        <f t="shared" si="41"/>
        <v>0</v>
      </c>
      <c r="U363" s="58">
        <f t="shared" si="42"/>
        <v>0</v>
      </c>
      <c r="V363" s="58">
        <f t="shared" si="43"/>
        <v>0</v>
      </c>
      <c r="W363" s="58">
        <f t="shared" si="44"/>
        <v>0</v>
      </c>
      <c r="X363" s="58">
        <f t="shared" si="45"/>
        <v>0</v>
      </c>
      <c r="Y363" s="58">
        <f t="shared" si="46"/>
        <v>0</v>
      </c>
      <c r="Z363" s="104">
        <f t="shared" si="47"/>
        <v>0</v>
      </c>
    </row>
    <row r="364" spans="1:26" x14ac:dyDescent="0.2">
      <c r="A364" s="72" t="str">
        <f t="shared" si="48"/>
        <v>-</v>
      </c>
      <c r="C364" s="79"/>
      <c r="G364" s="81"/>
      <c r="H364" s="82" t="str">
        <f>IF(G364="","",VLOOKUP(G364,Plan_compta!$B$7:$C$360,2))</f>
        <v/>
      </c>
      <c r="I364" s="83"/>
      <c r="J364" s="57"/>
      <c r="K364" s="56"/>
      <c r="L364" s="84"/>
      <c r="M364" s="83"/>
      <c r="N364" s="55"/>
      <c r="O364" s="56"/>
      <c r="P364" s="61"/>
      <c r="Q364" s="56"/>
      <c r="R364" s="85"/>
      <c r="T364" s="93">
        <f t="shared" si="41"/>
        <v>0</v>
      </c>
      <c r="U364" s="58">
        <f t="shared" si="42"/>
        <v>0</v>
      </c>
      <c r="V364" s="58">
        <f t="shared" si="43"/>
        <v>0</v>
      </c>
      <c r="W364" s="58">
        <f t="shared" si="44"/>
        <v>0</v>
      </c>
      <c r="X364" s="58">
        <f t="shared" si="45"/>
        <v>0</v>
      </c>
      <c r="Y364" s="58">
        <f t="shared" si="46"/>
        <v>0</v>
      </c>
      <c r="Z364" s="104">
        <f t="shared" si="47"/>
        <v>0</v>
      </c>
    </row>
    <row r="365" spans="1:26" x14ac:dyDescent="0.2">
      <c r="A365" s="72" t="str">
        <f t="shared" si="48"/>
        <v>-</v>
      </c>
      <c r="C365" s="79"/>
      <c r="G365" s="81"/>
      <c r="H365" s="82" t="str">
        <f>IF(G365="","",VLOOKUP(G365,Plan_compta!$B$7:$C$360,2))</f>
        <v/>
      </c>
      <c r="I365" s="83"/>
      <c r="J365" s="57"/>
      <c r="K365" s="56"/>
      <c r="L365" s="84"/>
      <c r="M365" s="83"/>
      <c r="N365" s="55"/>
      <c r="O365" s="56"/>
      <c r="P365" s="61"/>
      <c r="Q365" s="56"/>
      <c r="R365" s="85"/>
      <c r="T365" s="93">
        <f t="shared" si="41"/>
        <v>0</v>
      </c>
      <c r="U365" s="58">
        <f t="shared" si="42"/>
        <v>0</v>
      </c>
      <c r="V365" s="58">
        <f t="shared" si="43"/>
        <v>0</v>
      </c>
      <c r="W365" s="58">
        <f t="shared" si="44"/>
        <v>0</v>
      </c>
      <c r="X365" s="58">
        <f t="shared" si="45"/>
        <v>0</v>
      </c>
      <c r="Y365" s="58">
        <f t="shared" si="46"/>
        <v>0</v>
      </c>
      <c r="Z365" s="104">
        <f t="shared" si="47"/>
        <v>0</v>
      </c>
    </row>
    <row r="366" spans="1:26" x14ac:dyDescent="0.2">
      <c r="A366" s="72" t="str">
        <f t="shared" si="48"/>
        <v>-</v>
      </c>
      <c r="C366" s="79"/>
      <c r="G366" s="81"/>
      <c r="H366" s="82" t="str">
        <f>IF(G366="","",VLOOKUP(G366,Plan_compta!$B$7:$C$360,2))</f>
        <v/>
      </c>
      <c r="I366" s="83"/>
      <c r="J366" s="57"/>
      <c r="K366" s="56"/>
      <c r="L366" s="84"/>
      <c r="M366" s="83"/>
      <c r="N366" s="55"/>
      <c r="O366" s="56"/>
      <c r="P366" s="61"/>
      <c r="Q366" s="56"/>
      <c r="R366" s="85"/>
      <c r="T366" s="93">
        <f t="shared" si="41"/>
        <v>0</v>
      </c>
      <c r="U366" s="58">
        <f t="shared" si="42"/>
        <v>0</v>
      </c>
      <c r="V366" s="58">
        <f t="shared" si="43"/>
        <v>0</v>
      </c>
      <c r="W366" s="58">
        <f t="shared" si="44"/>
        <v>0</v>
      </c>
      <c r="X366" s="58">
        <f t="shared" si="45"/>
        <v>0</v>
      </c>
      <c r="Y366" s="58">
        <f t="shared" si="46"/>
        <v>0</v>
      </c>
      <c r="Z366" s="104">
        <f t="shared" si="47"/>
        <v>0</v>
      </c>
    </row>
    <row r="367" spans="1:26" x14ac:dyDescent="0.2">
      <c r="A367" s="72" t="str">
        <f t="shared" si="48"/>
        <v>-</v>
      </c>
      <c r="C367" s="79"/>
      <c r="G367" s="81"/>
      <c r="H367" s="82" t="str">
        <f>IF(G367="","",VLOOKUP(G367,Plan_compta!$B$7:$C$360,2))</f>
        <v/>
      </c>
      <c r="I367" s="83"/>
      <c r="J367" s="57"/>
      <c r="K367" s="56"/>
      <c r="L367" s="84"/>
      <c r="M367" s="83"/>
      <c r="N367" s="55"/>
      <c r="O367" s="56"/>
      <c r="P367" s="61"/>
      <c r="Q367" s="56"/>
      <c r="R367" s="85"/>
      <c r="T367" s="93">
        <f t="shared" si="41"/>
        <v>0</v>
      </c>
      <c r="U367" s="58">
        <f t="shared" si="42"/>
        <v>0</v>
      </c>
      <c r="V367" s="58">
        <f t="shared" si="43"/>
        <v>0</v>
      </c>
      <c r="W367" s="58">
        <f t="shared" si="44"/>
        <v>0</v>
      </c>
      <c r="X367" s="58">
        <f t="shared" si="45"/>
        <v>0</v>
      </c>
      <c r="Y367" s="58">
        <f t="shared" si="46"/>
        <v>0</v>
      </c>
      <c r="Z367" s="104">
        <f t="shared" si="47"/>
        <v>0</v>
      </c>
    </row>
    <row r="368" spans="1:26" x14ac:dyDescent="0.2">
      <c r="A368" s="72" t="str">
        <f t="shared" si="48"/>
        <v>-</v>
      </c>
      <c r="C368" s="79"/>
      <c r="G368" s="81"/>
      <c r="H368" s="82" t="str">
        <f>IF(G368="","",VLOOKUP(G368,Plan_compta!$B$7:$C$360,2))</f>
        <v/>
      </c>
      <c r="I368" s="83"/>
      <c r="J368" s="57"/>
      <c r="K368" s="56"/>
      <c r="L368" s="84"/>
      <c r="M368" s="83"/>
      <c r="N368" s="55"/>
      <c r="O368" s="56"/>
      <c r="P368" s="61"/>
      <c r="Q368" s="56"/>
      <c r="R368" s="85"/>
      <c r="T368" s="93">
        <f t="shared" si="41"/>
        <v>0</v>
      </c>
      <c r="U368" s="58">
        <f t="shared" si="42"/>
        <v>0</v>
      </c>
      <c r="V368" s="58">
        <f t="shared" si="43"/>
        <v>0</v>
      </c>
      <c r="W368" s="58">
        <f t="shared" si="44"/>
        <v>0</v>
      </c>
      <c r="X368" s="58">
        <f t="shared" si="45"/>
        <v>0</v>
      </c>
      <c r="Y368" s="58">
        <f t="shared" si="46"/>
        <v>0</v>
      </c>
      <c r="Z368" s="104">
        <f t="shared" si="47"/>
        <v>0</v>
      </c>
    </row>
    <row r="369" spans="1:26" x14ac:dyDescent="0.2">
      <c r="A369" s="72" t="str">
        <f t="shared" si="48"/>
        <v>-</v>
      </c>
      <c r="C369" s="79"/>
      <c r="G369" s="81"/>
      <c r="H369" s="82" t="str">
        <f>IF(G369="","",VLOOKUP(G369,Plan_compta!$B$7:$C$360,2))</f>
        <v/>
      </c>
      <c r="I369" s="83"/>
      <c r="J369" s="57"/>
      <c r="K369" s="56"/>
      <c r="L369" s="84"/>
      <c r="M369" s="83"/>
      <c r="N369" s="55"/>
      <c r="O369" s="56"/>
      <c r="P369" s="61"/>
      <c r="Q369" s="56"/>
      <c r="R369" s="85"/>
      <c r="T369" s="93">
        <f t="shared" si="41"/>
        <v>0</v>
      </c>
      <c r="U369" s="58">
        <f t="shared" si="42"/>
        <v>0</v>
      </c>
      <c r="V369" s="58">
        <f t="shared" si="43"/>
        <v>0</v>
      </c>
      <c r="W369" s="58">
        <f t="shared" si="44"/>
        <v>0</v>
      </c>
      <c r="X369" s="58">
        <f t="shared" si="45"/>
        <v>0</v>
      </c>
      <c r="Y369" s="58">
        <f t="shared" si="46"/>
        <v>0</v>
      </c>
      <c r="Z369" s="104">
        <f t="shared" si="47"/>
        <v>0</v>
      </c>
    </row>
    <row r="370" spans="1:26" x14ac:dyDescent="0.2">
      <c r="A370" s="72" t="str">
        <f t="shared" si="48"/>
        <v>-</v>
      </c>
      <c r="C370" s="79"/>
      <c r="G370" s="81"/>
      <c r="H370" s="82" t="str">
        <f>IF(G370="","",VLOOKUP(G370,Plan_compta!$B$7:$C$360,2))</f>
        <v/>
      </c>
      <c r="I370" s="83"/>
      <c r="J370" s="57"/>
      <c r="K370" s="56"/>
      <c r="L370" s="84"/>
      <c r="M370" s="83"/>
      <c r="N370" s="55"/>
      <c r="O370" s="56"/>
      <c r="P370" s="61"/>
      <c r="Q370" s="56"/>
      <c r="R370" s="85"/>
      <c r="T370" s="93">
        <f t="shared" si="41"/>
        <v>0</v>
      </c>
      <c r="U370" s="58">
        <f t="shared" si="42"/>
        <v>0</v>
      </c>
      <c r="V370" s="58">
        <f t="shared" si="43"/>
        <v>0</v>
      </c>
      <c r="W370" s="58">
        <f t="shared" si="44"/>
        <v>0</v>
      </c>
      <c r="X370" s="58">
        <f t="shared" si="45"/>
        <v>0</v>
      </c>
      <c r="Y370" s="58">
        <f t="shared" si="46"/>
        <v>0</v>
      </c>
      <c r="Z370" s="104">
        <f t="shared" si="47"/>
        <v>0</v>
      </c>
    </row>
    <row r="371" spans="1:26" x14ac:dyDescent="0.2">
      <c r="A371" s="72" t="str">
        <f t="shared" si="48"/>
        <v>-</v>
      </c>
      <c r="C371" s="79"/>
      <c r="G371" s="81"/>
      <c r="H371" s="82" t="str">
        <f>IF(G371="","",VLOOKUP(G371,Plan_compta!$B$7:$C$360,2))</f>
        <v/>
      </c>
      <c r="I371" s="83"/>
      <c r="J371" s="57"/>
      <c r="K371" s="56"/>
      <c r="L371" s="84"/>
      <c r="M371" s="83"/>
      <c r="N371" s="55"/>
      <c r="O371" s="56"/>
      <c r="P371" s="61"/>
      <c r="Q371" s="56"/>
      <c r="R371" s="85"/>
      <c r="T371" s="93">
        <f t="shared" si="41"/>
        <v>0</v>
      </c>
      <c r="U371" s="58">
        <f t="shared" si="42"/>
        <v>0</v>
      </c>
      <c r="V371" s="58">
        <f t="shared" si="43"/>
        <v>0</v>
      </c>
      <c r="W371" s="58">
        <f t="shared" si="44"/>
        <v>0</v>
      </c>
      <c r="X371" s="58">
        <f t="shared" si="45"/>
        <v>0</v>
      </c>
      <c r="Y371" s="58">
        <f t="shared" si="46"/>
        <v>0</v>
      </c>
      <c r="Z371" s="104">
        <f t="shared" si="47"/>
        <v>0</v>
      </c>
    </row>
    <row r="372" spans="1:26" x14ac:dyDescent="0.2">
      <c r="A372" s="72" t="str">
        <f t="shared" si="48"/>
        <v>-</v>
      </c>
      <c r="C372" s="79"/>
      <c r="G372" s="81"/>
      <c r="H372" s="82" t="str">
        <f>IF(G372="","",VLOOKUP(G372,Plan_compta!$B$7:$C$360,2))</f>
        <v/>
      </c>
      <c r="I372" s="83"/>
      <c r="J372" s="57"/>
      <c r="K372" s="56"/>
      <c r="L372" s="84"/>
      <c r="M372" s="83"/>
      <c r="N372" s="55"/>
      <c r="O372" s="56"/>
      <c r="P372" s="61"/>
      <c r="Q372" s="56"/>
      <c r="R372" s="85"/>
      <c r="T372" s="93">
        <f t="shared" si="41"/>
        <v>0</v>
      </c>
      <c r="U372" s="58">
        <f t="shared" si="42"/>
        <v>0</v>
      </c>
      <c r="V372" s="58">
        <f t="shared" si="43"/>
        <v>0</v>
      </c>
      <c r="W372" s="58">
        <f t="shared" si="44"/>
        <v>0</v>
      </c>
      <c r="X372" s="58">
        <f t="shared" si="45"/>
        <v>0</v>
      </c>
      <c r="Y372" s="58">
        <f t="shared" si="46"/>
        <v>0</v>
      </c>
      <c r="Z372" s="104">
        <f t="shared" si="47"/>
        <v>0</v>
      </c>
    </row>
    <row r="373" spans="1:26" x14ac:dyDescent="0.2">
      <c r="A373" s="72" t="str">
        <f t="shared" si="48"/>
        <v>-</v>
      </c>
      <c r="C373" s="79"/>
      <c r="G373" s="81"/>
      <c r="H373" s="82" t="str">
        <f>IF(G373="","",VLOOKUP(G373,Plan_compta!$B$7:$C$360,2))</f>
        <v/>
      </c>
      <c r="I373" s="83"/>
      <c r="J373" s="57"/>
      <c r="K373" s="56"/>
      <c r="L373" s="84"/>
      <c r="M373" s="83"/>
      <c r="N373" s="55"/>
      <c r="O373" s="56"/>
      <c r="P373" s="61"/>
      <c r="Q373" s="56"/>
      <c r="R373" s="85"/>
      <c r="T373" s="93">
        <f t="shared" si="41"/>
        <v>0</v>
      </c>
      <c r="U373" s="58">
        <f t="shared" si="42"/>
        <v>0</v>
      </c>
      <c r="V373" s="58">
        <f t="shared" si="43"/>
        <v>0</v>
      </c>
      <c r="W373" s="58">
        <f t="shared" si="44"/>
        <v>0</v>
      </c>
      <c r="X373" s="58">
        <f t="shared" si="45"/>
        <v>0</v>
      </c>
      <c r="Y373" s="58">
        <f t="shared" si="46"/>
        <v>0</v>
      </c>
      <c r="Z373" s="104">
        <f t="shared" si="47"/>
        <v>0</v>
      </c>
    </row>
    <row r="374" spans="1:26" x14ac:dyDescent="0.2">
      <c r="A374" s="72" t="str">
        <f t="shared" si="48"/>
        <v>-</v>
      </c>
      <c r="C374" s="79"/>
      <c r="G374" s="81"/>
      <c r="H374" s="82" t="str">
        <f>IF(G374="","",VLOOKUP(G374,Plan_compta!$B$7:$C$360,2))</f>
        <v/>
      </c>
      <c r="I374" s="83"/>
      <c r="J374" s="57"/>
      <c r="K374" s="56"/>
      <c r="L374" s="84"/>
      <c r="M374" s="83"/>
      <c r="N374" s="55"/>
      <c r="O374" s="56"/>
      <c r="P374" s="61"/>
      <c r="Q374" s="56"/>
      <c r="R374" s="85"/>
      <c r="T374" s="93">
        <f t="shared" si="41"/>
        <v>0</v>
      </c>
      <c r="U374" s="58">
        <f t="shared" si="42"/>
        <v>0</v>
      </c>
      <c r="V374" s="58">
        <f t="shared" si="43"/>
        <v>0</v>
      </c>
      <c r="W374" s="58">
        <f t="shared" si="44"/>
        <v>0</v>
      </c>
      <c r="X374" s="58">
        <f t="shared" si="45"/>
        <v>0</v>
      </c>
      <c r="Y374" s="58">
        <f t="shared" si="46"/>
        <v>0</v>
      </c>
      <c r="Z374" s="104">
        <f t="shared" si="47"/>
        <v>0</v>
      </c>
    </row>
    <row r="375" spans="1:26" x14ac:dyDescent="0.2">
      <c r="A375" s="72" t="str">
        <f t="shared" si="48"/>
        <v>-</v>
      </c>
      <c r="C375" s="79"/>
      <c r="G375" s="81"/>
      <c r="H375" s="82" t="str">
        <f>IF(G375="","",VLOOKUP(G375,Plan_compta!$B$7:$C$360,2))</f>
        <v/>
      </c>
      <c r="I375" s="83"/>
      <c r="J375" s="57"/>
      <c r="K375" s="56"/>
      <c r="L375" s="84"/>
      <c r="M375" s="83"/>
      <c r="N375" s="55"/>
      <c r="O375" s="56"/>
      <c r="P375" s="61"/>
      <c r="Q375" s="56"/>
      <c r="R375" s="85"/>
      <c r="T375" s="93">
        <f t="shared" si="41"/>
        <v>0</v>
      </c>
      <c r="U375" s="58">
        <f t="shared" si="42"/>
        <v>0</v>
      </c>
      <c r="V375" s="58">
        <f t="shared" si="43"/>
        <v>0</v>
      </c>
      <c r="W375" s="58">
        <f t="shared" si="44"/>
        <v>0</v>
      </c>
      <c r="X375" s="58">
        <f t="shared" si="45"/>
        <v>0</v>
      </c>
      <c r="Y375" s="58">
        <f t="shared" si="46"/>
        <v>0</v>
      </c>
      <c r="Z375" s="104">
        <f t="shared" si="47"/>
        <v>0</v>
      </c>
    </row>
    <row r="376" spans="1:26" x14ac:dyDescent="0.2">
      <c r="A376" s="72" t="str">
        <f t="shared" si="48"/>
        <v>-</v>
      </c>
      <c r="C376" s="79"/>
      <c r="G376" s="81"/>
      <c r="H376" s="82" t="str">
        <f>IF(G376="","",VLOOKUP(G376,Plan_compta!$B$7:$C$360,2))</f>
        <v/>
      </c>
      <c r="I376" s="83"/>
      <c r="J376" s="57"/>
      <c r="K376" s="56"/>
      <c r="L376" s="84"/>
      <c r="M376" s="83"/>
      <c r="N376" s="55"/>
      <c r="O376" s="56"/>
      <c r="P376" s="61"/>
      <c r="Q376" s="56"/>
      <c r="R376" s="85"/>
      <c r="T376" s="93">
        <f t="shared" si="41"/>
        <v>0</v>
      </c>
      <c r="U376" s="58">
        <f t="shared" si="42"/>
        <v>0</v>
      </c>
      <c r="V376" s="58">
        <f t="shared" si="43"/>
        <v>0</v>
      </c>
      <c r="W376" s="58">
        <f t="shared" si="44"/>
        <v>0</v>
      </c>
      <c r="X376" s="58">
        <f t="shared" si="45"/>
        <v>0</v>
      </c>
      <c r="Y376" s="58">
        <f t="shared" si="46"/>
        <v>0</v>
      </c>
      <c r="Z376" s="104">
        <f t="shared" si="47"/>
        <v>0</v>
      </c>
    </row>
    <row r="377" spans="1:26" x14ac:dyDescent="0.2">
      <c r="A377" s="72" t="str">
        <f t="shared" si="48"/>
        <v>-</v>
      </c>
      <c r="C377" s="79"/>
      <c r="G377" s="81"/>
      <c r="H377" s="82" t="str">
        <f>IF(G377="","",VLOOKUP(G377,Plan_compta!$B$7:$C$360,2))</f>
        <v/>
      </c>
      <c r="I377" s="83"/>
      <c r="J377" s="57"/>
      <c r="K377" s="56"/>
      <c r="L377" s="84"/>
      <c r="M377" s="83"/>
      <c r="N377" s="55"/>
      <c r="O377" s="56"/>
      <c r="P377" s="61"/>
      <c r="Q377" s="56"/>
      <c r="R377" s="85"/>
      <c r="T377" s="93">
        <f t="shared" si="41"/>
        <v>0</v>
      </c>
      <c r="U377" s="58">
        <f t="shared" si="42"/>
        <v>0</v>
      </c>
      <c r="V377" s="58">
        <f t="shared" si="43"/>
        <v>0</v>
      </c>
      <c r="W377" s="58">
        <f t="shared" si="44"/>
        <v>0</v>
      </c>
      <c r="X377" s="58">
        <f t="shared" si="45"/>
        <v>0</v>
      </c>
      <c r="Y377" s="58">
        <f t="shared" si="46"/>
        <v>0</v>
      </c>
      <c r="Z377" s="104">
        <f t="shared" si="47"/>
        <v>0</v>
      </c>
    </row>
    <row r="378" spans="1:26" x14ac:dyDescent="0.2">
      <c r="A378" s="72" t="str">
        <f t="shared" si="48"/>
        <v>-</v>
      </c>
      <c r="C378" s="79"/>
      <c r="G378" s="81"/>
      <c r="H378" s="82" t="str">
        <f>IF(G378="","",VLOOKUP(G378,Plan_compta!$B$7:$C$360,2))</f>
        <v/>
      </c>
      <c r="I378" s="83"/>
      <c r="J378" s="57"/>
      <c r="K378" s="56"/>
      <c r="L378" s="84"/>
      <c r="M378" s="83"/>
      <c r="N378" s="55"/>
      <c r="O378" s="56"/>
      <c r="P378" s="61"/>
      <c r="Q378" s="56"/>
      <c r="R378" s="85"/>
      <c r="T378" s="93">
        <f t="shared" si="41"/>
        <v>0</v>
      </c>
      <c r="U378" s="58">
        <f t="shared" si="42"/>
        <v>0</v>
      </c>
      <c r="V378" s="58">
        <f t="shared" si="43"/>
        <v>0</v>
      </c>
      <c r="W378" s="58">
        <f t="shared" si="44"/>
        <v>0</v>
      </c>
      <c r="X378" s="58">
        <f t="shared" si="45"/>
        <v>0</v>
      </c>
      <c r="Y378" s="58">
        <f t="shared" si="46"/>
        <v>0</v>
      </c>
      <c r="Z378" s="104">
        <f t="shared" si="47"/>
        <v>0</v>
      </c>
    </row>
    <row r="379" spans="1:26" x14ac:dyDescent="0.2">
      <c r="A379" s="72" t="str">
        <f t="shared" si="48"/>
        <v>-</v>
      </c>
      <c r="C379" s="79"/>
      <c r="G379" s="81"/>
      <c r="H379" s="82" t="str">
        <f>IF(G379="","",VLOOKUP(G379,Plan_compta!$B$7:$C$360,2))</f>
        <v/>
      </c>
      <c r="I379" s="83"/>
      <c r="J379" s="57"/>
      <c r="K379" s="56"/>
      <c r="L379" s="84"/>
      <c r="M379" s="83"/>
      <c r="N379" s="55"/>
      <c r="O379" s="56"/>
      <c r="P379" s="61"/>
      <c r="Q379" s="56"/>
      <c r="R379" s="85"/>
      <c r="T379" s="93">
        <f t="shared" si="41"/>
        <v>0</v>
      </c>
      <c r="U379" s="58">
        <f t="shared" si="42"/>
        <v>0</v>
      </c>
      <c r="V379" s="58">
        <f t="shared" si="43"/>
        <v>0</v>
      </c>
      <c r="W379" s="58">
        <f t="shared" si="44"/>
        <v>0</v>
      </c>
      <c r="X379" s="58">
        <f t="shared" si="45"/>
        <v>0</v>
      </c>
      <c r="Y379" s="58">
        <f t="shared" si="46"/>
        <v>0</v>
      </c>
      <c r="Z379" s="104">
        <f t="shared" si="47"/>
        <v>0</v>
      </c>
    </row>
    <row r="380" spans="1:26" x14ac:dyDescent="0.2">
      <c r="A380" s="72" t="str">
        <f t="shared" si="48"/>
        <v>-</v>
      </c>
      <c r="C380" s="79"/>
      <c r="G380" s="81"/>
      <c r="H380" s="82" t="str">
        <f>IF(G380="","",VLOOKUP(G380,Plan_compta!$B$7:$C$360,2))</f>
        <v/>
      </c>
      <c r="I380" s="83"/>
      <c r="J380" s="57"/>
      <c r="K380" s="56"/>
      <c r="L380" s="84"/>
      <c r="M380" s="83"/>
      <c r="N380" s="55"/>
      <c r="O380" s="56"/>
      <c r="P380" s="61"/>
      <c r="Q380" s="56"/>
      <c r="R380" s="85"/>
      <c r="T380" s="93">
        <f t="shared" si="41"/>
        <v>0</v>
      </c>
      <c r="U380" s="58">
        <f t="shared" si="42"/>
        <v>0</v>
      </c>
      <c r="V380" s="58">
        <f t="shared" si="43"/>
        <v>0</v>
      </c>
      <c r="W380" s="58">
        <f t="shared" si="44"/>
        <v>0</v>
      </c>
      <c r="X380" s="58">
        <f t="shared" si="45"/>
        <v>0</v>
      </c>
      <c r="Y380" s="58">
        <f t="shared" si="46"/>
        <v>0</v>
      </c>
      <c r="Z380" s="104">
        <f t="shared" si="47"/>
        <v>0</v>
      </c>
    </row>
    <row r="381" spans="1:26" x14ac:dyDescent="0.2">
      <c r="A381" s="72" t="str">
        <f t="shared" si="48"/>
        <v>-</v>
      </c>
      <c r="C381" s="79"/>
      <c r="G381" s="81"/>
      <c r="H381" s="82" t="str">
        <f>IF(G381="","",VLOOKUP(G381,Plan_compta!$B$7:$C$360,2))</f>
        <v/>
      </c>
      <c r="I381" s="83"/>
      <c r="J381" s="57"/>
      <c r="K381" s="56"/>
      <c r="L381" s="84"/>
      <c r="M381" s="83"/>
      <c r="N381" s="55"/>
      <c r="O381" s="56"/>
      <c r="P381" s="61"/>
      <c r="Q381" s="56"/>
      <c r="R381" s="85"/>
      <c r="T381" s="93">
        <f t="shared" si="41"/>
        <v>0</v>
      </c>
      <c r="U381" s="58">
        <f t="shared" si="42"/>
        <v>0</v>
      </c>
      <c r="V381" s="58">
        <f t="shared" si="43"/>
        <v>0</v>
      </c>
      <c r="W381" s="58">
        <f t="shared" si="44"/>
        <v>0</v>
      </c>
      <c r="X381" s="58">
        <f t="shared" si="45"/>
        <v>0</v>
      </c>
      <c r="Y381" s="58">
        <f t="shared" si="46"/>
        <v>0</v>
      </c>
      <c r="Z381" s="104">
        <f t="shared" si="47"/>
        <v>0</v>
      </c>
    </row>
    <row r="382" spans="1:26" x14ac:dyDescent="0.2">
      <c r="A382" s="72" t="str">
        <f t="shared" si="48"/>
        <v>-</v>
      </c>
      <c r="C382" s="79"/>
      <c r="G382" s="81"/>
      <c r="H382" s="82" t="str">
        <f>IF(G382="","",VLOOKUP(G382,Plan_compta!$B$7:$C$360,2))</f>
        <v/>
      </c>
      <c r="I382" s="83"/>
      <c r="J382" s="57"/>
      <c r="K382" s="56"/>
      <c r="L382" s="84"/>
      <c r="M382" s="83"/>
      <c r="N382" s="55"/>
      <c r="O382" s="56"/>
      <c r="P382" s="61"/>
      <c r="Q382" s="56"/>
      <c r="R382" s="85"/>
      <c r="T382" s="93">
        <f t="shared" si="41"/>
        <v>0</v>
      </c>
      <c r="U382" s="58">
        <f t="shared" si="42"/>
        <v>0</v>
      </c>
      <c r="V382" s="58">
        <f t="shared" si="43"/>
        <v>0</v>
      </c>
      <c r="W382" s="58">
        <f t="shared" si="44"/>
        <v>0</v>
      </c>
      <c r="X382" s="58">
        <f t="shared" si="45"/>
        <v>0</v>
      </c>
      <c r="Y382" s="58">
        <f t="shared" si="46"/>
        <v>0</v>
      </c>
      <c r="Z382" s="104">
        <f t="shared" si="47"/>
        <v>0</v>
      </c>
    </row>
    <row r="383" spans="1:26" x14ac:dyDescent="0.2">
      <c r="A383" s="72" t="str">
        <f t="shared" si="48"/>
        <v>-</v>
      </c>
      <c r="C383" s="79"/>
      <c r="G383" s="81"/>
      <c r="H383" s="82" t="str">
        <f>IF(G383="","",VLOOKUP(G383,Plan_compta!$B$7:$C$360,2))</f>
        <v/>
      </c>
      <c r="I383" s="83"/>
      <c r="J383" s="57"/>
      <c r="K383" s="56"/>
      <c r="L383" s="84"/>
      <c r="M383" s="83"/>
      <c r="N383" s="55"/>
      <c r="O383" s="56"/>
      <c r="P383" s="61"/>
      <c r="Q383" s="56"/>
      <c r="R383" s="85"/>
      <c r="T383" s="93">
        <f t="shared" si="41"/>
        <v>0</v>
      </c>
      <c r="U383" s="58">
        <f t="shared" si="42"/>
        <v>0</v>
      </c>
      <c r="V383" s="58">
        <f t="shared" si="43"/>
        <v>0</v>
      </c>
      <c r="W383" s="58">
        <f t="shared" si="44"/>
        <v>0</v>
      </c>
      <c r="X383" s="58">
        <f t="shared" si="45"/>
        <v>0</v>
      </c>
      <c r="Y383" s="58">
        <f t="shared" si="46"/>
        <v>0</v>
      </c>
      <c r="Z383" s="104">
        <f t="shared" si="47"/>
        <v>0</v>
      </c>
    </row>
    <row r="384" spans="1:26" x14ac:dyDescent="0.2">
      <c r="A384" s="72" t="str">
        <f t="shared" si="48"/>
        <v>-</v>
      </c>
      <c r="C384" s="79"/>
      <c r="G384" s="81"/>
      <c r="H384" s="82" t="str">
        <f>IF(G384="","",VLOOKUP(G384,Plan_compta!$B$7:$C$360,2))</f>
        <v/>
      </c>
      <c r="I384" s="83"/>
      <c r="J384" s="57"/>
      <c r="K384" s="56"/>
      <c r="L384" s="84"/>
      <c r="M384" s="83"/>
      <c r="N384" s="55"/>
      <c r="O384" s="56"/>
      <c r="P384" s="61"/>
      <c r="Q384" s="56"/>
      <c r="R384" s="85"/>
      <c r="T384" s="93">
        <f t="shared" si="41"/>
        <v>0</v>
      </c>
      <c r="U384" s="58">
        <f t="shared" si="42"/>
        <v>0</v>
      </c>
      <c r="V384" s="58">
        <f t="shared" si="43"/>
        <v>0</v>
      </c>
      <c r="W384" s="58">
        <f t="shared" si="44"/>
        <v>0</v>
      </c>
      <c r="X384" s="58">
        <f t="shared" si="45"/>
        <v>0</v>
      </c>
      <c r="Y384" s="58">
        <f t="shared" si="46"/>
        <v>0</v>
      </c>
      <c r="Z384" s="104">
        <f t="shared" si="47"/>
        <v>0</v>
      </c>
    </row>
    <row r="385" spans="1:26" x14ac:dyDescent="0.2">
      <c r="A385" s="72" t="str">
        <f t="shared" si="48"/>
        <v>-</v>
      </c>
      <c r="C385" s="79"/>
      <c r="G385" s="81"/>
      <c r="H385" s="82" t="str">
        <f>IF(G385="","",VLOOKUP(G385,Plan_compta!$B$7:$C$360,2))</f>
        <v/>
      </c>
      <c r="I385" s="83"/>
      <c r="J385" s="57"/>
      <c r="K385" s="56"/>
      <c r="L385" s="84"/>
      <c r="M385" s="83"/>
      <c r="N385" s="55"/>
      <c r="O385" s="56"/>
      <c r="P385" s="61"/>
      <c r="Q385" s="56"/>
      <c r="R385" s="85"/>
      <c r="T385" s="93">
        <f t="shared" si="41"/>
        <v>0</v>
      </c>
      <c r="U385" s="58">
        <f t="shared" si="42"/>
        <v>0</v>
      </c>
      <c r="V385" s="58">
        <f t="shared" si="43"/>
        <v>0</v>
      </c>
      <c r="W385" s="58">
        <f t="shared" si="44"/>
        <v>0</v>
      </c>
      <c r="X385" s="58">
        <f t="shared" si="45"/>
        <v>0</v>
      </c>
      <c r="Y385" s="58">
        <f t="shared" si="46"/>
        <v>0</v>
      </c>
      <c r="Z385" s="104">
        <f t="shared" si="47"/>
        <v>0</v>
      </c>
    </row>
    <row r="386" spans="1:26" x14ac:dyDescent="0.2">
      <c r="A386" s="72" t="str">
        <f t="shared" si="48"/>
        <v>-</v>
      </c>
      <c r="C386" s="79"/>
      <c r="G386" s="81"/>
      <c r="H386" s="82" t="str">
        <f>IF(G386="","",VLOOKUP(G386,Plan_compta!$B$7:$C$360,2))</f>
        <v/>
      </c>
      <c r="I386" s="83"/>
      <c r="J386" s="57"/>
      <c r="K386" s="56"/>
      <c r="L386" s="84"/>
      <c r="M386" s="83"/>
      <c r="N386" s="55"/>
      <c r="O386" s="56"/>
      <c r="P386" s="61"/>
      <c r="Q386" s="56"/>
      <c r="R386" s="85"/>
      <c r="T386" s="93">
        <f t="shared" si="41"/>
        <v>0</v>
      </c>
      <c r="U386" s="58">
        <f t="shared" si="42"/>
        <v>0</v>
      </c>
      <c r="V386" s="58">
        <f t="shared" si="43"/>
        <v>0</v>
      </c>
      <c r="W386" s="58">
        <f t="shared" si="44"/>
        <v>0</v>
      </c>
      <c r="X386" s="58">
        <f t="shared" si="45"/>
        <v>0</v>
      </c>
      <c r="Y386" s="58">
        <f t="shared" si="46"/>
        <v>0</v>
      </c>
      <c r="Z386" s="104">
        <f t="shared" si="47"/>
        <v>0</v>
      </c>
    </row>
    <row r="387" spans="1:26" x14ac:dyDescent="0.2">
      <c r="A387" s="72" t="str">
        <f t="shared" si="48"/>
        <v>-</v>
      </c>
      <c r="C387" s="79"/>
      <c r="G387" s="81"/>
      <c r="H387" s="82" t="str">
        <f>IF(G387="","",VLOOKUP(G387,Plan_compta!$B$7:$C$360,2))</f>
        <v/>
      </c>
      <c r="I387" s="83"/>
      <c r="J387" s="57"/>
      <c r="K387" s="56"/>
      <c r="L387" s="84"/>
      <c r="M387" s="83"/>
      <c r="N387" s="55"/>
      <c r="O387" s="56"/>
      <c r="P387" s="61"/>
      <c r="Q387" s="56"/>
      <c r="R387" s="85"/>
      <c r="T387" s="93">
        <f t="shared" ref="T387:T450" si="49">IF(C387="Dépense",N387,0)</f>
        <v>0</v>
      </c>
      <c r="U387" s="58">
        <f t="shared" ref="U387:U450" si="50">IF(C387="Dépense",P387,0)</f>
        <v>0</v>
      </c>
      <c r="V387" s="58">
        <f t="shared" ref="V387:V450" si="51">IF(C387="Dépense",R387,0)</f>
        <v>0</v>
      </c>
      <c r="W387" s="58">
        <f t="shared" ref="W387:W450" si="52">IF(C387="Recette",N387,0)</f>
        <v>0</v>
      </c>
      <c r="X387" s="58">
        <f t="shared" ref="X387:X450" si="53">IF(C387="Recette",P387,0)</f>
        <v>0</v>
      </c>
      <c r="Y387" s="58">
        <f t="shared" ref="Y387:Y450" si="54">IF(C387="Recette",R387,0)</f>
        <v>0</v>
      </c>
      <c r="Z387" s="104">
        <f t="shared" ref="Z387:Z450" si="55">N387+P387+R387</f>
        <v>0</v>
      </c>
    </row>
    <row r="388" spans="1:26" x14ac:dyDescent="0.2">
      <c r="A388" s="72" t="str">
        <f t="shared" ref="A388:A451" si="56">IF(B388&lt;&gt;0,A387+1,"-")</f>
        <v>-</v>
      </c>
      <c r="C388" s="79"/>
      <c r="G388" s="81"/>
      <c r="H388" s="82" t="str">
        <f>IF(G388="","",VLOOKUP(G388,Plan_compta!$B$7:$C$360,2))</f>
        <v/>
      </c>
      <c r="I388" s="83"/>
      <c r="J388" s="57"/>
      <c r="K388" s="56"/>
      <c r="L388" s="84"/>
      <c r="M388" s="83"/>
      <c r="N388" s="55"/>
      <c r="O388" s="56"/>
      <c r="P388" s="61"/>
      <c r="Q388" s="56"/>
      <c r="R388" s="85"/>
      <c r="T388" s="93">
        <f t="shared" si="49"/>
        <v>0</v>
      </c>
      <c r="U388" s="58">
        <f t="shared" si="50"/>
        <v>0</v>
      </c>
      <c r="V388" s="58">
        <f t="shared" si="51"/>
        <v>0</v>
      </c>
      <c r="W388" s="58">
        <f t="shared" si="52"/>
        <v>0</v>
      </c>
      <c r="X388" s="58">
        <f t="shared" si="53"/>
        <v>0</v>
      </c>
      <c r="Y388" s="58">
        <f t="shared" si="54"/>
        <v>0</v>
      </c>
      <c r="Z388" s="104">
        <f t="shared" si="55"/>
        <v>0</v>
      </c>
    </row>
    <row r="389" spans="1:26" x14ac:dyDescent="0.2">
      <c r="A389" s="72" t="str">
        <f t="shared" si="56"/>
        <v>-</v>
      </c>
      <c r="C389" s="79"/>
      <c r="G389" s="81"/>
      <c r="H389" s="82" t="str">
        <f>IF(G389="","",VLOOKUP(G389,Plan_compta!$B$7:$C$360,2))</f>
        <v/>
      </c>
      <c r="I389" s="83"/>
      <c r="J389" s="57"/>
      <c r="K389" s="56"/>
      <c r="L389" s="84"/>
      <c r="M389" s="83"/>
      <c r="N389" s="55"/>
      <c r="O389" s="56"/>
      <c r="P389" s="61"/>
      <c r="Q389" s="56"/>
      <c r="R389" s="85"/>
      <c r="T389" s="93">
        <f t="shared" si="49"/>
        <v>0</v>
      </c>
      <c r="U389" s="58">
        <f t="shared" si="50"/>
        <v>0</v>
      </c>
      <c r="V389" s="58">
        <f t="shared" si="51"/>
        <v>0</v>
      </c>
      <c r="W389" s="58">
        <f t="shared" si="52"/>
        <v>0</v>
      </c>
      <c r="X389" s="58">
        <f t="shared" si="53"/>
        <v>0</v>
      </c>
      <c r="Y389" s="58">
        <f t="shared" si="54"/>
        <v>0</v>
      </c>
      <c r="Z389" s="104">
        <f t="shared" si="55"/>
        <v>0</v>
      </c>
    </row>
    <row r="390" spans="1:26" x14ac:dyDescent="0.2">
      <c r="A390" s="72" t="str">
        <f t="shared" si="56"/>
        <v>-</v>
      </c>
      <c r="C390" s="79"/>
      <c r="G390" s="81"/>
      <c r="H390" s="82" t="str">
        <f>IF(G390="","",VLOOKUP(G390,Plan_compta!$B$7:$C$360,2))</f>
        <v/>
      </c>
      <c r="I390" s="83"/>
      <c r="J390" s="57"/>
      <c r="K390" s="56"/>
      <c r="L390" s="84"/>
      <c r="M390" s="83"/>
      <c r="N390" s="55"/>
      <c r="O390" s="56"/>
      <c r="P390" s="61"/>
      <c r="Q390" s="56"/>
      <c r="R390" s="85"/>
      <c r="T390" s="93">
        <f t="shared" si="49"/>
        <v>0</v>
      </c>
      <c r="U390" s="58">
        <f t="shared" si="50"/>
        <v>0</v>
      </c>
      <c r="V390" s="58">
        <f t="shared" si="51"/>
        <v>0</v>
      </c>
      <c r="W390" s="58">
        <f t="shared" si="52"/>
        <v>0</v>
      </c>
      <c r="X390" s="58">
        <f t="shared" si="53"/>
        <v>0</v>
      </c>
      <c r="Y390" s="58">
        <f t="shared" si="54"/>
        <v>0</v>
      </c>
      <c r="Z390" s="104">
        <f t="shared" si="55"/>
        <v>0</v>
      </c>
    </row>
    <row r="391" spans="1:26" x14ac:dyDescent="0.2">
      <c r="A391" s="72" t="str">
        <f t="shared" si="56"/>
        <v>-</v>
      </c>
      <c r="C391" s="79"/>
      <c r="G391" s="81"/>
      <c r="H391" s="82" t="str">
        <f>IF(G391="","",VLOOKUP(G391,Plan_compta!$B$7:$C$360,2))</f>
        <v/>
      </c>
      <c r="I391" s="83"/>
      <c r="J391" s="57"/>
      <c r="K391" s="56"/>
      <c r="L391" s="84"/>
      <c r="M391" s="83"/>
      <c r="N391" s="55"/>
      <c r="O391" s="56"/>
      <c r="P391" s="61"/>
      <c r="Q391" s="56"/>
      <c r="R391" s="85"/>
      <c r="T391" s="93">
        <f t="shared" si="49"/>
        <v>0</v>
      </c>
      <c r="U391" s="58">
        <f t="shared" si="50"/>
        <v>0</v>
      </c>
      <c r="V391" s="58">
        <f t="shared" si="51"/>
        <v>0</v>
      </c>
      <c r="W391" s="58">
        <f t="shared" si="52"/>
        <v>0</v>
      </c>
      <c r="X391" s="58">
        <f t="shared" si="53"/>
        <v>0</v>
      </c>
      <c r="Y391" s="58">
        <f t="shared" si="54"/>
        <v>0</v>
      </c>
      <c r="Z391" s="104">
        <f t="shared" si="55"/>
        <v>0</v>
      </c>
    </row>
    <row r="392" spans="1:26" x14ac:dyDescent="0.2">
      <c r="A392" s="72" t="str">
        <f t="shared" si="56"/>
        <v>-</v>
      </c>
      <c r="C392" s="79"/>
      <c r="G392" s="81"/>
      <c r="H392" s="82" t="str">
        <f>IF(G392="","",VLOOKUP(G392,Plan_compta!$B$7:$C$360,2))</f>
        <v/>
      </c>
      <c r="I392" s="83"/>
      <c r="J392" s="57"/>
      <c r="K392" s="56"/>
      <c r="L392" s="84"/>
      <c r="M392" s="83"/>
      <c r="N392" s="55"/>
      <c r="O392" s="56"/>
      <c r="P392" s="61"/>
      <c r="Q392" s="56"/>
      <c r="R392" s="85"/>
      <c r="T392" s="93">
        <f t="shared" si="49"/>
        <v>0</v>
      </c>
      <c r="U392" s="58">
        <f t="shared" si="50"/>
        <v>0</v>
      </c>
      <c r="V392" s="58">
        <f t="shared" si="51"/>
        <v>0</v>
      </c>
      <c r="W392" s="58">
        <f t="shared" si="52"/>
        <v>0</v>
      </c>
      <c r="X392" s="58">
        <f t="shared" si="53"/>
        <v>0</v>
      </c>
      <c r="Y392" s="58">
        <f t="shared" si="54"/>
        <v>0</v>
      </c>
      <c r="Z392" s="104">
        <f t="shared" si="55"/>
        <v>0</v>
      </c>
    </row>
    <row r="393" spans="1:26" x14ac:dyDescent="0.2">
      <c r="A393" s="72" t="str">
        <f t="shared" si="56"/>
        <v>-</v>
      </c>
      <c r="C393" s="79"/>
      <c r="G393" s="81"/>
      <c r="H393" s="82" t="str">
        <f>IF(G393="","",VLOOKUP(G393,Plan_compta!$B$7:$C$360,2))</f>
        <v/>
      </c>
      <c r="I393" s="83"/>
      <c r="J393" s="57"/>
      <c r="K393" s="56"/>
      <c r="L393" s="84"/>
      <c r="M393" s="83"/>
      <c r="N393" s="55"/>
      <c r="O393" s="56"/>
      <c r="P393" s="61"/>
      <c r="Q393" s="56"/>
      <c r="R393" s="85"/>
      <c r="T393" s="93">
        <f t="shared" si="49"/>
        <v>0</v>
      </c>
      <c r="U393" s="58">
        <f t="shared" si="50"/>
        <v>0</v>
      </c>
      <c r="V393" s="58">
        <f t="shared" si="51"/>
        <v>0</v>
      </c>
      <c r="W393" s="58">
        <f t="shared" si="52"/>
        <v>0</v>
      </c>
      <c r="X393" s="58">
        <f t="shared" si="53"/>
        <v>0</v>
      </c>
      <c r="Y393" s="58">
        <f t="shared" si="54"/>
        <v>0</v>
      </c>
      <c r="Z393" s="104">
        <f t="shared" si="55"/>
        <v>0</v>
      </c>
    </row>
    <row r="394" spans="1:26" x14ac:dyDescent="0.2">
      <c r="A394" s="72" t="str">
        <f t="shared" si="56"/>
        <v>-</v>
      </c>
      <c r="C394" s="79"/>
      <c r="G394" s="81"/>
      <c r="H394" s="82" t="str">
        <f>IF(G394="","",VLOOKUP(G394,Plan_compta!$B$7:$C$360,2))</f>
        <v/>
      </c>
      <c r="I394" s="83"/>
      <c r="J394" s="57"/>
      <c r="K394" s="56"/>
      <c r="L394" s="84"/>
      <c r="M394" s="83"/>
      <c r="N394" s="55"/>
      <c r="O394" s="56"/>
      <c r="P394" s="61"/>
      <c r="Q394" s="56"/>
      <c r="R394" s="85"/>
      <c r="T394" s="93">
        <f t="shared" si="49"/>
        <v>0</v>
      </c>
      <c r="U394" s="58">
        <f t="shared" si="50"/>
        <v>0</v>
      </c>
      <c r="V394" s="58">
        <f t="shared" si="51"/>
        <v>0</v>
      </c>
      <c r="W394" s="58">
        <f t="shared" si="52"/>
        <v>0</v>
      </c>
      <c r="X394" s="58">
        <f t="shared" si="53"/>
        <v>0</v>
      </c>
      <c r="Y394" s="58">
        <f t="shared" si="54"/>
        <v>0</v>
      </c>
      <c r="Z394" s="104">
        <f t="shared" si="55"/>
        <v>0</v>
      </c>
    </row>
    <row r="395" spans="1:26" x14ac:dyDescent="0.2">
      <c r="A395" s="72" t="str">
        <f t="shared" si="56"/>
        <v>-</v>
      </c>
      <c r="C395" s="79"/>
      <c r="G395" s="81"/>
      <c r="H395" s="82" t="str">
        <f>IF(G395="","",VLOOKUP(G395,Plan_compta!$B$7:$C$360,2))</f>
        <v/>
      </c>
      <c r="I395" s="83"/>
      <c r="J395" s="57"/>
      <c r="K395" s="56"/>
      <c r="L395" s="84"/>
      <c r="M395" s="83"/>
      <c r="N395" s="55"/>
      <c r="O395" s="56"/>
      <c r="P395" s="61"/>
      <c r="Q395" s="56"/>
      <c r="R395" s="85"/>
      <c r="T395" s="93">
        <f t="shared" si="49"/>
        <v>0</v>
      </c>
      <c r="U395" s="58">
        <f t="shared" si="50"/>
        <v>0</v>
      </c>
      <c r="V395" s="58">
        <f t="shared" si="51"/>
        <v>0</v>
      </c>
      <c r="W395" s="58">
        <f t="shared" si="52"/>
        <v>0</v>
      </c>
      <c r="X395" s="58">
        <f t="shared" si="53"/>
        <v>0</v>
      </c>
      <c r="Y395" s="58">
        <f t="shared" si="54"/>
        <v>0</v>
      </c>
      <c r="Z395" s="104">
        <f t="shared" si="55"/>
        <v>0</v>
      </c>
    </row>
    <row r="396" spans="1:26" x14ac:dyDescent="0.2">
      <c r="A396" s="72" t="str">
        <f t="shared" si="56"/>
        <v>-</v>
      </c>
      <c r="C396" s="79"/>
      <c r="G396" s="81"/>
      <c r="H396" s="82" t="str">
        <f>IF(G396="","",VLOOKUP(G396,Plan_compta!$B$7:$C$360,2))</f>
        <v/>
      </c>
      <c r="I396" s="83"/>
      <c r="J396" s="57"/>
      <c r="K396" s="56"/>
      <c r="L396" s="84"/>
      <c r="M396" s="83"/>
      <c r="N396" s="55"/>
      <c r="O396" s="56"/>
      <c r="P396" s="61"/>
      <c r="Q396" s="56"/>
      <c r="R396" s="85"/>
      <c r="T396" s="93">
        <f t="shared" si="49"/>
        <v>0</v>
      </c>
      <c r="U396" s="58">
        <f t="shared" si="50"/>
        <v>0</v>
      </c>
      <c r="V396" s="58">
        <f t="shared" si="51"/>
        <v>0</v>
      </c>
      <c r="W396" s="58">
        <f t="shared" si="52"/>
        <v>0</v>
      </c>
      <c r="X396" s="58">
        <f t="shared" si="53"/>
        <v>0</v>
      </c>
      <c r="Y396" s="58">
        <f t="shared" si="54"/>
        <v>0</v>
      </c>
      <c r="Z396" s="104">
        <f t="shared" si="55"/>
        <v>0</v>
      </c>
    </row>
    <row r="397" spans="1:26" x14ac:dyDescent="0.2">
      <c r="A397" s="72" t="str">
        <f t="shared" si="56"/>
        <v>-</v>
      </c>
      <c r="C397" s="79"/>
      <c r="G397" s="81"/>
      <c r="H397" s="82" t="str">
        <f>IF(G397="","",VLOOKUP(G397,Plan_compta!$B$7:$C$360,2))</f>
        <v/>
      </c>
      <c r="I397" s="83"/>
      <c r="J397" s="57"/>
      <c r="K397" s="56"/>
      <c r="L397" s="84"/>
      <c r="M397" s="83"/>
      <c r="N397" s="55"/>
      <c r="O397" s="56"/>
      <c r="P397" s="61"/>
      <c r="Q397" s="56"/>
      <c r="R397" s="85"/>
      <c r="T397" s="93">
        <f t="shared" si="49"/>
        <v>0</v>
      </c>
      <c r="U397" s="58">
        <f t="shared" si="50"/>
        <v>0</v>
      </c>
      <c r="V397" s="58">
        <f t="shared" si="51"/>
        <v>0</v>
      </c>
      <c r="W397" s="58">
        <f t="shared" si="52"/>
        <v>0</v>
      </c>
      <c r="X397" s="58">
        <f t="shared" si="53"/>
        <v>0</v>
      </c>
      <c r="Y397" s="58">
        <f t="shared" si="54"/>
        <v>0</v>
      </c>
      <c r="Z397" s="104">
        <f t="shared" si="55"/>
        <v>0</v>
      </c>
    </row>
    <row r="398" spans="1:26" x14ac:dyDescent="0.2">
      <c r="A398" s="72" t="str">
        <f t="shared" si="56"/>
        <v>-</v>
      </c>
      <c r="C398" s="79"/>
      <c r="G398" s="81"/>
      <c r="H398" s="82" t="str">
        <f>IF(G398="","",VLOOKUP(G398,Plan_compta!$B$7:$C$360,2))</f>
        <v/>
      </c>
      <c r="I398" s="83"/>
      <c r="J398" s="57"/>
      <c r="K398" s="56"/>
      <c r="L398" s="84"/>
      <c r="M398" s="83"/>
      <c r="N398" s="55"/>
      <c r="O398" s="56"/>
      <c r="P398" s="61"/>
      <c r="Q398" s="56"/>
      <c r="R398" s="85"/>
      <c r="T398" s="93">
        <f t="shared" si="49"/>
        <v>0</v>
      </c>
      <c r="U398" s="58">
        <f t="shared" si="50"/>
        <v>0</v>
      </c>
      <c r="V398" s="58">
        <f t="shared" si="51"/>
        <v>0</v>
      </c>
      <c r="W398" s="58">
        <f t="shared" si="52"/>
        <v>0</v>
      </c>
      <c r="X398" s="58">
        <f t="shared" si="53"/>
        <v>0</v>
      </c>
      <c r="Y398" s="58">
        <f t="shared" si="54"/>
        <v>0</v>
      </c>
      <c r="Z398" s="104">
        <f t="shared" si="55"/>
        <v>0</v>
      </c>
    </row>
    <row r="399" spans="1:26" x14ac:dyDescent="0.2">
      <c r="A399" s="72" t="str">
        <f t="shared" si="56"/>
        <v>-</v>
      </c>
      <c r="C399" s="79"/>
      <c r="G399" s="81"/>
      <c r="H399" s="82" t="str">
        <f>IF(G399="","",VLOOKUP(G399,Plan_compta!$B$7:$C$360,2))</f>
        <v/>
      </c>
      <c r="I399" s="83"/>
      <c r="J399" s="57"/>
      <c r="K399" s="56"/>
      <c r="L399" s="84"/>
      <c r="M399" s="83"/>
      <c r="N399" s="55"/>
      <c r="O399" s="56"/>
      <c r="P399" s="61"/>
      <c r="Q399" s="56"/>
      <c r="R399" s="85"/>
      <c r="T399" s="93">
        <f t="shared" si="49"/>
        <v>0</v>
      </c>
      <c r="U399" s="58">
        <f t="shared" si="50"/>
        <v>0</v>
      </c>
      <c r="V399" s="58">
        <f t="shared" si="51"/>
        <v>0</v>
      </c>
      <c r="W399" s="58">
        <f t="shared" si="52"/>
        <v>0</v>
      </c>
      <c r="X399" s="58">
        <f t="shared" si="53"/>
        <v>0</v>
      </c>
      <c r="Y399" s="58">
        <f t="shared" si="54"/>
        <v>0</v>
      </c>
      <c r="Z399" s="104">
        <f t="shared" si="55"/>
        <v>0</v>
      </c>
    </row>
    <row r="400" spans="1:26" x14ac:dyDescent="0.2">
      <c r="A400" s="72" t="str">
        <f t="shared" si="56"/>
        <v>-</v>
      </c>
      <c r="C400" s="79"/>
      <c r="G400" s="81"/>
      <c r="H400" s="82" t="str">
        <f>IF(G400="","",VLOOKUP(G400,Plan_compta!$B$7:$C$360,2))</f>
        <v/>
      </c>
      <c r="I400" s="83"/>
      <c r="J400" s="57"/>
      <c r="K400" s="56"/>
      <c r="L400" s="84"/>
      <c r="M400" s="83"/>
      <c r="N400" s="55"/>
      <c r="O400" s="56"/>
      <c r="P400" s="61"/>
      <c r="Q400" s="56"/>
      <c r="R400" s="85"/>
      <c r="T400" s="93">
        <f t="shared" si="49"/>
        <v>0</v>
      </c>
      <c r="U400" s="58">
        <f t="shared" si="50"/>
        <v>0</v>
      </c>
      <c r="V400" s="58">
        <f t="shared" si="51"/>
        <v>0</v>
      </c>
      <c r="W400" s="58">
        <f t="shared" si="52"/>
        <v>0</v>
      </c>
      <c r="X400" s="58">
        <f t="shared" si="53"/>
        <v>0</v>
      </c>
      <c r="Y400" s="58">
        <f t="shared" si="54"/>
        <v>0</v>
      </c>
      <c r="Z400" s="104">
        <f t="shared" si="55"/>
        <v>0</v>
      </c>
    </row>
    <row r="401" spans="1:26" x14ac:dyDescent="0.2">
      <c r="A401" s="72" t="str">
        <f t="shared" si="56"/>
        <v>-</v>
      </c>
      <c r="C401" s="79"/>
      <c r="G401" s="81"/>
      <c r="H401" s="82" t="str">
        <f>IF(G401="","",VLOOKUP(G401,Plan_compta!$B$7:$C$360,2))</f>
        <v/>
      </c>
      <c r="I401" s="83"/>
      <c r="J401" s="57"/>
      <c r="K401" s="56"/>
      <c r="L401" s="84"/>
      <c r="M401" s="83"/>
      <c r="N401" s="55"/>
      <c r="O401" s="56"/>
      <c r="P401" s="61"/>
      <c r="Q401" s="56"/>
      <c r="R401" s="85"/>
      <c r="T401" s="93">
        <f t="shared" si="49"/>
        <v>0</v>
      </c>
      <c r="U401" s="58">
        <f t="shared" si="50"/>
        <v>0</v>
      </c>
      <c r="V401" s="58">
        <f t="shared" si="51"/>
        <v>0</v>
      </c>
      <c r="W401" s="58">
        <f t="shared" si="52"/>
        <v>0</v>
      </c>
      <c r="X401" s="58">
        <f t="shared" si="53"/>
        <v>0</v>
      </c>
      <c r="Y401" s="58">
        <f t="shared" si="54"/>
        <v>0</v>
      </c>
      <c r="Z401" s="104">
        <f t="shared" si="55"/>
        <v>0</v>
      </c>
    </row>
    <row r="402" spans="1:26" x14ac:dyDescent="0.2">
      <c r="A402" s="72" t="str">
        <f t="shared" si="56"/>
        <v>-</v>
      </c>
      <c r="C402" s="79"/>
      <c r="G402" s="81"/>
      <c r="H402" s="82" t="str">
        <f>IF(G402="","",VLOOKUP(G402,Plan_compta!$B$7:$C$360,2))</f>
        <v/>
      </c>
      <c r="I402" s="83"/>
      <c r="J402" s="57"/>
      <c r="K402" s="56"/>
      <c r="L402" s="84"/>
      <c r="M402" s="83"/>
      <c r="N402" s="55"/>
      <c r="O402" s="56"/>
      <c r="P402" s="61"/>
      <c r="Q402" s="56"/>
      <c r="R402" s="85"/>
      <c r="T402" s="93">
        <f t="shared" si="49"/>
        <v>0</v>
      </c>
      <c r="U402" s="58">
        <f t="shared" si="50"/>
        <v>0</v>
      </c>
      <c r="V402" s="58">
        <f t="shared" si="51"/>
        <v>0</v>
      </c>
      <c r="W402" s="58">
        <f t="shared" si="52"/>
        <v>0</v>
      </c>
      <c r="X402" s="58">
        <f t="shared" si="53"/>
        <v>0</v>
      </c>
      <c r="Y402" s="58">
        <f t="shared" si="54"/>
        <v>0</v>
      </c>
      <c r="Z402" s="104">
        <f t="shared" si="55"/>
        <v>0</v>
      </c>
    </row>
    <row r="403" spans="1:26" x14ac:dyDescent="0.2">
      <c r="A403" s="72" t="str">
        <f t="shared" si="56"/>
        <v>-</v>
      </c>
      <c r="C403" s="79"/>
      <c r="G403" s="81"/>
      <c r="H403" s="82" t="str">
        <f>IF(G403="","",VLOOKUP(G403,Plan_compta!$B$7:$C$360,2))</f>
        <v/>
      </c>
      <c r="I403" s="83"/>
      <c r="J403" s="57"/>
      <c r="K403" s="56"/>
      <c r="L403" s="84"/>
      <c r="M403" s="83"/>
      <c r="N403" s="55"/>
      <c r="O403" s="56"/>
      <c r="P403" s="61"/>
      <c r="Q403" s="56"/>
      <c r="R403" s="85"/>
      <c r="T403" s="93">
        <f t="shared" si="49"/>
        <v>0</v>
      </c>
      <c r="U403" s="58">
        <f t="shared" si="50"/>
        <v>0</v>
      </c>
      <c r="V403" s="58">
        <f t="shared" si="51"/>
        <v>0</v>
      </c>
      <c r="W403" s="58">
        <f t="shared" si="52"/>
        <v>0</v>
      </c>
      <c r="X403" s="58">
        <f t="shared" si="53"/>
        <v>0</v>
      </c>
      <c r="Y403" s="58">
        <f t="shared" si="54"/>
        <v>0</v>
      </c>
      <c r="Z403" s="104">
        <f t="shared" si="55"/>
        <v>0</v>
      </c>
    </row>
    <row r="404" spans="1:26" x14ac:dyDescent="0.2">
      <c r="A404" s="72" t="str">
        <f t="shared" si="56"/>
        <v>-</v>
      </c>
      <c r="C404" s="79"/>
      <c r="G404" s="81"/>
      <c r="H404" s="82" t="str">
        <f>IF(G404="","",VLOOKUP(G404,Plan_compta!$B$7:$C$360,2))</f>
        <v/>
      </c>
      <c r="I404" s="83"/>
      <c r="J404" s="57"/>
      <c r="K404" s="56"/>
      <c r="L404" s="84"/>
      <c r="M404" s="83"/>
      <c r="N404" s="55"/>
      <c r="O404" s="56"/>
      <c r="P404" s="61"/>
      <c r="Q404" s="56"/>
      <c r="R404" s="85"/>
      <c r="T404" s="93">
        <f t="shared" si="49"/>
        <v>0</v>
      </c>
      <c r="U404" s="58">
        <f t="shared" si="50"/>
        <v>0</v>
      </c>
      <c r="V404" s="58">
        <f t="shared" si="51"/>
        <v>0</v>
      </c>
      <c r="W404" s="58">
        <f t="shared" si="52"/>
        <v>0</v>
      </c>
      <c r="X404" s="58">
        <f t="shared" si="53"/>
        <v>0</v>
      </c>
      <c r="Y404" s="58">
        <f t="shared" si="54"/>
        <v>0</v>
      </c>
      <c r="Z404" s="104">
        <f t="shared" si="55"/>
        <v>0</v>
      </c>
    </row>
    <row r="405" spans="1:26" x14ac:dyDescent="0.2">
      <c r="A405" s="72" t="str">
        <f t="shared" si="56"/>
        <v>-</v>
      </c>
      <c r="C405" s="79"/>
      <c r="G405" s="81"/>
      <c r="H405" s="82" t="str">
        <f>IF(G405="","",VLOOKUP(G405,Plan_compta!$B$7:$C$360,2))</f>
        <v/>
      </c>
      <c r="I405" s="83"/>
      <c r="J405" s="57"/>
      <c r="K405" s="56"/>
      <c r="L405" s="84"/>
      <c r="M405" s="83"/>
      <c r="N405" s="55"/>
      <c r="O405" s="56"/>
      <c r="P405" s="61"/>
      <c r="Q405" s="56"/>
      <c r="R405" s="85"/>
      <c r="T405" s="93">
        <f t="shared" si="49"/>
        <v>0</v>
      </c>
      <c r="U405" s="58">
        <f t="shared" si="50"/>
        <v>0</v>
      </c>
      <c r="V405" s="58">
        <f t="shared" si="51"/>
        <v>0</v>
      </c>
      <c r="W405" s="58">
        <f t="shared" si="52"/>
        <v>0</v>
      </c>
      <c r="X405" s="58">
        <f t="shared" si="53"/>
        <v>0</v>
      </c>
      <c r="Y405" s="58">
        <f t="shared" si="54"/>
        <v>0</v>
      </c>
      <c r="Z405" s="104">
        <f t="shared" si="55"/>
        <v>0</v>
      </c>
    </row>
    <row r="406" spans="1:26" x14ac:dyDescent="0.2">
      <c r="A406" s="72" t="str">
        <f t="shared" si="56"/>
        <v>-</v>
      </c>
      <c r="C406" s="79"/>
      <c r="G406" s="81"/>
      <c r="H406" s="82" t="str">
        <f>IF(G406="","",VLOOKUP(G406,Plan_compta!$B$7:$C$360,2))</f>
        <v/>
      </c>
      <c r="I406" s="83"/>
      <c r="J406" s="57"/>
      <c r="K406" s="56"/>
      <c r="L406" s="84"/>
      <c r="M406" s="83"/>
      <c r="N406" s="55"/>
      <c r="O406" s="56"/>
      <c r="P406" s="61"/>
      <c r="Q406" s="56"/>
      <c r="R406" s="85"/>
      <c r="T406" s="93">
        <f t="shared" si="49"/>
        <v>0</v>
      </c>
      <c r="U406" s="58">
        <f t="shared" si="50"/>
        <v>0</v>
      </c>
      <c r="V406" s="58">
        <f t="shared" si="51"/>
        <v>0</v>
      </c>
      <c r="W406" s="58">
        <f t="shared" si="52"/>
        <v>0</v>
      </c>
      <c r="X406" s="58">
        <f t="shared" si="53"/>
        <v>0</v>
      </c>
      <c r="Y406" s="58">
        <f t="shared" si="54"/>
        <v>0</v>
      </c>
      <c r="Z406" s="104">
        <f t="shared" si="55"/>
        <v>0</v>
      </c>
    </row>
    <row r="407" spans="1:26" x14ac:dyDescent="0.2">
      <c r="A407" s="72" t="str">
        <f t="shared" si="56"/>
        <v>-</v>
      </c>
      <c r="C407" s="79"/>
      <c r="G407" s="81"/>
      <c r="H407" s="82" t="str">
        <f>IF(G407="","",VLOOKUP(G407,Plan_compta!$B$7:$C$360,2))</f>
        <v/>
      </c>
      <c r="I407" s="83"/>
      <c r="J407" s="57"/>
      <c r="K407" s="56"/>
      <c r="L407" s="84"/>
      <c r="M407" s="83"/>
      <c r="N407" s="55"/>
      <c r="O407" s="56"/>
      <c r="P407" s="61"/>
      <c r="Q407" s="56"/>
      <c r="R407" s="85"/>
      <c r="T407" s="93">
        <f t="shared" si="49"/>
        <v>0</v>
      </c>
      <c r="U407" s="58">
        <f t="shared" si="50"/>
        <v>0</v>
      </c>
      <c r="V407" s="58">
        <f t="shared" si="51"/>
        <v>0</v>
      </c>
      <c r="W407" s="58">
        <f t="shared" si="52"/>
        <v>0</v>
      </c>
      <c r="X407" s="58">
        <f t="shared" si="53"/>
        <v>0</v>
      </c>
      <c r="Y407" s="58">
        <f t="shared" si="54"/>
        <v>0</v>
      </c>
      <c r="Z407" s="104">
        <f t="shared" si="55"/>
        <v>0</v>
      </c>
    </row>
    <row r="408" spans="1:26" x14ac:dyDescent="0.2">
      <c r="A408" s="72" t="str">
        <f t="shared" si="56"/>
        <v>-</v>
      </c>
      <c r="C408" s="79"/>
      <c r="G408" s="81"/>
      <c r="H408" s="82" t="str">
        <f>IF(G408="","",VLOOKUP(G408,Plan_compta!$B$7:$C$360,2))</f>
        <v/>
      </c>
      <c r="I408" s="83"/>
      <c r="J408" s="57"/>
      <c r="K408" s="56"/>
      <c r="L408" s="84"/>
      <c r="M408" s="83"/>
      <c r="N408" s="55"/>
      <c r="O408" s="56"/>
      <c r="P408" s="61"/>
      <c r="Q408" s="56"/>
      <c r="R408" s="85"/>
      <c r="T408" s="93">
        <f t="shared" si="49"/>
        <v>0</v>
      </c>
      <c r="U408" s="58">
        <f t="shared" si="50"/>
        <v>0</v>
      </c>
      <c r="V408" s="58">
        <f t="shared" si="51"/>
        <v>0</v>
      </c>
      <c r="W408" s="58">
        <f t="shared" si="52"/>
        <v>0</v>
      </c>
      <c r="X408" s="58">
        <f t="shared" si="53"/>
        <v>0</v>
      </c>
      <c r="Y408" s="58">
        <f t="shared" si="54"/>
        <v>0</v>
      </c>
      <c r="Z408" s="104">
        <f t="shared" si="55"/>
        <v>0</v>
      </c>
    </row>
    <row r="409" spans="1:26" x14ac:dyDescent="0.2">
      <c r="A409" s="72" t="str">
        <f t="shared" si="56"/>
        <v>-</v>
      </c>
      <c r="C409" s="79"/>
      <c r="G409" s="81"/>
      <c r="H409" s="82" t="str">
        <f>IF(G409="","",VLOOKUP(G409,Plan_compta!$B$7:$C$360,2))</f>
        <v/>
      </c>
      <c r="I409" s="83"/>
      <c r="J409" s="57"/>
      <c r="K409" s="56"/>
      <c r="L409" s="84"/>
      <c r="M409" s="83"/>
      <c r="N409" s="55"/>
      <c r="O409" s="56"/>
      <c r="P409" s="61"/>
      <c r="Q409" s="56"/>
      <c r="R409" s="85"/>
      <c r="T409" s="93">
        <f t="shared" si="49"/>
        <v>0</v>
      </c>
      <c r="U409" s="58">
        <f t="shared" si="50"/>
        <v>0</v>
      </c>
      <c r="V409" s="58">
        <f t="shared" si="51"/>
        <v>0</v>
      </c>
      <c r="W409" s="58">
        <f t="shared" si="52"/>
        <v>0</v>
      </c>
      <c r="X409" s="58">
        <f t="shared" si="53"/>
        <v>0</v>
      </c>
      <c r="Y409" s="58">
        <f t="shared" si="54"/>
        <v>0</v>
      </c>
      <c r="Z409" s="104">
        <f t="shared" si="55"/>
        <v>0</v>
      </c>
    </row>
    <row r="410" spans="1:26" x14ac:dyDescent="0.2">
      <c r="A410" s="72" t="str">
        <f t="shared" si="56"/>
        <v>-</v>
      </c>
      <c r="C410" s="79"/>
      <c r="G410" s="81"/>
      <c r="H410" s="82" t="str">
        <f>IF(G410="","",VLOOKUP(G410,Plan_compta!$B$7:$C$360,2))</f>
        <v/>
      </c>
      <c r="I410" s="83"/>
      <c r="J410" s="57"/>
      <c r="K410" s="56"/>
      <c r="L410" s="84"/>
      <c r="M410" s="83"/>
      <c r="N410" s="55"/>
      <c r="O410" s="56"/>
      <c r="P410" s="61"/>
      <c r="Q410" s="56"/>
      <c r="R410" s="85"/>
      <c r="T410" s="93">
        <f t="shared" si="49"/>
        <v>0</v>
      </c>
      <c r="U410" s="58">
        <f t="shared" si="50"/>
        <v>0</v>
      </c>
      <c r="V410" s="58">
        <f t="shared" si="51"/>
        <v>0</v>
      </c>
      <c r="W410" s="58">
        <f t="shared" si="52"/>
        <v>0</v>
      </c>
      <c r="X410" s="58">
        <f t="shared" si="53"/>
        <v>0</v>
      </c>
      <c r="Y410" s="58">
        <f t="shared" si="54"/>
        <v>0</v>
      </c>
      <c r="Z410" s="104">
        <f t="shared" si="55"/>
        <v>0</v>
      </c>
    </row>
    <row r="411" spans="1:26" x14ac:dyDescent="0.2">
      <c r="A411" s="72" t="str">
        <f t="shared" si="56"/>
        <v>-</v>
      </c>
      <c r="C411" s="79"/>
      <c r="G411" s="81"/>
      <c r="H411" s="82" t="str">
        <f>IF(G411="","",VLOOKUP(G411,Plan_compta!$B$7:$C$360,2))</f>
        <v/>
      </c>
      <c r="I411" s="83"/>
      <c r="J411" s="57"/>
      <c r="K411" s="56"/>
      <c r="L411" s="84"/>
      <c r="M411" s="83"/>
      <c r="N411" s="55"/>
      <c r="O411" s="56"/>
      <c r="P411" s="61"/>
      <c r="Q411" s="56"/>
      <c r="R411" s="85"/>
      <c r="T411" s="93">
        <f t="shared" si="49"/>
        <v>0</v>
      </c>
      <c r="U411" s="58">
        <f t="shared" si="50"/>
        <v>0</v>
      </c>
      <c r="V411" s="58">
        <f t="shared" si="51"/>
        <v>0</v>
      </c>
      <c r="W411" s="58">
        <f t="shared" si="52"/>
        <v>0</v>
      </c>
      <c r="X411" s="58">
        <f t="shared" si="53"/>
        <v>0</v>
      </c>
      <c r="Y411" s="58">
        <f t="shared" si="54"/>
        <v>0</v>
      </c>
      <c r="Z411" s="104">
        <f t="shared" si="55"/>
        <v>0</v>
      </c>
    </row>
    <row r="412" spans="1:26" x14ac:dyDescent="0.2">
      <c r="A412" s="72" t="str">
        <f t="shared" si="56"/>
        <v>-</v>
      </c>
      <c r="C412" s="79"/>
      <c r="G412" s="81"/>
      <c r="H412" s="82" t="str">
        <f>IF(G412="","",VLOOKUP(G412,Plan_compta!$B$7:$C$360,2))</f>
        <v/>
      </c>
      <c r="I412" s="83"/>
      <c r="J412" s="57"/>
      <c r="K412" s="56"/>
      <c r="L412" s="84"/>
      <c r="M412" s="83"/>
      <c r="N412" s="55"/>
      <c r="O412" s="56"/>
      <c r="P412" s="61"/>
      <c r="Q412" s="56"/>
      <c r="R412" s="85"/>
      <c r="T412" s="93">
        <f t="shared" si="49"/>
        <v>0</v>
      </c>
      <c r="U412" s="58">
        <f t="shared" si="50"/>
        <v>0</v>
      </c>
      <c r="V412" s="58">
        <f t="shared" si="51"/>
        <v>0</v>
      </c>
      <c r="W412" s="58">
        <f t="shared" si="52"/>
        <v>0</v>
      </c>
      <c r="X412" s="58">
        <f t="shared" si="53"/>
        <v>0</v>
      </c>
      <c r="Y412" s="58">
        <f t="shared" si="54"/>
        <v>0</v>
      </c>
      <c r="Z412" s="104">
        <f t="shared" si="55"/>
        <v>0</v>
      </c>
    </row>
    <row r="413" spans="1:26" x14ac:dyDescent="0.2">
      <c r="A413" s="72" t="str">
        <f t="shared" si="56"/>
        <v>-</v>
      </c>
      <c r="C413" s="79"/>
      <c r="G413" s="81"/>
      <c r="H413" s="82" t="str">
        <f>IF(G413="","",VLOOKUP(G413,Plan_compta!$B$7:$C$360,2))</f>
        <v/>
      </c>
      <c r="I413" s="83"/>
      <c r="J413" s="57"/>
      <c r="K413" s="56"/>
      <c r="L413" s="84"/>
      <c r="M413" s="83"/>
      <c r="N413" s="55"/>
      <c r="O413" s="56"/>
      <c r="P413" s="61"/>
      <c r="Q413" s="56"/>
      <c r="R413" s="85"/>
      <c r="T413" s="93">
        <f t="shared" si="49"/>
        <v>0</v>
      </c>
      <c r="U413" s="58">
        <f t="shared" si="50"/>
        <v>0</v>
      </c>
      <c r="V413" s="58">
        <f t="shared" si="51"/>
        <v>0</v>
      </c>
      <c r="W413" s="58">
        <f t="shared" si="52"/>
        <v>0</v>
      </c>
      <c r="X413" s="58">
        <f t="shared" si="53"/>
        <v>0</v>
      </c>
      <c r="Y413" s="58">
        <f t="shared" si="54"/>
        <v>0</v>
      </c>
      <c r="Z413" s="104">
        <f t="shared" si="55"/>
        <v>0</v>
      </c>
    </row>
    <row r="414" spans="1:26" x14ac:dyDescent="0.2">
      <c r="A414" s="72" t="str">
        <f t="shared" si="56"/>
        <v>-</v>
      </c>
      <c r="C414" s="79"/>
      <c r="G414" s="81"/>
      <c r="H414" s="82" t="str">
        <f>IF(G414="","",VLOOKUP(G414,Plan_compta!$B$7:$C$360,2))</f>
        <v/>
      </c>
      <c r="I414" s="83"/>
      <c r="J414" s="57"/>
      <c r="K414" s="56"/>
      <c r="L414" s="84"/>
      <c r="M414" s="83"/>
      <c r="N414" s="55"/>
      <c r="O414" s="56"/>
      <c r="P414" s="61"/>
      <c r="Q414" s="56"/>
      <c r="R414" s="85"/>
      <c r="T414" s="93">
        <f t="shared" si="49"/>
        <v>0</v>
      </c>
      <c r="U414" s="58">
        <f t="shared" si="50"/>
        <v>0</v>
      </c>
      <c r="V414" s="58">
        <f t="shared" si="51"/>
        <v>0</v>
      </c>
      <c r="W414" s="58">
        <f t="shared" si="52"/>
        <v>0</v>
      </c>
      <c r="X414" s="58">
        <f t="shared" si="53"/>
        <v>0</v>
      </c>
      <c r="Y414" s="58">
        <f t="shared" si="54"/>
        <v>0</v>
      </c>
      <c r="Z414" s="104">
        <f t="shared" si="55"/>
        <v>0</v>
      </c>
    </row>
    <row r="415" spans="1:26" x14ac:dyDescent="0.2">
      <c r="A415" s="72" t="str">
        <f t="shared" si="56"/>
        <v>-</v>
      </c>
      <c r="C415" s="79"/>
      <c r="G415" s="81"/>
      <c r="H415" s="82" t="str">
        <f>IF(G415="","",VLOOKUP(G415,Plan_compta!$B$7:$C$360,2))</f>
        <v/>
      </c>
      <c r="I415" s="83"/>
      <c r="J415" s="57"/>
      <c r="K415" s="56"/>
      <c r="L415" s="84"/>
      <c r="M415" s="83"/>
      <c r="N415" s="55"/>
      <c r="O415" s="56"/>
      <c r="P415" s="61"/>
      <c r="Q415" s="56"/>
      <c r="R415" s="85"/>
      <c r="T415" s="93">
        <f t="shared" si="49"/>
        <v>0</v>
      </c>
      <c r="U415" s="58">
        <f t="shared" si="50"/>
        <v>0</v>
      </c>
      <c r="V415" s="58">
        <f t="shared" si="51"/>
        <v>0</v>
      </c>
      <c r="W415" s="58">
        <f t="shared" si="52"/>
        <v>0</v>
      </c>
      <c r="X415" s="58">
        <f t="shared" si="53"/>
        <v>0</v>
      </c>
      <c r="Y415" s="58">
        <f t="shared" si="54"/>
        <v>0</v>
      </c>
      <c r="Z415" s="104">
        <f t="shared" si="55"/>
        <v>0</v>
      </c>
    </row>
    <row r="416" spans="1:26" x14ac:dyDescent="0.2">
      <c r="A416" s="72" t="str">
        <f t="shared" si="56"/>
        <v>-</v>
      </c>
      <c r="C416" s="79"/>
      <c r="G416" s="81"/>
      <c r="H416" s="82" t="str">
        <f>IF(G416="","",VLOOKUP(G416,Plan_compta!$B$7:$C$360,2))</f>
        <v/>
      </c>
      <c r="I416" s="83"/>
      <c r="J416" s="57"/>
      <c r="K416" s="56"/>
      <c r="L416" s="84"/>
      <c r="M416" s="83"/>
      <c r="N416" s="55"/>
      <c r="O416" s="56"/>
      <c r="P416" s="61"/>
      <c r="Q416" s="56"/>
      <c r="R416" s="85"/>
      <c r="T416" s="93">
        <f t="shared" si="49"/>
        <v>0</v>
      </c>
      <c r="U416" s="58">
        <f t="shared" si="50"/>
        <v>0</v>
      </c>
      <c r="V416" s="58">
        <f t="shared" si="51"/>
        <v>0</v>
      </c>
      <c r="W416" s="58">
        <f t="shared" si="52"/>
        <v>0</v>
      </c>
      <c r="X416" s="58">
        <f t="shared" si="53"/>
        <v>0</v>
      </c>
      <c r="Y416" s="58">
        <f t="shared" si="54"/>
        <v>0</v>
      </c>
      <c r="Z416" s="104">
        <f t="shared" si="55"/>
        <v>0</v>
      </c>
    </row>
    <row r="417" spans="1:26" x14ac:dyDescent="0.2">
      <c r="A417" s="72" t="str">
        <f t="shared" si="56"/>
        <v>-</v>
      </c>
      <c r="C417" s="79"/>
      <c r="G417" s="81"/>
      <c r="H417" s="82" t="str">
        <f>IF(G417="","",VLOOKUP(G417,Plan_compta!$B$7:$C$360,2))</f>
        <v/>
      </c>
      <c r="I417" s="83"/>
      <c r="J417" s="57"/>
      <c r="K417" s="56"/>
      <c r="L417" s="84"/>
      <c r="M417" s="83"/>
      <c r="N417" s="55"/>
      <c r="O417" s="56"/>
      <c r="P417" s="61"/>
      <c r="Q417" s="56"/>
      <c r="R417" s="85"/>
      <c r="T417" s="93">
        <f t="shared" si="49"/>
        <v>0</v>
      </c>
      <c r="U417" s="58">
        <f t="shared" si="50"/>
        <v>0</v>
      </c>
      <c r="V417" s="58">
        <f t="shared" si="51"/>
        <v>0</v>
      </c>
      <c r="W417" s="58">
        <f t="shared" si="52"/>
        <v>0</v>
      </c>
      <c r="X417" s="58">
        <f t="shared" si="53"/>
        <v>0</v>
      </c>
      <c r="Y417" s="58">
        <f t="shared" si="54"/>
        <v>0</v>
      </c>
      <c r="Z417" s="104">
        <f t="shared" si="55"/>
        <v>0</v>
      </c>
    </row>
    <row r="418" spans="1:26" x14ac:dyDescent="0.2">
      <c r="A418" s="72" t="str">
        <f t="shared" si="56"/>
        <v>-</v>
      </c>
      <c r="C418" s="79"/>
      <c r="G418" s="81"/>
      <c r="H418" s="82" t="str">
        <f>IF(G418="","",VLOOKUP(G418,Plan_compta!$B$7:$C$360,2))</f>
        <v/>
      </c>
      <c r="I418" s="83"/>
      <c r="J418" s="57"/>
      <c r="K418" s="56"/>
      <c r="L418" s="84"/>
      <c r="M418" s="83"/>
      <c r="N418" s="55"/>
      <c r="O418" s="56"/>
      <c r="P418" s="61"/>
      <c r="Q418" s="56"/>
      <c r="R418" s="85"/>
      <c r="T418" s="93">
        <f t="shared" si="49"/>
        <v>0</v>
      </c>
      <c r="U418" s="58">
        <f t="shared" si="50"/>
        <v>0</v>
      </c>
      <c r="V418" s="58">
        <f t="shared" si="51"/>
        <v>0</v>
      </c>
      <c r="W418" s="58">
        <f t="shared" si="52"/>
        <v>0</v>
      </c>
      <c r="X418" s="58">
        <f t="shared" si="53"/>
        <v>0</v>
      </c>
      <c r="Y418" s="58">
        <f t="shared" si="54"/>
        <v>0</v>
      </c>
      <c r="Z418" s="104">
        <f t="shared" si="55"/>
        <v>0</v>
      </c>
    </row>
    <row r="419" spans="1:26" x14ac:dyDescent="0.2">
      <c r="A419" s="72" t="str">
        <f t="shared" si="56"/>
        <v>-</v>
      </c>
      <c r="C419" s="79"/>
      <c r="G419" s="81"/>
      <c r="H419" s="82" t="str">
        <f>IF(G419="","",VLOOKUP(G419,Plan_compta!$B$7:$C$360,2))</f>
        <v/>
      </c>
      <c r="I419" s="83"/>
      <c r="J419" s="57"/>
      <c r="K419" s="56"/>
      <c r="L419" s="84"/>
      <c r="M419" s="83"/>
      <c r="N419" s="55"/>
      <c r="O419" s="56"/>
      <c r="P419" s="61"/>
      <c r="Q419" s="56"/>
      <c r="R419" s="85"/>
      <c r="T419" s="93">
        <f t="shared" si="49"/>
        <v>0</v>
      </c>
      <c r="U419" s="58">
        <f t="shared" si="50"/>
        <v>0</v>
      </c>
      <c r="V419" s="58">
        <f t="shared" si="51"/>
        <v>0</v>
      </c>
      <c r="W419" s="58">
        <f t="shared" si="52"/>
        <v>0</v>
      </c>
      <c r="X419" s="58">
        <f t="shared" si="53"/>
        <v>0</v>
      </c>
      <c r="Y419" s="58">
        <f t="shared" si="54"/>
        <v>0</v>
      </c>
      <c r="Z419" s="104">
        <f t="shared" si="55"/>
        <v>0</v>
      </c>
    </row>
    <row r="420" spans="1:26" x14ac:dyDescent="0.2">
      <c r="A420" s="72" t="str">
        <f t="shared" si="56"/>
        <v>-</v>
      </c>
      <c r="C420" s="79"/>
      <c r="G420" s="81"/>
      <c r="H420" s="82" t="str">
        <f>IF(G420="","",VLOOKUP(G420,Plan_compta!$B$7:$C$360,2))</f>
        <v/>
      </c>
      <c r="I420" s="83"/>
      <c r="J420" s="57"/>
      <c r="K420" s="56"/>
      <c r="L420" s="84"/>
      <c r="M420" s="83"/>
      <c r="N420" s="55"/>
      <c r="O420" s="56"/>
      <c r="P420" s="61"/>
      <c r="Q420" s="56"/>
      <c r="R420" s="85"/>
      <c r="T420" s="93">
        <f t="shared" si="49"/>
        <v>0</v>
      </c>
      <c r="U420" s="58">
        <f t="shared" si="50"/>
        <v>0</v>
      </c>
      <c r="V420" s="58">
        <f t="shared" si="51"/>
        <v>0</v>
      </c>
      <c r="W420" s="58">
        <f t="shared" si="52"/>
        <v>0</v>
      </c>
      <c r="X420" s="58">
        <f t="shared" si="53"/>
        <v>0</v>
      </c>
      <c r="Y420" s="58">
        <f t="shared" si="54"/>
        <v>0</v>
      </c>
      <c r="Z420" s="104">
        <f t="shared" si="55"/>
        <v>0</v>
      </c>
    </row>
    <row r="421" spans="1:26" x14ac:dyDescent="0.2">
      <c r="A421" s="72" t="str">
        <f t="shared" si="56"/>
        <v>-</v>
      </c>
      <c r="C421" s="79"/>
      <c r="G421" s="81"/>
      <c r="H421" s="82" t="str">
        <f>IF(G421="","",VLOOKUP(G421,Plan_compta!$B$7:$C$360,2))</f>
        <v/>
      </c>
      <c r="I421" s="83"/>
      <c r="J421" s="57"/>
      <c r="K421" s="56"/>
      <c r="L421" s="84"/>
      <c r="M421" s="83"/>
      <c r="N421" s="55"/>
      <c r="O421" s="56"/>
      <c r="P421" s="61"/>
      <c r="Q421" s="56"/>
      <c r="R421" s="85"/>
      <c r="T421" s="93">
        <f t="shared" si="49"/>
        <v>0</v>
      </c>
      <c r="U421" s="58">
        <f t="shared" si="50"/>
        <v>0</v>
      </c>
      <c r="V421" s="58">
        <f t="shared" si="51"/>
        <v>0</v>
      </c>
      <c r="W421" s="58">
        <f t="shared" si="52"/>
        <v>0</v>
      </c>
      <c r="X421" s="58">
        <f t="shared" si="53"/>
        <v>0</v>
      </c>
      <c r="Y421" s="58">
        <f t="shared" si="54"/>
        <v>0</v>
      </c>
      <c r="Z421" s="104">
        <f t="shared" si="55"/>
        <v>0</v>
      </c>
    </row>
    <row r="422" spans="1:26" x14ac:dyDescent="0.2">
      <c r="A422" s="72" t="str">
        <f t="shared" si="56"/>
        <v>-</v>
      </c>
      <c r="C422" s="79"/>
      <c r="G422" s="81"/>
      <c r="H422" s="82" t="str">
        <f>IF(G422="","",VLOOKUP(G422,Plan_compta!$B$7:$C$360,2))</f>
        <v/>
      </c>
      <c r="I422" s="83"/>
      <c r="J422" s="57"/>
      <c r="K422" s="56"/>
      <c r="L422" s="84"/>
      <c r="M422" s="83"/>
      <c r="N422" s="55"/>
      <c r="O422" s="56"/>
      <c r="P422" s="61"/>
      <c r="Q422" s="56"/>
      <c r="R422" s="85"/>
      <c r="T422" s="93">
        <f t="shared" si="49"/>
        <v>0</v>
      </c>
      <c r="U422" s="58">
        <f t="shared" si="50"/>
        <v>0</v>
      </c>
      <c r="V422" s="58">
        <f t="shared" si="51"/>
        <v>0</v>
      </c>
      <c r="W422" s="58">
        <f t="shared" si="52"/>
        <v>0</v>
      </c>
      <c r="X422" s="58">
        <f t="shared" si="53"/>
        <v>0</v>
      </c>
      <c r="Y422" s="58">
        <f t="shared" si="54"/>
        <v>0</v>
      </c>
      <c r="Z422" s="104">
        <f t="shared" si="55"/>
        <v>0</v>
      </c>
    </row>
    <row r="423" spans="1:26" x14ac:dyDescent="0.2">
      <c r="A423" s="72" t="str">
        <f t="shared" si="56"/>
        <v>-</v>
      </c>
      <c r="C423" s="79"/>
      <c r="G423" s="81"/>
      <c r="H423" s="82" t="str">
        <f>IF(G423="","",VLOOKUP(G423,Plan_compta!$B$7:$C$360,2))</f>
        <v/>
      </c>
      <c r="I423" s="83"/>
      <c r="J423" s="57"/>
      <c r="K423" s="56"/>
      <c r="L423" s="84"/>
      <c r="M423" s="83"/>
      <c r="N423" s="55"/>
      <c r="O423" s="56"/>
      <c r="P423" s="61"/>
      <c r="Q423" s="56"/>
      <c r="R423" s="85"/>
      <c r="T423" s="93">
        <f t="shared" si="49"/>
        <v>0</v>
      </c>
      <c r="U423" s="58">
        <f t="shared" si="50"/>
        <v>0</v>
      </c>
      <c r="V423" s="58">
        <f t="shared" si="51"/>
        <v>0</v>
      </c>
      <c r="W423" s="58">
        <f t="shared" si="52"/>
        <v>0</v>
      </c>
      <c r="X423" s="58">
        <f t="shared" si="53"/>
        <v>0</v>
      </c>
      <c r="Y423" s="58">
        <f t="shared" si="54"/>
        <v>0</v>
      </c>
      <c r="Z423" s="104">
        <f t="shared" si="55"/>
        <v>0</v>
      </c>
    </row>
    <row r="424" spans="1:26" x14ac:dyDescent="0.2">
      <c r="A424" s="72" t="str">
        <f t="shared" si="56"/>
        <v>-</v>
      </c>
      <c r="C424" s="79"/>
      <c r="G424" s="81"/>
      <c r="H424" s="82" t="str">
        <f>IF(G424="","",VLOOKUP(G424,Plan_compta!$B$7:$C$360,2))</f>
        <v/>
      </c>
      <c r="I424" s="83"/>
      <c r="J424" s="57"/>
      <c r="K424" s="56"/>
      <c r="L424" s="84"/>
      <c r="M424" s="83"/>
      <c r="N424" s="55"/>
      <c r="O424" s="56"/>
      <c r="P424" s="61"/>
      <c r="Q424" s="56"/>
      <c r="R424" s="85"/>
      <c r="T424" s="93">
        <f t="shared" si="49"/>
        <v>0</v>
      </c>
      <c r="U424" s="58">
        <f t="shared" si="50"/>
        <v>0</v>
      </c>
      <c r="V424" s="58">
        <f t="shared" si="51"/>
        <v>0</v>
      </c>
      <c r="W424" s="58">
        <f t="shared" si="52"/>
        <v>0</v>
      </c>
      <c r="X424" s="58">
        <f t="shared" si="53"/>
        <v>0</v>
      </c>
      <c r="Y424" s="58">
        <f t="shared" si="54"/>
        <v>0</v>
      </c>
      <c r="Z424" s="104">
        <f t="shared" si="55"/>
        <v>0</v>
      </c>
    </row>
    <row r="425" spans="1:26" x14ac:dyDescent="0.2">
      <c r="A425" s="72" t="str">
        <f t="shared" si="56"/>
        <v>-</v>
      </c>
      <c r="C425" s="79"/>
      <c r="G425" s="81"/>
      <c r="H425" s="82" t="str">
        <f>IF(G425="","",VLOOKUP(G425,Plan_compta!$B$7:$C$360,2))</f>
        <v/>
      </c>
      <c r="I425" s="83"/>
      <c r="J425" s="57"/>
      <c r="K425" s="56"/>
      <c r="L425" s="84"/>
      <c r="M425" s="83"/>
      <c r="N425" s="55"/>
      <c r="O425" s="56"/>
      <c r="P425" s="61"/>
      <c r="Q425" s="56"/>
      <c r="R425" s="85"/>
      <c r="T425" s="93">
        <f t="shared" si="49"/>
        <v>0</v>
      </c>
      <c r="U425" s="58">
        <f t="shared" si="50"/>
        <v>0</v>
      </c>
      <c r="V425" s="58">
        <f t="shared" si="51"/>
        <v>0</v>
      </c>
      <c r="W425" s="58">
        <f t="shared" si="52"/>
        <v>0</v>
      </c>
      <c r="X425" s="58">
        <f t="shared" si="53"/>
        <v>0</v>
      </c>
      <c r="Y425" s="58">
        <f t="shared" si="54"/>
        <v>0</v>
      </c>
      <c r="Z425" s="104">
        <f t="shared" si="55"/>
        <v>0</v>
      </c>
    </row>
    <row r="426" spans="1:26" x14ac:dyDescent="0.2">
      <c r="A426" s="72" t="str">
        <f t="shared" si="56"/>
        <v>-</v>
      </c>
      <c r="C426" s="79"/>
      <c r="G426" s="81"/>
      <c r="H426" s="82" t="str">
        <f>IF(G426="","",VLOOKUP(G426,Plan_compta!$B$7:$C$360,2))</f>
        <v/>
      </c>
      <c r="I426" s="83"/>
      <c r="J426" s="57"/>
      <c r="K426" s="56"/>
      <c r="L426" s="84"/>
      <c r="M426" s="83"/>
      <c r="N426" s="55"/>
      <c r="O426" s="56"/>
      <c r="P426" s="61"/>
      <c r="Q426" s="56"/>
      <c r="R426" s="85"/>
      <c r="T426" s="93">
        <f t="shared" si="49"/>
        <v>0</v>
      </c>
      <c r="U426" s="58">
        <f t="shared" si="50"/>
        <v>0</v>
      </c>
      <c r="V426" s="58">
        <f t="shared" si="51"/>
        <v>0</v>
      </c>
      <c r="W426" s="58">
        <f t="shared" si="52"/>
        <v>0</v>
      </c>
      <c r="X426" s="58">
        <f t="shared" si="53"/>
        <v>0</v>
      </c>
      <c r="Y426" s="58">
        <f t="shared" si="54"/>
        <v>0</v>
      </c>
      <c r="Z426" s="104">
        <f t="shared" si="55"/>
        <v>0</v>
      </c>
    </row>
    <row r="427" spans="1:26" x14ac:dyDescent="0.2">
      <c r="A427" s="72" t="str">
        <f t="shared" si="56"/>
        <v>-</v>
      </c>
      <c r="C427" s="79"/>
      <c r="G427" s="81"/>
      <c r="H427" s="82" t="str">
        <f>IF(G427="","",VLOOKUP(G427,Plan_compta!$B$7:$C$360,2))</f>
        <v/>
      </c>
      <c r="I427" s="83"/>
      <c r="J427" s="57"/>
      <c r="K427" s="56"/>
      <c r="L427" s="84"/>
      <c r="M427" s="83"/>
      <c r="N427" s="55"/>
      <c r="O427" s="56"/>
      <c r="P427" s="61"/>
      <c r="Q427" s="56"/>
      <c r="R427" s="85"/>
      <c r="T427" s="93">
        <f t="shared" si="49"/>
        <v>0</v>
      </c>
      <c r="U427" s="58">
        <f t="shared" si="50"/>
        <v>0</v>
      </c>
      <c r="V427" s="58">
        <f t="shared" si="51"/>
        <v>0</v>
      </c>
      <c r="W427" s="58">
        <f t="shared" si="52"/>
        <v>0</v>
      </c>
      <c r="X427" s="58">
        <f t="shared" si="53"/>
        <v>0</v>
      </c>
      <c r="Y427" s="58">
        <f t="shared" si="54"/>
        <v>0</v>
      </c>
      <c r="Z427" s="104">
        <f t="shared" si="55"/>
        <v>0</v>
      </c>
    </row>
    <row r="428" spans="1:26" x14ac:dyDescent="0.2">
      <c r="A428" s="72" t="str">
        <f t="shared" si="56"/>
        <v>-</v>
      </c>
      <c r="C428" s="79"/>
      <c r="G428" s="81"/>
      <c r="H428" s="82" t="str">
        <f>IF(G428="","",VLOOKUP(G428,Plan_compta!$B$7:$C$360,2))</f>
        <v/>
      </c>
      <c r="I428" s="83"/>
      <c r="J428" s="57"/>
      <c r="K428" s="56"/>
      <c r="L428" s="84"/>
      <c r="M428" s="83"/>
      <c r="N428" s="55"/>
      <c r="O428" s="56"/>
      <c r="P428" s="61"/>
      <c r="Q428" s="56"/>
      <c r="R428" s="85"/>
      <c r="T428" s="93">
        <f t="shared" si="49"/>
        <v>0</v>
      </c>
      <c r="U428" s="58">
        <f t="shared" si="50"/>
        <v>0</v>
      </c>
      <c r="V428" s="58">
        <f t="shared" si="51"/>
        <v>0</v>
      </c>
      <c r="W428" s="58">
        <f t="shared" si="52"/>
        <v>0</v>
      </c>
      <c r="X428" s="58">
        <f t="shared" si="53"/>
        <v>0</v>
      </c>
      <c r="Y428" s="58">
        <f t="shared" si="54"/>
        <v>0</v>
      </c>
      <c r="Z428" s="104">
        <f t="shared" si="55"/>
        <v>0</v>
      </c>
    </row>
    <row r="429" spans="1:26" x14ac:dyDescent="0.2">
      <c r="A429" s="72" t="str">
        <f t="shared" si="56"/>
        <v>-</v>
      </c>
      <c r="C429" s="79"/>
      <c r="G429" s="81"/>
      <c r="H429" s="82" t="str">
        <f>IF(G429="","",VLOOKUP(G429,Plan_compta!$B$7:$C$360,2))</f>
        <v/>
      </c>
      <c r="I429" s="83"/>
      <c r="J429" s="57"/>
      <c r="K429" s="56"/>
      <c r="L429" s="84"/>
      <c r="M429" s="83"/>
      <c r="N429" s="55"/>
      <c r="O429" s="56"/>
      <c r="P429" s="61"/>
      <c r="Q429" s="56"/>
      <c r="R429" s="85"/>
      <c r="T429" s="93">
        <f t="shared" si="49"/>
        <v>0</v>
      </c>
      <c r="U429" s="58">
        <f t="shared" si="50"/>
        <v>0</v>
      </c>
      <c r="V429" s="58">
        <f t="shared" si="51"/>
        <v>0</v>
      </c>
      <c r="W429" s="58">
        <f t="shared" si="52"/>
        <v>0</v>
      </c>
      <c r="X429" s="58">
        <f t="shared" si="53"/>
        <v>0</v>
      </c>
      <c r="Y429" s="58">
        <f t="shared" si="54"/>
        <v>0</v>
      </c>
      <c r="Z429" s="104">
        <f t="shared" si="55"/>
        <v>0</v>
      </c>
    </row>
    <row r="430" spans="1:26" x14ac:dyDescent="0.2">
      <c r="A430" s="72" t="str">
        <f t="shared" si="56"/>
        <v>-</v>
      </c>
      <c r="C430" s="79"/>
      <c r="G430" s="81"/>
      <c r="H430" s="82" t="str">
        <f>IF(G430="","",VLOOKUP(G430,Plan_compta!$B$7:$C$360,2))</f>
        <v/>
      </c>
      <c r="I430" s="83"/>
      <c r="J430" s="57"/>
      <c r="K430" s="56"/>
      <c r="L430" s="84"/>
      <c r="M430" s="83"/>
      <c r="N430" s="55"/>
      <c r="O430" s="56"/>
      <c r="P430" s="61"/>
      <c r="Q430" s="56"/>
      <c r="R430" s="85"/>
      <c r="T430" s="93">
        <f t="shared" si="49"/>
        <v>0</v>
      </c>
      <c r="U430" s="58">
        <f t="shared" si="50"/>
        <v>0</v>
      </c>
      <c r="V430" s="58">
        <f t="shared" si="51"/>
        <v>0</v>
      </c>
      <c r="W430" s="58">
        <f t="shared" si="52"/>
        <v>0</v>
      </c>
      <c r="X430" s="58">
        <f t="shared" si="53"/>
        <v>0</v>
      </c>
      <c r="Y430" s="58">
        <f t="shared" si="54"/>
        <v>0</v>
      </c>
      <c r="Z430" s="104">
        <f t="shared" si="55"/>
        <v>0</v>
      </c>
    </row>
    <row r="431" spans="1:26" x14ac:dyDescent="0.2">
      <c r="A431" s="72" t="str">
        <f t="shared" si="56"/>
        <v>-</v>
      </c>
      <c r="C431" s="79"/>
      <c r="G431" s="81"/>
      <c r="H431" s="82" t="str">
        <f>IF(G431="","",VLOOKUP(G431,Plan_compta!$B$7:$C$360,2))</f>
        <v/>
      </c>
      <c r="I431" s="83"/>
      <c r="J431" s="57"/>
      <c r="K431" s="56"/>
      <c r="L431" s="84"/>
      <c r="M431" s="83"/>
      <c r="N431" s="55"/>
      <c r="O431" s="56"/>
      <c r="P431" s="61"/>
      <c r="Q431" s="56"/>
      <c r="R431" s="85"/>
      <c r="T431" s="93">
        <f t="shared" si="49"/>
        <v>0</v>
      </c>
      <c r="U431" s="58">
        <f t="shared" si="50"/>
        <v>0</v>
      </c>
      <c r="V431" s="58">
        <f t="shared" si="51"/>
        <v>0</v>
      </c>
      <c r="W431" s="58">
        <f t="shared" si="52"/>
        <v>0</v>
      </c>
      <c r="X431" s="58">
        <f t="shared" si="53"/>
        <v>0</v>
      </c>
      <c r="Y431" s="58">
        <f t="shared" si="54"/>
        <v>0</v>
      </c>
      <c r="Z431" s="104">
        <f t="shared" si="55"/>
        <v>0</v>
      </c>
    </row>
    <row r="432" spans="1:26" x14ac:dyDescent="0.2">
      <c r="A432" s="72" t="str">
        <f t="shared" si="56"/>
        <v>-</v>
      </c>
      <c r="C432" s="79"/>
      <c r="G432" s="81"/>
      <c r="H432" s="82" t="str">
        <f>IF(G432="","",VLOOKUP(G432,Plan_compta!$B$7:$C$360,2))</f>
        <v/>
      </c>
      <c r="I432" s="83"/>
      <c r="J432" s="57"/>
      <c r="K432" s="56"/>
      <c r="L432" s="84"/>
      <c r="M432" s="83"/>
      <c r="N432" s="55"/>
      <c r="O432" s="56"/>
      <c r="P432" s="61"/>
      <c r="Q432" s="56"/>
      <c r="R432" s="85"/>
      <c r="T432" s="93">
        <f t="shared" si="49"/>
        <v>0</v>
      </c>
      <c r="U432" s="58">
        <f t="shared" si="50"/>
        <v>0</v>
      </c>
      <c r="V432" s="58">
        <f t="shared" si="51"/>
        <v>0</v>
      </c>
      <c r="W432" s="58">
        <f t="shared" si="52"/>
        <v>0</v>
      </c>
      <c r="X432" s="58">
        <f t="shared" si="53"/>
        <v>0</v>
      </c>
      <c r="Y432" s="58">
        <f t="shared" si="54"/>
        <v>0</v>
      </c>
      <c r="Z432" s="104">
        <f t="shared" si="55"/>
        <v>0</v>
      </c>
    </row>
    <row r="433" spans="1:26" x14ac:dyDescent="0.2">
      <c r="A433" s="72" t="str">
        <f t="shared" si="56"/>
        <v>-</v>
      </c>
      <c r="C433" s="79"/>
      <c r="G433" s="81"/>
      <c r="H433" s="82" t="str">
        <f>IF(G433="","",VLOOKUP(G433,Plan_compta!$B$7:$C$360,2))</f>
        <v/>
      </c>
      <c r="I433" s="83"/>
      <c r="J433" s="57"/>
      <c r="K433" s="56"/>
      <c r="L433" s="84"/>
      <c r="M433" s="83"/>
      <c r="N433" s="55"/>
      <c r="O433" s="56"/>
      <c r="P433" s="61"/>
      <c r="Q433" s="56"/>
      <c r="R433" s="85"/>
      <c r="T433" s="93">
        <f t="shared" si="49"/>
        <v>0</v>
      </c>
      <c r="U433" s="58">
        <f t="shared" si="50"/>
        <v>0</v>
      </c>
      <c r="V433" s="58">
        <f t="shared" si="51"/>
        <v>0</v>
      </c>
      <c r="W433" s="58">
        <f t="shared" si="52"/>
        <v>0</v>
      </c>
      <c r="X433" s="58">
        <f t="shared" si="53"/>
        <v>0</v>
      </c>
      <c r="Y433" s="58">
        <f t="shared" si="54"/>
        <v>0</v>
      </c>
      <c r="Z433" s="104">
        <f t="shared" si="55"/>
        <v>0</v>
      </c>
    </row>
    <row r="434" spans="1:26" x14ac:dyDescent="0.2">
      <c r="A434" s="72" t="str">
        <f t="shared" si="56"/>
        <v>-</v>
      </c>
      <c r="C434" s="79"/>
      <c r="G434" s="81"/>
      <c r="H434" s="82" t="str">
        <f>IF(G434="","",VLOOKUP(G434,Plan_compta!$B$7:$C$360,2))</f>
        <v/>
      </c>
      <c r="I434" s="83"/>
      <c r="J434" s="57"/>
      <c r="K434" s="56"/>
      <c r="L434" s="84"/>
      <c r="M434" s="83"/>
      <c r="N434" s="55"/>
      <c r="O434" s="56"/>
      <c r="P434" s="61"/>
      <c r="Q434" s="56"/>
      <c r="R434" s="85"/>
      <c r="T434" s="93">
        <f t="shared" si="49"/>
        <v>0</v>
      </c>
      <c r="U434" s="58">
        <f t="shared" si="50"/>
        <v>0</v>
      </c>
      <c r="V434" s="58">
        <f t="shared" si="51"/>
        <v>0</v>
      </c>
      <c r="W434" s="58">
        <f t="shared" si="52"/>
        <v>0</v>
      </c>
      <c r="X434" s="58">
        <f t="shared" si="53"/>
        <v>0</v>
      </c>
      <c r="Y434" s="58">
        <f t="shared" si="54"/>
        <v>0</v>
      </c>
      <c r="Z434" s="104">
        <f t="shared" si="55"/>
        <v>0</v>
      </c>
    </row>
    <row r="435" spans="1:26" x14ac:dyDescent="0.2">
      <c r="A435" s="72" t="str">
        <f t="shared" si="56"/>
        <v>-</v>
      </c>
      <c r="C435" s="79"/>
      <c r="G435" s="81"/>
      <c r="H435" s="82" t="str">
        <f>IF(G435="","",VLOOKUP(G435,Plan_compta!$B$7:$C$360,2))</f>
        <v/>
      </c>
      <c r="I435" s="83"/>
      <c r="J435" s="57"/>
      <c r="K435" s="56"/>
      <c r="L435" s="84"/>
      <c r="M435" s="83"/>
      <c r="N435" s="55"/>
      <c r="O435" s="56"/>
      <c r="P435" s="61"/>
      <c r="Q435" s="56"/>
      <c r="R435" s="85"/>
      <c r="T435" s="93">
        <f t="shared" si="49"/>
        <v>0</v>
      </c>
      <c r="U435" s="58">
        <f t="shared" si="50"/>
        <v>0</v>
      </c>
      <c r="V435" s="58">
        <f t="shared" si="51"/>
        <v>0</v>
      </c>
      <c r="W435" s="58">
        <f t="shared" si="52"/>
        <v>0</v>
      </c>
      <c r="X435" s="58">
        <f t="shared" si="53"/>
        <v>0</v>
      </c>
      <c r="Y435" s="58">
        <f t="shared" si="54"/>
        <v>0</v>
      </c>
      <c r="Z435" s="104">
        <f t="shared" si="55"/>
        <v>0</v>
      </c>
    </row>
    <row r="436" spans="1:26" x14ac:dyDescent="0.2">
      <c r="A436" s="72" t="str">
        <f t="shared" si="56"/>
        <v>-</v>
      </c>
      <c r="C436" s="79"/>
      <c r="G436" s="81"/>
      <c r="H436" s="82" t="str">
        <f>IF(G436="","",VLOOKUP(G436,Plan_compta!$B$7:$C$360,2))</f>
        <v/>
      </c>
      <c r="I436" s="83"/>
      <c r="J436" s="57"/>
      <c r="K436" s="56"/>
      <c r="L436" s="84"/>
      <c r="M436" s="83"/>
      <c r="N436" s="55"/>
      <c r="O436" s="56"/>
      <c r="P436" s="61"/>
      <c r="Q436" s="56"/>
      <c r="R436" s="85"/>
      <c r="T436" s="93">
        <f t="shared" si="49"/>
        <v>0</v>
      </c>
      <c r="U436" s="58">
        <f t="shared" si="50"/>
        <v>0</v>
      </c>
      <c r="V436" s="58">
        <f t="shared" si="51"/>
        <v>0</v>
      </c>
      <c r="W436" s="58">
        <f t="shared" si="52"/>
        <v>0</v>
      </c>
      <c r="X436" s="58">
        <f t="shared" si="53"/>
        <v>0</v>
      </c>
      <c r="Y436" s="58">
        <f t="shared" si="54"/>
        <v>0</v>
      </c>
      <c r="Z436" s="104">
        <f t="shared" si="55"/>
        <v>0</v>
      </c>
    </row>
    <row r="437" spans="1:26" x14ac:dyDescent="0.2">
      <c r="A437" s="72" t="str">
        <f t="shared" si="56"/>
        <v>-</v>
      </c>
      <c r="C437" s="79"/>
      <c r="G437" s="81"/>
      <c r="H437" s="82" t="str">
        <f>IF(G437="","",VLOOKUP(G437,Plan_compta!$B$7:$C$360,2))</f>
        <v/>
      </c>
      <c r="I437" s="83"/>
      <c r="J437" s="57"/>
      <c r="K437" s="56"/>
      <c r="L437" s="84"/>
      <c r="M437" s="83"/>
      <c r="N437" s="55"/>
      <c r="O437" s="56"/>
      <c r="P437" s="61"/>
      <c r="Q437" s="56"/>
      <c r="R437" s="85"/>
      <c r="T437" s="93">
        <f t="shared" si="49"/>
        <v>0</v>
      </c>
      <c r="U437" s="58">
        <f t="shared" si="50"/>
        <v>0</v>
      </c>
      <c r="V437" s="58">
        <f t="shared" si="51"/>
        <v>0</v>
      </c>
      <c r="W437" s="58">
        <f t="shared" si="52"/>
        <v>0</v>
      </c>
      <c r="X437" s="58">
        <f t="shared" si="53"/>
        <v>0</v>
      </c>
      <c r="Y437" s="58">
        <f t="shared" si="54"/>
        <v>0</v>
      </c>
      <c r="Z437" s="104">
        <f t="shared" si="55"/>
        <v>0</v>
      </c>
    </row>
    <row r="438" spans="1:26" x14ac:dyDescent="0.2">
      <c r="A438" s="72" t="str">
        <f t="shared" si="56"/>
        <v>-</v>
      </c>
      <c r="C438" s="79"/>
      <c r="G438" s="81"/>
      <c r="H438" s="82" t="str">
        <f>IF(G438="","",VLOOKUP(G438,Plan_compta!$B$7:$C$360,2))</f>
        <v/>
      </c>
      <c r="I438" s="83"/>
      <c r="J438" s="57"/>
      <c r="K438" s="56"/>
      <c r="L438" s="84"/>
      <c r="M438" s="83"/>
      <c r="N438" s="55"/>
      <c r="O438" s="56"/>
      <c r="P438" s="61"/>
      <c r="Q438" s="56"/>
      <c r="R438" s="85"/>
      <c r="T438" s="93">
        <f t="shared" si="49"/>
        <v>0</v>
      </c>
      <c r="U438" s="58">
        <f t="shared" si="50"/>
        <v>0</v>
      </c>
      <c r="V438" s="58">
        <f t="shared" si="51"/>
        <v>0</v>
      </c>
      <c r="W438" s="58">
        <f t="shared" si="52"/>
        <v>0</v>
      </c>
      <c r="X438" s="58">
        <f t="shared" si="53"/>
        <v>0</v>
      </c>
      <c r="Y438" s="58">
        <f t="shared" si="54"/>
        <v>0</v>
      </c>
      <c r="Z438" s="104">
        <f t="shared" si="55"/>
        <v>0</v>
      </c>
    </row>
    <row r="439" spans="1:26" x14ac:dyDescent="0.2">
      <c r="A439" s="72" t="str">
        <f t="shared" si="56"/>
        <v>-</v>
      </c>
      <c r="C439" s="79"/>
      <c r="G439" s="81"/>
      <c r="H439" s="82" t="str">
        <f>IF(G439="","",VLOOKUP(G439,Plan_compta!$B$7:$C$360,2))</f>
        <v/>
      </c>
      <c r="I439" s="83"/>
      <c r="J439" s="57"/>
      <c r="K439" s="56"/>
      <c r="L439" s="84"/>
      <c r="M439" s="83"/>
      <c r="N439" s="55"/>
      <c r="O439" s="56"/>
      <c r="P439" s="61"/>
      <c r="Q439" s="56"/>
      <c r="R439" s="85"/>
      <c r="T439" s="93">
        <f t="shared" si="49"/>
        <v>0</v>
      </c>
      <c r="U439" s="58">
        <f t="shared" si="50"/>
        <v>0</v>
      </c>
      <c r="V439" s="58">
        <f t="shared" si="51"/>
        <v>0</v>
      </c>
      <c r="W439" s="58">
        <f t="shared" si="52"/>
        <v>0</v>
      </c>
      <c r="X439" s="58">
        <f t="shared" si="53"/>
        <v>0</v>
      </c>
      <c r="Y439" s="58">
        <f t="shared" si="54"/>
        <v>0</v>
      </c>
      <c r="Z439" s="104">
        <f t="shared" si="55"/>
        <v>0</v>
      </c>
    </row>
    <row r="440" spans="1:26" x14ac:dyDescent="0.2">
      <c r="A440" s="72" t="str">
        <f t="shared" si="56"/>
        <v>-</v>
      </c>
      <c r="C440" s="79"/>
      <c r="G440" s="81"/>
      <c r="H440" s="82" t="str">
        <f>IF(G440="","",VLOOKUP(G440,Plan_compta!$B$7:$C$360,2))</f>
        <v/>
      </c>
      <c r="I440" s="83"/>
      <c r="J440" s="57"/>
      <c r="K440" s="56"/>
      <c r="L440" s="84"/>
      <c r="M440" s="83"/>
      <c r="N440" s="55"/>
      <c r="O440" s="56"/>
      <c r="P440" s="61"/>
      <c r="Q440" s="56"/>
      <c r="R440" s="85"/>
      <c r="T440" s="93">
        <f t="shared" si="49"/>
        <v>0</v>
      </c>
      <c r="U440" s="58">
        <f t="shared" si="50"/>
        <v>0</v>
      </c>
      <c r="V440" s="58">
        <f t="shared" si="51"/>
        <v>0</v>
      </c>
      <c r="W440" s="58">
        <f t="shared" si="52"/>
        <v>0</v>
      </c>
      <c r="X440" s="58">
        <f t="shared" si="53"/>
        <v>0</v>
      </c>
      <c r="Y440" s="58">
        <f t="shared" si="54"/>
        <v>0</v>
      </c>
      <c r="Z440" s="104">
        <f t="shared" si="55"/>
        <v>0</v>
      </c>
    </row>
    <row r="441" spans="1:26" x14ac:dyDescent="0.2">
      <c r="A441" s="72" t="str">
        <f t="shared" si="56"/>
        <v>-</v>
      </c>
      <c r="C441" s="79"/>
      <c r="G441" s="81"/>
      <c r="H441" s="82" t="str">
        <f>IF(G441="","",VLOOKUP(G441,Plan_compta!$B$7:$C$360,2))</f>
        <v/>
      </c>
      <c r="I441" s="83"/>
      <c r="J441" s="57"/>
      <c r="K441" s="56"/>
      <c r="L441" s="84"/>
      <c r="M441" s="83"/>
      <c r="N441" s="55"/>
      <c r="O441" s="56"/>
      <c r="P441" s="61"/>
      <c r="Q441" s="56"/>
      <c r="R441" s="85"/>
      <c r="T441" s="93">
        <f t="shared" si="49"/>
        <v>0</v>
      </c>
      <c r="U441" s="58">
        <f t="shared" si="50"/>
        <v>0</v>
      </c>
      <c r="V441" s="58">
        <f t="shared" si="51"/>
        <v>0</v>
      </c>
      <c r="W441" s="58">
        <f t="shared" si="52"/>
        <v>0</v>
      </c>
      <c r="X441" s="58">
        <f t="shared" si="53"/>
        <v>0</v>
      </c>
      <c r="Y441" s="58">
        <f t="shared" si="54"/>
        <v>0</v>
      </c>
      <c r="Z441" s="104">
        <f t="shared" si="55"/>
        <v>0</v>
      </c>
    </row>
    <row r="442" spans="1:26" x14ac:dyDescent="0.2">
      <c r="A442" s="72" t="str">
        <f t="shared" si="56"/>
        <v>-</v>
      </c>
      <c r="C442" s="79"/>
      <c r="G442" s="81"/>
      <c r="H442" s="82" t="str">
        <f>IF(G442="","",VLOOKUP(G442,Plan_compta!$B$7:$C$360,2))</f>
        <v/>
      </c>
      <c r="I442" s="83"/>
      <c r="J442" s="57"/>
      <c r="K442" s="56"/>
      <c r="L442" s="84"/>
      <c r="M442" s="83"/>
      <c r="N442" s="55"/>
      <c r="O442" s="56"/>
      <c r="P442" s="61"/>
      <c r="Q442" s="56"/>
      <c r="R442" s="85"/>
      <c r="T442" s="93">
        <f t="shared" si="49"/>
        <v>0</v>
      </c>
      <c r="U442" s="58">
        <f t="shared" si="50"/>
        <v>0</v>
      </c>
      <c r="V442" s="58">
        <f t="shared" si="51"/>
        <v>0</v>
      </c>
      <c r="W442" s="58">
        <f t="shared" si="52"/>
        <v>0</v>
      </c>
      <c r="X442" s="58">
        <f t="shared" si="53"/>
        <v>0</v>
      </c>
      <c r="Y442" s="58">
        <f t="shared" si="54"/>
        <v>0</v>
      </c>
      <c r="Z442" s="104">
        <f t="shared" si="55"/>
        <v>0</v>
      </c>
    </row>
    <row r="443" spans="1:26" x14ac:dyDescent="0.2">
      <c r="A443" s="72" t="str">
        <f t="shared" si="56"/>
        <v>-</v>
      </c>
      <c r="C443" s="79"/>
      <c r="G443" s="81"/>
      <c r="H443" s="82" t="str">
        <f>IF(G443="","",VLOOKUP(G443,Plan_compta!$B$7:$C$360,2))</f>
        <v/>
      </c>
      <c r="I443" s="83"/>
      <c r="J443" s="57"/>
      <c r="K443" s="56"/>
      <c r="L443" s="84"/>
      <c r="M443" s="83"/>
      <c r="N443" s="55"/>
      <c r="O443" s="56"/>
      <c r="P443" s="61"/>
      <c r="Q443" s="56"/>
      <c r="R443" s="85"/>
      <c r="T443" s="93">
        <f t="shared" si="49"/>
        <v>0</v>
      </c>
      <c r="U443" s="58">
        <f t="shared" si="50"/>
        <v>0</v>
      </c>
      <c r="V443" s="58">
        <f t="shared" si="51"/>
        <v>0</v>
      </c>
      <c r="W443" s="58">
        <f t="shared" si="52"/>
        <v>0</v>
      </c>
      <c r="X443" s="58">
        <f t="shared" si="53"/>
        <v>0</v>
      </c>
      <c r="Y443" s="58">
        <f t="shared" si="54"/>
        <v>0</v>
      </c>
      <c r="Z443" s="104">
        <f t="shared" si="55"/>
        <v>0</v>
      </c>
    </row>
    <row r="444" spans="1:26" x14ac:dyDescent="0.2">
      <c r="A444" s="72" t="str">
        <f t="shared" si="56"/>
        <v>-</v>
      </c>
      <c r="C444" s="79"/>
      <c r="G444" s="81"/>
      <c r="H444" s="82" t="str">
        <f>IF(G444="","",VLOOKUP(G444,Plan_compta!$B$7:$C$360,2))</f>
        <v/>
      </c>
      <c r="I444" s="83"/>
      <c r="J444" s="57"/>
      <c r="K444" s="56"/>
      <c r="L444" s="84"/>
      <c r="M444" s="83"/>
      <c r="N444" s="55"/>
      <c r="O444" s="56"/>
      <c r="P444" s="61"/>
      <c r="Q444" s="56"/>
      <c r="R444" s="85"/>
      <c r="T444" s="93">
        <f t="shared" si="49"/>
        <v>0</v>
      </c>
      <c r="U444" s="58">
        <f t="shared" si="50"/>
        <v>0</v>
      </c>
      <c r="V444" s="58">
        <f t="shared" si="51"/>
        <v>0</v>
      </c>
      <c r="W444" s="58">
        <f t="shared" si="52"/>
        <v>0</v>
      </c>
      <c r="X444" s="58">
        <f t="shared" si="53"/>
        <v>0</v>
      </c>
      <c r="Y444" s="58">
        <f t="shared" si="54"/>
        <v>0</v>
      </c>
      <c r="Z444" s="104">
        <f t="shared" si="55"/>
        <v>0</v>
      </c>
    </row>
    <row r="445" spans="1:26" x14ac:dyDescent="0.2">
      <c r="A445" s="72" t="str">
        <f t="shared" si="56"/>
        <v>-</v>
      </c>
      <c r="C445" s="79"/>
      <c r="G445" s="81"/>
      <c r="H445" s="82" t="str">
        <f>IF(G445="","",VLOOKUP(G445,Plan_compta!$B$7:$C$360,2))</f>
        <v/>
      </c>
      <c r="I445" s="83"/>
      <c r="J445" s="57"/>
      <c r="K445" s="56"/>
      <c r="L445" s="84"/>
      <c r="M445" s="83"/>
      <c r="N445" s="55"/>
      <c r="O445" s="56"/>
      <c r="P445" s="61"/>
      <c r="Q445" s="56"/>
      <c r="R445" s="85"/>
      <c r="T445" s="93">
        <f t="shared" si="49"/>
        <v>0</v>
      </c>
      <c r="U445" s="58">
        <f t="shared" si="50"/>
        <v>0</v>
      </c>
      <c r="V445" s="58">
        <f t="shared" si="51"/>
        <v>0</v>
      </c>
      <c r="W445" s="58">
        <f t="shared" si="52"/>
        <v>0</v>
      </c>
      <c r="X445" s="58">
        <f t="shared" si="53"/>
        <v>0</v>
      </c>
      <c r="Y445" s="58">
        <f t="shared" si="54"/>
        <v>0</v>
      </c>
      <c r="Z445" s="104">
        <f t="shared" si="55"/>
        <v>0</v>
      </c>
    </row>
    <row r="446" spans="1:26" x14ac:dyDescent="0.2">
      <c r="A446" s="72" t="str">
        <f t="shared" si="56"/>
        <v>-</v>
      </c>
      <c r="C446" s="79"/>
      <c r="G446" s="81"/>
      <c r="H446" s="82" t="str">
        <f>IF(G446="","",VLOOKUP(G446,Plan_compta!$B$7:$C$360,2))</f>
        <v/>
      </c>
      <c r="I446" s="83"/>
      <c r="J446" s="57"/>
      <c r="K446" s="56"/>
      <c r="L446" s="84"/>
      <c r="M446" s="83"/>
      <c r="N446" s="55"/>
      <c r="O446" s="56"/>
      <c r="P446" s="61"/>
      <c r="Q446" s="56"/>
      <c r="R446" s="85"/>
      <c r="T446" s="93">
        <f t="shared" si="49"/>
        <v>0</v>
      </c>
      <c r="U446" s="58">
        <f t="shared" si="50"/>
        <v>0</v>
      </c>
      <c r="V446" s="58">
        <f t="shared" si="51"/>
        <v>0</v>
      </c>
      <c r="W446" s="58">
        <f t="shared" si="52"/>
        <v>0</v>
      </c>
      <c r="X446" s="58">
        <f t="shared" si="53"/>
        <v>0</v>
      </c>
      <c r="Y446" s="58">
        <f t="shared" si="54"/>
        <v>0</v>
      </c>
      <c r="Z446" s="104">
        <f t="shared" si="55"/>
        <v>0</v>
      </c>
    </row>
    <row r="447" spans="1:26" x14ac:dyDescent="0.2">
      <c r="A447" s="72" t="str">
        <f t="shared" si="56"/>
        <v>-</v>
      </c>
      <c r="C447" s="79"/>
      <c r="G447" s="81"/>
      <c r="H447" s="82" t="str">
        <f>IF(G447="","",VLOOKUP(G447,Plan_compta!$B$7:$C$360,2))</f>
        <v/>
      </c>
      <c r="I447" s="83"/>
      <c r="J447" s="57"/>
      <c r="K447" s="56"/>
      <c r="L447" s="84"/>
      <c r="M447" s="83"/>
      <c r="N447" s="55"/>
      <c r="O447" s="56"/>
      <c r="P447" s="61"/>
      <c r="Q447" s="56"/>
      <c r="R447" s="85"/>
      <c r="T447" s="93">
        <f t="shared" si="49"/>
        <v>0</v>
      </c>
      <c r="U447" s="58">
        <f t="shared" si="50"/>
        <v>0</v>
      </c>
      <c r="V447" s="58">
        <f t="shared" si="51"/>
        <v>0</v>
      </c>
      <c r="W447" s="58">
        <f t="shared" si="52"/>
        <v>0</v>
      </c>
      <c r="X447" s="58">
        <f t="shared" si="53"/>
        <v>0</v>
      </c>
      <c r="Y447" s="58">
        <f t="shared" si="54"/>
        <v>0</v>
      </c>
      <c r="Z447" s="104">
        <f t="shared" si="55"/>
        <v>0</v>
      </c>
    </row>
    <row r="448" spans="1:26" x14ac:dyDescent="0.2">
      <c r="A448" s="72" t="str">
        <f t="shared" si="56"/>
        <v>-</v>
      </c>
      <c r="C448" s="79"/>
      <c r="G448" s="81"/>
      <c r="H448" s="82" t="str">
        <f>IF(G448="","",VLOOKUP(G448,Plan_compta!$B$7:$C$360,2))</f>
        <v/>
      </c>
      <c r="I448" s="83"/>
      <c r="J448" s="57"/>
      <c r="K448" s="56"/>
      <c r="L448" s="84"/>
      <c r="M448" s="83"/>
      <c r="N448" s="55"/>
      <c r="O448" s="56"/>
      <c r="P448" s="61"/>
      <c r="Q448" s="56"/>
      <c r="R448" s="85"/>
      <c r="T448" s="93">
        <f t="shared" si="49"/>
        <v>0</v>
      </c>
      <c r="U448" s="58">
        <f t="shared" si="50"/>
        <v>0</v>
      </c>
      <c r="V448" s="58">
        <f t="shared" si="51"/>
        <v>0</v>
      </c>
      <c r="W448" s="58">
        <f t="shared" si="52"/>
        <v>0</v>
      </c>
      <c r="X448" s="58">
        <f t="shared" si="53"/>
        <v>0</v>
      </c>
      <c r="Y448" s="58">
        <f t="shared" si="54"/>
        <v>0</v>
      </c>
      <c r="Z448" s="104">
        <f t="shared" si="55"/>
        <v>0</v>
      </c>
    </row>
    <row r="449" spans="1:26" x14ac:dyDescent="0.2">
      <c r="A449" s="72" t="str">
        <f t="shared" si="56"/>
        <v>-</v>
      </c>
      <c r="C449" s="79"/>
      <c r="G449" s="81"/>
      <c r="H449" s="82" t="str">
        <f>IF(G449="","",VLOOKUP(G449,Plan_compta!$B$7:$C$360,2))</f>
        <v/>
      </c>
      <c r="I449" s="83"/>
      <c r="J449" s="57"/>
      <c r="K449" s="56"/>
      <c r="L449" s="84"/>
      <c r="M449" s="83"/>
      <c r="N449" s="55"/>
      <c r="O449" s="56"/>
      <c r="P449" s="61"/>
      <c r="Q449" s="56"/>
      <c r="R449" s="85"/>
      <c r="T449" s="93">
        <f t="shared" si="49"/>
        <v>0</v>
      </c>
      <c r="U449" s="58">
        <f t="shared" si="50"/>
        <v>0</v>
      </c>
      <c r="V449" s="58">
        <f t="shared" si="51"/>
        <v>0</v>
      </c>
      <c r="W449" s="58">
        <f t="shared" si="52"/>
        <v>0</v>
      </c>
      <c r="X449" s="58">
        <f t="shared" si="53"/>
        <v>0</v>
      </c>
      <c r="Y449" s="58">
        <f t="shared" si="54"/>
        <v>0</v>
      </c>
      <c r="Z449" s="104">
        <f t="shared" si="55"/>
        <v>0</v>
      </c>
    </row>
    <row r="450" spans="1:26" x14ac:dyDescent="0.2">
      <c r="A450" s="72" t="str">
        <f t="shared" si="56"/>
        <v>-</v>
      </c>
      <c r="C450" s="79"/>
      <c r="G450" s="81"/>
      <c r="H450" s="82" t="str">
        <f>IF(G450="","",VLOOKUP(G450,Plan_compta!$B$7:$C$360,2))</f>
        <v/>
      </c>
      <c r="I450" s="83"/>
      <c r="J450" s="57"/>
      <c r="K450" s="56"/>
      <c r="L450" s="84"/>
      <c r="M450" s="83"/>
      <c r="N450" s="55"/>
      <c r="O450" s="56"/>
      <c r="P450" s="61"/>
      <c r="Q450" s="56"/>
      <c r="R450" s="85"/>
      <c r="T450" s="93">
        <f t="shared" si="49"/>
        <v>0</v>
      </c>
      <c r="U450" s="58">
        <f t="shared" si="50"/>
        <v>0</v>
      </c>
      <c r="V450" s="58">
        <f t="shared" si="51"/>
        <v>0</v>
      </c>
      <c r="W450" s="58">
        <f t="shared" si="52"/>
        <v>0</v>
      </c>
      <c r="X450" s="58">
        <f t="shared" si="53"/>
        <v>0</v>
      </c>
      <c r="Y450" s="58">
        <f t="shared" si="54"/>
        <v>0</v>
      </c>
      <c r="Z450" s="104">
        <f t="shared" si="55"/>
        <v>0</v>
      </c>
    </row>
    <row r="451" spans="1:26" x14ac:dyDescent="0.2">
      <c r="A451" s="72" t="str">
        <f t="shared" si="56"/>
        <v>-</v>
      </c>
      <c r="C451" s="79"/>
      <c r="G451" s="81"/>
      <c r="H451" s="82" t="str">
        <f>IF(G451="","",VLOOKUP(G451,Plan_compta!$B$7:$C$360,2))</f>
        <v/>
      </c>
      <c r="I451" s="83"/>
      <c r="J451" s="57"/>
      <c r="K451" s="56"/>
      <c r="L451" s="84"/>
      <c r="M451" s="83"/>
      <c r="N451" s="55"/>
      <c r="O451" s="56"/>
      <c r="P451" s="61"/>
      <c r="Q451" s="56"/>
      <c r="R451" s="85"/>
      <c r="T451" s="93">
        <f t="shared" ref="T451:T514" si="57">IF(C451="Dépense",N451,0)</f>
        <v>0</v>
      </c>
      <c r="U451" s="58">
        <f t="shared" ref="U451:U514" si="58">IF(C451="Dépense",P451,0)</f>
        <v>0</v>
      </c>
      <c r="V451" s="58">
        <f t="shared" ref="V451:V514" si="59">IF(C451="Dépense",R451,0)</f>
        <v>0</v>
      </c>
      <c r="W451" s="58">
        <f t="shared" ref="W451:W514" si="60">IF(C451="Recette",N451,0)</f>
        <v>0</v>
      </c>
      <c r="X451" s="58">
        <f t="shared" ref="X451:X514" si="61">IF(C451="Recette",P451,0)</f>
        <v>0</v>
      </c>
      <c r="Y451" s="58">
        <f t="shared" ref="Y451:Y514" si="62">IF(C451="Recette",R451,0)</f>
        <v>0</v>
      </c>
      <c r="Z451" s="104">
        <f t="shared" ref="Z451:Z514" si="63">N451+P451+R451</f>
        <v>0</v>
      </c>
    </row>
    <row r="452" spans="1:26" x14ac:dyDescent="0.2">
      <c r="A452" s="72" t="str">
        <f t="shared" ref="A452:A515" si="64">IF(B452&lt;&gt;0,A451+1,"-")</f>
        <v>-</v>
      </c>
      <c r="C452" s="79"/>
      <c r="G452" s="81"/>
      <c r="H452" s="82" t="str">
        <f>IF(G452="","",VLOOKUP(G452,Plan_compta!$B$7:$C$360,2))</f>
        <v/>
      </c>
      <c r="I452" s="83"/>
      <c r="J452" s="57"/>
      <c r="K452" s="56"/>
      <c r="L452" s="84"/>
      <c r="M452" s="83"/>
      <c r="N452" s="55"/>
      <c r="O452" s="56"/>
      <c r="P452" s="61"/>
      <c r="Q452" s="56"/>
      <c r="R452" s="85"/>
      <c r="T452" s="93">
        <f t="shared" si="57"/>
        <v>0</v>
      </c>
      <c r="U452" s="58">
        <f t="shared" si="58"/>
        <v>0</v>
      </c>
      <c r="V452" s="58">
        <f t="shared" si="59"/>
        <v>0</v>
      </c>
      <c r="W452" s="58">
        <f t="shared" si="60"/>
        <v>0</v>
      </c>
      <c r="X452" s="58">
        <f t="shared" si="61"/>
        <v>0</v>
      </c>
      <c r="Y452" s="58">
        <f t="shared" si="62"/>
        <v>0</v>
      </c>
      <c r="Z452" s="104">
        <f t="shared" si="63"/>
        <v>0</v>
      </c>
    </row>
    <row r="453" spans="1:26" x14ac:dyDescent="0.2">
      <c r="A453" s="72" t="str">
        <f t="shared" si="64"/>
        <v>-</v>
      </c>
      <c r="C453" s="79"/>
      <c r="G453" s="81"/>
      <c r="H453" s="82" t="str">
        <f>IF(G453="","",VLOOKUP(G453,Plan_compta!$B$7:$C$360,2))</f>
        <v/>
      </c>
      <c r="I453" s="83"/>
      <c r="J453" s="57"/>
      <c r="K453" s="56"/>
      <c r="L453" s="84"/>
      <c r="M453" s="83"/>
      <c r="N453" s="55"/>
      <c r="O453" s="56"/>
      <c r="P453" s="61"/>
      <c r="Q453" s="56"/>
      <c r="R453" s="85"/>
      <c r="T453" s="93">
        <f t="shared" si="57"/>
        <v>0</v>
      </c>
      <c r="U453" s="58">
        <f t="shared" si="58"/>
        <v>0</v>
      </c>
      <c r="V453" s="58">
        <f t="shared" si="59"/>
        <v>0</v>
      </c>
      <c r="W453" s="58">
        <f t="shared" si="60"/>
        <v>0</v>
      </c>
      <c r="X453" s="58">
        <f t="shared" si="61"/>
        <v>0</v>
      </c>
      <c r="Y453" s="58">
        <f t="shared" si="62"/>
        <v>0</v>
      </c>
      <c r="Z453" s="104">
        <f t="shared" si="63"/>
        <v>0</v>
      </c>
    </row>
    <row r="454" spans="1:26" x14ac:dyDescent="0.2">
      <c r="A454" s="72" t="str">
        <f t="shared" si="64"/>
        <v>-</v>
      </c>
      <c r="C454" s="79"/>
      <c r="G454" s="81"/>
      <c r="H454" s="82" t="str">
        <f>IF(G454="","",VLOOKUP(G454,Plan_compta!$B$7:$C$360,2))</f>
        <v/>
      </c>
      <c r="I454" s="83"/>
      <c r="J454" s="57"/>
      <c r="K454" s="56"/>
      <c r="L454" s="84"/>
      <c r="M454" s="83"/>
      <c r="N454" s="55"/>
      <c r="O454" s="56"/>
      <c r="P454" s="61"/>
      <c r="Q454" s="56"/>
      <c r="R454" s="85"/>
      <c r="T454" s="93">
        <f t="shared" si="57"/>
        <v>0</v>
      </c>
      <c r="U454" s="58">
        <f t="shared" si="58"/>
        <v>0</v>
      </c>
      <c r="V454" s="58">
        <f t="shared" si="59"/>
        <v>0</v>
      </c>
      <c r="W454" s="58">
        <f t="shared" si="60"/>
        <v>0</v>
      </c>
      <c r="X454" s="58">
        <f t="shared" si="61"/>
        <v>0</v>
      </c>
      <c r="Y454" s="58">
        <f t="shared" si="62"/>
        <v>0</v>
      </c>
      <c r="Z454" s="104">
        <f t="shared" si="63"/>
        <v>0</v>
      </c>
    </row>
    <row r="455" spans="1:26" x14ac:dyDescent="0.2">
      <c r="A455" s="72" t="str">
        <f t="shared" si="64"/>
        <v>-</v>
      </c>
      <c r="C455" s="79"/>
      <c r="G455" s="81"/>
      <c r="H455" s="82" t="str">
        <f>IF(G455="","",VLOOKUP(G455,Plan_compta!$B$7:$C$360,2))</f>
        <v/>
      </c>
      <c r="I455" s="83"/>
      <c r="J455" s="57"/>
      <c r="K455" s="56"/>
      <c r="L455" s="84"/>
      <c r="M455" s="83"/>
      <c r="N455" s="55"/>
      <c r="O455" s="56"/>
      <c r="P455" s="61"/>
      <c r="Q455" s="56"/>
      <c r="R455" s="85"/>
      <c r="T455" s="93">
        <f t="shared" si="57"/>
        <v>0</v>
      </c>
      <c r="U455" s="58">
        <f t="shared" si="58"/>
        <v>0</v>
      </c>
      <c r="V455" s="58">
        <f t="shared" si="59"/>
        <v>0</v>
      </c>
      <c r="W455" s="58">
        <f t="shared" si="60"/>
        <v>0</v>
      </c>
      <c r="X455" s="58">
        <f t="shared" si="61"/>
        <v>0</v>
      </c>
      <c r="Y455" s="58">
        <f t="shared" si="62"/>
        <v>0</v>
      </c>
      <c r="Z455" s="104">
        <f t="shared" si="63"/>
        <v>0</v>
      </c>
    </row>
    <row r="456" spans="1:26" x14ac:dyDescent="0.2">
      <c r="A456" s="72" t="str">
        <f t="shared" si="64"/>
        <v>-</v>
      </c>
      <c r="C456" s="79"/>
      <c r="G456" s="81"/>
      <c r="H456" s="82" t="str">
        <f>IF(G456="","",VLOOKUP(G456,Plan_compta!$B$7:$C$360,2))</f>
        <v/>
      </c>
      <c r="I456" s="83"/>
      <c r="J456" s="57"/>
      <c r="K456" s="56"/>
      <c r="L456" s="84"/>
      <c r="M456" s="83"/>
      <c r="N456" s="55"/>
      <c r="O456" s="56"/>
      <c r="P456" s="61"/>
      <c r="Q456" s="56"/>
      <c r="R456" s="85"/>
      <c r="T456" s="93">
        <f t="shared" si="57"/>
        <v>0</v>
      </c>
      <c r="U456" s="58">
        <f t="shared" si="58"/>
        <v>0</v>
      </c>
      <c r="V456" s="58">
        <f t="shared" si="59"/>
        <v>0</v>
      </c>
      <c r="W456" s="58">
        <f t="shared" si="60"/>
        <v>0</v>
      </c>
      <c r="X456" s="58">
        <f t="shared" si="61"/>
        <v>0</v>
      </c>
      <c r="Y456" s="58">
        <f t="shared" si="62"/>
        <v>0</v>
      </c>
      <c r="Z456" s="104">
        <f t="shared" si="63"/>
        <v>0</v>
      </c>
    </row>
    <row r="457" spans="1:26" x14ac:dyDescent="0.2">
      <c r="A457" s="72" t="str">
        <f t="shared" si="64"/>
        <v>-</v>
      </c>
      <c r="C457" s="79"/>
      <c r="G457" s="81"/>
      <c r="H457" s="82" t="str">
        <f>IF(G457="","",VLOOKUP(G457,Plan_compta!$B$7:$C$360,2))</f>
        <v/>
      </c>
      <c r="I457" s="83"/>
      <c r="J457" s="57"/>
      <c r="K457" s="56"/>
      <c r="L457" s="84"/>
      <c r="M457" s="83"/>
      <c r="N457" s="55"/>
      <c r="O457" s="56"/>
      <c r="P457" s="61"/>
      <c r="Q457" s="56"/>
      <c r="R457" s="85"/>
      <c r="T457" s="93">
        <f t="shared" si="57"/>
        <v>0</v>
      </c>
      <c r="U457" s="58">
        <f t="shared" si="58"/>
        <v>0</v>
      </c>
      <c r="V457" s="58">
        <f t="shared" si="59"/>
        <v>0</v>
      </c>
      <c r="W457" s="58">
        <f t="shared" si="60"/>
        <v>0</v>
      </c>
      <c r="X457" s="58">
        <f t="shared" si="61"/>
        <v>0</v>
      </c>
      <c r="Y457" s="58">
        <f t="shared" si="62"/>
        <v>0</v>
      </c>
      <c r="Z457" s="104">
        <f t="shared" si="63"/>
        <v>0</v>
      </c>
    </row>
    <row r="458" spans="1:26" x14ac:dyDescent="0.2">
      <c r="A458" s="72" t="str">
        <f t="shared" si="64"/>
        <v>-</v>
      </c>
      <c r="C458" s="79"/>
      <c r="G458" s="81"/>
      <c r="H458" s="82" t="str">
        <f>IF(G458="","",VLOOKUP(G458,Plan_compta!$B$7:$C$360,2))</f>
        <v/>
      </c>
      <c r="I458" s="83"/>
      <c r="J458" s="57"/>
      <c r="K458" s="56"/>
      <c r="L458" s="84"/>
      <c r="M458" s="83"/>
      <c r="N458" s="55"/>
      <c r="O458" s="56"/>
      <c r="P458" s="61"/>
      <c r="Q458" s="56"/>
      <c r="R458" s="85"/>
      <c r="T458" s="93">
        <f t="shared" si="57"/>
        <v>0</v>
      </c>
      <c r="U458" s="58">
        <f t="shared" si="58"/>
        <v>0</v>
      </c>
      <c r="V458" s="58">
        <f t="shared" si="59"/>
        <v>0</v>
      </c>
      <c r="W458" s="58">
        <f t="shared" si="60"/>
        <v>0</v>
      </c>
      <c r="X458" s="58">
        <f t="shared" si="61"/>
        <v>0</v>
      </c>
      <c r="Y458" s="58">
        <f t="shared" si="62"/>
        <v>0</v>
      </c>
      <c r="Z458" s="104">
        <f t="shared" si="63"/>
        <v>0</v>
      </c>
    </row>
    <row r="459" spans="1:26" x14ac:dyDescent="0.2">
      <c r="A459" s="72" t="str">
        <f t="shared" si="64"/>
        <v>-</v>
      </c>
      <c r="C459" s="79"/>
      <c r="G459" s="81"/>
      <c r="H459" s="82" t="str">
        <f>IF(G459="","",VLOOKUP(G459,Plan_compta!$B$7:$C$360,2))</f>
        <v/>
      </c>
      <c r="I459" s="83"/>
      <c r="J459" s="57"/>
      <c r="K459" s="56"/>
      <c r="L459" s="84"/>
      <c r="M459" s="83"/>
      <c r="N459" s="55"/>
      <c r="O459" s="56"/>
      <c r="P459" s="61"/>
      <c r="Q459" s="56"/>
      <c r="R459" s="85"/>
      <c r="T459" s="93">
        <f t="shared" si="57"/>
        <v>0</v>
      </c>
      <c r="U459" s="58">
        <f t="shared" si="58"/>
        <v>0</v>
      </c>
      <c r="V459" s="58">
        <f t="shared" si="59"/>
        <v>0</v>
      </c>
      <c r="W459" s="58">
        <f t="shared" si="60"/>
        <v>0</v>
      </c>
      <c r="X459" s="58">
        <f t="shared" si="61"/>
        <v>0</v>
      </c>
      <c r="Y459" s="58">
        <f t="shared" si="62"/>
        <v>0</v>
      </c>
      <c r="Z459" s="104">
        <f t="shared" si="63"/>
        <v>0</v>
      </c>
    </row>
    <row r="460" spans="1:26" x14ac:dyDescent="0.2">
      <c r="A460" s="72" t="str">
        <f t="shared" si="64"/>
        <v>-</v>
      </c>
      <c r="C460" s="79"/>
      <c r="G460" s="81"/>
      <c r="H460" s="82" t="str">
        <f>IF(G460="","",VLOOKUP(G460,Plan_compta!$B$7:$C$360,2))</f>
        <v/>
      </c>
      <c r="I460" s="83"/>
      <c r="J460" s="57"/>
      <c r="K460" s="56"/>
      <c r="L460" s="84"/>
      <c r="M460" s="83"/>
      <c r="N460" s="55"/>
      <c r="O460" s="56"/>
      <c r="P460" s="61"/>
      <c r="Q460" s="56"/>
      <c r="R460" s="85"/>
      <c r="T460" s="93">
        <f t="shared" si="57"/>
        <v>0</v>
      </c>
      <c r="U460" s="58">
        <f t="shared" si="58"/>
        <v>0</v>
      </c>
      <c r="V460" s="58">
        <f t="shared" si="59"/>
        <v>0</v>
      </c>
      <c r="W460" s="58">
        <f t="shared" si="60"/>
        <v>0</v>
      </c>
      <c r="X460" s="58">
        <f t="shared" si="61"/>
        <v>0</v>
      </c>
      <c r="Y460" s="58">
        <f t="shared" si="62"/>
        <v>0</v>
      </c>
      <c r="Z460" s="104">
        <f t="shared" si="63"/>
        <v>0</v>
      </c>
    </row>
    <row r="461" spans="1:26" x14ac:dyDescent="0.2">
      <c r="A461" s="72" t="str">
        <f t="shared" si="64"/>
        <v>-</v>
      </c>
      <c r="C461" s="79"/>
      <c r="G461" s="81"/>
      <c r="H461" s="82" t="str">
        <f>IF(G461="","",VLOOKUP(G461,Plan_compta!$B$7:$C$360,2))</f>
        <v/>
      </c>
      <c r="I461" s="83"/>
      <c r="J461" s="57"/>
      <c r="K461" s="56"/>
      <c r="L461" s="84"/>
      <c r="M461" s="83"/>
      <c r="N461" s="55"/>
      <c r="O461" s="56"/>
      <c r="P461" s="61"/>
      <c r="Q461" s="56"/>
      <c r="R461" s="85"/>
      <c r="T461" s="93">
        <f t="shared" si="57"/>
        <v>0</v>
      </c>
      <c r="U461" s="58">
        <f t="shared" si="58"/>
        <v>0</v>
      </c>
      <c r="V461" s="58">
        <f t="shared" si="59"/>
        <v>0</v>
      </c>
      <c r="W461" s="58">
        <f t="shared" si="60"/>
        <v>0</v>
      </c>
      <c r="X461" s="58">
        <f t="shared" si="61"/>
        <v>0</v>
      </c>
      <c r="Y461" s="58">
        <f t="shared" si="62"/>
        <v>0</v>
      </c>
      <c r="Z461" s="104">
        <f t="shared" si="63"/>
        <v>0</v>
      </c>
    </row>
    <row r="462" spans="1:26" x14ac:dyDescent="0.2">
      <c r="A462" s="72" t="str">
        <f t="shared" si="64"/>
        <v>-</v>
      </c>
      <c r="C462" s="79"/>
      <c r="G462" s="81"/>
      <c r="H462" s="82" t="str">
        <f>IF(G462="","",VLOOKUP(G462,Plan_compta!$B$7:$C$360,2))</f>
        <v/>
      </c>
      <c r="I462" s="83"/>
      <c r="J462" s="57"/>
      <c r="K462" s="56"/>
      <c r="L462" s="84"/>
      <c r="M462" s="83"/>
      <c r="N462" s="55"/>
      <c r="O462" s="56"/>
      <c r="P462" s="61"/>
      <c r="Q462" s="56"/>
      <c r="R462" s="85"/>
      <c r="T462" s="93">
        <f t="shared" si="57"/>
        <v>0</v>
      </c>
      <c r="U462" s="58">
        <f t="shared" si="58"/>
        <v>0</v>
      </c>
      <c r="V462" s="58">
        <f t="shared" si="59"/>
        <v>0</v>
      </c>
      <c r="W462" s="58">
        <f t="shared" si="60"/>
        <v>0</v>
      </c>
      <c r="X462" s="58">
        <f t="shared" si="61"/>
        <v>0</v>
      </c>
      <c r="Y462" s="58">
        <f t="shared" si="62"/>
        <v>0</v>
      </c>
      <c r="Z462" s="104">
        <f t="shared" si="63"/>
        <v>0</v>
      </c>
    </row>
    <row r="463" spans="1:26" x14ac:dyDescent="0.2">
      <c r="A463" s="72" t="str">
        <f t="shared" si="64"/>
        <v>-</v>
      </c>
      <c r="C463" s="79"/>
      <c r="G463" s="81"/>
      <c r="H463" s="82" t="str">
        <f>IF(G463="","",VLOOKUP(G463,Plan_compta!$B$7:$C$360,2))</f>
        <v/>
      </c>
      <c r="I463" s="83"/>
      <c r="J463" s="57"/>
      <c r="K463" s="56"/>
      <c r="L463" s="84"/>
      <c r="M463" s="83"/>
      <c r="N463" s="55"/>
      <c r="O463" s="56"/>
      <c r="P463" s="61"/>
      <c r="Q463" s="56"/>
      <c r="R463" s="85"/>
      <c r="T463" s="93">
        <f t="shared" si="57"/>
        <v>0</v>
      </c>
      <c r="U463" s="58">
        <f t="shared" si="58"/>
        <v>0</v>
      </c>
      <c r="V463" s="58">
        <f t="shared" si="59"/>
        <v>0</v>
      </c>
      <c r="W463" s="58">
        <f t="shared" si="60"/>
        <v>0</v>
      </c>
      <c r="X463" s="58">
        <f t="shared" si="61"/>
        <v>0</v>
      </c>
      <c r="Y463" s="58">
        <f t="shared" si="62"/>
        <v>0</v>
      </c>
      <c r="Z463" s="104">
        <f t="shared" si="63"/>
        <v>0</v>
      </c>
    </row>
    <row r="464" spans="1:26" x14ac:dyDescent="0.2">
      <c r="A464" s="72" t="str">
        <f t="shared" si="64"/>
        <v>-</v>
      </c>
      <c r="C464" s="79"/>
      <c r="G464" s="81"/>
      <c r="H464" s="82" t="str">
        <f>IF(G464="","",VLOOKUP(G464,Plan_compta!$B$7:$C$360,2))</f>
        <v/>
      </c>
      <c r="I464" s="83"/>
      <c r="J464" s="57"/>
      <c r="K464" s="56"/>
      <c r="L464" s="84"/>
      <c r="M464" s="83"/>
      <c r="N464" s="55"/>
      <c r="O464" s="56"/>
      <c r="P464" s="61"/>
      <c r="Q464" s="56"/>
      <c r="R464" s="85"/>
      <c r="T464" s="93">
        <f t="shared" si="57"/>
        <v>0</v>
      </c>
      <c r="U464" s="58">
        <f t="shared" si="58"/>
        <v>0</v>
      </c>
      <c r="V464" s="58">
        <f t="shared" si="59"/>
        <v>0</v>
      </c>
      <c r="W464" s="58">
        <f t="shared" si="60"/>
        <v>0</v>
      </c>
      <c r="X464" s="58">
        <f t="shared" si="61"/>
        <v>0</v>
      </c>
      <c r="Y464" s="58">
        <f t="shared" si="62"/>
        <v>0</v>
      </c>
      <c r="Z464" s="104">
        <f t="shared" si="63"/>
        <v>0</v>
      </c>
    </row>
    <row r="465" spans="1:26" x14ac:dyDescent="0.2">
      <c r="A465" s="72" t="str">
        <f t="shared" si="64"/>
        <v>-</v>
      </c>
      <c r="C465" s="79"/>
      <c r="G465" s="81"/>
      <c r="H465" s="82" t="str">
        <f>IF(G465="","",VLOOKUP(G465,Plan_compta!$B$7:$C$360,2))</f>
        <v/>
      </c>
      <c r="I465" s="83"/>
      <c r="J465" s="57"/>
      <c r="K465" s="56"/>
      <c r="L465" s="84"/>
      <c r="M465" s="83"/>
      <c r="N465" s="55"/>
      <c r="O465" s="56"/>
      <c r="P465" s="61"/>
      <c r="Q465" s="56"/>
      <c r="R465" s="85"/>
      <c r="T465" s="93">
        <f t="shared" si="57"/>
        <v>0</v>
      </c>
      <c r="U465" s="58">
        <f t="shared" si="58"/>
        <v>0</v>
      </c>
      <c r="V465" s="58">
        <f t="shared" si="59"/>
        <v>0</v>
      </c>
      <c r="W465" s="58">
        <f t="shared" si="60"/>
        <v>0</v>
      </c>
      <c r="X465" s="58">
        <f t="shared" si="61"/>
        <v>0</v>
      </c>
      <c r="Y465" s="58">
        <f t="shared" si="62"/>
        <v>0</v>
      </c>
      <c r="Z465" s="104">
        <f t="shared" si="63"/>
        <v>0</v>
      </c>
    </row>
    <row r="466" spans="1:26" x14ac:dyDescent="0.2">
      <c r="A466" s="72" t="str">
        <f t="shared" si="64"/>
        <v>-</v>
      </c>
      <c r="C466" s="79"/>
      <c r="G466" s="81"/>
      <c r="H466" s="82" t="str">
        <f>IF(G466="","",VLOOKUP(G466,Plan_compta!$B$7:$C$360,2))</f>
        <v/>
      </c>
      <c r="I466" s="83"/>
      <c r="J466" s="57"/>
      <c r="K466" s="56"/>
      <c r="L466" s="84"/>
      <c r="M466" s="83"/>
      <c r="N466" s="55"/>
      <c r="O466" s="56"/>
      <c r="P466" s="61"/>
      <c r="Q466" s="56"/>
      <c r="R466" s="85"/>
      <c r="T466" s="93">
        <f t="shared" si="57"/>
        <v>0</v>
      </c>
      <c r="U466" s="58">
        <f t="shared" si="58"/>
        <v>0</v>
      </c>
      <c r="V466" s="58">
        <f t="shared" si="59"/>
        <v>0</v>
      </c>
      <c r="W466" s="58">
        <f t="shared" si="60"/>
        <v>0</v>
      </c>
      <c r="X466" s="58">
        <f t="shared" si="61"/>
        <v>0</v>
      </c>
      <c r="Y466" s="58">
        <f t="shared" si="62"/>
        <v>0</v>
      </c>
      <c r="Z466" s="104">
        <f t="shared" si="63"/>
        <v>0</v>
      </c>
    </row>
    <row r="467" spans="1:26" x14ac:dyDescent="0.2">
      <c r="A467" s="72" t="str">
        <f t="shared" si="64"/>
        <v>-</v>
      </c>
      <c r="C467" s="79"/>
      <c r="G467" s="81"/>
      <c r="H467" s="82" t="str">
        <f>IF(G467="","",VLOOKUP(G467,Plan_compta!$B$7:$C$360,2))</f>
        <v/>
      </c>
      <c r="I467" s="83"/>
      <c r="J467" s="57"/>
      <c r="K467" s="56"/>
      <c r="L467" s="84"/>
      <c r="M467" s="83"/>
      <c r="N467" s="55"/>
      <c r="O467" s="56"/>
      <c r="P467" s="61"/>
      <c r="Q467" s="56"/>
      <c r="R467" s="85"/>
      <c r="T467" s="93">
        <f t="shared" si="57"/>
        <v>0</v>
      </c>
      <c r="U467" s="58">
        <f t="shared" si="58"/>
        <v>0</v>
      </c>
      <c r="V467" s="58">
        <f t="shared" si="59"/>
        <v>0</v>
      </c>
      <c r="W467" s="58">
        <f t="shared" si="60"/>
        <v>0</v>
      </c>
      <c r="X467" s="58">
        <f t="shared" si="61"/>
        <v>0</v>
      </c>
      <c r="Y467" s="58">
        <f t="shared" si="62"/>
        <v>0</v>
      </c>
      <c r="Z467" s="104">
        <f t="shared" si="63"/>
        <v>0</v>
      </c>
    </row>
    <row r="468" spans="1:26" x14ac:dyDescent="0.2">
      <c r="A468" s="72" t="str">
        <f t="shared" si="64"/>
        <v>-</v>
      </c>
      <c r="C468" s="79"/>
      <c r="G468" s="81"/>
      <c r="H468" s="82" t="str">
        <f>IF(G468="","",VLOOKUP(G468,Plan_compta!$B$7:$C$360,2))</f>
        <v/>
      </c>
      <c r="I468" s="83"/>
      <c r="J468" s="57"/>
      <c r="K468" s="56"/>
      <c r="L468" s="84"/>
      <c r="M468" s="83"/>
      <c r="N468" s="55"/>
      <c r="O468" s="56"/>
      <c r="P468" s="61"/>
      <c r="Q468" s="56"/>
      <c r="R468" s="85"/>
      <c r="T468" s="93">
        <f t="shared" si="57"/>
        <v>0</v>
      </c>
      <c r="U468" s="58">
        <f t="shared" si="58"/>
        <v>0</v>
      </c>
      <c r="V468" s="58">
        <f t="shared" si="59"/>
        <v>0</v>
      </c>
      <c r="W468" s="58">
        <f t="shared" si="60"/>
        <v>0</v>
      </c>
      <c r="X468" s="58">
        <f t="shared" si="61"/>
        <v>0</v>
      </c>
      <c r="Y468" s="58">
        <f t="shared" si="62"/>
        <v>0</v>
      </c>
      <c r="Z468" s="104">
        <f t="shared" si="63"/>
        <v>0</v>
      </c>
    </row>
    <row r="469" spans="1:26" x14ac:dyDescent="0.2">
      <c r="A469" s="72" t="str">
        <f t="shared" si="64"/>
        <v>-</v>
      </c>
      <c r="C469" s="79"/>
      <c r="G469" s="81"/>
      <c r="H469" s="82" t="str">
        <f>IF(G469="","",VLOOKUP(G469,Plan_compta!$B$7:$C$360,2))</f>
        <v/>
      </c>
      <c r="I469" s="83"/>
      <c r="J469" s="57"/>
      <c r="K469" s="56"/>
      <c r="L469" s="84"/>
      <c r="M469" s="83"/>
      <c r="N469" s="55"/>
      <c r="O469" s="56"/>
      <c r="P469" s="61"/>
      <c r="Q469" s="56"/>
      <c r="R469" s="85"/>
      <c r="T469" s="93">
        <f t="shared" si="57"/>
        <v>0</v>
      </c>
      <c r="U469" s="58">
        <f t="shared" si="58"/>
        <v>0</v>
      </c>
      <c r="V469" s="58">
        <f t="shared" si="59"/>
        <v>0</v>
      </c>
      <c r="W469" s="58">
        <f t="shared" si="60"/>
        <v>0</v>
      </c>
      <c r="X469" s="58">
        <f t="shared" si="61"/>
        <v>0</v>
      </c>
      <c r="Y469" s="58">
        <f t="shared" si="62"/>
        <v>0</v>
      </c>
      <c r="Z469" s="104">
        <f t="shared" si="63"/>
        <v>0</v>
      </c>
    </row>
    <row r="470" spans="1:26" x14ac:dyDescent="0.2">
      <c r="A470" s="72" t="str">
        <f t="shared" si="64"/>
        <v>-</v>
      </c>
      <c r="C470" s="79"/>
      <c r="G470" s="81"/>
      <c r="H470" s="82" t="str">
        <f>IF(G470="","",VLOOKUP(G470,Plan_compta!$B$7:$C$360,2))</f>
        <v/>
      </c>
      <c r="I470" s="83"/>
      <c r="J470" s="57"/>
      <c r="K470" s="56"/>
      <c r="L470" s="84"/>
      <c r="M470" s="83"/>
      <c r="N470" s="55"/>
      <c r="O470" s="56"/>
      <c r="P470" s="61"/>
      <c r="Q470" s="56"/>
      <c r="R470" s="85"/>
      <c r="T470" s="93">
        <f t="shared" si="57"/>
        <v>0</v>
      </c>
      <c r="U470" s="58">
        <f t="shared" si="58"/>
        <v>0</v>
      </c>
      <c r="V470" s="58">
        <f t="shared" si="59"/>
        <v>0</v>
      </c>
      <c r="W470" s="58">
        <f t="shared" si="60"/>
        <v>0</v>
      </c>
      <c r="X470" s="58">
        <f t="shared" si="61"/>
        <v>0</v>
      </c>
      <c r="Y470" s="58">
        <f t="shared" si="62"/>
        <v>0</v>
      </c>
      <c r="Z470" s="104">
        <f t="shared" si="63"/>
        <v>0</v>
      </c>
    </row>
    <row r="471" spans="1:26" x14ac:dyDescent="0.2">
      <c r="A471" s="72" t="str">
        <f t="shared" si="64"/>
        <v>-</v>
      </c>
      <c r="C471" s="79"/>
      <c r="G471" s="81"/>
      <c r="H471" s="82" t="str">
        <f>IF(G471="","",VLOOKUP(G471,Plan_compta!$B$7:$C$360,2))</f>
        <v/>
      </c>
      <c r="I471" s="83"/>
      <c r="J471" s="57"/>
      <c r="K471" s="56"/>
      <c r="L471" s="84"/>
      <c r="M471" s="83"/>
      <c r="N471" s="55"/>
      <c r="O471" s="56"/>
      <c r="P471" s="61"/>
      <c r="Q471" s="56"/>
      <c r="R471" s="85"/>
      <c r="T471" s="93">
        <f t="shared" si="57"/>
        <v>0</v>
      </c>
      <c r="U471" s="58">
        <f t="shared" si="58"/>
        <v>0</v>
      </c>
      <c r="V471" s="58">
        <f t="shared" si="59"/>
        <v>0</v>
      </c>
      <c r="W471" s="58">
        <f t="shared" si="60"/>
        <v>0</v>
      </c>
      <c r="X471" s="58">
        <f t="shared" si="61"/>
        <v>0</v>
      </c>
      <c r="Y471" s="58">
        <f t="shared" si="62"/>
        <v>0</v>
      </c>
      <c r="Z471" s="104">
        <f t="shared" si="63"/>
        <v>0</v>
      </c>
    </row>
    <row r="472" spans="1:26" x14ac:dyDescent="0.2">
      <c r="A472" s="72" t="str">
        <f t="shared" si="64"/>
        <v>-</v>
      </c>
      <c r="C472" s="79"/>
      <c r="G472" s="81"/>
      <c r="H472" s="82" t="str">
        <f>IF(G472="","",VLOOKUP(G472,Plan_compta!$B$7:$C$360,2))</f>
        <v/>
      </c>
      <c r="I472" s="83"/>
      <c r="J472" s="57"/>
      <c r="K472" s="56"/>
      <c r="L472" s="84"/>
      <c r="M472" s="83"/>
      <c r="N472" s="55"/>
      <c r="O472" s="56"/>
      <c r="P472" s="61"/>
      <c r="Q472" s="56"/>
      <c r="R472" s="85"/>
      <c r="T472" s="93">
        <f t="shared" si="57"/>
        <v>0</v>
      </c>
      <c r="U472" s="58">
        <f t="shared" si="58"/>
        <v>0</v>
      </c>
      <c r="V472" s="58">
        <f t="shared" si="59"/>
        <v>0</v>
      </c>
      <c r="W472" s="58">
        <f t="shared" si="60"/>
        <v>0</v>
      </c>
      <c r="X472" s="58">
        <f t="shared" si="61"/>
        <v>0</v>
      </c>
      <c r="Y472" s="58">
        <f t="shared" si="62"/>
        <v>0</v>
      </c>
      <c r="Z472" s="104">
        <f t="shared" si="63"/>
        <v>0</v>
      </c>
    </row>
    <row r="473" spans="1:26" x14ac:dyDescent="0.2">
      <c r="A473" s="72" t="str">
        <f t="shared" si="64"/>
        <v>-</v>
      </c>
      <c r="C473" s="79"/>
      <c r="G473" s="81"/>
      <c r="H473" s="82" t="str">
        <f>IF(G473="","",VLOOKUP(G473,Plan_compta!$B$7:$C$360,2))</f>
        <v/>
      </c>
      <c r="I473" s="83"/>
      <c r="J473" s="57"/>
      <c r="K473" s="56"/>
      <c r="L473" s="84"/>
      <c r="M473" s="83"/>
      <c r="N473" s="55"/>
      <c r="O473" s="56"/>
      <c r="P473" s="61"/>
      <c r="Q473" s="56"/>
      <c r="R473" s="85"/>
      <c r="T473" s="93">
        <f t="shared" si="57"/>
        <v>0</v>
      </c>
      <c r="U473" s="58">
        <f t="shared" si="58"/>
        <v>0</v>
      </c>
      <c r="V473" s="58">
        <f t="shared" si="59"/>
        <v>0</v>
      </c>
      <c r="W473" s="58">
        <f t="shared" si="60"/>
        <v>0</v>
      </c>
      <c r="X473" s="58">
        <f t="shared" si="61"/>
        <v>0</v>
      </c>
      <c r="Y473" s="58">
        <f t="shared" si="62"/>
        <v>0</v>
      </c>
      <c r="Z473" s="104">
        <f t="shared" si="63"/>
        <v>0</v>
      </c>
    </row>
    <row r="474" spans="1:26" x14ac:dyDescent="0.2">
      <c r="A474" s="72" t="str">
        <f t="shared" si="64"/>
        <v>-</v>
      </c>
      <c r="C474" s="79"/>
      <c r="G474" s="81"/>
      <c r="H474" s="82" t="str">
        <f>IF(G474="","",VLOOKUP(G474,Plan_compta!$B$7:$C$360,2))</f>
        <v/>
      </c>
      <c r="I474" s="83"/>
      <c r="J474" s="57"/>
      <c r="K474" s="56"/>
      <c r="L474" s="84"/>
      <c r="M474" s="83"/>
      <c r="N474" s="55"/>
      <c r="O474" s="56"/>
      <c r="P474" s="61"/>
      <c r="Q474" s="56"/>
      <c r="R474" s="85"/>
      <c r="T474" s="93">
        <f t="shared" si="57"/>
        <v>0</v>
      </c>
      <c r="U474" s="58">
        <f t="shared" si="58"/>
        <v>0</v>
      </c>
      <c r="V474" s="58">
        <f t="shared" si="59"/>
        <v>0</v>
      </c>
      <c r="W474" s="58">
        <f t="shared" si="60"/>
        <v>0</v>
      </c>
      <c r="X474" s="58">
        <f t="shared" si="61"/>
        <v>0</v>
      </c>
      <c r="Y474" s="58">
        <f t="shared" si="62"/>
        <v>0</v>
      </c>
      <c r="Z474" s="104">
        <f t="shared" si="63"/>
        <v>0</v>
      </c>
    </row>
    <row r="475" spans="1:26" x14ac:dyDescent="0.2">
      <c r="A475" s="72" t="str">
        <f t="shared" si="64"/>
        <v>-</v>
      </c>
      <c r="C475" s="79"/>
      <c r="G475" s="81"/>
      <c r="H475" s="82" t="str">
        <f>IF(G475="","",VLOOKUP(G475,Plan_compta!$B$7:$C$360,2))</f>
        <v/>
      </c>
      <c r="I475" s="83"/>
      <c r="J475" s="57"/>
      <c r="K475" s="56"/>
      <c r="L475" s="84"/>
      <c r="M475" s="83"/>
      <c r="N475" s="55"/>
      <c r="O475" s="56"/>
      <c r="P475" s="61"/>
      <c r="Q475" s="56"/>
      <c r="R475" s="85"/>
      <c r="T475" s="93">
        <f t="shared" si="57"/>
        <v>0</v>
      </c>
      <c r="U475" s="58">
        <f t="shared" si="58"/>
        <v>0</v>
      </c>
      <c r="V475" s="58">
        <f t="shared" si="59"/>
        <v>0</v>
      </c>
      <c r="W475" s="58">
        <f t="shared" si="60"/>
        <v>0</v>
      </c>
      <c r="X475" s="58">
        <f t="shared" si="61"/>
        <v>0</v>
      </c>
      <c r="Y475" s="58">
        <f t="shared" si="62"/>
        <v>0</v>
      </c>
      <c r="Z475" s="104">
        <f t="shared" si="63"/>
        <v>0</v>
      </c>
    </row>
    <row r="476" spans="1:26" x14ac:dyDescent="0.2">
      <c r="A476" s="72" t="str">
        <f t="shared" si="64"/>
        <v>-</v>
      </c>
      <c r="C476" s="79"/>
      <c r="G476" s="81"/>
      <c r="H476" s="82" t="str">
        <f>IF(G476="","",VLOOKUP(G476,Plan_compta!$B$7:$C$360,2))</f>
        <v/>
      </c>
      <c r="I476" s="83"/>
      <c r="J476" s="57"/>
      <c r="K476" s="56"/>
      <c r="L476" s="84"/>
      <c r="M476" s="83"/>
      <c r="N476" s="55"/>
      <c r="O476" s="56"/>
      <c r="P476" s="61"/>
      <c r="Q476" s="56"/>
      <c r="R476" s="85"/>
      <c r="T476" s="93">
        <f t="shared" si="57"/>
        <v>0</v>
      </c>
      <c r="U476" s="58">
        <f t="shared" si="58"/>
        <v>0</v>
      </c>
      <c r="V476" s="58">
        <f t="shared" si="59"/>
        <v>0</v>
      </c>
      <c r="W476" s="58">
        <f t="shared" si="60"/>
        <v>0</v>
      </c>
      <c r="X476" s="58">
        <f t="shared" si="61"/>
        <v>0</v>
      </c>
      <c r="Y476" s="58">
        <f t="shared" si="62"/>
        <v>0</v>
      </c>
      <c r="Z476" s="104">
        <f t="shared" si="63"/>
        <v>0</v>
      </c>
    </row>
    <row r="477" spans="1:26" x14ac:dyDescent="0.2">
      <c r="A477" s="72" t="str">
        <f t="shared" si="64"/>
        <v>-</v>
      </c>
      <c r="C477" s="79"/>
      <c r="G477" s="81"/>
      <c r="H477" s="82" t="str">
        <f>IF(G477="","",VLOOKUP(G477,Plan_compta!$B$7:$C$360,2))</f>
        <v/>
      </c>
      <c r="I477" s="83"/>
      <c r="J477" s="57"/>
      <c r="K477" s="56"/>
      <c r="L477" s="84"/>
      <c r="M477" s="83"/>
      <c r="N477" s="55"/>
      <c r="O477" s="56"/>
      <c r="P477" s="61"/>
      <c r="Q477" s="56"/>
      <c r="R477" s="85"/>
      <c r="T477" s="93">
        <f t="shared" si="57"/>
        <v>0</v>
      </c>
      <c r="U477" s="58">
        <f t="shared" si="58"/>
        <v>0</v>
      </c>
      <c r="V477" s="58">
        <f t="shared" si="59"/>
        <v>0</v>
      </c>
      <c r="W477" s="58">
        <f t="shared" si="60"/>
        <v>0</v>
      </c>
      <c r="X477" s="58">
        <f t="shared" si="61"/>
        <v>0</v>
      </c>
      <c r="Y477" s="58">
        <f t="shared" si="62"/>
        <v>0</v>
      </c>
      <c r="Z477" s="104">
        <f t="shared" si="63"/>
        <v>0</v>
      </c>
    </row>
    <row r="478" spans="1:26" x14ac:dyDescent="0.2">
      <c r="A478" s="72" t="str">
        <f t="shared" si="64"/>
        <v>-</v>
      </c>
      <c r="C478" s="79"/>
      <c r="G478" s="81"/>
      <c r="H478" s="82" t="str">
        <f>IF(G478="","",VLOOKUP(G478,Plan_compta!$B$7:$C$360,2))</f>
        <v/>
      </c>
      <c r="I478" s="83"/>
      <c r="J478" s="57"/>
      <c r="K478" s="56"/>
      <c r="L478" s="84"/>
      <c r="M478" s="83"/>
      <c r="N478" s="55"/>
      <c r="O478" s="56"/>
      <c r="P478" s="61"/>
      <c r="Q478" s="56"/>
      <c r="R478" s="85"/>
      <c r="T478" s="93">
        <f t="shared" si="57"/>
        <v>0</v>
      </c>
      <c r="U478" s="58">
        <f t="shared" si="58"/>
        <v>0</v>
      </c>
      <c r="V478" s="58">
        <f t="shared" si="59"/>
        <v>0</v>
      </c>
      <c r="W478" s="58">
        <f t="shared" si="60"/>
        <v>0</v>
      </c>
      <c r="X478" s="58">
        <f t="shared" si="61"/>
        <v>0</v>
      </c>
      <c r="Y478" s="58">
        <f t="shared" si="62"/>
        <v>0</v>
      </c>
      <c r="Z478" s="104">
        <f t="shared" si="63"/>
        <v>0</v>
      </c>
    </row>
    <row r="479" spans="1:26" x14ac:dyDescent="0.2">
      <c r="A479" s="72" t="str">
        <f t="shared" si="64"/>
        <v>-</v>
      </c>
      <c r="C479" s="79"/>
      <c r="G479" s="81"/>
      <c r="H479" s="82" t="str">
        <f>IF(G479="","",VLOOKUP(G479,Plan_compta!$B$7:$C$360,2))</f>
        <v/>
      </c>
      <c r="I479" s="83"/>
      <c r="J479" s="57"/>
      <c r="K479" s="56"/>
      <c r="L479" s="84"/>
      <c r="M479" s="83"/>
      <c r="N479" s="55"/>
      <c r="O479" s="56"/>
      <c r="P479" s="61"/>
      <c r="Q479" s="56"/>
      <c r="R479" s="85"/>
      <c r="T479" s="93">
        <f t="shared" si="57"/>
        <v>0</v>
      </c>
      <c r="U479" s="58">
        <f t="shared" si="58"/>
        <v>0</v>
      </c>
      <c r="V479" s="58">
        <f t="shared" si="59"/>
        <v>0</v>
      </c>
      <c r="W479" s="58">
        <f t="shared" si="60"/>
        <v>0</v>
      </c>
      <c r="X479" s="58">
        <f t="shared" si="61"/>
        <v>0</v>
      </c>
      <c r="Y479" s="58">
        <f t="shared" si="62"/>
        <v>0</v>
      </c>
      <c r="Z479" s="104">
        <f t="shared" si="63"/>
        <v>0</v>
      </c>
    </row>
    <row r="480" spans="1:26" x14ac:dyDescent="0.2">
      <c r="A480" s="72" t="str">
        <f t="shared" si="64"/>
        <v>-</v>
      </c>
      <c r="C480" s="79"/>
      <c r="G480" s="81"/>
      <c r="H480" s="82" t="str">
        <f>IF(G480="","",VLOOKUP(G480,Plan_compta!$B$7:$C$360,2))</f>
        <v/>
      </c>
      <c r="I480" s="83"/>
      <c r="J480" s="57"/>
      <c r="K480" s="56"/>
      <c r="L480" s="84"/>
      <c r="M480" s="83"/>
      <c r="N480" s="55"/>
      <c r="O480" s="56"/>
      <c r="P480" s="61"/>
      <c r="Q480" s="56"/>
      <c r="R480" s="85"/>
      <c r="T480" s="93">
        <f t="shared" si="57"/>
        <v>0</v>
      </c>
      <c r="U480" s="58">
        <f t="shared" si="58"/>
        <v>0</v>
      </c>
      <c r="V480" s="58">
        <f t="shared" si="59"/>
        <v>0</v>
      </c>
      <c r="W480" s="58">
        <f t="shared" si="60"/>
        <v>0</v>
      </c>
      <c r="X480" s="58">
        <f t="shared" si="61"/>
        <v>0</v>
      </c>
      <c r="Y480" s="58">
        <f t="shared" si="62"/>
        <v>0</v>
      </c>
      <c r="Z480" s="104">
        <f t="shared" si="63"/>
        <v>0</v>
      </c>
    </row>
    <row r="481" spans="1:26" x14ac:dyDescent="0.2">
      <c r="A481" s="72" t="str">
        <f t="shared" si="64"/>
        <v>-</v>
      </c>
      <c r="C481" s="79"/>
      <c r="G481" s="81"/>
      <c r="H481" s="82" t="str">
        <f>IF(G481="","",VLOOKUP(G481,Plan_compta!$B$7:$C$360,2))</f>
        <v/>
      </c>
      <c r="I481" s="83"/>
      <c r="J481" s="57"/>
      <c r="K481" s="56"/>
      <c r="L481" s="84"/>
      <c r="M481" s="83"/>
      <c r="N481" s="55"/>
      <c r="O481" s="56"/>
      <c r="P481" s="61"/>
      <c r="Q481" s="56"/>
      <c r="R481" s="85"/>
      <c r="T481" s="93">
        <f t="shared" si="57"/>
        <v>0</v>
      </c>
      <c r="U481" s="58">
        <f t="shared" si="58"/>
        <v>0</v>
      </c>
      <c r="V481" s="58">
        <f t="shared" si="59"/>
        <v>0</v>
      </c>
      <c r="W481" s="58">
        <f t="shared" si="60"/>
        <v>0</v>
      </c>
      <c r="X481" s="58">
        <f t="shared" si="61"/>
        <v>0</v>
      </c>
      <c r="Y481" s="58">
        <f t="shared" si="62"/>
        <v>0</v>
      </c>
      <c r="Z481" s="104">
        <f t="shared" si="63"/>
        <v>0</v>
      </c>
    </row>
    <row r="482" spans="1:26" x14ac:dyDescent="0.2">
      <c r="A482" s="72" t="str">
        <f t="shared" si="64"/>
        <v>-</v>
      </c>
      <c r="C482" s="79"/>
      <c r="G482" s="81"/>
      <c r="H482" s="82" t="str">
        <f>IF(G482="","",VLOOKUP(G482,Plan_compta!$B$7:$C$360,2))</f>
        <v/>
      </c>
      <c r="I482" s="83"/>
      <c r="J482" s="57"/>
      <c r="K482" s="56"/>
      <c r="L482" s="84"/>
      <c r="M482" s="83"/>
      <c r="N482" s="55"/>
      <c r="O482" s="56"/>
      <c r="P482" s="61"/>
      <c r="Q482" s="56"/>
      <c r="R482" s="85"/>
      <c r="T482" s="93">
        <f t="shared" si="57"/>
        <v>0</v>
      </c>
      <c r="U482" s="58">
        <f t="shared" si="58"/>
        <v>0</v>
      </c>
      <c r="V482" s="58">
        <f t="shared" si="59"/>
        <v>0</v>
      </c>
      <c r="W482" s="58">
        <f t="shared" si="60"/>
        <v>0</v>
      </c>
      <c r="X482" s="58">
        <f t="shared" si="61"/>
        <v>0</v>
      </c>
      <c r="Y482" s="58">
        <f t="shared" si="62"/>
        <v>0</v>
      </c>
      <c r="Z482" s="104">
        <f t="shared" si="63"/>
        <v>0</v>
      </c>
    </row>
    <row r="483" spans="1:26" x14ac:dyDescent="0.2">
      <c r="A483" s="72" t="str">
        <f t="shared" si="64"/>
        <v>-</v>
      </c>
      <c r="C483" s="79"/>
      <c r="G483" s="81"/>
      <c r="H483" s="82" t="str">
        <f>IF(G483="","",VLOOKUP(G483,Plan_compta!$B$7:$C$360,2))</f>
        <v/>
      </c>
      <c r="I483" s="83"/>
      <c r="J483" s="57"/>
      <c r="K483" s="56"/>
      <c r="L483" s="84"/>
      <c r="M483" s="83"/>
      <c r="N483" s="55"/>
      <c r="O483" s="56"/>
      <c r="P483" s="61"/>
      <c r="Q483" s="56"/>
      <c r="R483" s="85"/>
      <c r="T483" s="93">
        <f t="shared" si="57"/>
        <v>0</v>
      </c>
      <c r="U483" s="58">
        <f t="shared" si="58"/>
        <v>0</v>
      </c>
      <c r="V483" s="58">
        <f t="shared" si="59"/>
        <v>0</v>
      </c>
      <c r="W483" s="58">
        <f t="shared" si="60"/>
        <v>0</v>
      </c>
      <c r="X483" s="58">
        <f t="shared" si="61"/>
        <v>0</v>
      </c>
      <c r="Y483" s="58">
        <f t="shared" si="62"/>
        <v>0</v>
      </c>
      <c r="Z483" s="104">
        <f t="shared" si="63"/>
        <v>0</v>
      </c>
    </row>
    <row r="484" spans="1:26" x14ac:dyDescent="0.2">
      <c r="A484" s="72" t="str">
        <f t="shared" si="64"/>
        <v>-</v>
      </c>
      <c r="C484" s="79"/>
      <c r="G484" s="81"/>
      <c r="H484" s="82" t="str">
        <f>IF(G484="","",VLOOKUP(G484,Plan_compta!$B$7:$C$360,2))</f>
        <v/>
      </c>
      <c r="I484" s="83"/>
      <c r="J484" s="57"/>
      <c r="K484" s="56"/>
      <c r="L484" s="84"/>
      <c r="M484" s="83"/>
      <c r="N484" s="55"/>
      <c r="O484" s="56"/>
      <c r="P484" s="61"/>
      <c r="Q484" s="56"/>
      <c r="R484" s="85"/>
      <c r="T484" s="93">
        <f t="shared" si="57"/>
        <v>0</v>
      </c>
      <c r="U484" s="58">
        <f t="shared" si="58"/>
        <v>0</v>
      </c>
      <c r="V484" s="58">
        <f t="shared" si="59"/>
        <v>0</v>
      </c>
      <c r="W484" s="58">
        <f t="shared" si="60"/>
        <v>0</v>
      </c>
      <c r="X484" s="58">
        <f t="shared" si="61"/>
        <v>0</v>
      </c>
      <c r="Y484" s="58">
        <f t="shared" si="62"/>
        <v>0</v>
      </c>
      <c r="Z484" s="104">
        <f t="shared" si="63"/>
        <v>0</v>
      </c>
    </row>
    <row r="485" spans="1:26" x14ac:dyDescent="0.2">
      <c r="A485" s="72" t="str">
        <f t="shared" si="64"/>
        <v>-</v>
      </c>
      <c r="C485" s="79"/>
      <c r="G485" s="81"/>
      <c r="H485" s="82" t="str">
        <f>IF(G485="","",VLOOKUP(G485,Plan_compta!$B$7:$C$360,2))</f>
        <v/>
      </c>
      <c r="I485" s="83"/>
      <c r="J485" s="57"/>
      <c r="K485" s="56"/>
      <c r="L485" s="84"/>
      <c r="M485" s="83"/>
      <c r="N485" s="55"/>
      <c r="O485" s="56"/>
      <c r="P485" s="61"/>
      <c r="Q485" s="56"/>
      <c r="R485" s="85"/>
      <c r="T485" s="93">
        <f t="shared" si="57"/>
        <v>0</v>
      </c>
      <c r="U485" s="58">
        <f t="shared" si="58"/>
        <v>0</v>
      </c>
      <c r="V485" s="58">
        <f t="shared" si="59"/>
        <v>0</v>
      </c>
      <c r="W485" s="58">
        <f t="shared" si="60"/>
        <v>0</v>
      </c>
      <c r="X485" s="58">
        <f t="shared" si="61"/>
        <v>0</v>
      </c>
      <c r="Y485" s="58">
        <f t="shared" si="62"/>
        <v>0</v>
      </c>
      <c r="Z485" s="104">
        <f t="shared" si="63"/>
        <v>0</v>
      </c>
    </row>
    <row r="486" spans="1:26" x14ac:dyDescent="0.2">
      <c r="A486" s="72" t="str">
        <f t="shared" si="64"/>
        <v>-</v>
      </c>
      <c r="C486" s="79"/>
      <c r="G486" s="81"/>
      <c r="H486" s="82" t="str">
        <f>IF(G486="","",VLOOKUP(G486,Plan_compta!$B$7:$C$360,2))</f>
        <v/>
      </c>
      <c r="I486" s="83"/>
      <c r="J486" s="57"/>
      <c r="K486" s="56"/>
      <c r="L486" s="84"/>
      <c r="M486" s="83"/>
      <c r="N486" s="55"/>
      <c r="O486" s="56"/>
      <c r="P486" s="61"/>
      <c r="Q486" s="56"/>
      <c r="R486" s="85"/>
      <c r="T486" s="93">
        <f t="shared" si="57"/>
        <v>0</v>
      </c>
      <c r="U486" s="58">
        <f t="shared" si="58"/>
        <v>0</v>
      </c>
      <c r="V486" s="58">
        <f t="shared" si="59"/>
        <v>0</v>
      </c>
      <c r="W486" s="58">
        <f t="shared" si="60"/>
        <v>0</v>
      </c>
      <c r="X486" s="58">
        <f t="shared" si="61"/>
        <v>0</v>
      </c>
      <c r="Y486" s="58">
        <f t="shared" si="62"/>
        <v>0</v>
      </c>
      <c r="Z486" s="104">
        <f t="shared" si="63"/>
        <v>0</v>
      </c>
    </row>
    <row r="487" spans="1:26" x14ac:dyDescent="0.2">
      <c r="A487" s="72" t="str">
        <f t="shared" si="64"/>
        <v>-</v>
      </c>
      <c r="C487" s="79"/>
      <c r="G487" s="81"/>
      <c r="H487" s="82" t="str">
        <f>IF(G487="","",VLOOKUP(G487,Plan_compta!$B$7:$C$360,2))</f>
        <v/>
      </c>
      <c r="I487" s="83"/>
      <c r="J487" s="57"/>
      <c r="K487" s="56"/>
      <c r="L487" s="84"/>
      <c r="M487" s="83"/>
      <c r="N487" s="55"/>
      <c r="O487" s="56"/>
      <c r="P487" s="61"/>
      <c r="Q487" s="56"/>
      <c r="R487" s="85"/>
      <c r="T487" s="93">
        <f t="shared" si="57"/>
        <v>0</v>
      </c>
      <c r="U487" s="58">
        <f t="shared" si="58"/>
        <v>0</v>
      </c>
      <c r="V487" s="58">
        <f t="shared" si="59"/>
        <v>0</v>
      </c>
      <c r="W487" s="58">
        <f t="shared" si="60"/>
        <v>0</v>
      </c>
      <c r="X487" s="58">
        <f t="shared" si="61"/>
        <v>0</v>
      </c>
      <c r="Y487" s="58">
        <f t="shared" si="62"/>
        <v>0</v>
      </c>
      <c r="Z487" s="104">
        <f t="shared" si="63"/>
        <v>0</v>
      </c>
    </row>
    <row r="488" spans="1:26" x14ac:dyDescent="0.2">
      <c r="A488" s="72" t="str">
        <f t="shared" si="64"/>
        <v>-</v>
      </c>
      <c r="C488" s="79"/>
      <c r="G488" s="81"/>
      <c r="H488" s="82" t="str">
        <f>IF(G488="","",VLOOKUP(G488,Plan_compta!$B$7:$C$360,2))</f>
        <v/>
      </c>
      <c r="I488" s="83"/>
      <c r="J488" s="57"/>
      <c r="K488" s="56"/>
      <c r="L488" s="84"/>
      <c r="M488" s="83"/>
      <c r="N488" s="55"/>
      <c r="O488" s="56"/>
      <c r="P488" s="61"/>
      <c r="Q488" s="56"/>
      <c r="R488" s="85"/>
      <c r="T488" s="93">
        <f t="shared" si="57"/>
        <v>0</v>
      </c>
      <c r="U488" s="58">
        <f t="shared" si="58"/>
        <v>0</v>
      </c>
      <c r="V488" s="58">
        <f t="shared" si="59"/>
        <v>0</v>
      </c>
      <c r="W488" s="58">
        <f t="shared" si="60"/>
        <v>0</v>
      </c>
      <c r="X488" s="58">
        <f t="shared" si="61"/>
        <v>0</v>
      </c>
      <c r="Y488" s="58">
        <f t="shared" si="62"/>
        <v>0</v>
      </c>
      <c r="Z488" s="104">
        <f t="shared" si="63"/>
        <v>0</v>
      </c>
    </row>
    <row r="489" spans="1:26" x14ac:dyDescent="0.2">
      <c r="A489" s="72" t="str">
        <f t="shared" si="64"/>
        <v>-</v>
      </c>
      <c r="C489" s="79"/>
      <c r="G489" s="81"/>
      <c r="H489" s="82" t="str">
        <f>IF(G489="","",VLOOKUP(G489,Plan_compta!$B$7:$C$360,2))</f>
        <v/>
      </c>
      <c r="I489" s="83"/>
      <c r="J489" s="57"/>
      <c r="K489" s="56"/>
      <c r="L489" s="84"/>
      <c r="M489" s="83"/>
      <c r="N489" s="55"/>
      <c r="O489" s="56"/>
      <c r="P489" s="61"/>
      <c r="Q489" s="56"/>
      <c r="R489" s="85"/>
      <c r="T489" s="93">
        <f t="shared" si="57"/>
        <v>0</v>
      </c>
      <c r="U489" s="58">
        <f t="shared" si="58"/>
        <v>0</v>
      </c>
      <c r="V489" s="58">
        <f t="shared" si="59"/>
        <v>0</v>
      </c>
      <c r="W489" s="58">
        <f t="shared" si="60"/>
        <v>0</v>
      </c>
      <c r="X489" s="58">
        <f t="shared" si="61"/>
        <v>0</v>
      </c>
      <c r="Y489" s="58">
        <f t="shared" si="62"/>
        <v>0</v>
      </c>
      <c r="Z489" s="104">
        <f t="shared" si="63"/>
        <v>0</v>
      </c>
    </row>
    <row r="490" spans="1:26" x14ac:dyDescent="0.2">
      <c r="A490" s="72" t="str">
        <f t="shared" si="64"/>
        <v>-</v>
      </c>
      <c r="C490" s="79"/>
      <c r="G490" s="81"/>
      <c r="H490" s="82" t="str">
        <f>IF(G490="","",VLOOKUP(G490,Plan_compta!$B$7:$C$360,2))</f>
        <v/>
      </c>
      <c r="I490" s="83"/>
      <c r="J490" s="57"/>
      <c r="K490" s="56"/>
      <c r="L490" s="84"/>
      <c r="M490" s="83"/>
      <c r="N490" s="55"/>
      <c r="O490" s="56"/>
      <c r="P490" s="61"/>
      <c r="Q490" s="56"/>
      <c r="R490" s="85"/>
      <c r="T490" s="93">
        <f t="shared" si="57"/>
        <v>0</v>
      </c>
      <c r="U490" s="58">
        <f t="shared" si="58"/>
        <v>0</v>
      </c>
      <c r="V490" s="58">
        <f t="shared" si="59"/>
        <v>0</v>
      </c>
      <c r="W490" s="58">
        <f t="shared" si="60"/>
        <v>0</v>
      </c>
      <c r="X490" s="58">
        <f t="shared" si="61"/>
        <v>0</v>
      </c>
      <c r="Y490" s="58">
        <f t="shared" si="62"/>
        <v>0</v>
      </c>
      <c r="Z490" s="104">
        <f t="shared" si="63"/>
        <v>0</v>
      </c>
    </row>
    <row r="491" spans="1:26" x14ac:dyDescent="0.2">
      <c r="A491" s="72" t="str">
        <f t="shared" si="64"/>
        <v>-</v>
      </c>
      <c r="C491" s="79"/>
      <c r="G491" s="81"/>
      <c r="H491" s="82" t="str">
        <f>IF(G491="","",VLOOKUP(G491,Plan_compta!$B$7:$C$360,2))</f>
        <v/>
      </c>
      <c r="I491" s="83"/>
      <c r="J491" s="57"/>
      <c r="K491" s="56"/>
      <c r="L491" s="84"/>
      <c r="M491" s="83"/>
      <c r="N491" s="55"/>
      <c r="O491" s="56"/>
      <c r="P491" s="61"/>
      <c r="Q491" s="56"/>
      <c r="R491" s="85"/>
      <c r="T491" s="93">
        <f t="shared" si="57"/>
        <v>0</v>
      </c>
      <c r="U491" s="58">
        <f t="shared" si="58"/>
        <v>0</v>
      </c>
      <c r="V491" s="58">
        <f t="shared" si="59"/>
        <v>0</v>
      </c>
      <c r="W491" s="58">
        <f t="shared" si="60"/>
        <v>0</v>
      </c>
      <c r="X491" s="58">
        <f t="shared" si="61"/>
        <v>0</v>
      </c>
      <c r="Y491" s="58">
        <f t="shared" si="62"/>
        <v>0</v>
      </c>
      <c r="Z491" s="104">
        <f t="shared" si="63"/>
        <v>0</v>
      </c>
    </row>
    <row r="492" spans="1:26" x14ac:dyDescent="0.2">
      <c r="A492" s="72" t="str">
        <f t="shared" si="64"/>
        <v>-</v>
      </c>
      <c r="C492" s="79"/>
      <c r="G492" s="81"/>
      <c r="H492" s="82" t="str">
        <f>IF(G492="","",VLOOKUP(G492,Plan_compta!$B$7:$C$360,2))</f>
        <v/>
      </c>
      <c r="I492" s="83"/>
      <c r="J492" s="57"/>
      <c r="K492" s="56"/>
      <c r="L492" s="84"/>
      <c r="M492" s="83"/>
      <c r="N492" s="55"/>
      <c r="O492" s="56"/>
      <c r="P492" s="61"/>
      <c r="Q492" s="56"/>
      <c r="R492" s="85"/>
      <c r="T492" s="93">
        <f t="shared" si="57"/>
        <v>0</v>
      </c>
      <c r="U492" s="58">
        <f t="shared" si="58"/>
        <v>0</v>
      </c>
      <c r="V492" s="58">
        <f t="shared" si="59"/>
        <v>0</v>
      </c>
      <c r="W492" s="58">
        <f t="shared" si="60"/>
        <v>0</v>
      </c>
      <c r="X492" s="58">
        <f t="shared" si="61"/>
        <v>0</v>
      </c>
      <c r="Y492" s="58">
        <f t="shared" si="62"/>
        <v>0</v>
      </c>
      <c r="Z492" s="104">
        <f t="shared" si="63"/>
        <v>0</v>
      </c>
    </row>
    <row r="493" spans="1:26" x14ac:dyDescent="0.2">
      <c r="A493" s="72" t="str">
        <f t="shared" si="64"/>
        <v>-</v>
      </c>
      <c r="C493" s="79"/>
      <c r="G493" s="81"/>
      <c r="H493" s="82" t="str">
        <f>IF(G493="","",VLOOKUP(G493,Plan_compta!$B$7:$C$360,2))</f>
        <v/>
      </c>
      <c r="I493" s="83"/>
      <c r="J493" s="57"/>
      <c r="K493" s="56"/>
      <c r="L493" s="84"/>
      <c r="M493" s="83"/>
      <c r="N493" s="55"/>
      <c r="O493" s="56"/>
      <c r="P493" s="61"/>
      <c r="Q493" s="56"/>
      <c r="R493" s="85"/>
      <c r="T493" s="93">
        <f t="shared" si="57"/>
        <v>0</v>
      </c>
      <c r="U493" s="58">
        <f t="shared" si="58"/>
        <v>0</v>
      </c>
      <c r="V493" s="58">
        <f t="shared" si="59"/>
        <v>0</v>
      </c>
      <c r="W493" s="58">
        <f t="shared" si="60"/>
        <v>0</v>
      </c>
      <c r="X493" s="58">
        <f t="shared" si="61"/>
        <v>0</v>
      </c>
      <c r="Y493" s="58">
        <f t="shared" si="62"/>
        <v>0</v>
      </c>
      <c r="Z493" s="104">
        <f t="shared" si="63"/>
        <v>0</v>
      </c>
    </row>
    <row r="494" spans="1:26" x14ac:dyDescent="0.2">
      <c r="A494" s="72" t="str">
        <f t="shared" si="64"/>
        <v>-</v>
      </c>
      <c r="C494" s="79"/>
      <c r="G494" s="81"/>
      <c r="H494" s="82" t="str">
        <f>IF(G494="","",VLOOKUP(G494,Plan_compta!$B$7:$C$360,2))</f>
        <v/>
      </c>
      <c r="I494" s="83"/>
      <c r="J494" s="57"/>
      <c r="K494" s="56"/>
      <c r="L494" s="84"/>
      <c r="M494" s="83"/>
      <c r="N494" s="55"/>
      <c r="O494" s="56"/>
      <c r="P494" s="61"/>
      <c r="Q494" s="56"/>
      <c r="R494" s="85"/>
      <c r="T494" s="93">
        <f t="shared" si="57"/>
        <v>0</v>
      </c>
      <c r="U494" s="58">
        <f t="shared" si="58"/>
        <v>0</v>
      </c>
      <c r="V494" s="58">
        <f t="shared" si="59"/>
        <v>0</v>
      </c>
      <c r="W494" s="58">
        <f t="shared" si="60"/>
        <v>0</v>
      </c>
      <c r="X494" s="58">
        <f t="shared" si="61"/>
        <v>0</v>
      </c>
      <c r="Y494" s="58">
        <f t="shared" si="62"/>
        <v>0</v>
      </c>
      <c r="Z494" s="104">
        <f t="shared" si="63"/>
        <v>0</v>
      </c>
    </row>
    <row r="495" spans="1:26" x14ac:dyDescent="0.2">
      <c r="A495" s="72" t="str">
        <f t="shared" si="64"/>
        <v>-</v>
      </c>
      <c r="C495" s="79"/>
      <c r="G495" s="81"/>
      <c r="H495" s="82" t="str">
        <f>IF(G495="","",VLOOKUP(G495,Plan_compta!$B$7:$C$360,2))</f>
        <v/>
      </c>
      <c r="I495" s="83"/>
      <c r="J495" s="57"/>
      <c r="K495" s="56"/>
      <c r="L495" s="84"/>
      <c r="M495" s="83"/>
      <c r="N495" s="55"/>
      <c r="O495" s="56"/>
      <c r="P495" s="61"/>
      <c r="Q495" s="56"/>
      <c r="R495" s="85"/>
      <c r="T495" s="93">
        <f t="shared" si="57"/>
        <v>0</v>
      </c>
      <c r="U495" s="58">
        <f t="shared" si="58"/>
        <v>0</v>
      </c>
      <c r="V495" s="58">
        <f t="shared" si="59"/>
        <v>0</v>
      </c>
      <c r="W495" s="58">
        <f t="shared" si="60"/>
        <v>0</v>
      </c>
      <c r="X495" s="58">
        <f t="shared" si="61"/>
        <v>0</v>
      </c>
      <c r="Y495" s="58">
        <f t="shared" si="62"/>
        <v>0</v>
      </c>
      <c r="Z495" s="104">
        <f t="shared" si="63"/>
        <v>0</v>
      </c>
    </row>
    <row r="496" spans="1:26" x14ac:dyDescent="0.2">
      <c r="A496" s="72" t="str">
        <f t="shared" si="64"/>
        <v>-</v>
      </c>
      <c r="C496" s="79"/>
      <c r="G496" s="81"/>
      <c r="H496" s="82" t="str">
        <f>IF(G496="","",VLOOKUP(G496,Plan_compta!$B$7:$C$360,2))</f>
        <v/>
      </c>
      <c r="I496" s="83"/>
      <c r="J496" s="57"/>
      <c r="K496" s="56"/>
      <c r="L496" s="84"/>
      <c r="M496" s="83"/>
      <c r="N496" s="55"/>
      <c r="O496" s="56"/>
      <c r="P496" s="61"/>
      <c r="Q496" s="56"/>
      <c r="R496" s="85"/>
      <c r="T496" s="93">
        <f t="shared" si="57"/>
        <v>0</v>
      </c>
      <c r="U496" s="58">
        <f t="shared" si="58"/>
        <v>0</v>
      </c>
      <c r="V496" s="58">
        <f t="shared" si="59"/>
        <v>0</v>
      </c>
      <c r="W496" s="58">
        <f t="shared" si="60"/>
        <v>0</v>
      </c>
      <c r="X496" s="58">
        <f t="shared" si="61"/>
        <v>0</v>
      </c>
      <c r="Y496" s="58">
        <f t="shared" si="62"/>
        <v>0</v>
      </c>
      <c r="Z496" s="104">
        <f t="shared" si="63"/>
        <v>0</v>
      </c>
    </row>
    <row r="497" spans="1:26" x14ac:dyDescent="0.2">
      <c r="A497" s="72" t="str">
        <f t="shared" si="64"/>
        <v>-</v>
      </c>
      <c r="C497" s="79"/>
      <c r="G497" s="81"/>
      <c r="H497" s="82" t="str">
        <f>IF(G497="","",VLOOKUP(G497,Plan_compta!$B$7:$C$360,2))</f>
        <v/>
      </c>
      <c r="I497" s="83"/>
      <c r="J497" s="57"/>
      <c r="K497" s="56"/>
      <c r="L497" s="84"/>
      <c r="M497" s="83"/>
      <c r="N497" s="55"/>
      <c r="O497" s="56"/>
      <c r="P497" s="61"/>
      <c r="Q497" s="56"/>
      <c r="R497" s="85"/>
      <c r="T497" s="93">
        <f t="shared" si="57"/>
        <v>0</v>
      </c>
      <c r="U497" s="58">
        <f t="shared" si="58"/>
        <v>0</v>
      </c>
      <c r="V497" s="58">
        <f t="shared" si="59"/>
        <v>0</v>
      </c>
      <c r="W497" s="58">
        <f t="shared" si="60"/>
        <v>0</v>
      </c>
      <c r="X497" s="58">
        <f t="shared" si="61"/>
        <v>0</v>
      </c>
      <c r="Y497" s="58">
        <f t="shared" si="62"/>
        <v>0</v>
      </c>
      <c r="Z497" s="104">
        <f t="shared" si="63"/>
        <v>0</v>
      </c>
    </row>
    <row r="498" spans="1:26" x14ac:dyDescent="0.2">
      <c r="A498" s="72" t="str">
        <f t="shared" si="64"/>
        <v>-</v>
      </c>
      <c r="C498" s="79"/>
      <c r="G498" s="81"/>
      <c r="H498" s="82" t="str">
        <f>IF(G498="","",VLOOKUP(G498,Plan_compta!$B$7:$C$360,2))</f>
        <v/>
      </c>
      <c r="I498" s="83"/>
      <c r="J498" s="57"/>
      <c r="K498" s="56"/>
      <c r="L498" s="84"/>
      <c r="M498" s="83"/>
      <c r="N498" s="55"/>
      <c r="O498" s="56"/>
      <c r="P498" s="61"/>
      <c r="Q498" s="56"/>
      <c r="R498" s="85"/>
      <c r="T498" s="93">
        <f t="shared" si="57"/>
        <v>0</v>
      </c>
      <c r="U498" s="58">
        <f t="shared" si="58"/>
        <v>0</v>
      </c>
      <c r="V498" s="58">
        <f t="shared" si="59"/>
        <v>0</v>
      </c>
      <c r="W498" s="58">
        <f t="shared" si="60"/>
        <v>0</v>
      </c>
      <c r="X498" s="58">
        <f t="shared" si="61"/>
        <v>0</v>
      </c>
      <c r="Y498" s="58">
        <f t="shared" si="62"/>
        <v>0</v>
      </c>
      <c r="Z498" s="104">
        <f t="shared" si="63"/>
        <v>0</v>
      </c>
    </row>
    <row r="499" spans="1:26" x14ac:dyDescent="0.2">
      <c r="A499" s="72" t="str">
        <f t="shared" si="64"/>
        <v>-</v>
      </c>
      <c r="C499" s="79"/>
      <c r="G499" s="81"/>
      <c r="H499" s="82" t="str">
        <f>IF(G499="","",VLOOKUP(G499,Plan_compta!$B$7:$C$360,2))</f>
        <v/>
      </c>
      <c r="I499" s="83"/>
      <c r="J499" s="57"/>
      <c r="K499" s="56"/>
      <c r="L499" s="84"/>
      <c r="M499" s="83"/>
      <c r="N499" s="55"/>
      <c r="O499" s="56"/>
      <c r="P499" s="61"/>
      <c r="Q499" s="56"/>
      <c r="R499" s="85"/>
      <c r="T499" s="93">
        <f t="shared" si="57"/>
        <v>0</v>
      </c>
      <c r="U499" s="58">
        <f t="shared" si="58"/>
        <v>0</v>
      </c>
      <c r="V499" s="58">
        <f t="shared" si="59"/>
        <v>0</v>
      </c>
      <c r="W499" s="58">
        <f t="shared" si="60"/>
        <v>0</v>
      </c>
      <c r="X499" s="58">
        <f t="shared" si="61"/>
        <v>0</v>
      </c>
      <c r="Y499" s="58">
        <f t="shared" si="62"/>
        <v>0</v>
      </c>
      <c r="Z499" s="104">
        <f t="shared" si="63"/>
        <v>0</v>
      </c>
    </row>
    <row r="500" spans="1:26" x14ac:dyDescent="0.2">
      <c r="A500" s="72" t="str">
        <f t="shared" si="64"/>
        <v>-</v>
      </c>
      <c r="C500" s="79"/>
      <c r="G500" s="81"/>
      <c r="H500" s="82" t="str">
        <f>IF(G500="","",VLOOKUP(G500,Plan_compta!$B$7:$C$360,2))</f>
        <v/>
      </c>
      <c r="I500" s="83"/>
      <c r="J500" s="57"/>
      <c r="K500" s="56"/>
      <c r="L500" s="84"/>
      <c r="M500" s="83"/>
      <c r="N500" s="55"/>
      <c r="O500" s="56"/>
      <c r="P500" s="61"/>
      <c r="Q500" s="56"/>
      <c r="R500" s="85"/>
      <c r="T500" s="93">
        <f t="shared" si="57"/>
        <v>0</v>
      </c>
      <c r="U500" s="58">
        <f t="shared" si="58"/>
        <v>0</v>
      </c>
      <c r="V500" s="58">
        <f t="shared" si="59"/>
        <v>0</v>
      </c>
      <c r="W500" s="58">
        <f t="shared" si="60"/>
        <v>0</v>
      </c>
      <c r="X500" s="58">
        <f t="shared" si="61"/>
        <v>0</v>
      </c>
      <c r="Y500" s="58">
        <f t="shared" si="62"/>
        <v>0</v>
      </c>
      <c r="Z500" s="104">
        <f t="shared" si="63"/>
        <v>0</v>
      </c>
    </row>
    <row r="501" spans="1:26" x14ac:dyDescent="0.2">
      <c r="A501" s="72" t="str">
        <f t="shared" si="64"/>
        <v>-</v>
      </c>
      <c r="C501" s="79"/>
      <c r="G501" s="81"/>
      <c r="H501" s="82" t="str">
        <f>IF(G501="","",VLOOKUP(G501,Plan_compta!$B$7:$C$360,2))</f>
        <v/>
      </c>
      <c r="I501" s="83"/>
      <c r="J501" s="57"/>
      <c r="K501" s="56"/>
      <c r="L501" s="84"/>
      <c r="M501" s="83"/>
      <c r="N501" s="55"/>
      <c r="O501" s="56"/>
      <c r="P501" s="61"/>
      <c r="Q501" s="56"/>
      <c r="R501" s="85"/>
      <c r="T501" s="93">
        <f t="shared" si="57"/>
        <v>0</v>
      </c>
      <c r="U501" s="58">
        <f t="shared" si="58"/>
        <v>0</v>
      </c>
      <c r="V501" s="58">
        <f t="shared" si="59"/>
        <v>0</v>
      </c>
      <c r="W501" s="58">
        <f t="shared" si="60"/>
        <v>0</v>
      </c>
      <c r="X501" s="58">
        <f t="shared" si="61"/>
        <v>0</v>
      </c>
      <c r="Y501" s="58">
        <f t="shared" si="62"/>
        <v>0</v>
      </c>
      <c r="Z501" s="104">
        <f t="shared" si="63"/>
        <v>0</v>
      </c>
    </row>
    <row r="502" spans="1:26" x14ac:dyDescent="0.2">
      <c r="A502" s="72" t="str">
        <f t="shared" si="64"/>
        <v>-</v>
      </c>
      <c r="C502" s="79"/>
      <c r="G502" s="81"/>
      <c r="H502" s="82" t="str">
        <f>IF(G502="","",VLOOKUP(G502,Plan_compta!$B$7:$C$360,2))</f>
        <v/>
      </c>
      <c r="I502" s="83"/>
      <c r="J502" s="57"/>
      <c r="K502" s="56"/>
      <c r="L502" s="84"/>
      <c r="M502" s="83"/>
      <c r="N502" s="55"/>
      <c r="O502" s="56"/>
      <c r="P502" s="61"/>
      <c r="Q502" s="56"/>
      <c r="R502" s="85"/>
      <c r="T502" s="93">
        <f t="shared" si="57"/>
        <v>0</v>
      </c>
      <c r="U502" s="58">
        <f t="shared" si="58"/>
        <v>0</v>
      </c>
      <c r="V502" s="58">
        <f t="shared" si="59"/>
        <v>0</v>
      </c>
      <c r="W502" s="58">
        <f t="shared" si="60"/>
        <v>0</v>
      </c>
      <c r="X502" s="58">
        <f t="shared" si="61"/>
        <v>0</v>
      </c>
      <c r="Y502" s="58">
        <f t="shared" si="62"/>
        <v>0</v>
      </c>
      <c r="Z502" s="104">
        <f t="shared" si="63"/>
        <v>0</v>
      </c>
    </row>
    <row r="503" spans="1:26" x14ac:dyDescent="0.2">
      <c r="A503" s="72" t="str">
        <f t="shared" si="64"/>
        <v>-</v>
      </c>
      <c r="C503" s="79"/>
      <c r="G503" s="81"/>
      <c r="H503" s="82" t="str">
        <f>IF(G503="","",VLOOKUP(G503,Plan_compta!$B$7:$C$360,2))</f>
        <v/>
      </c>
      <c r="I503" s="83"/>
      <c r="J503" s="57"/>
      <c r="K503" s="56"/>
      <c r="L503" s="84"/>
      <c r="M503" s="83"/>
      <c r="N503" s="55"/>
      <c r="O503" s="56"/>
      <c r="P503" s="61"/>
      <c r="Q503" s="56"/>
      <c r="R503" s="85"/>
      <c r="T503" s="93">
        <f t="shared" si="57"/>
        <v>0</v>
      </c>
      <c r="U503" s="58">
        <f t="shared" si="58"/>
        <v>0</v>
      </c>
      <c r="V503" s="58">
        <f t="shared" si="59"/>
        <v>0</v>
      </c>
      <c r="W503" s="58">
        <f t="shared" si="60"/>
        <v>0</v>
      </c>
      <c r="X503" s="58">
        <f t="shared" si="61"/>
        <v>0</v>
      </c>
      <c r="Y503" s="58">
        <f t="shared" si="62"/>
        <v>0</v>
      </c>
      <c r="Z503" s="104">
        <f t="shared" si="63"/>
        <v>0</v>
      </c>
    </row>
    <row r="504" spans="1:26" x14ac:dyDescent="0.2">
      <c r="A504" s="72" t="str">
        <f t="shared" si="64"/>
        <v>-</v>
      </c>
      <c r="C504" s="79"/>
      <c r="G504" s="81"/>
      <c r="H504" s="82" t="str">
        <f>IF(G504="","",VLOOKUP(G504,Plan_compta!$B$7:$C$360,2))</f>
        <v/>
      </c>
      <c r="I504" s="83"/>
      <c r="J504" s="57"/>
      <c r="K504" s="56"/>
      <c r="L504" s="84"/>
      <c r="M504" s="83"/>
      <c r="N504" s="55"/>
      <c r="O504" s="56"/>
      <c r="P504" s="61"/>
      <c r="Q504" s="56"/>
      <c r="R504" s="85"/>
      <c r="T504" s="93">
        <f t="shared" si="57"/>
        <v>0</v>
      </c>
      <c r="U504" s="58">
        <f t="shared" si="58"/>
        <v>0</v>
      </c>
      <c r="V504" s="58">
        <f t="shared" si="59"/>
        <v>0</v>
      </c>
      <c r="W504" s="58">
        <f t="shared" si="60"/>
        <v>0</v>
      </c>
      <c r="X504" s="58">
        <f t="shared" si="61"/>
        <v>0</v>
      </c>
      <c r="Y504" s="58">
        <f t="shared" si="62"/>
        <v>0</v>
      </c>
      <c r="Z504" s="104">
        <f t="shared" si="63"/>
        <v>0</v>
      </c>
    </row>
    <row r="505" spans="1:26" x14ac:dyDescent="0.2">
      <c r="A505" s="72" t="str">
        <f t="shared" si="64"/>
        <v>-</v>
      </c>
      <c r="C505" s="79"/>
      <c r="G505" s="81"/>
      <c r="H505" s="82" t="str">
        <f>IF(G505="","",VLOOKUP(G505,Plan_compta!$B$7:$C$360,2))</f>
        <v/>
      </c>
      <c r="I505" s="83"/>
      <c r="J505" s="57"/>
      <c r="K505" s="56"/>
      <c r="L505" s="84"/>
      <c r="M505" s="83"/>
      <c r="N505" s="55"/>
      <c r="O505" s="56"/>
      <c r="P505" s="61"/>
      <c r="Q505" s="56"/>
      <c r="R505" s="85"/>
      <c r="T505" s="93">
        <f t="shared" si="57"/>
        <v>0</v>
      </c>
      <c r="U505" s="58">
        <f t="shared" si="58"/>
        <v>0</v>
      </c>
      <c r="V505" s="58">
        <f t="shared" si="59"/>
        <v>0</v>
      </c>
      <c r="W505" s="58">
        <f t="shared" si="60"/>
        <v>0</v>
      </c>
      <c r="X505" s="58">
        <f t="shared" si="61"/>
        <v>0</v>
      </c>
      <c r="Y505" s="58">
        <f t="shared" si="62"/>
        <v>0</v>
      </c>
      <c r="Z505" s="104">
        <f t="shared" si="63"/>
        <v>0</v>
      </c>
    </row>
    <row r="506" spans="1:26" x14ac:dyDescent="0.2">
      <c r="A506" s="72" t="str">
        <f t="shared" si="64"/>
        <v>-</v>
      </c>
      <c r="C506" s="79"/>
      <c r="G506" s="81"/>
      <c r="H506" s="82" t="str">
        <f>IF(G506="","",VLOOKUP(G506,Plan_compta!$B$7:$C$360,2))</f>
        <v/>
      </c>
      <c r="I506" s="83"/>
      <c r="J506" s="57"/>
      <c r="K506" s="56"/>
      <c r="L506" s="84"/>
      <c r="M506" s="83"/>
      <c r="N506" s="55"/>
      <c r="O506" s="56"/>
      <c r="P506" s="61"/>
      <c r="Q506" s="56"/>
      <c r="R506" s="85"/>
      <c r="T506" s="93">
        <f t="shared" si="57"/>
        <v>0</v>
      </c>
      <c r="U506" s="58">
        <f t="shared" si="58"/>
        <v>0</v>
      </c>
      <c r="V506" s="58">
        <f t="shared" si="59"/>
        <v>0</v>
      </c>
      <c r="W506" s="58">
        <f t="shared" si="60"/>
        <v>0</v>
      </c>
      <c r="X506" s="58">
        <f t="shared" si="61"/>
        <v>0</v>
      </c>
      <c r="Y506" s="58">
        <f t="shared" si="62"/>
        <v>0</v>
      </c>
      <c r="Z506" s="104">
        <f t="shared" si="63"/>
        <v>0</v>
      </c>
    </row>
    <row r="507" spans="1:26" x14ac:dyDescent="0.2">
      <c r="A507" s="72" t="str">
        <f t="shared" si="64"/>
        <v>-</v>
      </c>
      <c r="C507" s="79"/>
      <c r="G507" s="81"/>
      <c r="H507" s="82" t="str">
        <f>IF(G507="","",VLOOKUP(G507,Plan_compta!$B$7:$C$360,2))</f>
        <v/>
      </c>
      <c r="I507" s="83"/>
      <c r="J507" s="57"/>
      <c r="K507" s="56"/>
      <c r="L507" s="84"/>
      <c r="M507" s="83"/>
      <c r="N507" s="55"/>
      <c r="O507" s="56"/>
      <c r="P507" s="61"/>
      <c r="Q507" s="56"/>
      <c r="R507" s="85"/>
      <c r="T507" s="93">
        <f t="shared" si="57"/>
        <v>0</v>
      </c>
      <c r="U507" s="58">
        <f t="shared" si="58"/>
        <v>0</v>
      </c>
      <c r="V507" s="58">
        <f t="shared" si="59"/>
        <v>0</v>
      </c>
      <c r="W507" s="58">
        <f t="shared" si="60"/>
        <v>0</v>
      </c>
      <c r="X507" s="58">
        <f t="shared" si="61"/>
        <v>0</v>
      </c>
      <c r="Y507" s="58">
        <f t="shared" si="62"/>
        <v>0</v>
      </c>
      <c r="Z507" s="104">
        <f t="shared" si="63"/>
        <v>0</v>
      </c>
    </row>
    <row r="508" spans="1:26" x14ac:dyDescent="0.2">
      <c r="A508" s="72" t="str">
        <f t="shared" si="64"/>
        <v>-</v>
      </c>
      <c r="C508" s="79"/>
      <c r="G508" s="81"/>
      <c r="H508" s="82" t="str">
        <f>IF(G508="","",VLOOKUP(G508,Plan_compta!$B$7:$C$360,2))</f>
        <v/>
      </c>
      <c r="I508" s="83"/>
      <c r="J508" s="57"/>
      <c r="K508" s="56"/>
      <c r="L508" s="84"/>
      <c r="M508" s="83"/>
      <c r="N508" s="55"/>
      <c r="O508" s="56"/>
      <c r="P508" s="61"/>
      <c r="Q508" s="56"/>
      <c r="R508" s="85"/>
      <c r="T508" s="93">
        <f t="shared" si="57"/>
        <v>0</v>
      </c>
      <c r="U508" s="58">
        <f t="shared" si="58"/>
        <v>0</v>
      </c>
      <c r="V508" s="58">
        <f t="shared" si="59"/>
        <v>0</v>
      </c>
      <c r="W508" s="58">
        <f t="shared" si="60"/>
        <v>0</v>
      </c>
      <c r="X508" s="58">
        <f t="shared" si="61"/>
        <v>0</v>
      </c>
      <c r="Y508" s="58">
        <f t="shared" si="62"/>
        <v>0</v>
      </c>
      <c r="Z508" s="104">
        <f t="shared" si="63"/>
        <v>0</v>
      </c>
    </row>
    <row r="509" spans="1:26" x14ac:dyDescent="0.2">
      <c r="A509" s="72" t="str">
        <f t="shared" si="64"/>
        <v>-</v>
      </c>
      <c r="C509" s="79"/>
      <c r="G509" s="81"/>
      <c r="H509" s="82" t="str">
        <f>IF(G509="","",VLOOKUP(G509,Plan_compta!$B$7:$C$360,2))</f>
        <v/>
      </c>
      <c r="I509" s="83"/>
      <c r="J509" s="57"/>
      <c r="K509" s="56"/>
      <c r="L509" s="84"/>
      <c r="M509" s="83"/>
      <c r="N509" s="55"/>
      <c r="O509" s="56"/>
      <c r="P509" s="61"/>
      <c r="Q509" s="56"/>
      <c r="R509" s="85"/>
      <c r="T509" s="93">
        <f t="shared" si="57"/>
        <v>0</v>
      </c>
      <c r="U509" s="58">
        <f t="shared" si="58"/>
        <v>0</v>
      </c>
      <c r="V509" s="58">
        <f t="shared" si="59"/>
        <v>0</v>
      </c>
      <c r="W509" s="58">
        <f t="shared" si="60"/>
        <v>0</v>
      </c>
      <c r="X509" s="58">
        <f t="shared" si="61"/>
        <v>0</v>
      </c>
      <c r="Y509" s="58">
        <f t="shared" si="62"/>
        <v>0</v>
      </c>
      <c r="Z509" s="104">
        <f t="shared" si="63"/>
        <v>0</v>
      </c>
    </row>
    <row r="510" spans="1:26" x14ac:dyDescent="0.2">
      <c r="A510" s="72" t="str">
        <f t="shared" si="64"/>
        <v>-</v>
      </c>
      <c r="C510" s="79"/>
      <c r="G510" s="81"/>
      <c r="H510" s="82" t="str">
        <f>IF(G510="","",VLOOKUP(G510,Plan_compta!$B$7:$C$360,2))</f>
        <v/>
      </c>
      <c r="I510" s="83"/>
      <c r="J510" s="57"/>
      <c r="K510" s="56"/>
      <c r="L510" s="84"/>
      <c r="M510" s="83"/>
      <c r="N510" s="55"/>
      <c r="O510" s="56"/>
      <c r="P510" s="61"/>
      <c r="Q510" s="56"/>
      <c r="R510" s="85"/>
      <c r="T510" s="93">
        <f t="shared" si="57"/>
        <v>0</v>
      </c>
      <c r="U510" s="58">
        <f t="shared" si="58"/>
        <v>0</v>
      </c>
      <c r="V510" s="58">
        <f t="shared" si="59"/>
        <v>0</v>
      </c>
      <c r="W510" s="58">
        <f t="shared" si="60"/>
        <v>0</v>
      </c>
      <c r="X510" s="58">
        <f t="shared" si="61"/>
        <v>0</v>
      </c>
      <c r="Y510" s="58">
        <f t="shared" si="62"/>
        <v>0</v>
      </c>
      <c r="Z510" s="104">
        <f t="shared" si="63"/>
        <v>0</v>
      </c>
    </row>
    <row r="511" spans="1:26" x14ac:dyDescent="0.2">
      <c r="A511" s="72" t="str">
        <f t="shared" si="64"/>
        <v>-</v>
      </c>
      <c r="C511" s="79"/>
      <c r="G511" s="81"/>
      <c r="H511" s="82" t="str">
        <f>IF(G511="","",VLOOKUP(G511,Plan_compta!$B$7:$C$360,2))</f>
        <v/>
      </c>
      <c r="I511" s="83"/>
      <c r="J511" s="57"/>
      <c r="K511" s="56"/>
      <c r="L511" s="84"/>
      <c r="M511" s="83"/>
      <c r="N511" s="55"/>
      <c r="O511" s="56"/>
      <c r="P511" s="61"/>
      <c r="Q511" s="56"/>
      <c r="R511" s="85"/>
      <c r="T511" s="93">
        <f t="shared" si="57"/>
        <v>0</v>
      </c>
      <c r="U511" s="58">
        <f t="shared" si="58"/>
        <v>0</v>
      </c>
      <c r="V511" s="58">
        <f t="shared" si="59"/>
        <v>0</v>
      </c>
      <c r="W511" s="58">
        <f t="shared" si="60"/>
        <v>0</v>
      </c>
      <c r="X511" s="58">
        <f t="shared" si="61"/>
        <v>0</v>
      </c>
      <c r="Y511" s="58">
        <f t="shared" si="62"/>
        <v>0</v>
      </c>
      <c r="Z511" s="104">
        <f t="shared" si="63"/>
        <v>0</v>
      </c>
    </row>
    <row r="512" spans="1:26" x14ac:dyDescent="0.2">
      <c r="A512" s="72" t="str">
        <f t="shared" si="64"/>
        <v>-</v>
      </c>
      <c r="C512" s="79"/>
      <c r="G512" s="81"/>
      <c r="H512" s="82" t="str">
        <f>IF(G512="","",VLOOKUP(G512,Plan_compta!$B$7:$C$360,2))</f>
        <v/>
      </c>
      <c r="I512" s="83"/>
      <c r="J512" s="57"/>
      <c r="K512" s="56"/>
      <c r="L512" s="84"/>
      <c r="M512" s="83"/>
      <c r="N512" s="55"/>
      <c r="O512" s="56"/>
      <c r="P512" s="61"/>
      <c r="Q512" s="56"/>
      <c r="R512" s="85"/>
      <c r="T512" s="93">
        <f t="shared" si="57"/>
        <v>0</v>
      </c>
      <c r="U512" s="58">
        <f t="shared" si="58"/>
        <v>0</v>
      </c>
      <c r="V512" s="58">
        <f t="shared" si="59"/>
        <v>0</v>
      </c>
      <c r="W512" s="58">
        <f t="shared" si="60"/>
        <v>0</v>
      </c>
      <c r="X512" s="58">
        <f t="shared" si="61"/>
        <v>0</v>
      </c>
      <c r="Y512" s="58">
        <f t="shared" si="62"/>
        <v>0</v>
      </c>
      <c r="Z512" s="104">
        <f t="shared" si="63"/>
        <v>0</v>
      </c>
    </row>
    <row r="513" spans="1:26" x14ac:dyDescent="0.2">
      <c r="A513" s="72" t="str">
        <f t="shared" si="64"/>
        <v>-</v>
      </c>
      <c r="C513" s="79"/>
      <c r="G513" s="81"/>
      <c r="H513" s="82" t="str">
        <f>IF(G513="","",VLOOKUP(G513,Plan_compta!$B$7:$C$360,2))</f>
        <v/>
      </c>
      <c r="I513" s="83"/>
      <c r="J513" s="57"/>
      <c r="K513" s="56"/>
      <c r="L513" s="84"/>
      <c r="M513" s="83"/>
      <c r="N513" s="55"/>
      <c r="O513" s="56"/>
      <c r="P513" s="61"/>
      <c r="Q513" s="56"/>
      <c r="R513" s="85"/>
      <c r="T513" s="93">
        <f t="shared" si="57"/>
        <v>0</v>
      </c>
      <c r="U513" s="58">
        <f t="shared" si="58"/>
        <v>0</v>
      </c>
      <c r="V513" s="58">
        <f t="shared" si="59"/>
        <v>0</v>
      </c>
      <c r="W513" s="58">
        <f t="shared" si="60"/>
        <v>0</v>
      </c>
      <c r="X513" s="58">
        <f t="shared" si="61"/>
        <v>0</v>
      </c>
      <c r="Y513" s="58">
        <f t="shared" si="62"/>
        <v>0</v>
      </c>
      <c r="Z513" s="104">
        <f t="shared" si="63"/>
        <v>0</v>
      </c>
    </row>
    <row r="514" spans="1:26" x14ac:dyDescent="0.2">
      <c r="A514" s="72" t="str">
        <f t="shared" si="64"/>
        <v>-</v>
      </c>
      <c r="C514" s="79"/>
      <c r="G514" s="81"/>
      <c r="H514" s="82" t="str">
        <f>IF(G514="","",VLOOKUP(G514,Plan_compta!$B$7:$C$360,2))</f>
        <v/>
      </c>
      <c r="I514" s="83"/>
      <c r="J514" s="57"/>
      <c r="K514" s="56"/>
      <c r="L514" s="84"/>
      <c r="M514" s="83"/>
      <c r="N514" s="55"/>
      <c r="O514" s="56"/>
      <c r="P514" s="61"/>
      <c r="Q514" s="56"/>
      <c r="R514" s="85"/>
      <c r="T514" s="93">
        <f t="shared" si="57"/>
        <v>0</v>
      </c>
      <c r="U514" s="58">
        <f t="shared" si="58"/>
        <v>0</v>
      </c>
      <c r="V514" s="58">
        <f t="shared" si="59"/>
        <v>0</v>
      </c>
      <c r="W514" s="58">
        <f t="shared" si="60"/>
        <v>0</v>
      </c>
      <c r="X514" s="58">
        <f t="shared" si="61"/>
        <v>0</v>
      </c>
      <c r="Y514" s="58">
        <f t="shared" si="62"/>
        <v>0</v>
      </c>
      <c r="Z514" s="104">
        <f t="shared" si="63"/>
        <v>0</v>
      </c>
    </row>
    <row r="515" spans="1:26" x14ac:dyDescent="0.2">
      <c r="A515" s="72" t="str">
        <f t="shared" si="64"/>
        <v>-</v>
      </c>
      <c r="C515" s="79"/>
      <c r="G515" s="81"/>
      <c r="H515" s="82" t="str">
        <f>IF(G515="","",VLOOKUP(G515,Plan_compta!$B$7:$C$360,2))</f>
        <v/>
      </c>
      <c r="I515" s="83"/>
      <c r="J515" s="57"/>
      <c r="K515" s="56"/>
      <c r="L515" s="84"/>
      <c r="M515" s="83"/>
      <c r="N515" s="55"/>
      <c r="O515" s="56"/>
      <c r="P515" s="61"/>
      <c r="Q515" s="56"/>
      <c r="R515" s="85"/>
      <c r="T515" s="93">
        <f t="shared" ref="T515:T578" si="65">IF(C515="Dépense",N515,0)</f>
        <v>0</v>
      </c>
      <c r="U515" s="58">
        <f t="shared" ref="U515:U578" si="66">IF(C515="Dépense",P515,0)</f>
        <v>0</v>
      </c>
      <c r="V515" s="58">
        <f t="shared" ref="V515:V578" si="67">IF(C515="Dépense",R515,0)</f>
        <v>0</v>
      </c>
      <c r="W515" s="58">
        <f t="shared" ref="W515:W578" si="68">IF(C515="Recette",N515,0)</f>
        <v>0</v>
      </c>
      <c r="X515" s="58">
        <f t="shared" ref="X515:X578" si="69">IF(C515="Recette",P515,0)</f>
        <v>0</v>
      </c>
      <c r="Y515" s="58">
        <f t="shared" ref="Y515:Y578" si="70">IF(C515="Recette",R515,0)</f>
        <v>0</v>
      </c>
      <c r="Z515" s="104">
        <f t="shared" ref="Z515:Z578" si="71">N515+P515+R515</f>
        <v>0</v>
      </c>
    </row>
    <row r="516" spans="1:26" x14ac:dyDescent="0.2">
      <c r="A516" s="72" t="str">
        <f t="shared" ref="A516:A579" si="72">IF(B516&lt;&gt;0,A515+1,"-")</f>
        <v>-</v>
      </c>
      <c r="C516" s="79"/>
      <c r="G516" s="81"/>
      <c r="H516" s="82" t="str">
        <f>IF(G516="","",VLOOKUP(G516,Plan_compta!$B$7:$C$360,2))</f>
        <v/>
      </c>
      <c r="I516" s="83"/>
      <c r="J516" s="57"/>
      <c r="K516" s="56"/>
      <c r="L516" s="84"/>
      <c r="M516" s="83"/>
      <c r="N516" s="55"/>
      <c r="O516" s="56"/>
      <c r="P516" s="61"/>
      <c r="Q516" s="56"/>
      <c r="R516" s="85"/>
      <c r="T516" s="93">
        <f t="shared" si="65"/>
        <v>0</v>
      </c>
      <c r="U516" s="58">
        <f t="shared" si="66"/>
        <v>0</v>
      </c>
      <c r="V516" s="58">
        <f t="shared" si="67"/>
        <v>0</v>
      </c>
      <c r="W516" s="58">
        <f t="shared" si="68"/>
        <v>0</v>
      </c>
      <c r="X516" s="58">
        <f t="shared" si="69"/>
        <v>0</v>
      </c>
      <c r="Y516" s="58">
        <f t="shared" si="70"/>
        <v>0</v>
      </c>
      <c r="Z516" s="104">
        <f t="shared" si="71"/>
        <v>0</v>
      </c>
    </row>
    <row r="517" spans="1:26" x14ac:dyDescent="0.2">
      <c r="A517" s="72" t="str">
        <f t="shared" si="72"/>
        <v>-</v>
      </c>
      <c r="C517" s="79"/>
      <c r="G517" s="81"/>
      <c r="H517" s="82" t="str">
        <f>IF(G517="","",VLOOKUP(G517,Plan_compta!$B$7:$C$360,2))</f>
        <v/>
      </c>
      <c r="I517" s="83"/>
      <c r="J517" s="57"/>
      <c r="K517" s="56"/>
      <c r="L517" s="84"/>
      <c r="M517" s="83"/>
      <c r="N517" s="55"/>
      <c r="O517" s="56"/>
      <c r="P517" s="61"/>
      <c r="Q517" s="56"/>
      <c r="R517" s="85"/>
      <c r="T517" s="93">
        <f t="shared" si="65"/>
        <v>0</v>
      </c>
      <c r="U517" s="58">
        <f t="shared" si="66"/>
        <v>0</v>
      </c>
      <c r="V517" s="58">
        <f t="shared" si="67"/>
        <v>0</v>
      </c>
      <c r="W517" s="58">
        <f t="shared" si="68"/>
        <v>0</v>
      </c>
      <c r="X517" s="58">
        <f t="shared" si="69"/>
        <v>0</v>
      </c>
      <c r="Y517" s="58">
        <f t="shared" si="70"/>
        <v>0</v>
      </c>
      <c r="Z517" s="104">
        <f t="shared" si="71"/>
        <v>0</v>
      </c>
    </row>
    <row r="518" spans="1:26" x14ac:dyDescent="0.2">
      <c r="A518" s="72" t="str">
        <f t="shared" si="72"/>
        <v>-</v>
      </c>
      <c r="C518" s="79"/>
      <c r="G518" s="81"/>
      <c r="H518" s="82" t="str">
        <f>IF(G518="","",VLOOKUP(G518,Plan_compta!$B$7:$C$360,2))</f>
        <v/>
      </c>
      <c r="I518" s="83"/>
      <c r="J518" s="57"/>
      <c r="K518" s="56"/>
      <c r="L518" s="84"/>
      <c r="M518" s="83"/>
      <c r="N518" s="55"/>
      <c r="O518" s="56"/>
      <c r="P518" s="61"/>
      <c r="Q518" s="56"/>
      <c r="R518" s="85"/>
      <c r="T518" s="93">
        <f t="shared" si="65"/>
        <v>0</v>
      </c>
      <c r="U518" s="58">
        <f t="shared" si="66"/>
        <v>0</v>
      </c>
      <c r="V518" s="58">
        <f t="shared" si="67"/>
        <v>0</v>
      </c>
      <c r="W518" s="58">
        <f t="shared" si="68"/>
        <v>0</v>
      </c>
      <c r="X518" s="58">
        <f t="shared" si="69"/>
        <v>0</v>
      </c>
      <c r="Y518" s="58">
        <f t="shared" si="70"/>
        <v>0</v>
      </c>
      <c r="Z518" s="104">
        <f t="shared" si="71"/>
        <v>0</v>
      </c>
    </row>
    <row r="519" spans="1:26" x14ac:dyDescent="0.2">
      <c r="A519" s="72" t="str">
        <f t="shared" si="72"/>
        <v>-</v>
      </c>
      <c r="C519" s="79"/>
      <c r="G519" s="81"/>
      <c r="H519" s="82" t="str">
        <f>IF(G519="","",VLOOKUP(G519,Plan_compta!$B$7:$C$360,2))</f>
        <v/>
      </c>
      <c r="I519" s="83"/>
      <c r="J519" s="57"/>
      <c r="K519" s="56"/>
      <c r="L519" s="84"/>
      <c r="M519" s="83"/>
      <c r="N519" s="55"/>
      <c r="O519" s="56"/>
      <c r="P519" s="61"/>
      <c r="Q519" s="56"/>
      <c r="R519" s="85"/>
      <c r="T519" s="93">
        <f t="shared" si="65"/>
        <v>0</v>
      </c>
      <c r="U519" s="58">
        <f t="shared" si="66"/>
        <v>0</v>
      </c>
      <c r="V519" s="58">
        <f t="shared" si="67"/>
        <v>0</v>
      </c>
      <c r="W519" s="58">
        <f t="shared" si="68"/>
        <v>0</v>
      </c>
      <c r="X519" s="58">
        <f t="shared" si="69"/>
        <v>0</v>
      </c>
      <c r="Y519" s="58">
        <f t="shared" si="70"/>
        <v>0</v>
      </c>
      <c r="Z519" s="104">
        <f t="shared" si="71"/>
        <v>0</v>
      </c>
    </row>
    <row r="520" spans="1:26" x14ac:dyDescent="0.2">
      <c r="A520" s="72" t="str">
        <f t="shared" si="72"/>
        <v>-</v>
      </c>
      <c r="C520" s="79"/>
      <c r="G520" s="81"/>
      <c r="H520" s="82" t="str">
        <f>IF(G520="","",VLOOKUP(G520,Plan_compta!$B$7:$C$360,2))</f>
        <v/>
      </c>
      <c r="I520" s="83"/>
      <c r="J520" s="57"/>
      <c r="K520" s="56"/>
      <c r="L520" s="84"/>
      <c r="M520" s="83"/>
      <c r="N520" s="55"/>
      <c r="O520" s="56"/>
      <c r="P520" s="61"/>
      <c r="Q520" s="56"/>
      <c r="R520" s="85"/>
      <c r="T520" s="93">
        <f t="shared" si="65"/>
        <v>0</v>
      </c>
      <c r="U520" s="58">
        <f t="shared" si="66"/>
        <v>0</v>
      </c>
      <c r="V520" s="58">
        <f t="shared" si="67"/>
        <v>0</v>
      </c>
      <c r="W520" s="58">
        <f t="shared" si="68"/>
        <v>0</v>
      </c>
      <c r="X520" s="58">
        <f t="shared" si="69"/>
        <v>0</v>
      </c>
      <c r="Y520" s="58">
        <f t="shared" si="70"/>
        <v>0</v>
      </c>
      <c r="Z520" s="104">
        <f t="shared" si="71"/>
        <v>0</v>
      </c>
    </row>
    <row r="521" spans="1:26" x14ac:dyDescent="0.2">
      <c r="A521" s="72" t="str">
        <f t="shared" si="72"/>
        <v>-</v>
      </c>
      <c r="C521" s="79"/>
      <c r="G521" s="81"/>
      <c r="H521" s="82" t="str">
        <f>IF(G521="","",VLOOKUP(G521,Plan_compta!$B$7:$C$360,2))</f>
        <v/>
      </c>
      <c r="I521" s="83"/>
      <c r="J521" s="57"/>
      <c r="K521" s="56"/>
      <c r="L521" s="84"/>
      <c r="M521" s="83"/>
      <c r="N521" s="55"/>
      <c r="O521" s="56"/>
      <c r="P521" s="61"/>
      <c r="Q521" s="56"/>
      <c r="R521" s="85"/>
      <c r="T521" s="93">
        <f t="shared" si="65"/>
        <v>0</v>
      </c>
      <c r="U521" s="58">
        <f t="shared" si="66"/>
        <v>0</v>
      </c>
      <c r="V521" s="58">
        <f t="shared" si="67"/>
        <v>0</v>
      </c>
      <c r="W521" s="58">
        <f t="shared" si="68"/>
        <v>0</v>
      </c>
      <c r="X521" s="58">
        <f t="shared" si="69"/>
        <v>0</v>
      </c>
      <c r="Y521" s="58">
        <f t="shared" si="70"/>
        <v>0</v>
      </c>
      <c r="Z521" s="104">
        <f t="shared" si="71"/>
        <v>0</v>
      </c>
    </row>
    <row r="522" spans="1:26" x14ac:dyDescent="0.2">
      <c r="A522" s="72" t="str">
        <f t="shared" si="72"/>
        <v>-</v>
      </c>
      <c r="C522" s="79"/>
      <c r="G522" s="81"/>
      <c r="H522" s="82" t="str">
        <f>IF(G522="","",VLOOKUP(G522,Plan_compta!$B$7:$C$360,2))</f>
        <v/>
      </c>
      <c r="I522" s="83"/>
      <c r="J522" s="57"/>
      <c r="K522" s="56"/>
      <c r="L522" s="84"/>
      <c r="M522" s="83"/>
      <c r="N522" s="55"/>
      <c r="O522" s="56"/>
      <c r="P522" s="61"/>
      <c r="Q522" s="56"/>
      <c r="R522" s="85"/>
      <c r="T522" s="93">
        <f t="shared" si="65"/>
        <v>0</v>
      </c>
      <c r="U522" s="58">
        <f t="shared" si="66"/>
        <v>0</v>
      </c>
      <c r="V522" s="58">
        <f t="shared" si="67"/>
        <v>0</v>
      </c>
      <c r="W522" s="58">
        <f t="shared" si="68"/>
        <v>0</v>
      </c>
      <c r="X522" s="58">
        <f t="shared" si="69"/>
        <v>0</v>
      </c>
      <c r="Y522" s="58">
        <f t="shared" si="70"/>
        <v>0</v>
      </c>
      <c r="Z522" s="104">
        <f t="shared" si="71"/>
        <v>0</v>
      </c>
    </row>
    <row r="523" spans="1:26" x14ac:dyDescent="0.2">
      <c r="A523" s="72" t="str">
        <f t="shared" si="72"/>
        <v>-</v>
      </c>
      <c r="C523" s="79"/>
      <c r="G523" s="81"/>
      <c r="H523" s="82" t="str">
        <f>IF(G523="","",VLOOKUP(G523,Plan_compta!$B$7:$C$360,2))</f>
        <v/>
      </c>
      <c r="I523" s="83"/>
      <c r="J523" s="57"/>
      <c r="K523" s="56"/>
      <c r="L523" s="84"/>
      <c r="M523" s="83"/>
      <c r="N523" s="55"/>
      <c r="O523" s="56"/>
      <c r="P523" s="61"/>
      <c r="Q523" s="56"/>
      <c r="R523" s="85"/>
      <c r="T523" s="93">
        <f t="shared" si="65"/>
        <v>0</v>
      </c>
      <c r="U523" s="58">
        <f t="shared" si="66"/>
        <v>0</v>
      </c>
      <c r="V523" s="58">
        <f t="shared" si="67"/>
        <v>0</v>
      </c>
      <c r="W523" s="58">
        <f t="shared" si="68"/>
        <v>0</v>
      </c>
      <c r="X523" s="58">
        <f t="shared" si="69"/>
        <v>0</v>
      </c>
      <c r="Y523" s="58">
        <f t="shared" si="70"/>
        <v>0</v>
      </c>
      <c r="Z523" s="104">
        <f t="shared" si="71"/>
        <v>0</v>
      </c>
    </row>
    <row r="524" spans="1:26" x14ac:dyDescent="0.2">
      <c r="A524" s="72" t="str">
        <f t="shared" si="72"/>
        <v>-</v>
      </c>
      <c r="C524" s="79"/>
      <c r="G524" s="81"/>
      <c r="H524" s="82" t="str">
        <f>IF(G524="","",VLOOKUP(G524,Plan_compta!$B$7:$C$360,2))</f>
        <v/>
      </c>
      <c r="I524" s="83"/>
      <c r="J524" s="57"/>
      <c r="K524" s="56"/>
      <c r="L524" s="84"/>
      <c r="M524" s="83"/>
      <c r="N524" s="55"/>
      <c r="O524" s="56"/>
      <c r="P524" s="61"/>
      <c r="Q524" s="56"/>
      <c r="R524" s="85"/>
      <c r="T524" s="93">
        <f t="shared" si="65"/>
        <v>0</v>
      </c>
      <c r="U524" s="58">
        <f t="shared" si="66"/>
        <v>0</v>
      </c>
      <c r="V524" s="58">
        <f t="shared" si="67"/>
        <v>0</v>
      </c>
      <c r="W524" s="58">
        <f t="shared" si="68"/>
        <v>0</v>
      </c>
      <c r="X524" s="58">
        <f t="shared" si="69"/>
        <v>0</v>
      </c>
      <c r="Y524" s="58">
        <f t="shared" si="70"/>
        <v>0</v>
      </c>
      <c r="Z524" s="104">
        <f t="shared" si="71"/>
        <v>0</v>
      </c>
    </row>
    <row r="525" spans="1:26" x14ac:dyDescent="0.2">
      <c r="A525" s="72" t="str">
        <f t="shared" si="72"/>
        <v>-</v>
      </c>
      <c r="C525" s="79"/>
      <c r="G525" s="81"/>
      <c r="H525" s="82" t="str">
        <f>IF(G525="","",VLOOKUP(G525,Plan_compta!$B$7:$C$360,2))</f>
        <v/>
      </c>
      <c r="I525" s="83"/>
      <c r="J525" s="57"/>
      <c r="K525" s="56"/>
      <c r="L525" s="84"/>
      <c r="M525" s="83"/>
      <c r="N525" s="55"/>
      <c r="O525" s="56"/>
      <c r="P525" s="61"/>
      <c r="Q525" s="56"/>
      <c r="R525" s="85"/>
      <c r="T525" s="93">
        <f t="shared" si="65"/>
        <v>0</v>
      </c>
      <c r="U525" s="58">
        <f t="shared" si="66"/>
        <v>0</v>
      </c>
      <c r="V525" s="58">
        <f t="shared" si="67"/>
        <v>0</v>
      </c>
      <c r="W525" s="58">
        <f t="shared" si="68"/>
        <v>0</v>
      </c>
      <c r="X525" s="58">
        <f t="shared" si="69"/>
        <v>0</v>
      </c>
      <c r="Y525" s="58">
        <f t="shared" si="70"/>
        <v>0</v>
      </c>
      <c r="Z525" s="104">
        <f t="shared" si="71"/>
        <v>0</v>
      </c>
    </row>
    <row r="526" spans="1:26" x14ac:dyDescent="0.2">
      <c r="A526" s="72" t="str">
        <f t="shared" si="72"/>
        <v>-</v>
      </c>
      <c r="C526" s="79"/>
      <c r="G526" s="81"/>
      <c r="H526" s="82" t="str">
        <f>IF(G526="","",VLOOKUP(G526,Plan_compta!$B$7:$C$360,2))</f>
        <v/>
      </c>
      <c r="I526" s="83"/>
      <c r="J526" s="57"/>
      <c r="K526" s="56"/>
      <c r="L526" s="84"/>
      <c r="M526" s="83"/>
      <c r="N526" s="55"/>
      <c r="O526" s="56"/>
      <c r="P526" s="61"/>
      <c r="Q526" s="56"/>
      <c r="R526" s="85"/>
      <c r="T526" s="93">
        <f t="shared" si="65"/>
        <v>0</v>
      </c>
      <c r="U526" s="58">
        <f t="shared" si="66"/>
        <v>0</v>
      </c>
      <c r="V526" s="58">
        <f t="shared" si="67"/>
        <v>0</v>
      </c>
      <c r="W526" s="58">
        <f t="shared" si="68"/>
        <v>0</v>
      </c>
      <c r="X526" s="58">
        <f t="shared" si="69"/>
        <v>0</v>
      </c>
      <c r="Y526" s="58">
        <f t="shared" si="70"/>
        <v>0</v>
      </c>
      <c r="Z526" s="104">
        <f t="shared" si="71"/>
        <v>0</v>
      </c>
    </row>
    <row r="527" spans="1:26" x14ac:dyDescent="0.2">
      <c r="A527" s="72" t="str">
        <f t="shared" si="72"/>
        <v>-</v>
      </c>
      <c r="C527" s="79"/>
      <c r="G527" s="81"/>
      <c r="H527" s="82" t="str">
        <f>IF(G527="","",VLOOKUP(G527,Plan_compta!$B$7:$C$360,2))</f>
        <v/>
      </c>
      <c r="I527" s="83"/>
      <c r="J527" s="57"/>
      <c r="K527" s="56"/>
      <c r="L527" s="84"/>
      <c r="M527" s="83"/>
      <c r="N527" s="55"/>
      <c r="O527" s="56"/>
      <c r="P527" s="61"/>
      <c r="Q527" s="56"/>
      <c r="R527" s="85"/>
      <c r="T527" s="93">
        <f t="shared" si="65"/>
        <v>0</v>
      </c>
      <c r="U527" s="58">
        <f t="shared" si="66"/>
        <v>0</v>
      </c>
      <c r="V527" s="58">
        <f t="shared" si="67"/>
        <v>0</v>
      </c>
      <c r="W527" s="58">
        <f t="shared" si="68"/>
        <v>0</v>
      </c>
      <c r="X527" s="58">
        <f t="shared" si="69"/>
        <v>0</v>
      </c>
      <c r="Y527" s="58">
        <f t="shared" si="70"/>
        <v>0</v>
      </c>
      <c r="Z527" s="104">
        <f t="shared" si="71"/>
        <v>0</v>
      </c>
    </row>
    <row r="528" spans="1:26" x14ac:dyDescent="0.2">
      <c r="A528" s="72" t="str">
        <f t="shared" si="72"/>
        <v>-</v>
      </c>
      <c r="C528" s="79"/>
      <c r="G528" s="81"/>
      <c r="H528" s="82" t="str">
        <f>IF(G528="","",VLOOKUP(G528,Plan_compta!$B$7:$C$360,2))</f>
        <v/>
      </c>
      <c r="I528" s="83"/>
      <c r="J528" s="57"/>
      <c r="K528" s="56"/>
      <c r="L528" s="84"/>
      <c r="M528" s="83"/>
      <c r="N528" s="55"/>
      <c r="O528" s="56"/>
      <c r="P528" s="61"/>
      <c r="Q528" s="56"/>
      <c r="R528" s="85"/>
      <c r="T528" s="93">
        <f t="shared" si="65"/>
        <v>0</v>
      </c>
      <c r="U528" s="58">
        <f t="shared" si="66"/>
        <v>0</v>
      </c>
      <c r="V528" s="58">
        <f t="shared" si="67"/>
        <v>0</v>
      </c>
      <c r="W528" s="58">
        <f t="shared" si="68"/>
        <v>0</v>
      </c>
      <c r="X528" s="58">
        <f t="shared" si="69"/>
        <v>0</v>
      </c>
      <c r="Y528" s="58">
        <f t="shared" si="70"/>
        <v>0</v>
      </c>
      <c r="Z528" s="104">
        <f t="shared" si="71"/>
        <v>0</v>
      </c>
    </row>
    <row r="529" spans="1:26" x14ac:dyDescent="0.2">
      <c r="A529" s="72" t="str">
        <f t="shared" si="72"/>
        <v>-</v>
      </c>
      <c r="C529" s="79"/>
      <c r="G529" s="81"/>
      <c r="H529" s="82" t="str">
        <f>IF(G529="","",VLOOKUP(G529,Plan_compta!$B$7:$C$360,2))</f>
        <v/>
      </c>
      <c r="I529" s="83"/>
      <c r="J529" s="57"/>
      <c r="K529" s="56"/>
      <c r="L529" s="84"/>
      <c r="M529" s="83"/>
      <c r="N529" s="55"/>
      <c r="O529" s="56"/>
      <c r="P529" s="61"/>
      <c r="Q529" s="56"/>
      <c r="R529" s="85"/>
      <c r="T529" s="93">
        <f t="shared" si="65"/>
        <v>0</v>
      </c>
      <c r="U529" s="58">
        <f t="shared" si="66"/>
        <v>0</v>
      </c>
      <c r="V529" s="58">
        <f t="shared" si="67"/>
        <v>0</v>
      </c>
      <c r="W529" s="58">
        <f t="shared" si="68"/>
        <v>0</v>
      </c>
      <c r="X529" s="58">
        <f t="shared" si="69"/>
        <v>0</v>
      </c>
      <c r="Y529" s="58">
        <f t="shared" si="70"/>
        <v>0</v>
      </c>
      <c r="Z529" s="104">
        <f t="shared" si="71"/>
        <v>0</v>
      </c>
    </row>
    <row r="530" spans="1:26" x14ac:dyDescent="0.2">
      <c r="A530" s="72" t="str">
        <f t="shared" si="72"/>
        <v>-</v>
      </c>
      <c r="C530" s="79"/>
      <c r="G530" s="81"/>
      <c r="H530" s="82" t="str">
        <f>IF(G530="","",VLOOKUP(G530,Plan_compta!$B$7:$C$360,2))</f>
        <v/>
      </c>
      <c r="I530" s="83"/>
      <c r="J530" s="57"/>
      <c r="K530" s="56"/>
      <c r="L530" s="84"/>
      <c r="M530" s="83"/>
      <c r="N530" s="55"/>
      <c r="O530" s="56"/>
      <c r="P530" s="61"/>
      <c r="Q530" s="56"/>
      <c r="R530" s="85"/>
      <c r="T530" s="93">
        <f t="shared" si="65"/>
        <v>0</v>
      </c>
      <c r="U530" s="58">
        <f t="shared" si="66"/>
        <v>0</v>
      </c>
      <c r="V530" s="58">
        <f t="shared" si="67"/>
        <v>0</v>
      </c>
      <c r="W530" s="58">
        <f t="shared" si="68"/>
        <v>0</v>
      </c>
      <c r="X530" s="58">
        <f t="shared" si="69"/>
        <v>0</v>
      </c>
      <c r="Y530" s="58">
        <f t="shared" si="70"/>
        <v>0</v>
      </c>
      <c r="Z530" s="104">
        <f t="shared" si="71"/>
        <v>0</v>
      </c>
    </row>
    <row r="531" spans="1:26" x14ac:dyDescent="0.2">
      <c r="A531" s="72" t="str">
        <f t="shared" si="72"/>
        <v>-</v>
      </c>
      <c r="C531" s="79"/>
      <c r="G531" s="81"/>
      <c r="H531" s="82" t="str">
        <f>IF(G531="","",VLOOKUP(G531,Plan_compta!$B$7:$C$360,2))</f>
        <v/>
      </c>
      <c r="I531" s="83"/>
      <c r="J531" s="57"/>
      <c r="K531" s="56"/>
      <c r="L531" s="84"/>
      <c r="M531" s="83"/>
      <c r="N531" s="55"/>
      <c r="O531" s="56"/>
      <c r="P531" s="61"/>
      <c r="Q531" s="56"/>
      <c r="R531" s="85"/>
      <c r="T531" s="93">
        <f t="shared" si="65"/>
        <v>0</v>
      </c>
      <c r="U531" s="58">
        <f t="shared" si="66"/>
        <v>0</v>
      </c>
      <c r="V531" s="58">
        <f t="shared" si="67"/>
        <v>0</v>
      </c>
      <c r="W531" s="58">
        <f t="shared" si="68"/>
        <v>0</v>
      </c>
      <c r="X531" s="58">
        <f t="shared" si="69"/>
        <v>0</v>
      </c>
      <c r="Y531" s="58">
        <f t="shared" si="70"/>
        <v>0</v>
      </c>
      <c r="Z531" s="104">
        <f t="shared" si="71"/>
        <v>0</v>
      </c>
    </row>
    <row r="532" spans="1:26" x14ac:dyDescent="0.2">
      <c r="A532" s="72" t="str">
        <f t="shared" si="72"/>
        <v>-</v>
      </c>
      <c r="C532" s="79"/>
      <c r="G532" s="81"/>
      <c r="H532" s="82" t="str">
        <f>IF(G532="","",VLOOKUP(G532,Plan_compta!$B$7:$C$360,2))</f>
        <v/>
      </c>
      <c r="I532" s="83"/>
      <c r="J532" s="57"/>
      <c r="K532" s="56"/>
      <c r="L532" s="84"/>
      <c r="M532" s="83"/>
      <c r="N532" s="55"/>
      <c r="O532" s="56"/>
      <c r="P532" s="61"/>
      <c r="Q532" s="56"/>
      <c r="R532" s="85"/>
      <c r="T532" s="93">
        <f t="shared" si="65"/>
        <v>0</v>
      </c>
      <c r="U532" s="58">
        <f t="shared" si="66"/>
        <v>0</v>
      </c>
      <c r="V532" s="58">
        <f t="shared" si="67"/>
        <v>0</v>
      </c>
      <c r="W532" s="58">
        <f t="shared" si="68"/>
        <v>0</v>
      </c>
      <c r="X532" s="58">
        <f t="shared" si="69"/>
        <v>0</v>
      </c>
      <c r="Y532" s="58">
        <f t="shared" si="70"/>
        <v>0</v>
      </c>
      <c r="Z532" s="104">
        <f t="shared" si="71"/>
        <v>0</v>
      </c>
    </row>
    <row r="533" spans="1:26" x14ac:dyDescent="0.2">
      <c r="A533" s="72" t="str">
        <f t="shared" si="72"/>
        <v>-</v>
      </c>
      <c r="C533" s="79"/>
      <c r="G533" s="81"/>
      <c r="H533" s="82" t="str">
        <f>IF(G533="","",VLOOKUP(G533,Plan_compta!$B$7:$C$360,2))</f>
        <v/>
      </c>
      <c r="I533" s="83"/>
      <c r="J533" s="57"/>
      <c r="K533" s="56"/>
      <c r="L533" s="84"/>
      <c r="M533" s="83"/>
      <c r="N533" s="55"/>
      <c r="O533" s="56"/>
      <c r="P533" s="61"/>
      <c r="Q533" s="56"/>
      <c r="R533" s="85"/>
      <c r="T533" s="93">
        <f t="shared" si="65"/>
        <v>0</v>
      </c>
      <c r="U533" s="58">
        <f t="shared" si="66"/>
        <v>0</v>
      </c>
      <c r="V533" s="58">
        <f t="shared" si="67"/>
        <v>0</v>
      </c>
      <c r="W533" s="58">
        <f t="shared" si="68"/>
        <v>0</v>
      </c>
      <c r="X533" s="58">
        <f t="shared" si="69"/>
        <v>0</v>
      </c>
      <c r="Y533" s="58">
        <f t="shared" si="70"/>
        <v>0</v>
      </c>
      <c r="Z533" s="104">
        <f t="shared" si="71"/>
        <v>0</v>
      </c>
    </row>
    <row r="534" spans="1:26" x14ac:dyDescent="0.2">
      <c r="A534" s="72" t="str">
        <f t="shared" si="72"/>
        <v>-</v>
      </c>
      <c r="C534" s="79"/>
      <c r="G534" s="81"/>
      <c r="H534" s="82" t="str">
        <f>IF(G534="","",VLOOKUP(G534,Plan_compta!$B$7:$C$360,2))</f>
        <v/>
      </c>
      <c r="I534" s="83"/>
      <c r="J534" s="57"/>
      <c r="K534" s="56"/>
      <c r="L534" s="84"/>
      <c r="M534" s="83"/>
      <c r="N534" s="55"/>
      <c r="O534" s="56"/>
      <c r="P534" s="61"/>
      <c r="Q534" s="56"/>
      <c r="R534" s="85"/>
      <c r="T534" s="93">
        <f t="shared" si="65"/>
        <v>0</v>
      </c>
      <c r="U534" s="58">
        <f t="shared" si="66"/>
        <v>0</v>
      </c>
      <c r="V534" s="58">
        <f t="shared" si="67"/>
        <v>0</v>
      </c>
      <c r="W534" s="58">
        <f t="shared" si="68"/>
        <v>0</v>
      </c>
      <c r="X534" s="58">
        <f t="shared" si="69"/>
        <v>0</v>
      </c>
      <c r="Y534" s="58">
        <f t="shared" si="70"/>
        <v>0</v>
      </c>
      <c r="Z534" s="104">
        <f t="shared" si="71"/>
        <v>0</v>
      </c>
    </row>
    <row r="535" spans="1:26" x14ac:dyDescent="0.2">
      <c r="A535" s="72" t="str">
        <f t="shared" si="72"/>
        <v>-</v>
      </c>
      <c r="C535" s="79"/>
      <c r="G535" s="81"/>
      <c r="H535" s="82" t="str">
        <f>IF(G535="","",VLOOKUP(G535,Plan_compta!$B$7:$C$360,2))</f>
        <v/>
      </c>
      <c r="I535" s="83"/>
      <c r="J535" s="57"/>
      <c r="K535" s="56"/>
      <c r="L535" s="84"/>
      <c r="M535" s="83"/>
      <c r="N535" s="55"/>
      <c r="O535" s="56"/>
      <c r="P535" s="61"/>
      <c r="Q535" s="56"/>
      <c r="R535" s="85"/>
      <c r="T535" s="93">
        <f t="shared" si="65"/>
        <v>0</v>
      </c>
      <c r="U535" s="58">
        <f t="shared" si="66"/>
        <v>0</v>
      </c>
      <c r="V535" s="58">
        <f t="shared" si="67"/>
        <v>0</v>
      </c>
      <c r="W535" s="58">
        <f t="shared" si="68"/>
        <v>0</v>
      </c>
      <c r="X535" s="58">
        <f t="shared" si="69"/>
        <v>0</v>
      </c>
      <c r="Y535" s="58">
        <f t="shared" si="70"/>
        <v>0</v>
      </c>
      <c r="Z535" s="104">
        <f t="shared" si="71"/>
        <v>0</v>
      </c>
    </row>
    <row r="536" spans="1:26" x14ac:dyDescent="0.2">
      <c r="A536" s="72" t="str">
        <f t="shared" si="72"/>
        <v>-</v>
      </c>
      <c r="C536" s="79"/>
      <c r="G536" s="81"/>
      <c r="H536" s="82" t="str">
        <f>IF(G536="","",VLOOKUP(G536,Plan_compta!$B$7:$C$360,2))</f>
        <v/>
      </c>
      <c r="I536" s="83"/>
      <c r="J536" s="57"/>
      <c r="K536" s="56"/>
      <c r="L536" s="84"/>
      <c r="M536" s="83"/>
      <c r="N536" s="55"/>
      <c r="O536" s="56"/>
      <c r="P536" s="61"/>
      <c r="Q536" s="56"/>
      <c r="R536" s="85"/>
      <c r="T536" s="93">
        <f t="shared" si="65"/>
        <v>0</v>
      </c>
      <c r="U536" s="58">
        <f t="shared" si="66"/>
        <v>0</v>
      </c>
      <c r="V536" s="58">
        <f t="shared" si="67"/>
        <v>0</v>
      </c>
      <c r="W536" s="58">
        <f t="shared" si="68"/>
        <v>0</v>
      </c>
      <c r="X536" s="58">
        <f t="shared" si="69"/>
        <v>0</v>
      </c>
      <c r="Y536" s="58">
        <f t="shared" si="70"/>
        <v>0</v>
      </c>
      <c r="Z536" s="104">
        <f t="shared" si="71"/>
        <v>0</v>
      </c>
    </row>
    <row r="537" spans="1:26" x14ac:dyDescent="0.2">
      <c r="A537" s="72" t="str">
        <f t="shared" si="72"/>
        <v>-</v>
      </c>
      <c r="C537" s="79"/>
      <c r="G537" s="81"/>
      <c r="H537" s="82" t="str">
        <f>IF(G537="","",VLOOKUP(G537,Plan_compta!$B$7:$C$360,2))</f>
        <v/>
      </c>
      <c r="I537" s="83"/>
      <c r="J537" s="57"/>
      <c r="K537" s="56"/>
      <c r="L537" s="84"/>
      <c r="M537" s="83"/>
      <c r="N537" s="55"/>
      <c r="O537" s="56"/>
      <c r="P537" s="61"/>
      <c r="Q537" s="56"/>
      <c r="R537" s="85"/>
      <c r="T537" s="93">
        <f t="shared" si="65"/>
        <v>0</v>
      </c>
      <c r="U537" s="58">
        <f t="shared" si="66"/>
        <v>0</v>
      </c>
      <c r="V537" s="58">
        <f t="shared" si="67"/>
        <v>0</v>
      </c>
      <c r="W537" s="58">
        <f t="shared" si="68"/>
        <v>0</v>
      </c>
      <c r="X537" s="58">
        <f t="shared" si="69"/>
        <v>0</v>
      </c>
      <c r="Y537" s="58">
        <f t="shared" si="70"/>
        <v>0</v>
      </c>
      <c r="Z537" s="104">
        <f t="shared" si="71"/>
        <v>0</v>
      </c>
    </row>
    <row r="538" spans="1:26" x14ac:dyDescent="0.2">
      <c r="A538" s="72" t="str">
        <f t="shared" si="72"/>
        <v>-</v>
      </c>
      <c r="C538" s="79"/>
      <c r="G538" s="81"/>
      <c r="H538" s="82" t="str">
        <f>IF(G538="","",VLOOKUP(G538,Plan_compta!$B$7:$C$360,2))</f>
        <v/>
      </c>
      <c r="I538" s="83"/>
      <c r="J538" s="57"/>
      <c r="K538" s="56"/>
      <c r="L538" s="84"/>
      <c r="M538" s="83"/>
      <c r="N538" s="55"/>
      <c r="O538" s="56"/>
      <c r="P538" s="61"/>
      <c r="Q538" s="56"/>
      <c r="R538" s="85"/>
      <c r="T538" s="93">
        <f t="shared" si="65"/>
        <v>0</v>
      </c>
      <c r="U538" s="58">
        <f t="shared" si="66"/>
        <v>0</v>
      </c>
      <c r="V538" s="58">
        <f t="shared" si="67"/>
        <v>0</v>
      </c>
      <c r="W538" s="58">
        <f t="shared" si="68"/>
        <v>0</v>
      </c>
      <c r="X538" s="58">
        <f t="shared" si="69"/>
        <v>0</v>
      </c>
      <c r="Y538" s="58">
        <f t="shared" si="70"/>
        <v>0</v>
      </c>
      <c r="Z538" s="104">
        <f t="shared" si="71"/>
        <v>0</v>
      </c>
    </row>
    <row r="539" spans="1:26" x14ac:dyDescent="0.2">
      <c r="A539" s="72" t="str">
        <f t="shared" si="72"/>
        <v>-</v>
      </c>
      <c r="C539" s="79"/>
      <c r="G539" s="81"/>
      <c r="H539" s="82" t="str">
        <f>IF(G539="","",VLOOKUP(G539,Plan_compta!$B$7:$C$360,2))</f>
        <v/>
      </c>
      <c r="I539" s="83"/>
      <c r="J539" s="57"/>
      <c r="K539" s="56"/>
      <c r="L539" s="84"/>
      <c r="M539" s="83"/>
      <c r="N539" s="55"/>
      <c r="O539" s="56"/>
      <c r="P539" s="61"/>
      <c r="Q539" s="56"/>
      <c r="R539" s="85"/>
      <c r="T539" s="93">
        <f t="shared" si="65"/>
        <v>0</v>
      </c>
      <c r="U539" s="58">
        <f t="shared" si="66"/>
        <v>0</v>
      </c>
      <c r="V539" s="58">
        <f t="shared" si="67"/>
        <v>0</v>
      </c>
      <c r="W539" s="58">
        <f t="shared" si="68"/>
        <v>0</v>
      </c>
      <c r="X539" s="58">
        <f t="shared" si="69"/>
        <v>0</v>
      </c>
      <c r="Y539" s="58">
        <f t="shared" si="70"/>
        <v>0</v>
      </c>
      <c r="Z539" s="104">
        <f t="shared" si="71"/>
        <v>0</v>
      </c>
    </row>
    <row r="540" spans="1:26" x14ac:dyDescent="0.2">
      <c r="A540" s="72" t="str">
        <f t="shared" si="72"/>
        <v>-</v>
      </c>
      <c r="C540" s="79"/>
      <c r="G540" s="81"/>
      <c r="H540" s="82" t="str">
        <f>IF(G540="","",VLOOKUP(G540,Plan_compta!$B$7:$C$360,2))</f>
        <v/>
      </c>
      <c r="I540" s="83"/>
      <c r="J540" s="57"/>
      <c r="K540" s="56"/>
      <c r="L540" s="84"/>
      <c r="M540" s="83"/>
      <c r="N540" s="55"/>
      <c r="O540" s="56"/>
      <c r="P540" s="61"/>
      <c r="Q540" s="56"/>
      <c r="R540" s="85"/>
      <c r="T540" s="93">
        <f t="shared" si="65"/>
        <v>0</v>
      </c>
      <c r="U540" s="58">
        <f t="shared" si="66"/>
        <v>0</v>
      </c>
      <c r="V540" s="58">
        <f t="shared" si="67"/>
        <v>0</v>
      </c>
      <c r="W540" s="58">
        <f t="shared" si="68"/>
        <v>0</v>
      </c>
      <c r="X540" s="58">
        <f t="shared" si="69"/>
        <v>0</v>
      </c>
      <c r="Y540" s="58">
        <f t="shared" si="70"/>
        <v>0</v>
      </c>
      <c r="Z540" s="104">
        <f t="shared" si="71"/>
        <v>0</v>
      </c>
    </row>
    <row r="541" spans="1:26" x14ac:dyDescent="0.2">
      <c r="A541" s="72" t="str">
        <f t="shared" si="72"/>
        <v>-</v>
      </c>
      <c r="C541" s="79"/>
      <c r="G541" s="81"/>
      <c r="H541" s="82" t="str">
        <f>IF(G541="","",VLOOKUP(G541,Plan_compta!$B$7:$C$360,2))</f>
        <v/>
      </c>
      <c r="I541" s="83"/>
      <c r="J541" s="57"/>
      <c r="K541" s="56"/>
      <c r="L541" s="84"/>
      <c r="M541" s="83"/>
      <c r="N541" s="55"/>
      <c r="O541" s="56"/>
      <c r="P541" s="61"/>
      <c r="Q541" s="56"/>
      <c r="R541" s="85"/>
      <c r="T541" s="93">
        <f t="shared" si="65"/>
        <v>0</v>
      </c>
      <c r="U541" s="58">
        <f t="shared" si="66"/>
        <v>0</v>
      </c>
      <c r="V541" s="58">
        <f t="shared" si="67"/>
        <v>0</v>
      </c>
      <c r="W541" s="58">
        <f t="shared" si="68"/>
        <v>0</v>
      </c>
      <c r="X541" s="58">
        <f t="shared" si="69"/>
        <v>0</v>
      </c>
      <c r="Y541" s="58">
        <f t="shared" si="70"/>
        <v>0</v>
      </c>
      <c r="Z541" s="104">
        <f t="shared" si="71"/>
        <v>0</v>
      </c>
    </row>
    <row r="542" spans="1:26" x14ac:dyDescent="0.2">
      <c r="A542" s="72" t="str">
        <f t="shared" si="72"/>
        <v>-</v>
      </c>
      <c r="C542" s="79"/>
      <c r="G542" s="81"/>
      <c r="H542" s="82" t="str">
        <f>IF(G542="","",VLOOKUP(G542,Plan_compta!$B$7:$C$360,2))</f>
        <v/>
      </c>
      <c r="I542" s="83"/>
      <c r="J542" s="57"/>
      <c r="K542" s="56"/>
      <c r="L542" s="84"/>
      <c r="M542" s="83"/>
      <c r="N542" s="55"/>
      <c r="O542" s="56"/>
      <c r="P542" s="61"/>
      <c r="Q542" s="56"/>
      <c r="R542" s="85"/>
      <c r="T542" s="93">
        <f t="shared" si="65"/>
        <v>0</v>
      </c>
      <c r="U542" s="58">
        <f t="shared" si="66"/>
        <v>0</v>
      </c>
      <c r="V542" s="58">
        <f t="shared" si="67"/>
        <v>0</v>
      </c>
      <c r="W542" s="58">
        <f t="shared" si="68"/>
        <v>0</v>
      </c>
      <c r="X542" s="58">
        <f t="shared" si="69"/>
        <v>0</v>
      </c>
      <c r="Y542" s="58">
        <f t="shared" si="70"/>
        <v>0</v>
      </c>
      <c r="Z542" s="104">
        <f t="shared" si="71"/>
        <v>0</v>
      </c>
    </row>
    <row r="543" spans="1:26" x14ac:dyDescent="0.2">
      <c r="A543" s="72" t="str">
        <f t="shared" si="72"/>
        <v>-</v>
      </c>
      <c r="C543" s="79"/>
      <c r="G543" s="81"/>
      <c r="H543" s="82" t="str">
        <f>IF(G543="","",VLOOKUP(G543,Plan_compta!$B$7:$C$360,2))</f>
        <v/>
      </c>
      <c r="I543" s="83"/>
      <c r="J543" s="57"/>
      <c r="K543" s="56"/>
      <c r="L543" s="84"/>
      <c r="M543" s="83"/>
      <c r="N543" s="55"/>
      <c r="O543" s="56"/>
      <c r="P543" s="61"/>
      <c r="Q543" s="56"/>
      <c r="R543" s="85"/>
      <c r="T543" s="93">
        <f t="shared" si="65"/>
        <v>0</v>
      </c>
      <c r="U543" s="58">
        <f t="shared" si="66"/>
        <v>0</v>
      </c>
      <c r="V543" s="58">
        <f t="shared" si="67"/>
        <v>0</v>
      </c>
      <c r="W543" s="58">
        <f t="shared" si="68"/>
        <v>0</v>
      </c>
      <c r="X543" s="58">
        <f t="shared" si="69"/>
        <v>0</v>
      </c>
      <c r="Y543" s="58">
        <f t="shared" si="70"/>
        <v>0</v>
      </c>
      <c r="Z543" s="104">
        <f t="shared" si="71"/>
        <v>0</v>
      </c>
    </row>
    <row r="544" spans="1:26" x14ac:dyDescent="0.2">
      <c r="A544" s="72" t="str">
        <f t="shared" si="72"/>
        <v>-</v>
      </c>
      <c r="C544" s="79"/>
      <c r="G544" s="81"/>
      <c r="H544" s="82" t="str">
        <f>IF(G544="","",VLOOKUP(G544,Plan_compta!$B$7:$C$360,2))</f>
        <v/>
      </c>
      <c r="I544" s="83"/>
      <c r="J544" s="57"/>
      <c r="K544" s="56"/>
      <c r="L544" s="84"/>
      <c r="M544" s="83"/>
      <c r="N544" s="55"/>
      <c r="O544" s="56"/>
      <c r="P544" s="61"/>
      <c r="Q544" s="56"/>
      <c r="R544" s="85"/>
      <c r="T544" s="93">
        <f t="shared" si="65"/>
        <v>0</v>
      </c>
      <c r="U544" s="58">
        <f t="shared" si="66"/>
        <v>0</v>
      </c>
      <c r="V544" s="58">
        <f t="shared" si="67"/>
        <v>0</v>
      </c>
      <c r="W544" s="58">
        <f t="shared" si="68"/>
        <v>0</v>
      </c>
      <c r="X544" s="58">
        <f t="shared" si="69"/>
        <v>0</v>
      </c>
      <c r="Y544" s="58">
        <f t="shared" si="70"/>
        <v>0</v>
      </c>
      <c r="Z544" s="104">
        <f t="shared" si="71"/>
        <v>0</v>
      </c>
    </row>
    <row r="545" spans="1:26" x14ac:dyDescent="0.2">
      <c r="A545" s="72" t="str">
        <f t="shared" si="72"/>
        <v>-</v>
      </c>
      <c r="C545" s="79"/>
      <c r="G545" s="81"/>
      <c r="H545" s="82" t="str">
        <f>IF(G545="","",VLOOKUP(G545,Plan_compta!$B$7:$C$360,2))</f>
        <v/>
      </c>
      <c r="I545" s="83"/>
      <c r="J545" s="57"/>
      <c r="K545" s="56"/>
      <c r="L545" s="84"/>
      <c r="M545" s="83"/>
      <c r="N545" s="55"/>
      <c r="O545" s="56"/>
      <c r="P545" s="61"/>
      <c r="Q545" s="56"/>
      <c r="R545" s="85"/>
      <c r="T545" s="93">
        <f t="shared" si="65"/>
        <v>0</v>
      </c>
      <c r="U545" s="58">
        <f t="shared" si="66"/>
        <v>0</v>
      </c>
      <c r="V545" s="58">
        <f t="shared" si="67"/>
        <v>0</v>
      </c>
      <c r="W545" s="58">
        <f t="shared" si="68"/>
        <v>0</v>
      </c>
      <c r="X545" s="58">
        <f t="shared" si="69"/>
        <v>0</v>
      </c>
      <c r="Y545" s="58">
        <f t="shared" si="70"/>
        <v>0</v>
      </c>
      <c r="Z545" s="104">
        <f t="shared" si="71"/>
        <v>0</v>
      </c>
    </row>
    <row r="546" spans="1:26" x14ac:dyDescent="0.2">
      <c r="A546" s="72" t="str">
        <f t="shared" si="72"/>
        <v>-</v>
      </c>
      <c r="C546" s="79"/>
      <c r="G546" s="81"/>
      <c r="H546" s="82" t="str">
        <f>IF(G546="","",VLOOKUP(G546,Plan_compta!$B$7:$C$360,2))</f>
        <v/>
      </c>
      <c r="I546" s="83"/>
      <c r="J546" s="57"/>
      <c r="K546" s="56"/>
      <c r="L546" s="84"/>
      <c r="M546" s="83"/>
      <c r="N546" s="55"/>
      <c r="O546" s="56"/>
      <c r="P546" s="61"/>
      <c r="Q546" s="56"/>
      <c r="R546" s="85"/>
      <c r="T546" s="93">
        <f t="shared" si="65"/>
        <v>0</v>
      </c>
      <c r="U546" s="58">
        <f t="shared" si="66"/>
        <v>0</v>
      </c>
      <c r="V546" s="58">
        <f t="shared" si="67"/>
        <v>0</v>
      </c>
      <c r="W546" s="58">
        <f t="shared" si="68"/>
        <v>0</v>
      </c>
      <c r="X546" s="58">
        <f t="shared" si="69"/>
        <v>0</v>
      </c>
      <c r="Y546" s="58">
        <f t="shared" si="70"/>
        <v>0</v>
      </c>
      <c r="Z546" s="104">
        <f t="shared" si="71"/>
        <v>0</v>
      </c>
    </row>
    <row r="547" spans="1:26" x14ac:dyDescent="0.2">
      <c r="A547" s="72" t="str">
        <f t="shared" si="72"/>
        <v>-</v>
      </c>
      <c r="C547" s="79"/>
      <c r="G547" s="81"/>
      <c r="H547" s="82" t="str">
        <f>IF(G547="","",VLOOKUP(G547,Plan_compta!$B$7:$C$360,2))</f>
        <v/>
      </c>
      <c r="I547" s="83"/>
      <c r="J547" s="57"/>
      <c r="K547" s="56"/>
      <c r="L547" s="84"/>
      <c r="M547" s="83"/>
      <c r="N547" s="55"/>
      <c r="O547" s="56"/>
      <c r="P547" s="61"/>
      <c r="Q547" s="56"/>
      <c r="R547" s="85"/>
      <c r="T547" s="93">
        <f t="shared" si="65"/>
        <v>0</v>
      </c>
      <c r="U547" s="58">
        <f t="shared" si="66"/>
        <v>0</v>
      </c>
      <c r="V547" s="58">
        <f t="shared" si="67"/>
        <v>0</v>
      </c>
      <c r="W547" s="58">
        <f t="shared" si="68"/>
        <v>0</v>
      </c>
      <c r="X547" s="58">
        <f t="shared" si="69"/>
        <v>0</v>
      </c>
      <c r="Y547" s="58">
        <f t="shared" si="70"/>
        <v>0</v>
      </c>
      <c r="Z547" s="104">
        <f t="shared" si="71"/>
        <v>0</v>
      </c>
    </row>
    <row r="548" spans="1:26" x14ac:dyDescent="0.2">
      <c r="A548" s="72" t="str">
        <f t="shared" si="72"/>
        <v>-</v>
      </c>
      <c r="C548" s="79"/>
      <c r="G548" s="81"/>
      <c r="H548" s="82" t="str">
        <f>IF(G548="","",VLOOKUP(G548,Plan_compta!$B$7:$C$360,2))</f>
        <v/>
      </c>
      <c r="I548" s="83"/>
      <c r="J548" s="57"/>
      <c r="K548" s="56"/>
      <c r="L548" s="84"/>
      <c r="M548" s="83"/>
      <c r="N548" s="55"/>
      <c r="O548" s="56"/>
      <c r="P548" s="61"/>
      <c r="Q548" s="56"/>
      <c r="R548" s="85"/>
      <c r="T548" s="93">
        <f t="shared" si="65"/>
        <v>0</v>
      </c>
      <c r="U548" s="58">
        <f t="shared" si="66"/>
        <v>0</v>
      </c>
      <c r="V548" s="58">
        <f t="shared" si="67"/>
        <v>0</v>
      </c>
      <c r="W548" s="58">
        <f t="shared" si="68"/>
        <v>0</v>
      </c>
      <c r="X548" s="58">
        <f t="shared" si="69"/>
        <v>0</v>
      </c>
      <c r="Y548" s="58">
        <f t="shared" si="70"/>
        <v>0</v>
      </c>
      <c r="Z548" s="104">
        <f t="shared" si="71"/>
        <v>0</v>
      </c>
    </row>
    <row r="549" spans="1:26" x14ac:dyDescent="0.2">
      <c r="A549" s="72" t="str">
        <f t="shared" si="72"/>
        <v>-</v>
      </c>
      <c r="C549" s="79"/>
      <c r="G549" s="81"/>
      <c r="H549" s="82" t="str">
        <f>IF(G549="","",VLOOKUP(G549,Plan_compta!$B$7:$C$360,2))</f>
        <v/>
      </c>
      <c r="I549" s="83"/>
      <c r="J549" s="57"/>
      <c r="K549" s="56"/>
      <c r="L549" s="84"/>
      <c r="M549" s="83"/>
      <c r="N549" s="55"/>
      <c r="O549" s="56"/>
      <c r="P549" s="61"/>
      <c r="Q549" s="56"/>
      <c r="R549" s="85"/>
      <c r="T549" s="93">
        <f t="shared" si="65"/>
        <v>0</v>
      </c>
      <c r="U549" s="58">
        <f t="shared" si="66"/>
        <v>0</v>
      </c>
      <c r="V549" s="58">
        <f t="shared" si="67"/>
        <v>0</v>
      </c>
      <c r="W549" s="58">
        <f t="shared" si="68"/>
        <v>0</v>
      </c>
      <c r="X549" s="58">
        <f t="shared" si="69"/>
        <v>0</v>
      </c>
      <c r="Y549" s="58">
        <f t="shared" si="70"/>
        <v>0</v>
      </c>
      <c r="Z549" s="104">
        <f t="shared" si="71"/>
        <v>0</v>
      </c>
    </row>
    <row r="550" spans="1:26" x14ac:dyDescent="0.2">
      <c r="A550" s="72" t="str">
        <f t="shared" si="72"/>
        <v>-</v>
      </c>
      <c r="C550" s="79"/>
      <c r="G550" s="81"/>
      <c r="H550" s="82" t="str">
        <f>IF(G550="","",VLOOKUP(G550,Plan_compta!$B$7:$C$360,2))</f>
        <v/>
      </c>
      <c r="I550" s="83"/>
      <c r="J550" s="57"/>
      <c r="K550" s="56"/>
      <c r="L550" s="84"/>
      <c r="M550" s="83"/>
      <c r="N550" s="55"/>
      <c r="O550" s="56"/>
      <c r="P550" s="61"/>
      <c r="Q550" s="56"/>
      <c r="R550" s="85"/>
      <c r="T550" s="93">
        <f t="shared" si="65"/>
        <v>0</v>
      </c>
      <c r="U550" s="58">
        <f t="shared" si="66"/>
        <v>0</v>
      </c>
      <c r="V550" s="58">
        <f t="shared" si="67"/>
        <v>0</v>
      </c>
      <c r="W550" s="58">
        <f t="shared" si="68"/>
        <v>0</v>
      </c>
      <c r="X550" s="58">
        <f t="shared" si="69"/>
        <v>0</v>
      </c>
      <c r="Y550" s="58">
        <f t="shared" si="70"/>
        <v>0</v>
      </c>
      <c r="Z550" s="104">
        <f t="shared" si="71"/>
        <v>0</v>
      </c>
    </row>
    <row r="551" spans="1:26" x14ac:dyDescent="0.2">
      <c r="A551" s="72" t="str">
        <f t="shared" si="72"/>
        <v>-</v>
      </c>
      <c r="C551" s="79"/>
      <c r="G551" s="81"/>
      <c r="H551" s="82" t="str">
        <f>IF(G551="","",VLOOKUP(G551,Plan_compta!$B$7:$C$360,2))</f>
        <v/>
      </c>
      <c r="I551" s="83"/>
      <c r="J551" s="57"/>
      <c r="K551" s="56"/>
      <c r="L551" s="84"/>
      <c r="M551" s="83"/>
      <c r="N551" s="55"/>
      <c r="O551" s="56"/>
      <c r="P551" s="61"/>
      <c r="Q551" s="56"/>
      <c r="R551" s="85"/>
      <c r="T551" s="93">
        <f t="shared" si="65"/>
        <v>0</v>
      </c>
      <c r="U551" s="58">
        <f t="shared" si="66"/>
        <v>0</v>
      </c>
      <c r="V551" s="58">
        <f t="shared" si="67"/>
        <v>0</v>
      </c>
      <c r="W551" s="58">
        <f t="shared" si="68"/>
        <v>0</v>
      </c>
      <c r="X551" s="58">
        <f t="shared" si="69"/>
        <v>0</v>
      </c>
      <c r="Y551" s="58">
        <f t="shared" si="70"/>
        <v>0</v>
      </c>
      <c r="Z551" s="104">
        <f t="shared" si="71"/>
        <v>0</v>
      </c>
    </row>
    <row r="552" spans="1:26" x14ac:dyDescent="0.2">
      <c r="A552" s="72" t="str">
        <f t="shared" si="72"/>
        <v>-</v>
      </c>
      <c r="C552" s="79"/>
      <c r="G552" s="81"/>
      <c r="H552" s="82" t="str">
        <f>IF(G552="","",VLOOKUP(G552,Plan_compta!$B$7:$C$360,2))</f>
        <v/>
      </c>
      <c r="I552" s="83"/>
      <c r="J552" s="57"/>
      <c r="K552" s="56"/>
      <c r="L552" s="84"/>
      <c r="M552" s="83"/>
      <c r="N552" s="55"/>
      <c r="O552" s="56"/>
      <c r="P552" s="61"/>
      <c r="Q552" s="56"/>
      <c r="R552" s="85"/>
      <c r="T552" s="93">
        <f t="shared" si="65"/>
        <v>0</v>
      </c>
      <c r="U552" s="58">
        <f t="shared" si="66"/>
        <v>0</v>
      </c>
      <c r="V552" s="58">
        <f t="shared" si="67"/>
        <v>0</v>
      </c>
      <c r="W552" s="58">
        <f t="shared" si="68"/>
        <v>0</v>
      </c>
      <c r="X552" s="58">
        <f t="shared" si="69"/>
        <v>0</v>
      </c>
      <c r="Y552" s="58">
        <f t="shared" si="70"/>
        <v>0</v>
      </c>
      <c r="Z552" s="104">
        <f t="shared" si="71"/>
        <v>0</v>
      </c>
    </row>
    <row r="553" spans="1:26" x14ac:dyDescent="0.2">
      <c r="A553" s="72" t="str">
        <f t="shared" si="72"/>
        <v>-</v>
      </c>
      <c r="C553" s="79"/>
      <c r="G553" s="81"/>
      <c r="H553" s="82" t="str">
        <f>IF(G553="","",VLOOKUP(G553,Plan_compta!$B$7:$C$360,2))</f>
        <v/>
      </c>
      <c r="I553" s="83"/>
      <c r="J553" s="57"/>
      <c r="K553" s="56"/>
      <c r="L553" s="84"/>
      <c r="M553" s="83"/>
      <c r="N553" s="55"/>
      <c r="O553" s="56"/>
      <c r="P553" s="61"/>
      <c r="Q553" s="56"/>
      <c r="R553" s="85"/>
      <c r="T553" s="93">
        <f t="shared" si="65"/>
        <v>0</v>
      </c>
      <c r="U553" s="58">
        <f t="shared" si="66"/>
        <v>0</v>
      </c>
      <c r="V553" s="58">
        <f t="shared" si="67"/>
        <v>0</v>
      </c>
      <c r="W553" s="58">
        <f t="shared" si="68"/>
        <v>0</v>
      </c>
      <c r="X553" s="58">
        <f t="shared" si="69"/>
        <v>0</v>
      </c>
      <c r="Y553" s="58">
        <f t="shared" si="70"/>
        <v>0</v>
      </c>
      <c r="Z553" s="104">
        <f t="shared" si="71"/>
        <v>0</v>
      </c>
    </row>
    <row r="554" spans="1:26" x14ac:dyDescent="0.2">
      <c r="A554" s="72" t="str">
        <f t="shared" si="72"/>
        <v>-</v>
      </c>
      <c r="C554" s="79"/>
      <c r="G554" s="81"/>
      <c r="H554" s="82" t="str">
        <f>IF(G554="","",VLOOKUP(G554,Plan_compta!$B$7:$C$360,2))</f>
        <v/>
      </c>
      <c r="I554" s="83"/>
      <c r="J554" s="57"/>
      <c r="K554" s="56"/>
      <c r="L554" s="84"/>
      <c r="M554" s="83"/>
      <c r="N554" s="55"/>
      <c r="O554" s="56"/>
      <c r="P554" s="61"/>
      <c r="Q554" s="56"/>
      <c r="R554" s="85"/>
      <c r="T554" s="93">
        <f t="shared" si="65"/>
        <v>0</v>
      </c>
      <c r="U554" s="58">
        <f t="shared" si="66"/>
        <v>0</v>
      </c>
      <c r="V554" s="58">
        <f t="shared" si="67"/>
        <v>0</v>
      </c>
      <c r="W554" s="58">
        <f t="shared" si="68"/>
        <v>0</v>
      </c>
      <c r="X554" s="58">
        <f t="shared" si="69"/>
        <v>0</v>
      </c>
      <c r="Y554" s="58">
        <f t="shared" si="70"/>
        <v>0</v>
      </c>
      <c r="Z554" s="104">
        <f t="shared" si="71"/>
        <v>0</v>
      </c>
    </row>
    <row r="555" spans="1:26" x14ac:dyDescent="0.2">
      <c r="A555" s="72" t="str">
        <f t="shared" si="72"/>
        <v>-</v>
      </c>
      <c r="C555" s="79"/>
      <c r="G555" s="81"/>
      <c r="H555" s="82" t="str">
        <f>IF(G555="","",VLOOKUP(G555,Plan_compta!$B$7:$C$360,2))</f>
        <v/>
      </c>
      <c r="I555" s="83"/>
      <c r="J555" s="57"/>
      <c r="K555" s="56"/>
      <c r="L555" s="84"/>
      <c r="M555" s="83"/>
      <c r="N555" s="55"/>
      <c r="O555" s="56"/>
      <c r="P555" s="61"/>
      <c r="Q555" s="56"/>
      <c r="R555" s="85"/>
      <c r="T555" s="93">
        <f t="shared" si="65"/>
        <v>0</v>
      </c>
      <c r="U555" s="58">
        <f t="shared" si="66"/>
        <v>0</v>
      </c>
      <c r="V555" s="58">
        <f t="shared" si="67"/>
        <v>0</v>
      </c>
      <c r="W555" s="58">
        <f t="shared" si="68"/>
        <v>0</v>
      </c>
      <c r="X555" s="58">
        <f t="shared" si="69"/>
        <v>0</v>
      </c>
      <c r="Y555" s="58">
        <f t="shared" si="70"/>
        <v>0</v>
      </c>
      <c r="Z555" s="104">
        <f t="shared" si="71"/>
        <v>0</v>
      </c>
    </row>
    <row r="556" spans="1:26" x14ac:dyDescent="0.2">
      <c r="A556" s="72" t="str">
        <f t="shared" si="72"/>
        <v>-</v>
      </c>
      <c r="C556" s="79"/>
      <c r="G556" s="81"/>
      <c r="H556" s="82" t="str">
        <f>IF(G556="","",VLOOKUP(G556,Plan_compta!$B$7:$C$360,2))</f>
        <v/>
      </c>
      <c r="I556" s="83"/>
      <c r="J556" s="57"/>
      <c r="K556" s="56"/>
      <c r="L556" s="84"/>
      <c r="M556" s="83"/>
      <c r="N556" s="55"/>
      <c r="O556" s="56"/>
      <c r="P556" s="61"/>
      <c r="Q556" s="56"/>
      <c r="R556" s="85"/>
      <c r="T556" s="93">
        <f t="shared" si="65"/>
        <v>0</v>
      </c>
      <c r="U556" s="58">
        <f t="shared" si="66"/>
        <v>0</v>
      </c>
      <c r="V556" s="58">
        <f t="shared" si="67"/>
        <v>0</v>
      </c>
      <c r="W556" s="58">
        <f t="shared" si="68"/>
        <v>0</v>
      </c>
      <c r="X556" s="58">
        <f t="shared" si="69"/>
        <v>0</v>
      </c>
      <c r="Y556" s="58">
        <f t="shared" si="70"/>
        <v>0</v>
      </c>
      <c r="Z556" s="104">
        <f t="shared" si="71"/>
        <v>0</v>
      </c>
    </row>
    <row r="557" spans="1:26" x14ac:dyDescent="0.2">
      <c r="A557" s="72" t="str">
        <f t="shared" si="72"/>
        <v>-</v>
      </c>
      <c r="C557" s="79"/>
      <c r="G557" s="81"/>
      <c r="H557" s="82" t="str">
        <f>IF(G557="","",VLOOKUP(G557,Plan_compta!$B$7:$C$360,2))</f>
        <v/>
      </c>
      <c r="I557" s="83"/>
      <c r="J557" s="57"/>
      <c r="K557" s="56"/>
      <c r="L557" s="84"/>
      <c r="M557" s="83"/>
      <c r="N557" s="55"/>
      <c r="O557" s="56"/>
      <c r="P557" s="61"/>
      <c r="Q557" s="56"/>
      <c r="R557" s="85"/>
      <c r="T557" s="93">
        <f t="shared" si="65"/>
        <v>0</v>
      </c>
      <c r="U557" s="58">
        <f t="shared" si="66"/>
        <v>0</v>
      </c>
      <c r="V557" s="58">
        <f t="shared" si="67"/>
        <v>0</v>
      </c>
      <c r="W557" s="58">
        <f t="shared" si="68"/>
        <v>0</v>
      </c>
      <c r="X557" s="58">
        <f t="shared" si="69"/>
        <v>0</v>
      </c>
      <c r="Y557" s="58">
        <f t="shared" si="70"/>
        <v>0</v>
      </c>
      <c r="Z557" s="104">
        <f t="shared" si="71"/>
        <v>0</v>
      </c>
    </row>
    <row r="558" spans="1:26" x14ac:dyDescent="0.2">
      <c r="A558" s="72" t="str">
        <f t="shared" si="72"/>
        <v>-</v>
      </c>
      <c r="C558" s="79"/>
      <c r="G558" s="81"/>
      <c r="H558" s="82" t="str">
        <f>IF(G558="","",VLOOKUP(G558,Plan_compta!$B$7:$C$360,2))</f>
        <v/>
      </c>
      <c r="I558" s="83"/>
      <c r="J558" s="57"/>
      <c r="K558" s="56"/>
      <c r="L558" s="84"/>
      <c r="M558" s="83"/>
      <c r="N558" s="55"/>
      <c r="O558" s="56"/>
      <c r="P558" s="61"/>
      <c r="Q558" s="56"/>
      <c r="R558" s="85"/>
      <c r="T558" s="93">
        <f t="shared" si="65"/>
        <v>0</v>
      </c>
      <c r="U558" s="58">
        <f t="shared" si="66"/>
        <v>0</v>
      </c>
      <c r="V558" s="58">
        <f t="shared" si="67"/>
        <v>0</v>
      </c>
      <c r="W558" s="58">
        <f t="shared" si="68"/>
        <v>0</v>
      </c>
      <c r="X558" s="58">
        <f t="shared" si="69"/>
        <v>0</v>
      </c>
      <c r="Y558" s="58">
        <f t="shared" si="70"/>
        <v>0</v>
      </c>
      <c r="Z558" s="104">
        <f t="shared" si="71"/>
        <v>0</v>
      </c>
    </row>
    <row r="559" spans="1:26" x14ac:dyDescent="0.2">
      <c r="A559" s="72" t="str">
        <f t="shared" si="72"/>
        <v>-</v>
      </c>
      <c r="C559" s="79"/>
      <c r="G559" s="81"/>
      <c r="H559" s="82" t="str">
        <f>IF(G559="","",VLOOKUP(G559,Plan_compta!$B$7:$C$360,2))</f>
        <v/>
      </c>
      <c r="I559" s="83"/>
      <c r="J559" s="57"/>
      <c r="K559" s="56"/>
      <c r="L559" s="84"/>
      <c r="M559" s="83"/>
      <c r="N559" s="55"/>
      <c r="O559" s="56"/>
      <c r="P559" s="61"/>
      <c r="Q559" s="56"/>
      <c r="R559" s="85"/>
      <c r="T559" s="93">
        <f t="shared" si="65"/>
        <v>0</v>
      </c>
      <c r="U559" s="58">
        <f t="shared" si="66"/>
        <v>0</v>
      </c>
      <c r="V559" s="58">
        <f t="shared" si="67"/>
        <v>0</v>
      </c>
      <c r="W559" s="58">
        <f t="shared" si="68"/>
        <v>0</v>
      </c>
      <c r="X559" s="58">
        <f t="shared" si="69"/>
        <v>0</v>
      </c>
      <c r="Y559" s="58">
        <f t="shared" si="70"/>
        <v>0</v>
      </c>
      <c r="Z559" s="104">
        <f t="shared" si="71"/>
        <v>0</v>
      </c>
    </row>
    <row r="560" spans="1:26" x14ac:dyDescent="0.2">
      <c r="A560" s="72" t="str">
        <f t="shared" si="72"/>
        <v>-</v>
      </c>
      <c r="C560" s="79"/>
      <c r="G560" s="81"/>
      <c r="H560" s="82" t="str">
        <f>IF(G560="","",VLOOKUP(G560,Plan_compta!$B$7:$C$360,2))</f>
        <v/>
      </c>
      <c r="I560" s="83"/>
      <c r="J560" s="57"/>
      <c r="K560" s="56"/>
      <c r="L560" s="84"/>
      <c r="M560" s="83"/>
      <c r="N560" s="55"/>
      <c r="O560" s="56"/>
      <c r="P560" s="61"/>
      <c r="Q560" s="56"/>
      <c r="R560" s="85"/>
      <c r="T560" s="93">
        <f t="shared" si="65"/>
        <v>0</v>
      </c>
      <c r="U560" s="58">
        <f t="shared" si="66"/>
        <v>0</v>
      </c>
      <c r="V560" s="58">
        <f t="shared" si="67"/>
        <v>0</v>
      </c>
      <c r="W560" s="58">
        <f t="shared" si="68"/>
        <v>0</v>
      </c>
      <c r="X560" s="58">
        <f t="shared" si="69"/>
        <v>0</v>
      </c>
      <c r="Y560" s="58">
        <f t="shared" si="70"/>
        <v>0</v>
      </c>
      <c r="Z560" s="104">
        <f t="shared" si="71"/>
        <v>0</v>
      </c>
    </row>
    <row r="561" spans="1:26" x14ac:dyDescent="0.2">
      <c r="A561" s="72" t="str">
        <f t="shared" si="72"/>
        <v>-</v>
      </c>
      <c r="C561" s="79"/>
      <c r="G561" s="81"/>
      <c r="H561" s="82" t="str">
        <f>IF(G561="","",VLOOKUP(G561,Plan_compta!$B$7:$C$360,2))</f>
        <v/>
      </c>
      <c r="I561" s="83"/>
      <c r="J561" s="57"/>
      <c r="K561" s="56"/>
      <c r="L561" s="84"/>
      <c r="M561" s="83"/>
      <c r="N561" s="55"/>
      <c r="O561" s="56"/>
      <c r="P561" s="61"/>
      <c r="Q561" s="56"/>
      <c r="R561" s="85"/>
      <c r="T561" s="93">
        <f t="shared" si="65"/>
        <v>0</v>
      </c>
      <c r="U561" s="58">
        <f t="shared" si="66"/>
        <v>0</v>
      </c>
      <c r="V561" s="58">
        <f t="shared" si="67"/>
        <v>0</v>
      </c>
      <c r="W561" s="58">
        <f t="shared" si="68"/>
        <v>0</v>
      </c>
      <c r="X561" s="58">
        <f t="shared" si="69"/>
        <v>0</v>
      </c>
      <c r="Y561" s="58">
        <f t="shared" si="70"/>
        <v>0</v>
      </c>
      <c r="Z561" s="104">
        <f t="shared" si="71"/>
        <v>0</v>
      </c>
    </row>
    <row r="562" spans="1:26" x14ac:dyDescent="0.2">
      <c r="A562" s="72" t="str">
        <f t="shared" si="72"/>
        <v>-</v>
      </c>
      <c r="C562" s="79"/>
      <c r="G562" s="81"/>
      <c r="H562" s="82" t="str">
        <f>IF(G562="","",VLOOKUP(G562,Plan_compta!$B$7:$C$360,2))</f>
        <v/>
      </c>
      <c r="I562" s="83"/>
      <c r="J562" s="57"/>
      <c r="K562" s="56"/>
      <c r="L562" s="84"/>
      <c r="M562" s="83"/>
      <c r="N562" s="55"/>
      <c r="O562" s="56"/>
      <c r="P562" s="61"/>
      <c r="Q562" s="56"/>
      <c r="R562" s="85"/>
      <c r="T562" s="93">
        <f t="shared" si="65"/>
        <v>0</v>
      </c>
      <c r="U562" s="58">
        <f t="shared" si="66"/>
        <v>0</v>
      </c>
      <c r="V562" s="58">
        <f t="shared" si="67"/>
        <v>0</v>
      </c>
      <c r="W562" s="58">
        <f t="shared" si="68"/>
        <v>0</v>
      </c>
      <c r="X562" s="58">
        <f t="shared" si="69"/>
        <v>0</v>
      </c>
      <c r="Y562" s="58">
        <f t="shared" si="70"/>
        <v>0</v>
      </c>
      <c r="Z562" s="104">
        <f t="shared" si="71"/>
        <v>0</v>
      </c>
    </row>
    <row r="563" spans="1:26" x14ac:dyDescent="0.2">
      <c r="A563" s="72" t="str">
        <f t="shared" si="72"/>
        <v>-</v>
      </c>
      <c r="C563" s="79"/>
      <c r="G563" s="81"/>
      <c r="H563" s="82" t="str">
        <f>IF(G563="","",VLOOKUP(G563,Plan_compta!$B$7:$C$360,2))</f>
        <v/>
      </c>
      <c r="I563" s="83"/>
      <c r="J563" s="57"/>
      <c r="K563" s="56"/>
      <c r="L563" s="84"/>
      <c r="M563" s="83"/>
      <c r="N563" s="55"/>
      <c r="O563" s="56"/>
      <c r="P563" s="61"/>
      <c r="Q563" s="56"/>
      <c r="R563" s="85"/>
      <c r="T563" s="93">
        <f t="shared" si="65"/>
        <v>0</v>
      </c>
      <c r="U563" s="58">
        <f t="shared" si="66"/>
        <v>0</v>
      </c>
      <c r="V563" s="58">
        <f t="shared" si="67"/>
        <v>0</v>
      </c>
      <c r="W563" s="58">
        <f t="shared" si="68"/>
        <v>0</v>
      </c>
      <c r="X563" s="58">
        <f t="shared" si="69"/>
        <v>0</v>
      </c>
      <c r="Y563" s="58">
        <f t="shared" si="70"/>
        <v>0</v>
      </c>
      <c r="Z563" s="104">
        <f t="shared" si="71"/>
        <v>0</v>
      </c>
    </row>
    <row r="564" spans="1:26" x14ac:dyDescent="0.2">
      <c r="A564" s="72" t="str">
        <f t="shared" si="72"/>
        <v>-</v>
      </c>
      <c r="C564" s="79"/>
      <c r="G564" s="81"/>
      <c r="H564" s="82" t="str">
        <f>IF(G564="","",VLOOKUP(G564,Plan_compta!$B$7:$C$360,2))</f>
        <v/>
      </c>
      <c r="I564" s="83"/>
      <c r="J564" s="57"/>
      <c r="K564" s="56"/>
      <c r="L564" s="84"/>
      <c r="M564" s="83"/>
      <c r="N564" s="55"/>
      <c r="O564" s="56"/>
      <c r="P564" s="61"/>
      <c r="Q564" s="56"/>
      <c r="R564" s="85"/>
      <c r="T564" s="93">
        <f t="shared" si="65"/>
        <v>0</v>
      </c>
      <c r="U564" s="58">
        <f t="shared" si="66"/>
        <v>0</v>
      </c>
      <c r="V564" s="58">
        <f t="shared" si="67"/>
        <v>0</v>
      </c>
      <c r="W564" s="58">
        <f t="shared" si="68"/>
        <v>0</v>
      </c>
      <c r="X564" s="58">
        <f t="shared" si="69"/>
        <v>0</v>
      </c>
      <c r="Y564" s="58">
        <f t="shared" si="70"/>
        <v>0</v>
      </c>
      <c r="Z564" s="104">
        <f t="shared" si="71"/>
        <v>0</v>
      </c>
    </row>
    <row r="565" spans="1:26" x14ac:dyDescent="0.2">
      <c r="A565" s="72" t="str">
        <f t="shared" si="72"/>
        <v>-</v>
      </c>
      <c r="C565" s="79"/>
      <c r="G565" s="81"/>
      <c r="H565" s="82" t="str">
        <f>IF(G565="","",VLOOKUP(G565,Plan_compta!$B$7:$C$360,2))</f>
        <v/>
      </c>
      <c r="I565" s="83"/>
      <c r="J565" s="57"/>
      <c r="K565" s="56"/>
      <c r="L565" s="84"/>
      <c r="M565" s="83"/>
      <c r="N565" s="55"/>
      <c r="O565" s="56"/>
      <c r="P565" s="61"/>
      <c r="Q565" s="56"/>
      <c r="R565" s="85"/>
      <c r="T565" s="93">
        <f t="shared" si="65"/>
        <v>0</v>
      </c>
      <c r="U565" s="58">
        <f t="shared" si="66"/>
        <v>0</v>
      </c>
      <c r="V565" s="58">
        <f t="shared" si="67"/>
        <v>0</v>
      </c>
      <c r="W565" s="58">
        <f t="shared" si="68"/>
        <v>0</v>
      </c>
      <c r="X565" s="58">
        <f t="shared" si="69"/>
        <v>0</v>
      </c>
      <c r="Y565" s="58">
        <f t="shared" si="70"/>
        <v>0</v>
      </c>
      <c r="Z565" s="104">
        <f t="shared" si="71"/>
        <v>0</v>
      </c>
    </row>
    <row r="566" spans="1:26" x14ac:dyDescent="0.2">
      <c r="A566" s="72" t="str">
        <f t="shared" si="72"/>
        <v>-</v>
      </c>
      <c r="C566" s="79"/>
      <c r="G566" s="81"/>
      <c r="H566" s="82" t="str">
        <f>IF(G566="","",VLOOKUP(G566,Plan_compta!$B$7:$C$360,2))</f>
        <v/>
      </c>
      <c r="I566" s="83"/>
      <c r="J566" s="57"/>
      <c r="K566" s="56"/>
      <c r="L566" s="84"/>
      <c r="M566" s="83"/>
      <c r="N566" s="55"/>
      <c r="O566" s="56"/>
      <c r="P566" s="61"/>
      <c r="Q566" s="56"/>
      <c r="R566" s="85"/>
      <c r="T566" s="93">
        <f t="shared" si="65"/>
        <v>0</v>
      </c>
      <c r="U566" s="58">
        <f t="shared" si="66"/>
        <v>0</v>
      </c>
      <c r="V566" s="58">
        <f t="shared" si="67"/>
        <v>0</v>
      </c>
      <c r="W566" s="58">
        <f t="shared" si="68"/>
        <v>0</v>
      </c>
      <c r="X566" s="58">
        <f t="shared" si="69"/>
        <v>0</v>
      </c>
      <c r="Y566" s="58">
        <f t="shared" si="70"/>
        <v>0</v>
      </c>
      <c r="Z566" s="104">
        <f t="shared" si="71"/>
        <v>0</v>
      </c>
    </row>
    <row r="567" spans="1:26" x14ac:dyDescent="0.2">
      <c r="A567" s="72" t="str">
        <f t="shared" si="72"/>
        <v>-</v>
      </c>
      <c r="C567" s="79"/>
      <c r="G567" s="81"/>
      <c r="H567" s="82" t="str">
        <f>IF(G567="","",VLOOKUP(G567,Plan_compta!$B$7:$C$360,2))</f>
        <v/>
      </c>
      <c r="I567" s="83"/>
      <c r="J567" s="57"/>
      <c r="K567" s="56"/>
      <c r="L567" s="84"/>
      <c r="M567" s="83"/>
      <c r="N567" s="55"/>
      <c r="O567" s="56"/>
      <c r="P567" s="61"/>
      <c r="Q567" s="56"/>
      <c r="R567" s="85"/>
      <c r="T567" s="93">
        <f t="shared" si="65"/>
        <v>0</v>
      </c>
      <c r="U567" s="58">
        <f t="shared" si="66"/>
        <v>0</v>
      </c>
      <c r="V567" s="58">
        <f t="shared" si="67"/>
        <v>0</v>
      </c>
      <c r="W567" s="58">
        <f t="shared" si="68"/>
        <v>0</v>
      </c>
      <c r="X567" s="58">
        <f t="shared" si="69"/>
        <v>0</v>
      </c>
      <c r="Y567" s="58">
        <f t="shared" si="70"/>
        <v>0</v>
      </c>
      <c r="Z567" s="104">
        <f t="shared" si="71"/>
        <v>0</v>
      </c>
    </row>
    <row r="568" spans="1:26" x14ac:dyDescent="0.2">
      <c r="A568" s="72" t="str">
        <f t="shared" si="72"/>
        <v>-</v>
      </c>
      <c r="C568" s="79"/>
      <c r="G568" s="81"/>
      <c r="H568" s="82" t="str">
        <f>IF(G568="","",VLOOKUP(G568,Plan_compta!$B$7:$C$360,2))</f>
        <v/>
      </c>
      <c r="I568" s="83"/>
      <c r="J568" s="57"/>
      <c r="K568" s="56"/>
      <c r="L568" s="84"/>
      <c r="M568" s="83"/>
      <c r="N568" s="55"/>
      <c r="O568" s="56"/>
      <c r="P568" s="61"/>
      <c r="Q568" s="56"/>
      <c r="R568" s="85"/>
      <c r="T568" s="93">
        <f t="shared" si="65"/>
        <v>0</v>
      </c>
      <c r="U568" s="58">
        <f t="shared" si="66"/>
        <v>0</v>
      </c>
      <c r="V568" s="58">
        <f t="shared" si="67"/>
        <v>0</v>
      </c>
      <c r="W568" s="58">
        <f t="shared" si="68"/>
        <v>0</v>
      </c>
      <c r="X568" s="58">
        <f t="shared" si="69"/>
        <v>0</v>
      </c>
      <c r="Y568" s="58">
        <f t="shared" si="70"/>
        <v>0</v>
      </c>
      <c r="Z568" s="104">
        <f t="shared" si="71"/>
        <v>0</v>
      </c>
    </row>
    <row r="569" spans="1:26" x14ac:dyDescent="0.2">
      <c r="A569" s="72" t="str">
        <f t="shared" si="72"/>
        <v>-</v>
      </c>
      <c r="C569" s="79"/>
      <c r="G569" s="81"/>
      <c r="H569" s="82" t="str">
        <f>IF(G569="","",VLOOKUP(G569,Plan_compta!$B$7:$C$360,2))</f>
        <v/>
      </c>
      <c r="I569" s="83"/>
      <c r="J569" s="57"/>
      <c r="K569" s="56"/>
      <c r="L569" s="84"/>
      <c r="M569" s="83"/>
      <c r="N569" s="55"/>
      <c r="O569" s="56"/>
      <c r="P569" s="61"/>
      <c r="Q569" s="56"/>
      <c r="R569" s="85"/>
      <c r="T569" s="93">
        <f t="shared" si="65"/>
        <v>0</v>
      </c>
      <c r="U569" s="58">
        <f t="shared" si="66"/>
        <v>0</v>
      </c>
      <c r="V569" s="58">
        <f t="shared" si="67"/>
        <v>0</v>
      </c>
      <c r="W569" s="58">
        <f t="shared" si="68"/>
        <v>0</v>
      </c>
      <c r="X569" s="58">
        <f t="shared" si="69"/>
        <v>0</v>
      </c>
      <c r="Y569" s="58">
        <f t="shared" si="70"/>
        <v>0</v>
      </c>
      <c r="Z569" s="104">
        <f t="shared" si="71"/>
        <v>0</v>
      </c>
    </row>
    <row r="570" spans="1:26" x14ac:dyDescent="0.2">
      <c r="A570" s="72" t="str">
        <f t="shared" si="72"/>
        <v>-</v>
      </c>
      <c r="C570" s="79"/>
      <c r="G570" s="81"/>
      <c r="H570" s="82" t="str">
        <f>IF(G570="","",VLOOKUP(G570,Plan_compta!$B$7:$C$360,2))</f>
        <v/>
      </c>
      <c r="I570" s="83"/>
      <c r="J570" s="57"/>
      <c r="K570" s="56"/>
      <c r="L570" s="84"/>
      <c r="M570" s="83"/>
      <c r="N570" s="55"/>
      <c r="O570" s="56"/>
      <c r="P570" s="61"/>
      <c r="Q570" s="56"/>
      <c r="R570" s="85"/>
      <c r="T570" s="93">
        <f t="shared" si="65"/>
        <v>0</v>
      </c>
      <c r="U570" s="58">
        <f t="shared" si="66"/>
        <v>0</v>
      </c>
      <c r="V570" s="58">
        <f t="shared" si="67"/>
        <v>0</v>
      </c>
      <c r="W570" s="58">
        <f t="shared" si="68"/>
        <v>0</v>
      </c>
      <c r="X570" s="58">
        <f t="shared" si="69"/>
        <v>0</v>
      </c>
      <c r="Y570" s="58">
        <f t="shared" si="70"/>
        <v>0</v>
      </c>
      <c r="Z570" s="104">
        <f t="shared" si="71"/>
        <v>0</v>
      </c>
    </row>
    <row r="571" spans="1:26" x14ac:dyDescent="0.2">
      <c r="A571" s="72" t="str">
        <f t="shared" si="72"/>
        <v>-</v>
      </c>
      <c r="C571" s="79"/>
      <c r="G571" s="81"/>
      <c r="H571" s="82" t="str">
        <f>IF(G571="","",VLOOKUP(G571,Plan_compta!$B$7:$C$360,2))</f>
        <v/>
      </c>
      <c r="I571" s="83"/>
      <c r="J571" s="57"/>
      <c r="K571" s="56"/>
      <c r="L571" s="84"/>
      <c r="M571" s="83"/>
      <c r="N571" s="55"/>
      <c r="O571" s="56"/>
      <c r="P571" s="61"/>
      <c r="Q571" s="56"/>
      <c r="R571" s="85"/>
      <c r="T571" s="93">
        <f t="shared" si="65"/>
        <v>0</v>
      </c>
      <c r="U571" s="58">
        <f t="shared" si="66"/>
        <v>0</v>
      </c>
      <c r="V571" s="58">
        <f t="shared" si="67"/>
        <v>0</v>
      </c>
      <c r="W571" s="58">
        <f t="shared" si="68"/>
        <v>0</v>
      </c>
      <c r="X571" s="58">
        <f t="shared" si="69"/>
        <v>0</v>
      </c>
      <c r="Y571" s="58">
        <f t="shared" si="70"/>
        <v>0</v>
      </c>
      <c r="Z571" s="104">
        <f t="shared" si="71"/>
        <v>0</v>
      </c>
    </row>
    <row r="572" spans="1:26" x14ac:dyDescent="0.2">
      <c r="A572" s="72" t="str">
        <f t="shared" si="72"/>
        <v>-</v>
      </c>
      <c r="C572" s="79"/>
      <c r="G572" s="81"/>
      <c r="H572" s="82" t="str">
        <f>IF(G572="","",VLOOKUP(G572,Plan_compta!$B$7:$C$360,2))</f>
        <v/>
      </c>
      <c r="I572" s="83"/>
      <c r="J572" s="57"/>
      <c r="K572" s="56"/>
      <c r="L572" s="84"/>
      <c r="M572" s="83"/>
      <c r="N572" s="55"/>
      <c r="O572" s="56"/>
      <c r="P572" s="61"/>
      <c r="Q572" s="56"/>
      <c r="R572" s="85"/>
      <c r="T572" s="93">
        <f t="shared" si="65"/>
        <v>0</v>
      </c>
      <c r="U572" s="58">
        <f t="shared" si="66"/>
        <v>0</v>
      </c>
      <c r="V572" s="58">
        <f t="shared" si="67"/>
        <v>0</v>
      </c>
      <c r="W572" s="58">
        <f t="shared" si="68"/>
        <v>0</v>
      </c>
      <c r="X572" s="58">
        <f t="shared" si="69"/>
        <v>0</v>
      </c>
      <c r="Y572" s="58">
        <f t="shared" si="70"/>
        <v>0</v>
      </c>
      <c r="Z572" s="104">
        <f t="shared" si="71"/>
        <v>0</v>
      </c>
    </row>
    <row r="573" spans="1:26" x14ac:dyDescent="0.2">
      <c r="A573" s="72" t="str">
        <f t="shared" si="72"/>
        <v>-</v>
      </c>
      <c r="C573" s="79"/>
      <c r="G573" s="81"/>
      <c r="H573" s="82" t="str">
        <f>IF(G573="","",VLOOKUP(G573,Plan_compta!$B$7:$C$360,2))</f>
        <v/>
      </c>
      <c r="I573" s="83"/>
      <c r="J573" s="57"/>
      <c r="K573" s="56"/>
      <c r="L573" s="84"/>
      <c r="M573" s="83"/>
      <c r="N573" s="55"/>
      <c r="O573" s="56"/>
      <c r="P573" s="61"/>
      <c r="Q573" s="56"/>
      <c r="R573" s="85"/>
      <c r="T573" s="93">
        <f t="shared" si="65"/>
        <v>0</v>
      </c>
      <c r="U573" s="58">
        <f t="shared" si="66"/>
        <v>0</v>
      </c>
      <c r="V573" s="58">
        <f t="shared" si="67"/>
        <v>0</v>
      </c>
      <c r="W573" s="58">
        <f t="shared" si="68"/>
        <v>0</v>
      </c>
      <c r="X573" s="58">
        <f t="shared" si="69"/>
        <v>0</v>
      </c>
      <c r="Y573" s="58">
        <f t="shared" si="70"/>
        <v>0</v>
      </c>
      <c r="Z573" s="104">
        <f t="shared" si="71"/>
        <v>0</v>
      </c>
    </row>
    <row r="574" spans="1:26" x14ac:dyDescent="0.2">
      <c r="A574" s="72" t="str">
        <f t="shared" si="72"/>
        <v>-</v>
      </c>
      <c r="C574" s="79"/>
      <c r="G574" s="81"/>
      <c r="H574" s="82" t="str">
        <f>IF(G574="","",VLOOKUP(G574,Plan_compta!$B$7:$C$360,2))</f>
        <v/>
      </c>
      <c r="I574" s="83"/>
      <c r="J574" s="57"/>
      <c r="K574" s="56"/>
      <c r="L574" s="84"/>
      <c r="M574" s="83"/>
      <c r="N574" s="55"/>
      <c r="O574" s="56"/>
      <c r="P574" s="61"/>
      <c r="Q574" s="56"/>
      <c r="R574" s="85"/>
      <c r="T574" s="93">
        <f t="shared" si="65"/>
        <v>0</v>
      </c>
      <c r="U574" s="58">
        <f t="shared" si="66"/>
        <v>0</v>
      </c>
      <c r="V574" s="58">
        <f t="shared" si="67"/>
        <v>0</v>
      </c>
      <c r="W574" s="58">
        <f t="shared" si="68"/>
        <v>0</v>
      </c>
      <c r="X574" s="58">
        <f t="shared" si="69"/>
        <v>0</v>
      </c>
      <c r="Y574" s="58">
        <f t="shared" si="70"/>
        <v>0</v>
      </c>
      <c r="Z574" s="104">
        <f t="shared" si="71"/>
        <v>0</v>
      </c>
    </row>
    <row r="575" spans="1:26" x14ac:dyDescent="0.2">
      <c r="A575" s="72" t="str">
        <f t="shared" si="72"/>
        <v>-</v>
      </c>
      <c r="C575" s="79"/>
      <c r="G575" s="81"/>
      <c r="H575" s="82" t="str">
        <f>IF(G575="","",VLOOKUP(G575,Plan_compta!$B$7:$C$360,2))</f>
        <v/>
      </c>
      <c r="I575" s="83"/>
      <c r="J575" s="57"/>
      <c r="K575" s="56"/>
      <c r="L575" s="84"/>
      <c r="M575" s="83"/>
      <c r="N575" s="55"/>
      <c r="O575" s="56"/>
      <c r="P575" s="61"/>
      <c r="Q575" s="56"/>
      <c r="R575" s="85"/>
      <c r="T575" s="93">
        <f t="shared" si="65"/>
        <v>0</v>
      </c>
      <c r="U575" s="58">
        <f t="shared" si="66"/>
        <v>0</v>
      </c>
      <c r="V575" s="58">
        <f t="shared" si="67"/>
        <v>0</v>
      </c>
      <c r="W575" s="58">
        <f t="shared" si="68"/>
        <v>0</v>
      </c>
      <c r="X575" s="58">
        <f t="shared" si="69"/>
        <v>0</v>
      </c>
      <c r="Y575" s="58">
        <f t="shared" si="70"/>
        <v>0</v>
      </c>
      <c r="Z575" s="104">
        <f t="shared" si="71"/>
        <v>0</v>
      </c>
    </row>
    <row r="576" spans="1:26" x14ac:dyDescent="0.2">
      <c r="A576" s="72" t="str">
        <f t="shared" si="72"/>
        <v>-</v>
      </c>
      <c r="C576" s="79"/>
      <c r="G576" s="81"/>
      <c r="H576" s="82" t="str">
        <f>IF(G576="","",VLOOKUP(G576,Plan_compta!$B$7:$C$360,2))</f>
        <v/>
      </c>
      <c r="I576" s="83"/>
      <c r="J576" s="57"/>
      <c r="K576" s="56"/>
      <c r="L576" s="84"/>
      <c r="M576" s="83"/>
      <c r="N576" s="55"/>
      <c r="O576" s="56"/>
      <c r="P576" s="61"/>
      <c r="Q576" s="56"/>
      <c r="R576" s="85"/>
      <c r="T576" s="93">
        <f t="shared" si="65"/>
        <v>0</v>
      </c>
      <c r="U576" s="58">
        <f t="shared" si="66"/>
        <v>0</v>
      </c>
      <c r="V576" s="58">
        <f t="shared" si="67"/>
        <v>0</v>
      </c>
      <c r="W576" s="58">
        <f t="shared" si="68"/>
        <v>0</v>
      </c>
      <c r="X576" s="58">
        <f t="shared" si="69"/>
        <v>0</v>
      </c>
      <c r="Y576" s="58">
        <f t="shared" si="70"/>
        <v>0</v>
      </c>
      <c r="Z576" s="104">
        <f t="shared" si="71"/>
        <v>0</v>
      </c>
    </row>
    <row r="577" spans="1:26" x14ac:dyDescent="0.2">
      <c r="A577" s="72" t="str">
        <f t="shared" si="72"/>
        <v>-</v>
      </c>
      <c r="C577" s="79"/>
      <c r="G577" s="81"/>
      <c r="H577" s="82" t="str">
        <f>IF(G577="","",VLOOKUP(G577,Plan_compta!$B$7:$C$360,2))</f>
        <v/>
      </c>
      <c r="I577" s="83"/>
      <c r="J577" s="57"/>
      <c r="K577" s="56"/>
      <c r="L577" s="84"/>
      <c r="M577" s="83"/>
      <c r="N577" s="55"/>
      <c r="O577" s="56"/>
      <c r="P577" s="61"/>
      <c r="Q577" s="56"/>
      <c r="R577" s="85"/>
      <c r="T577" s="93">
        <f t="shared" si="65"/>
        <v>0</v>
      </c>
      <c r="U577" s="58">
        <f t="shared" si="66"/>
        <v>0</v>
      </c>
      <c r="V577" s="58">
        <f t="shared" si="67"/>
        <v>0</v>
      </c>
      <c r="W577" s="58">
        <f t="shared" si="68"/>
        <v>0</v>
      </c>
      <c r="X577" s="58">
        <f t="shared" si="69"/>
        <v>0</v>
      </c>
      <c r="Y577" s="58">
        <f t="shared" si="70"/>
        <v>0</v>
      </c>
      <c r="Z577" s="104">
        <f t="shared" si="71"/>
        <v>0</v>
      </c>
    </row>
    <row r="578" spans="1:26" x14ac:dyDescent="0.2">
      <c r="A578" s="72" t="str">
        <f t="shared" si="72"/>
        <v>-</v>
      </c>
      <c r="C578" s="79"/>
      <c r="G578" s="81"/>
      <c r="H578" s="82" t="str">
        <f>IF(G578="","",VLOOKUP(G578,Plan_compta!$B$7:$C$360,2))</f>
        <v/>
      </c>
      <c r="I578" s="83"/>
      <c r="J578" s="57"/>
      <c r="K578" s="56"/>
      <c r="L578" s="84"/>
      <c r="M578" s="83"/>
      <c r="N578" s="55"/>
      <c r="O578" s="56"/>
      <c r="P578" s="61"/>
      <c r="Q578" s="56"/>
      <c r="R578" s="85"/>
      <c r="T578" s="93">
        <f t="shared" si="65"/>
        <v>0</v>
      </c>
      <c r="U578" s="58">
        <f t="shared" si="66"/>
        <v>0</v>
      </c>
      <c r="V578" s="58">
        <f t="shared" si="67"/>
        <v>0</v>
      </c>
      <c r="W578" s="58">
        <f t="shared" si="68"/>
        <v>0</v>
      </c>
      <c r="X578" s="58">
        <f t="shared" si="69"/>
        <v>0</v>
      </c>
      <c r="Y578" s="58">
        <f t="shared" si="70"/>
        <v>0</v>
      </c>
      <c r="Z578" s="104">
        <f t="shared" si="71"/>
        <v>0</v>
      </c>
    </row>
    <row r="579" spans="1:26" x14ac:dyDescent="0.2">
      <c r="A579" s="72" t="str">
        <f t="shared" si="72"/>
        <v>-</v>
      </c>
      <c r="C579" s="79"/>
      <c r="G579" s="81"/>
      <c r="H579" s="82" t="str">
        <f>IF(G579="","",VLOOKUP(G579,Plan_compta!$B$7:$C$360,2))</f>
        <v/>
      </c>
      <c r="I579" s="83"/>
      <c r="J579" s="57"/>
      <c r="K579" s="56"/>
      <c r="L579" s="84"/>
      <c r="M579" s="83"/>
      <c r="N579" s="55"/>
      <c r="O579" s="56"/>
      <c r="P579" s="61"/>
      <c r="Q579" s="56"/>
      <c r="R579" s="85"/>
      <c r="T579" s="93">
        <f t="shared" ref="T579:T642" si="73">IF(C579="Dépense",N579,0)</f>
        <v>0</v>
      </c>
      <c r="U579" s="58">
        <f t="shared" ref="U579:U642" si="74">IF(C579="Dépense",P579,0)</f>
        <v>0</v>
      </c>
      <c r="V579" s="58">
        <f t="shared" ref="V579:V642" si="75">IF(C579="Dépense",R579,0)</f>
        <v>0</v>
      </c>
      <c r="W579" s="58">
        <f t="shared" ref="W579:W642" si="76">IF(C579="Recette",N579,0)</f>
        <v>0</v>
      </c>
      <c r="X579" s="58">
        <f t="shared" ref="X579:X642" si="77">IF(C579="Recette",P579,0)</f>
        <v>0</v>
      </c>
      <c r="Y579" s="58">
        <f t="shared" ref="Y579:Y642" si="78">IF(C579="Recette",R579,0)</f>
        <v>0</v>
      </c>
      <c r="Z579" s="104">
        <f t="shared" ref="Z579:Z642" si="79">N579+P579+R579</f>
        <v>0</v>
      </c>
    </row>
    <row r="580" spans="1:26" x14ac:dyDescent="0.2">
      <c r="A580" s="72" t="str">
        <f t="shared" ref="A580:A643" si="80">IF(B580&lt;&gt;0,A579+1,"-")</f>
        <v>-</v>
      </c>
      <c r="C580" s="79"/>
      <c r="G580" s="81"/>
      <c r="H580" s="82" t="str">
        <f>IF(G580="","",VLOOKUP(G580,Plan_compta!$B$7:$C$360,2))</f>
        <v/>
      </c>
      <c r="I580" s="83"/>
      <c r="J580" s="57"/>
      <c r="K580" s="56"/>
      <c r="L580" s="84"/>
      <c r="M580" s="83"/>
      <c r="N580" s="55"/>
      <c r="O580" s="56"/>
      <c r="P580" s="61"/>
      <c r="Q580" s="56"/>
      <c r="R580" s="85"/>
      <c r="T580" s="93">
        <f t="shared" si="73"/>
        <v>0</v>
      </c>
      <c r="U580" s="58">
        <f t="shared" si="74"/>
        <v>0</v>
      </c>
      <c r="V580" s="58">
        <f t="shared" si="75"/>
        <v>0</v>
      </c>
      <c r="W580" s="58">
        <f t="shared" si="76"/>
        <v>0</v>
      </c>
      <c r="X580" s="58">
        <f t="shared" si="77"/>
        <v>0</v>
      </c>
      <c r="Y580" s="58">
        <f t="shared" si="78"/>
        <v>0</v>
      </c>
      <c r="Z580" s="104">
        <f t="shared" si="79"/>
        <v>0</v>
      </c>
    </row>
    <row r="581" spans="1:26" x14ac:dyDescent="0.2">
      <c r="A581" s="72" t="str">
        <f t="shared" si="80"/>
        <v>-</v>
      </c>
      <c r="C581" s="79"/>
      <c r="G581" s="81"/>
      <c r="H581" s="82" t="str">
        <f>IF(G581="","",VLOOKUP(G581,Plan_compta!$B$7:$C$360,2))</f>
        <v/>
      </c>
      <c r="I581" s="83"/>
      <c r="J581" s="57"/>
      <c r="K581" s="56"/>
      <c r="L581" s="84"/>
      <c r="M581" s="83"/>
      <c r="N581" s="55"/>
      <c r="O581" s="56"/>
      <c r="P581" s="61"/>
      <c r="Q581" s="56"/>
      <c r="R581" s="85"/>
      <c r="T581" s="93">
        <f t="shared" si="73"/>
        <v>0</v>
      </c>
      <c r="U581" s="58">
        <f t="shared" si="74"/>
        <v>0</v>
      </c>
      <c r="V581" s="58">
        <f t="shared" si="75"/>
        <v>0</v>
      </c>
      <c r="W581" s="58">
        <f t="shared" si="76"/>
        <v>0</v>
      </c>
      <c r="X581" s="58">
        <f t="shared" si="77"/>
        <v>0</v>
      </c>
      <c r="Y581" s="58">
        <f t="shared" si="78"/>
        <v>0</v>
      </c>
      <c r="Z581" s="104">
        <f t="shared" si="79"/>
        <v>0</v>
      </c>
    </row>
    <row r="582" spans="1:26" x14ac:dyDescent="0.2">
      <c r="A582" s="72" t="str">
        <f t="shared" si="80"/>
        <v>-</v>
      </c>
      <c r="C582" s="79"/>
      <c r="G582" s="81"/>
      <c r="H582" s="82" t="str">
        <f>IF(G582="","",VLOOKUP(G582,Plan_compta!$B$7:$C$360,2))</f>
        <v/>
      </c>
      <c r="I582" s="83"/>
      <c r="J582" s="57"/>
      <c r="K582" s="56"/>
      <c r="L582" s="84"/>
      <c r="M582" s="83"/>
      <c r="N582" s="55"/>
      <c r="O582" s="56"/>
      <c r="P582" s="61"/>
      <c r="Q582" s="56"/>
      <c r="R582" s="85"/>
      <c r="T582" s="93">
        <f t="shared" si="73"/>
        <v>0</v>
      </c>
      <c r="U582" s="58">
        <f t="shared" si="74"/>
        <v>0</v>
      </c>
      <c r="V582" s="58">
        <f t="shared" si="75"/>
        <v>0</v>
      </c>
      <c r="W582" s="58">
        <f t="shared" si="76"/>
        <v>0</v>
      </c>
      <c r="X582" s="58">
        <f t="shared" si="77"/>
        <v>0</v>
      </c>
      <c r="Y582" s="58">
        <f t="shared" si="78"/>
        <v>0</v>
      </c>
      <c r="Z582" s="104">
        <f t="shared" si="79"/>
        <v>0</v>
      </c>
    </row>
    <row r="583" spans="1:26" x14ac:dyDescent="0.2">
      <c r="A583" s="72" t="str">
        <f t="shared" si="80"/>
        <v>-</v>
      </c>
      <c r="C583" s="79"/>
      <c r="G583" s="81"/>
      <c r="H583" s="82" t="str">
        <f>IF(G583="","",VLOOKUP(G583,Plan_compta!$B$7:$C$360,2))</f>
        <v/>
      </c>
      <c r="I583" s="83"/>
      <c r="J583" s="57"/>
      <c r="K583" s="56"/>
      <c r="L583" s="84"/>
      <c r="M583" s="83"/>
      <c r="N583" s="55"/>
      <c r="O583" s="56"/>
      <c r="P583" s="61"/>
      <c r="Q583" s="56"/>
      <c r="R583" s="85"/>
      <c r="T583" s="93">
        <f t="shared" si="73"/>
        <v>0</v>
      </c>
      <c r="U583" s="58">
        <f t="shared" si="74"/>
        <v>0</v>
      </c>
      <c r="V583" s="58">
        <f t="shared" si="75"/>
        <v>0</v>
      </c>
      <c r="W583" s="58">
        <f t="shared" si="76"/>
        <v>0</v>
      </c>
      <c r="X583" s="58">
        <f t="shared" si="77"/>
        <v>0</v>
      </c>
      <c r="Y583" s="58">
        <f t="shared" si="78"/>
        <v>0</v>
      </c>
      <c r="Z583" s="104">
        <f t="shared" si="79"/>
        <v>0</v>
      </c>
    </row>
    <row r="584" spans="1:26" x14ac:dyDescent="0.2">
      <c r="A584" s="72" t="str">
        <f t="shared" si="80"/>
        <v>-</v>
      </c>
      <c r="C584" s="79"/>
      <c r="G584" s="81"/>
      <c r="H584" s="82" t="str">
        <f>IF(G584="","",VLOOKUP(G584,Plan_compta!$B$7:$C$360,2))</f>
        <v/>
      </c>
      <c r="I584" s="83"/>
      <c r="J584" s="57"/>
      <c r="K584" s="56"/>
      <c r="L584" s="84"/>
      <c r="M584" s="83"/>
      <c r="N584" s="55"/>
      <c r="O584" s="56"/>
      <c r="P584" s="61"/>
      <c r="Q584" s="56"/>
      <c r="R584" s="85"/>
      <c r="T584" s="93">
        <f t="shared" si="73"/>
        <v>0</v>
      </c>
      <c r="U584" s="58">
        <f t="shared" si="74"/>
        <v>0</v>
      </c>
      <c r="V584" s="58">
        <f t="shared" si="75"/>
        <v>0</v>
      </c>
      <c r="W584" s="58">
        <f t="shared" si="76"/>
        <v>0</v>
      </c>
      <c r="X584" s="58">
        <f t="shared" si="77"/>
        <v>0</v>
      </c>
      <c r="Y584" s="58">
        <f t="shared" si="78"/>
        <v>0</v>
      </c>
      <c r="Z584" s="104">
        <f t="shared" si="79"/>
        <v>0</v>
      </c>
    </row>
    <row r="585" spans="1:26" x14ac:dyDescent="0.2">
      <c r="A585" s="72" t="str">
        <f t="shared" si="80"/>
        <v>-</v>
      </c>
      <c r="C585" s="79"/>
      <c r="G585" s="81"/>
      <c r="H585" s="82" t="str">
        <f>IF(G585="","",VLOOKUP(G585,Plan_compta!$B$7:$C$360,2))</f>
        <v/>
      </c>
      <c r="I585" s="83"/>
      <c r="J585" s="57"/>
      <c r="K585" s="56"/>
      <c r="L585" s="84"/>
      <c r="M585" s="83"/>
      <c r="N585" s="55"/>
      <c r="O585" s="56"/>
      <c r="P585" s="61"/>
      <c r="Q585" s="56"/>
      <c r="R585" s="85"/>
      <c r="T585" s="93">
        <f t="shared" si="73"/>
        <v>0</v>
      </c>
      <c r="U585" s="58">
        <f t="shared" si="74"/>
        <v>0</v>
      </c>
      <c r="V585" s="58">
        <f t="shared" si="75"/>
        <v>0</v>
      </c>
      <c r="W585" s="58">
        <f t="shared" si="76"/>
        <v>0</v>
      </c>
      <c r="X585" s="58">
        <f t="shared" si="77"/>
        <v>0</v>
      </c>
      <c r="Y585" s="58">
        <f t="shared" si="78"/>
        <v>0</v>
      </c>
      <c r="Z585" s="104">
        <f t="shared" si="79"/>
        <v>0</v>
      </c>
    </row>
    <row r="586" spans="1:26" x14ac:dyDescent="0.2">
      <c r="A586" s="72" t="str">
        <f t="shared" si="80"/>
        <v>-</v>
      </c>
      <c r="C586" s="79"/>
      <c r="G586" s="81"/>
      <c r="H586" s="82" t="str">
        <f>IF(G586="","",VLOOKUP(G586,Plan_compta!$B$7:$C$360,2))</f>
        <v/>
      </c>
      <c r="I586" s="83"/>
      <c r="J586" s="57"/>
      <c r="K586" s="56"/>
      <c r="L586" s="84"/>
      <c r="M586" s="83"/>
      <c r="N586" s="55"/>
      <c r="O586" s="56"/>
      <c r="P586" s="61"/>
      <c r="Q586" s="56"/>
      <c r="R586" s="85"/>
      <c r="T586" s="93">
        <f t="shared" si="73"/>
        <v>0</v>
      </c>
      <c r="U586" s="58">
        <f t="shared" si="74"/>
        <v>0</v>
      </c>
      <c r="V586" s="58">
        <f t="shared" si="75"/>
        <v>0</v>
      </c>
      <c r="W586" s="58">
        <f t="shared" si="76"/>
        <v>0</v>
      </c>
      <c r="X586" s="58">
        <f t="shared" si="77"/>
        <v>0</v>
      </c>
      <c r="Y586" s="58">
        <f t="shared" si="78"/>
        <v>0</v>
      </c>
      <c r="Z586" s="104">
        <f t="shared" si="79"/>
        <v>0</v>
      </c>
    </row>
    <row r="587" spans="1:26" x14ac:dyDescent="0.2">
      <c r="A587" s="72" t="str">
        <f t="shared" si="80"/>
        <v>-</v>
      </c>
      <c r="C587" s="79"/>
      <c r="G587" s="81"/>
      <c r="H587" s="82" t="str">
        <f>IF(G587="","",VLOOKUP(G587,Plan_compta!$B$7:$C$360,2))</f>
        <v/>
      </c>
      <c r="I587" s="83"/>
      <c r="J587" s="57"/>
      <c r="K587" s="56"/>
      <c r="L587" s="84"/>
      <c r="M587" s="83"/>
      <c r="N587" s="55"/>
      <c r="O587" s="56"/>
      <c r="P587" s="61"/>
      <c r="Q587" s="56"/>
      <c r="R587" s="85"/>
      <c r="T587" s="93">
        <f t="shared" si="73"/>
        <v>0</v>
      </c>
      <c r="U587" s="58">
        <f t="shared" si="74"/>
        <v>0</v>
      </c>
      <c r="V587" s="58">
        <f t="shared" si="75"/>
        <v>0</v>
      </c>
      <c r="W587" s="58">
        <f t="shared" si="76"/>
        <v>0</v>
      </c>
      <c r="X587" s="58">
        <f t="shared" si="77"/>
        <v>0</v>
      </c>
      <c r="Y587" s="58">
        <f t="shared" si="78"/>
        <v>0</v>
      </c>
      <c r="Z587" s="104">
        <f t="shared" si="79"/>
        <v>0</v>
      </c>
    </row>
    <row r="588" spans="1:26" x14ac:dyDescent="0.2">
      <c r="A588" s="72" t="str">
        <f t="shared" si="80"/>
        <v>-</v>
      </c>
      <c r="C588" s="79"/>
      <c r="G588" s="81"/>
      <c r="H588" s="82" t="str">
        <f>IF(G588="","",VLOOKUP(G588,Plan_compta!$B$7:$C$360,2))</f>
        <v/>
      </c>
      <c r="I588" s="83"/>
      <c r="J588" s="57"/>
      <c r="K588" s="56"/>
      <c r="L588" s="84"/>
      <c r="M588" s="83"/>
      <c r="N588" s="55"/>
      <c r="O588" s="56"/>
      <c r="P588" s="61"/>
      <c r="Q588" s="56"/>
      <c r="R588" s="85"/>
      <c r="T588" s="93">
        <f t="shared" si="73"/>
        <v>0</v>
      </c>
      <c r="U588" s="58">
        <f t="shared" si="74"/>
        <v>0</v>
      </c>
      <c r="V588" s="58">
        <f t="shared" si="75"/>
        <v>0</v>
      </c>
      <c r="W588" s="58">
        <f t="shared" si="76"/>
        <v>0</v>
      </c>
      <c r="X588" s="58">
        <f t="shared" si="77"/>
        <v>0</v>
      </c>
      <c r="Y588" s="58">
        <f t="shared" si="78"/>
        <v>0</v>
      </c>
      <c r="Z588" s="104">
        <f t="shared" si="79"/>
        <v>0</v>
      </c>
    </row>
    <row r="589" spans="1:26" x14ac:dyDescent="0.2">
      <c r="A589" s="72" t="str">
        <f t="shared" si="80"/>
        <v>-</v>
      </c>
      <c r="C589" s="79"/>
      <c r="G589" s="81"/>
      <c r="H589" s="82" t="str">
        <f>IF(G589="","",VLOOKUP(G589,Plan_compta!$B$7:$C$360,2))</f>
        <v/>
      </c>
      <c r="I589" s="83"/>
      <c r="J589" s="57"/>
      <c r="K589" s="56"/>
      <c r="L589" s="84"/>
      <c r="M589" s="83"/>
      <c r="N589" s="55"/>
      <c r="O589" s="56"/>
      <c r="P589" s="61"/>
      <c r="Q589" s="56"/>
      <c r="R589" s="85"/>
      <c r="T589" s="93">
        <f t="shared" si="73"/>
        <v>0</v>
      </c>
      <c r="U589" s="58">
        <f t="shared" si="74"/>
        <v>0</v>
      </c>
      <c r="V589" s="58">
        <f t="shared" si="75"/>
        <v>0</v>
      </c>
      <c r="W589" s="58">
        <f t="shared" si="76"/>
        <v>0</v>
      </c>
      <c r="X589" s="58">
        <f t="shared" si="77"/>
        <v>0</v>
      </c>
      <c r="Y589" s="58">
        <f t="shared" si="78"/>
        <v>0</v>
      </c>
      <c r="Z589" s="104">
        <f t="shared" si="79"/>
        <v>0</v>
      </c>
    </row>
    <row r="590" spans="1:26" x14ac:dyDescent="0.2">
      <c r="A590" s="72" t="str">
        <f t="shared" si="80"/>
        <v>-</v>
      </c>
      <c r="C590" s="79"/>
      <c r="G590" s="81"/>
      <c r="H590" s="82" t="str">
        <f>IF(G590="","",VLOOKUP(G590,Plan_compta!$B$7:$C$360,2))</f>
        <v/>
      </c>
      <c r="I590" s="83"/>
      <c r="J590" s="57"/>
      <c r="K590" s="56"/>
      <c r="L590" s="84"/>
      <c r="M590" s="83"/>
      <c r="N590" s="55"/>
      <c r="O590" s="56"/>
      <c r="P590" s="61"/>
      <c r="Q590" s="56"/>
      <c r="R590" s="85"/>
      <c r="T590" s="93">
        <f t="shared" si="73"/>
        <v>0</v>
      </c>
      <c r="U590" s="58">
        <f t="shared" si="74"/>
        <v>0</v>
      </c>
      <c r="V590" s="58">
        <f t="shared" si="75"/>
        <v>0</v>
      </c>
      <c r="W590" s="58">
        <f t="shared" si="76"/>
        <v>0</v>
      </c>
      <c r="X590" s="58">
        <f t="shared" si="77"/>
        <v>0</v>
      </c>
      <c r="Y590" s="58">
        <f t="shared" si="78"/>
        <v>0</v>
      </c>
      <c r="Z590" s="104">
        <f t="shared" si="79"/>
        <v>0</v>
      </c>
    </row>
    <row r="591" spans="1:26" x14ac:dyDescent="0.2">
      <c r="A591" s="72" t="str">
        <f t="shared" si="80"/>
        <v>-</v>
      </c>
      <c r="C591" s="79"/>
      <c r="G591" s="81"/>
      <c r="H591" s="82" t="str">
        <f>IF(G591="","",VLOOKUP(G591,Plan_compta!$B$7:$C$360,2))</f>
        <v/>
      </c>
      <c r="I591" s="83"/>
      <c r="J591" s="57"/>
      <c r="K591" s="56"/>
      <c r="L591" s="84"/>
      <c r="M591" s="83"/>
      <c r="N591" s="55"/>
      <c r="O591" s="56"/>
      <c r="P591" s="61"/>
      <c r="Q591" s="56"/>
      <c r="R591" s="85"/>
      <c r="T591" s="93">
        <f t="shared" si="73"/>
        <v>0</v>
      </c>
      <c r="U591" s="58">
        <f t="shared" si="74"/>
        <v>0</v>
      </c>
      <c r="V591" s="58">
        <f t="shared" si="75"/>
        <v>0</v>
      </c>
      <c r="W591" s="58">
        <f t="shared" si="76"/>
        <v>0</v>
      </c>
      <c r="X591" s="58">
        <f t="shared" si="77"/>
        <v>0</v>
      </c>
      <c r="Y591" s="58">
        <f t="shared" si="78"/>
        <v>0</v>
      </c>
      <c r="Z591" s="104">
        <f t="shared" si="79"/>
        <v>0</v>
      </c>
    </row>
    <row r="592" spans="1:26" x14ac:dyDescent="0.2">
      <c r="A592" s="72" t="str">
        <f t="shared" si="80"/>
        <v>-</v>
      </c>
      <c r="C592" s="79"/>
      <c r="G592" s="81"/>
      <c r="H592" s="82" t="str">
        <f>IF(G592="","",VLOOKUP(G592,Plan_compta!$B$7:$C$360,2))</f>
        <v/>
      </c>
      <c r="I592" s="83"/>
      <c r="J592" s="57"/>
      <c r="K592" s="56"/>
      <c r="L592" s="84"/>
      <c r="M592" s="83"/>
      <c r="N592" s="55"/>
      <c r="O592" s="56"/>
      <c r="P592" s="61"/>
      <c r="Q592" s="56"/>
      <c r="R592" s="85"/>
      <c r="T592" s="93">
        <f t="shared" si="73"/>
        <v>0</v>
      </c>
      <c r="U592" s="58">
        <f t="shared" si="74"/>
        <v>0</v>
      </c>
      <c r="V592" s="58">
        <f t="shared" si="75"/>
        <v>0</v>
      </c>
      <c r="W592" s="58">
        <f t="shared" si="76"/>
        <v>0</v>
      </c>
      <c r="X592" s="58">
        <f t="shared" si="77"/>
        <v>0</v>
      </c>
      <c r="Y592" s="58">
        <f t="shared" si="78"/>
        <v>0</v>
      </c>
      <c r="Z592" s="104">
        <f t="shared" si="79"/>
        <v>0</v>
      </c>
    </row>
    <row r="593" spans="1:26" x14ac:dyDescent="0.2">
      <c r="A593" s="72" t="str">
        <f t="shared" si="80"/>
        <v>-</v>
      </c>
      <c r="C593" s="79"/>
      <c r="G593" s="81"/>
      <c r="H593" s="82" t="str">
        <f>IF(G593="","",VLOOKUP(G593,Plan_compta!$B$7:$C$360,2))</f>
        <v/>
      </c>
      <c r="I593" s="83"/>
      <c r="J593" s="57"/>
      <c r="K593" s="56"/>
      <c r="L593" s="84"/>
      <c r="M593" s="83"/>
      <c r="N593" s="55"/>
      <c r="O593" s="56"/>
      <c r="P593" s="61"/>
      <c r="Q593" s="56"/>
      <c r="R593" s="85"/>
      <c r="T593" s="93">
        <f t="shared" si="73"/>
        <v>0</v>
      </c>
      <c r="U593" s="58">
        <f t="shared" si="74"/>
        <v>0</v>
      </c>
      <c r="V593" s="58">
        <f t="shared" si="75"/>
        <v>0</v>
      </c>
      <c r="W593" s="58">
        <f t="shared" si="76"/>
        <v>0</v>
      </c>
      <c r="X593" s="58">
        <f t="shared" si="77"/>
        <v>0</v>
      </c>
      <c r="Y593" s="58">
        <f t="shared" si="78"/>
        <v>0</v>
      </c>
      <c r="Z593" s="104">
        <f t="shared" si="79"/>
        <v>0</v>
      </c>
    </row>
    <row r="594" spans="1:26" x14ac:dyDescent="0.2">
      <c r="A594" s="72" t="str">
        <f t="shared" si="80"/>
        <v>-</v>
      </c>
      <c r="C594" s="79"/>
      <c r="G594" s="81"/>
      <c r="H594" s="82" t="str">
        <f>IF(G594="","",VLOOKUP(G594,Plan_compta!$B$7:$C$360,2))</f>
        <v/>
      </c>
      <c r="I594" s="83"/>
      <c r="J594" s="57"/>
      <c r="K594" s="56"/>
      <c r="L594" s="84"/>
      <c r="M594" s="83"/>
      <c r="N594" s="55"/>
      <c r="O594" s="56"/>
      <c r="P594" s="61"/>
      <c r="Q594" s="56"/>
      <c r="R594" s="85"/>
      <c r="T594" s="93">
        <f t="shared" si="73"/>
        <v>0</v>
      </c>
      <c r="U594" s="58">
        <f t="shared" si="74"/>
        <v>0</v>
      </c>
      <c r="V594" s="58">
        <f t="shared" si="75"/>
        <v>0</v>
      </c>
      <c r="W594" s="58">
        <f t="shared" si="76"/>
        <v>0</v>
      </c>
      <c r="X594" s="58">
        <f t="shared" si="77"/>
        <v>0</v>
      </c>
      <c r="Y594" s="58">
        <f t="shared" si="78"/>
        <v>0</v>
      </c>
      <c r="Z594" s="104">
        <f t="shared" si="79"/>
        <v>0</v>
      </c>
    </row>
    <row r="595" spans="1:26" x14ac:dyDescent="0.2">
      <c r="A595" s="72" t="str">
        <f t="shared" si="80"/>
        <v>-</v>
      </c>
      <c r="C595" s="79"/>
      <c r="G595" s="81"/>
      <c r="H595" s="82" t="str">
        <f>IF(G595="","",VLOOKUP(G595,Plan_compta!$B$7:$C$360,2))</f>
        <v/>
      </c>
      <c r="I595" s="83"/>
      <c r="J595" s="57"/>
      <c r="K595" s="56"/>
      <c r="L595" s="84"/>
      <c r="M595" s="83"/>
      <c r="N595" s="55"/>
      <c r="O595" s="56"/>
      <c r="P595" s="61"/>
      <c r="Q595" s="56"/>
      <c r="R595" s="85"/>
      <c r="T595" s="93">
        <f t="shared" si="73"/>
        <v>0</v>
      </c>
      <c r="U595" s="58">
        <f t="shared" si="74"/>
        <v>0</v>
      </c>
      <c r="V595" s="58">
        <f t="shared" si="75"/>
        <v>0</v>
      </c>
      <c r="W595" s="58">
        <f t="shared" si="76"/>
        <v>0</v>
      </c>
      <c r="X595" s="58">
        <f t="shared" si="77"/>
        <v>0</v>
      </c>
      <c r="Y595" s="58">
        <f t="shared" si="78"/>
        <v>0</v>
      </c>
      <c r="Z595" s="104">
        <f t="shared" si="79"/>
        <v>0</v>
      </c>
    </row>
    <row r="596" spans="1:26" x14ac:dyDescent="0.2">
      <c r="A596" s="72" t="str">
        <f t="shared" si="80"/>
        <v>-</v>
      </c>
      <c r="C596" s="79"/>
      <c r="G596" s="81"/>
      <c r="H596" s="82" t="str">
        <f>IF(G596="","",VLOOKUP(G596,Plan_compta!$B$7:$C$360,2))</f>
        <v/>
      </c>
      <c r="I596" s="83"/>
      <c r="J596" s="57"/>
      <c r="K596" s="56"/>
      <c r="L596" s="84"/>
      <c r="M596" s="83"/>
      <c r="N596" s="55"/>
      <c r="O596" s="56"/>
      <c r="P596" s="61"/>
      <c r="Q596" s="56"/>
      <c r="R596" s="85"/>
      <c r="T596" s="93">
        <f t="shared" si="73"/>
        <v>0</v>
      </c>
      <c r="U596" s="58">
        <f t="shared" si="74"/>
        <v>0</v>
      </c>
      <c r="V596" s="58">
        <f t="shared" si="75"/>
        <v>0</v>
      </c>
      <c r="W596" s="58">
        <f t="shared" si="76"/>
        <v>0</v>
      </c>
      <c r="X596" s="58">
        <f t="shared" si="77"/>
        <v>0</v>
      </c>
      <c r="Y596" s="58">
        <f t="shared" si="78"/>
        <v>0</v>
      </c>
      <c r="Z596" s="104">
        <f t="shared" si="79"/>
        <v>0</v>
      </c>
    </row>
    <row r="597" spans="1:26" x14ac:dyDescent="0.2">
      <c r="A597" s="72" t="str">
        <f t="shared" si="80"/>
        <v>-</v>
      </c>
      <c r="C597" s="79"/>
      <c r="G597" s="81"/>
      <c r="H597" s="82" t="str">
        <f>IF(G597="","",VLOOKUP(G597,Plan_compta!$B$7:$C$360,2))</f>
        <v/>
      </c>
      <c r="I597" s="83"/>
      <c r="J597" s="57"/>
      <c r="K597" s="56"/>
      <c r="L597" s="84"/>
      <c r="M597" s="83"/>
      <c r="N597" s="55"/>
      <c r="O597" s="56"/>
      <c r="P597" s="61"/>
      <c r="Q597" s="56"/>
      <c r="R597" s="85"/>
      <c r="T597" s="93">
        <f t="shared" si="73"/>
        <v>0</v>
      </c>
      <c r="U597" s="58">
        <f t="shared" si="74"/>
        <v>0</v>
      </c>
      <c r="V597" s="58">
        <f t="shared" si="75"/>
        <v>0</v>
      </c>
      <c r="W597" s="58">
        <f t="shared" si="76"/>
        <v>0</v>
      </c>
      <c r="X597" s="58">
        <f t="shared" si="77"/>
        <v>0</v>
      </c>
      <c r="Y597" s="58">
        <f t="shared" si="78"/>
        <v>0</v>
      </c>
      <c r="Z597" s="104">
        <f t="shared" si="79"/>
        <v>0</v>
      </c>
    </row>
    <row r="598" spans="1:26" x14ac:dyDescent="0.2">
      <c r="A598" s="72" t="str">
        <f t="shared" si="80"/>
        <v>-</v>
      </c>
      <c r="C598" s="79"/>
      <c r="G598" s="81"/>
      <c r="H598" s="82" t="str">
        <f>IF(G598="","",VLOOKUP(G598,Plan_compta!$B$7:$C$360,2))</f>
        <v/>
      </c>
      <c r="I598" s="83"/>
      <c r="J598" s="57"/>
      <c r="K598" s="56"/>
      <c r="L598" s="84"/>
      <c r="M598" s="83"/>
      <c r="N598" s="55"/>
      <c r="O598" s="56"/>
      <c r="P598" s="61"/>
      <c r="Q598" s="56"/>
      <c r="R598" s="85"/>
      <c r="T598" s="93">
        <f t="shared" si="73"/>
        <v>0</v>
      </c>
      <c r="U598" s="58">
        <f t="shared" si="74"/>
        <v>0</v>
      </c>
      <c r="V598" s="58">
        <f t="shared" si="75"/>
        <v>0</v>
      </c>
      <c r="W598" s="58">
        <f t="shared" si="76"/>
        <v>0</v>
      </c>
      <c r="X598" s="58">
        <f t="shared" si="77"/>
        <v>0</v>
      </c>
      <c r="Y598" s="58">
        <f t="shared" si="78"/>
        <v>0</v>
      </c>
      <c r="Z598" s="104">
        <f t="shared" si="79"/>
        <v>0</v>
      </c>
    </row>
    <row r="599" spans="1:26" x14ac:dyDescent="0.2">
      <c r="A599" s="72" t="str">
        <f t="shared" si="80"/>
        <v>-</v>
      </c>
      <c r="C599" s="79"/>
      <c r="G599" s="81"/>
      <c r="H599" s="82" t="str">
        <f>IF(G599="","",VLOOKUP(G599,Plan_compta!$B$7:$C$360,2))</f>
        <v/>
      </c>
      <c r="I599" s="83"/>
      <c r="J599" s="57"/>
      <c r="K599" s="56"/>
      <c r="L599" s="84"/>
      <c r="M599" s="83"/>
      <c r="N599" s="55"/>
      <c r="O599" s="56"/>
      <c r="P599" s="61"/>
      <c r="Q599" s="56"/>
      <c r="R599" s="85"/>
      <c r="T599" s="93">
        <f t="shared" si="73"/>
        <v>0</v>
      </c>
      <c r="U599" s="58">
        <f t="shared" si="74"/>
        <v>0</v>
      </c>
      <c r="V599" s="58">
        <f t="shared" si="75"/>
        <v>0</v>
      </c>
      <c r="W599" s="58">
        <f t="shared" si="76"/>
        <v>0</v>
      </c>
      <c r="X599" s="58">
        <f t="shared" si="77"/>
        <v>0</v>
      </c>
      <c r="Y599" s="58">
        <f t="shared" si="78"/>
        <v>0</v>
      </c>
      <c r="Z599" s="104">
        <f t="shared" si="79"/>
        <v>0</v>
      </c>
    </row>
    <row r="600" spans="1:26" x14ac:dyDescent="0.2">
      <c r="A600" s="72" t="str">
        <f t="shared" si="80"/>
        <v>-</v>
      </c>
      <c r="C600" s="79"/>
      <c r="G600" s="81"/>
      <c r="H600" s="82" t="str">
        <f>IF(G600="","",VLOOKUP(G600,Plan_compta!$B$7:$C$360,2))</f>
        <v/>
      </c>
      <c r="I600" s="83"/>
      <c r="J600" s="57"/>
      <c r="K600" s="56"/>
      <c r="L600" s="84"/>
      <c r="M600" s="83"/>
      <c r="N600" s="55"/>
      <c r="O600" s="56"/>
      <c r="P600" s="61"/>
      <c r="Q600" s="56"/>
      <c r="R600" s="85"/>
      <c r="T600" s="93">
        <f t="shared" si="73"/>
        <v>0</v>
      </c>
      <c r="U600" s="58">
        <f t="shared" si="74"/>
        <v>0</v>
      </c>
      <c r="V600" s="58">
        <f t="shared" si="75"/>
        <v>0</v>
      </c>
      <c r="W600" s="58">
        <f t="shared" si="76"/>
        <v>0</v>
      </c>
      <c r="X600" s="58">
        <f t="shared" si="77"/>
        <v>0</v>
      </c>
      <c r="Y600" s="58">
        <f t="shared" si="78"/>
        <v>0</v>
      </c>
      <c r="Z600" s="104">
        <f t="shared" si="79"/>
        <v>0</v>
      </c>
    </row>
    <row r="601" spans="1:26" x14ac:dyDescent="0.2">
      <c r="A601" s="72" t="str">
        <f t="shared" si="80"/>
        <v>-</v>
      </c>
      <c r="C601" s="79"/>
      <c r="G601" s="81"/>
      <c r="H601" s="82" t="str">
        <f>IF(G601="","",VLOOKUP(G601,Plan_compta!$B$7:$C$360,2))</f>
        <v/>
      </c>
      <c r="I601" s="83"/>
      <c r="J601" s="57"/>
      <c r="K601" s="56"/>
      <c r="L601" s="84"/>
      <c r="M601" s="83"/>
      <c r="N601" s="55"/>
      <c r="O601" s="56"/>
      <c r="P601" s="61"/>
      <c r="Q601" s="56"/>
      <c r="R601" s="85"/>
      <c r="T601" s="93">
        <f t="shared" si="73"/>
        <v>0</v>
      </c>
      <c r="U601" s="58">
        <f t="shared" si="74"/>
        <v>0</v>
      </c>
      <c r="V601" s="58">
        <f t="shared" si="75"/>
        <v>0</v>
      </c>
      <c r="W601" s="58">
        <f t="shared" si="76"/>
        <v>0</v>
      </c>
      <c r="X601" s="58">
        <f t="shared" si="77"/>
        <v>0</v>
      </c>
      <c r="Y601" s="58">
        <f t="shared" si="78"/>
        <v>0</v>
      </c>
      <c r="Z601" s="104">
        <f t="shared" si="79"/>
        <v>0</v>
      </c>
    </row>
    <row r="602" spans="1:26" x14ac:dyDescent="0.2">
      <c r="A602" s="72" t="str">
        <f t="shared" si="80"/>
        <v>-</v>
      </c>
      <c r="C602" s="79"/>
      <c r="G602" s="81"/>
      <c r="H602" s="82" t="str">
        <f>IF(G602="","",VLOOKUP(G602,Plan_compta!$B$7:$C$360,2))</f>
        <v/>
      </c>
      <c r="I602" s="83"/>
      <c r="J602" s="57"/>
      <c r="K602" s="56"/>
      <c r="L602" s="84"/>
      <c r="M602" s="83"/>
      <c r="N602" s="55"/>
      <c r="O602" s="56"/>
      <c r="P602" s="61"/>
      <c r="Q602" s="56"/>
      <c r="R602" s="85"/>
      <c r="T602" s="93">
        <f t="shared" si="73"/>
        <v>0</v>
      </c>
      <c r="U602" s="58">
        <f t="shared" si="74"/>
        <v>0</v>
      </c>
      <c r="V602" s="58">
        <f t="shared" si="75"/>
        <v>0</v>
      </c>
      <c r="W602" s="58">
        <f t="shared" si="76"/>
        <v>0</v>
      </c>
      <c r="X602" s="58">
        <f t="shared" si="77"/>
        <v>0</v>
      </c>
      <c r="Y602" s="58">
        <f t="shared" si="78"/>
        <v>0</v>
      </c>
      <c r="Z602" s="104">
        <f t="shared" si="79"/>
        <v>0</v>
      </c>
    </row>
    <row r="603" spans="1:26" x14ac:dyDescent="0.2">
      <c r="A603" s="72" t="str">
        <f t="shared" si="80"/>
        <v>-</v>
      </c>
      <c r="C603" s="79"/>
      <c r="G603" s="81"/>
      <c r="H603" s="82" t="str">
        <f>IF(G603="","",VLOOKUP(G603,Plan_compta!$B$7:$C$360,2))</f>
        <v/>
      </c>
      <c r="I603" s="83"/>
      <c r="J603" s="57"/>
      <c r="K603" s="56"/>
      <c r="L603" s="84"/>
      <c r="M603" s="83"/>
      <c r="N603" s="55"/>
      <c r="O603" s="56"/>
      <c r="P603" s="61"/>
      <c r="Q603" s="56"/>
      <c r="R603" s="85"/>
      <c r="T603" s="93">
        <f t="shared" si="73"/>
        <v>0</v>
      </c>
      <c r="U603" s="58">
        <f t="shared" si="74"/>
        <v>0</v>
      </c>
      <c r="V603" s="58">
        <f t="shared" si="75"/>
        <v>0</v>
      </c>
      <c r="W603" s="58">
        <f t="shared" si="76"/>
        <v>0</v>
      </c>
      <c r="X603" s="58">
        <f t="shared" si="77"/>
        <v>0</v>
      </c>
      <c r="Y603" s="58">
        <f t="shared" si="78"/>
        <v>0</v>
      </c>
      <c r="Z603" s="104">
        <f t="shared" si="79"/>
        <v>0</v>
      </c>
    </row>
    <row r="604" spans="1:26" x14ac:dyDescent="0.2">
      <c r="A604" s="72" t="str">
        <f t="shared" si="80"/>
        <v>-</v>
      </c>
      <c r="C604" s="79"/>
      <c r="G604" s="81"/>
      <c r="H604" s="82" t="str">
        <f>IF(G604="","",VLOOKUP(G604,Plan_compta!$B$7:$C$360,2))</f>
        <v/>
      </c>
      <c r="I604" s="83"/>
      <c r="J604" s="57"/>
      <c r="K604" s="56"/>
      <c r="L604" s="84"/>
      <c r="M604" s="83"/>
      <c r="N604" s="55"/>
      <c r="O604" s="56"/>
      <c r="P604" s="61"/>
      <c r="Q604" s="56"/>
      <c r="R604" s="85"/>
      <c r="T604" s="93">
        <f t="shared" si="73"/>
        <v>0</v>
      </c>
      <c r="U604" s="58">
        <f t="shared" si="74"/>
        <v>0</v>
      </c>
      <c r="V604" s="58">
        <f t="shared" si="75"/>
        <v>0</v>
      </c>
      <c r="W604" s="58">
        <f t="shared" si="76"/>
        <v>0</v>
      </c>
      <c r="X604" s="58">
        <f t="shared" si="77"/>
        <v>0</v>
      </c>
      <c r="Y604" s="58">
        <f t="shared" si="78"/>
        <v>0</v>
      </c>
      <c r="Z604" s="104">
        <f t="shared" si="79"/>
        <v>0</v>
      </c>
    </row>
    <row r="605" spans="1:26" x14ac:dyDescent="0.2">
      <c r="A605" s="72" t="str">
        <f t="shared" si="80"/>
        <v>-</v>
      </c>
      <c r="C605" s="79"/>
      <c r="G605" s="81"/>
      <c r="H605" s="82" t="str">
        <f>IF(G605="","",VLOOKUP(G605,Plan_compta!$B$7:$C$360,2))</f>
        <v/>
      </c>
      <c r="I605" s="83"/>
      <c r="J605" s="57"/>
      <c r="K605" s="56"/>
      <c r="L605" s="84"/>
      <c r="M605" s="83"/>
      <c r="N605" s="55"/>
      <c r="O605" s="56"/>
      <c r="P605" s="61"/>
      <c r="Q605" s="56"/>
      <c r="R605" s="85"/>
      <c r="T605" s="93">
        <f t="shared" si="73"/>
        <v>0</v>
      </c>
      <c r="U605" s="58">
        <f t="shared" si="74"/>
        <v>0</v>
      </c>
      <c r="V605" s="58">
        <f t="shared" si="75"/>
        <v>0</v>
      </c>
      <c r="W605" s="58">
        <f t="shared" si="76"/>
        <v>0</v>
      </c>
      <c r="X605" s="58">
        <f t="shared" si="77"/>
        <v>0</v>
      </c>
      <c r="Y605" s="58">
        <f t="shared" si="78"/>
        <v>0</v>
      </c>
      <c r="Z605" s="104">
        <f t="shared" si="79"/>
        <v>0</v>
      </c>
    </row>
    <row r="606" spans="1:26" x14ac:dyDescent="0.2">
      <c r="A606" s="72" t="str">
        <f t="shared" si="80"/>
        <v>-</v>
      </c>
      <c r="C606" s="79"/>
      <c r="G606" s="81"/>
      <c r="H606" s="82" t="str">
        <f>IF(G606="","",VLOOKUP(G606,Plan_compta!$B$7:$C$360,2))</f>
        <v/>
      </c>
      <c r="I606" s="83"/>
      <c r="J606" s="57"/>
      <c r="K606" s="56"/>
      <c r="L606" s="84"/>
      <c r="M606" s="83"/>
      <c r="N606" s="55"/>
      <c r="O606" s="56"/>
      <c r="P606" s="61"/>
      <c r="Q606" s="56"/>
      <c r="R606" s="85"/>
      <c r="T606" s="93">
        <f t="shared" si="73"/>
        <v>0</v>
      </c>
      <c r="U606" s="58">
        <f t="shared" si="74"/>
        <v>0</v>
      </c>
      <c r="V606" s="58">
        <f t="shared" si="75"/>
        <v>0</v>
      </c>
      <c r="W606" s="58">
        <f t="shared" si="76"/>
        <v>0</v>
      </c>
      <c r="X606" s="58">
        <f t="shared" si="77"/>
        <v>0</v>
      </c>
      <c r="Y606" s="58">
        <f t="shared" si="78"/>
        <v>0</v>
      </c>
      <c r="Z606" s="104">
        <f t="shared" si="79"/>
        <v>0</v>
      </c>
    </row>
    <row r="607" spans="1:26" x14ac:dyDescent="0.2">
      <c r="A607" s="72" t="str">
        <f t="shared" si="80"/>
        <v>-</v>
      </c>
      <c r="C607" s="79"/>
      <c r="G607" s="81"/>
      <c r="H607" s="82" t="str">
        <f>IF(G607="","",VLOOKUP(G607,Plan_compta!$B$7:$C$360,2))</f>
        <v/>
      </c>
      <c r="I607" s="83"/>
      <c r="J607" s="57"/>
      <c r="K607" s="56"/>
      <c r="L607" s="84"/>
      <c r="M607" s="83"/>
      <c r="N607" s="55"/>
      <c r="O607" s="56"/>
      <c r="P607" s="61"/>
      <c r="Q607" s="56"/>
      <c r="R607" s="85"/>
      <c r="T607" s="93">
        <f t="shared" si="73"/>
        <v>0</v>
      </c>
      <c r="U607" s="58">
        <f t="shared" si="74"/>
        <v>0</v>
      </c>
      <c r="V607" s="58">
        <f t="shared" si="75"/>
        <v>0</v>
      </c>
      <c r="W607" s="58">
        <f t="shared" si="76"/>
        <v>0</v>
      </c>
      <c r="X607" s="58">
        <f t="shared" si="77"/>
        <v>0</v>
      </c>
      <c r="Y607" s="58">
        <f t="shared" si="78"/>
        <v>0</v>
      </c>
      <c r="Z607" s="104">
        <f t="shared" si="79"/>
        <v>0</v>
      </c>
    </row>
    <row r="608" spans="1:26" x14ac:dyDescent="0.2">
      <c r="A608" s="72" t="str">
        <f t="shared" si="80"/>
        <v>-</v>
      </c>
      <c r="C608" s="79"/>
      <c r="G608" s="81"/>
      <c r="H608" s="82" t="str">
        <f>IF(G608="","",VLOOKUP(G608,Plan_compta!$B$7:$C$360,2))</f>
        <v/>
      </c>
      <c r="I608" s="83"/>
      <c r="J608" s="57"/>
      <c r="K608" s="56"/>
      <c r="L608" s="84"/>
      <c r="M608" s="83"/>
      <c r="N608" s="55"/>
      <c r="O608" s="56"/>
      <c r="P608" s="61"/>
      <c r="Q608" s="56"/>
      <c r="R608" s="85"/>
      <c r="T608" s="93">
        <f t="shared" si="73"/>
        <v>0</v>
      </c>
      <c r="U608" s="58">
        <f t="shared" si="74"/>
        <v>0</v>
      </c>
      <c r="V608" s="58">
        <f t="shared" si="75"/>
        <v>0</v>
      </c>
      <c r="W608" s="58">
        <f t="shared" si="76"/>
        <v>0</v>
      </c>
      <c r="X608" s="58">
        <f t="shared" si="77"/>
        <v>0</v>
      </c>
      <c r="Y608" s="58">
        <f t="shared" si="78"/>
        <v>0</v>
      </c>
      <c r="Z608" s="104">
        <f t="shared" si="79"/>
        <v>0</v>
      </c>
    </row>
    <row r="609" spans="1:26" x14ac:dyDescent="0.2">
      <c r="A609" s="72" t="str">
        <f t="shared" si="80"/>
        <v>-</v>
      </c>
      <c r="C609" s="79"/>
      <c r="G609" s="81"/>
      <c r="H609" s="82" t="str">
        <f>IF(G609="","",VLOOKUP(G609,Plan_compta!$B$7:$C$360,2))</f>
        <v/>
      </c>
      <c r="I609" s="83"/>
      <c r="J609" s="57"/>
      <c r="K609" s="56"/>
      <c r="L609" s="84"/>
      <c r="M609" s="83"/>
      <c r="N609" s="55"/>
      <c r="O609" s="56"/>
      <c r="P609" s="61"/>
      <c r="Q609" s="56"/>
      <c r="R609" s="85"/>
      <c r="T609" s="93">
        <f t="shared" si="73"/>
        <v>0</v>
      </c>
      <c r="U609" s="58">
        <f t="shared" si="74"/>
        <v>0</v>
      </c>
      <c r="V609" s="58">
        <f t="shared" si="75"/>
        <v>0</v>
      </c>
      <c r="W609" s="58">
        <f t="shared" si="76"/>
        <v>0</v>
      </c>
      <c r="X609" s="58">
        <f t="shared" si="77"/>
        <v>0</v>
      </c>
      <c r="Y609" s="58">
        <f t="shared" si="78"/>
        <v>0</v>
      </c>
      <c r="Z609" s="104">
        <f t="shared" si="79"/>
        <v>0</v>
      </c>
    </row>
    <row r="610" spans="1:26" x14ac:dyDescent="0.2">
      <c r="A610" s="72" t="str">
        <f t="shared" si="80"/>
        <v>-</v>
      </c>
      <c r="C610" s="79"/>
      <c r="G610" s="81"/>
      <c r="H610" s="82" t="str">
        <f>IF(G610="","",VLOOKUP(G610,Plan_compta!$B$7:$C$360,2))</f>
        <v/>
      </c>
      <c r="I610" s="83"/>
      <c r="J610" s="57"/>
      <c r="K610" s="56"/>
      <c r="L610" s="84"/>
      <c r="M610" s="83"/>
      <c r="N610" s="55"/>
      <c r="O610" s="56"/>
      <c r="P610" s="61"/>
      <c r="Q610" s="56"/>
      <c r="R610" s="85"/>
      <c r="T610" s="93">
        <f t="shared" si="73"/>
        <v>0</v>
      </c>
      <c r="U610" s="58">
        <f t="shared" si="74"/>
        <v>0</v>
      </c>
      <c r="V610" s="58">
        <f t="shared" si="75"/>
        <v>0</v>
      </c>
      <c r="W610" s="58">
        <f t="shared" si="76"/>
        <v>0</v>
      </c>
      <c r="X610" s="58">
        <f t="shared" si="77"/>
        <v>0</v>
      </c>
      <c r="Y610" s="58">
        <f t="shared" si="78"/>
        <v>0</v>
      </c>
      <c r="Z610" s="104">
        <f t="shared" si="79"/>
        <v>0</v>
      </c>
    </row>
    <row r="611" spans="1:26" x14ac:dyDescent="0.2">
      <c r="A611" s="72" t="str">
        <f t="shared" si="80"/>
        <v>-</v>
      </c>
      <c r="C611" s="79"/>
      <c r="G611" s="81"/>
      <c r="H611" s="82" t="str">
        <f>IF(G611="","",VLOOKUP(G611,Plan_compta!$B$7:$C$360,2))</f>
        <v/>
      </c>
      <c r="I611" s="83"/>
      <c r="J611" s="57"/>
      <c r="K611" s="56"/>
      <c r="L611" s="84"/>
      <c r="M611" s="83"/>
      <c r="N611" s="55"/>
      <c r="O611" s="56"/>
      <c r="P611" s="61"/>
      <c r="Q611" s="56"/>
      <c r="R611" s="85"/>
      <c r="T611" s="93">
        <f t="shared" si="73"/>
        <v>0</v>
      </c>
      <c r="U611" s="58">
        <f t="shared" si="74"/>
        <v>0</v>
      </c>
      <c r="V611" s="58">
        <f t="shared" si="75"/>
        <v>0</v>
      </c>
      <c r="W611" s="58">
        <f t="shared" si="76"/>
        <v>0</v>
      </c>
      <c r="X611" s="58">
        <f t="shared" si="77"/>
        <v>0</v>
      </c>
      <c r="Y611" s="58">
        <f t="shared" si="78"/>
        <v>0</v>
      </c>
      <c r="Z611" s="104">
        <f t="shared" si="79"/>
        <v>0</v>
      </c>
    </row>
    <row r="612" spans="1:26" x14ac:dyDescent="0.2">
      <c r="A612" s="72" t="str">
        <f t="shared" si="80"/>
        <v>-</v>
      </c>
      <c r="C612" s="79"/>
      <c r="G612" s="81"/>
      <c r="H612" s="82" t="str">
        <f>IF(G612="","",VLOOKUP(G612,Plan_compta!$B$7:$C$360,2))</f>
        <v/>
      </c>
      <c r="I612" s="83"/>
      <c r="J612" s="57"/>
      <c r="K612" s="56"/>
      <c r="L612" s="84"/>
      <c r="M612" s="83"/>
      <c r="N612" s="55"/>
      <c r="O612" s="56"/>
      <c r="P612" s="61"/>
      <c r="Q612" s="56"/>
      <c r="R612" s="85"/>
      <c r="T612" s="93">
        <f t="shared" si="73"/>
        <v>0</v>
      </c>
      <c r="U612" s="58">
        <f t="shared" si="74"/>
        <v>0</v>
      </c>
      <c r="V612" s="58">
        <f t="shared" si="75"/>
        <v>0</v>
      </c>
      <c r="W612" s="58">
        <f t="shared" si="76"/>
        <v>0</v>
      </c>
      <c r="X612" s="58">
        <f t="shared" si="77"/>
        <v>0</v>
      </c>
      <c r="Y612" s="58">
        <f t="shared" si="78"/>
        <v>0</v>
      </c>
      <c r="Z612" s="104">
        <f t="shared" si="79"/>
        <v>0</v>
      </c>
    </row>
    <row r="613" spans="1:26" x14ac:dyDescent="0.2">
      <c r="A613" s="72" t="str">
        <f t="shared" si="80"/>
        <v>-</v>
      </c>
      <c r="C613" s="79"/>
      <c r="G613" s="81"/>
      <c r="H613" s="82" t="str">
        <f>IF(G613="","",VLOOKUP(G613,Plan_compta!$B$7:$C$360,2))</f>
        <v/>
      </c>
      <c r="I613" s="83"/>
      <c r="J613" s="57"/>
      <c r="K613" s="56"/>
      <c r="L613" s="84"/>
      <c r="M613" s="83"/>
      <c r="N613" s="55"/>
      <c r="O613" s="56"/>
      <c r="P613" s="61"/>
      <c r="Q613" s="56"/>
      <c r="R613" s="85"/>
      <c r="T613" s="93">
        <f t="shared" si="73"/>
        <v>0</v>
      </c>
      <c r="U613" s="58">
        <f t="shared" si="74"/>
        <v>0</v>
      </c>
      <c r="V613" s="58">
        <f t="shared" si="75"/>
        <v>0</v>
      </c>
      <c r="W613" s="58">
        <f t="shared" si="76"/>
        <v>0</v>
      </c>
      <c r="X613" s="58">
        <f t="shared" si="77"/>
        <v>0</v>
      </c>
      <c r="Y613" s="58">
        <f t="shared" si="78"/>
        <v>0</v>
      </c>
      <c r="Z613" s="104">
        <f t="shared" si="79"/>
        <v>0</v>
      </c>
    </row>
    <row r="614" spans="1:26" x14ac:dyDescent="0.2">
      <c r="A614" s="72" t="str">
        <f t="shared" si="80"/>
        <v>-</v>
      </c>
      <c r="C614" s="79"/>
      <c r="G614" s="81"/>
      <c r="H614" s="82" t="str">
        <f>IF(G614="","",VLOOKUP(G614,Plan_compta!$B$7:$C$360,2))</f>
        <v/>
      </c>
      <c r="I614" s="83"/>
      <c r="J614" s="57"/>
      <c r="K614" s="56"/>
      <c r="L614" s="84"/>
      <c r="M614" s="83"/>
      <c r="N614" s="55"/>
      <c r="O614" s="56"/>
      <c r="P614" s="61"/>
      <c r="Q614" s="56"/>
      <c r="R614" s="85"/>
      <c r="T614" s="93">
        <f t="shared" si="73"/>
        <v>0</v>
      </c>
      <c r="U614" s="58">
        <f t="shared" si="74"/>
        <v>0</v>
      </c>
      <c r="V614" s="58">
        <f t="shared" si="75"/>
        <v>0</v>
      </c>
      <c r="W614" s="58">
        <f t="shared" si="76"/>
        <v>0</v>
      </c>
      <c r="X614" s="58">
        <f t="shared" si="77"/>
        <v>0</v>
      </c>
      <c r="Y614" s="58">
        <f t="shared" si="78"/>
        <v>0</v>
      </c>
      <c r="Z614" s="104">
        <f t="shared" si="79"/>
        <v>0</v>
      </c>
    </row>
    <row r="615" spans="1:26" x14ac:dyDescent="0.2">
      <c r="A615" s="72" t="str">
        <f t="shared" si="80"/>
        <v>-</v>
      </c>
      <c r="C615" s="79"/>
      <c r="G615" s="81"/>
      <c r="H615" s="82" t="str">
        <f>IF(G615="","",VLOOKUP(G615,Plan_compta!$B$7:$C$360,2))</f>
        <v/>
      </c>
      <c r="I615" s="83"/>
      <c r="J615" s="57"/>
      <c r="K615" s="56"/>
      <c r="L615" s="84"/>
      <c r="M615" s="83"/>
      <c r="N615" s="55"/>
      <c r="O615" s="56"/>
      <c r="P615" s="61"/>
      <c r="Q615" s="56"/>
      <c r="R615" s="85"/>
      <c r="T615" s="93">
        <f t="shared" si="73"/>
        <v>0</v>
      </c>
      <c r="U615" s="58">
        <f t="shared" si="74"/>
        <v>0</v>
      </c>
      <c r="V615" s="58">
        <f t="shared" si="75"/>
        <v>0</v>
      </c>
      <c r="W615" s="58">
        <f t="shared" si="76"/>
        <v>0</v>
      </c>
      <c r="X615" s="58">
        <f t="shared" si="77"/>
        <v>0</v>
      </c>
      <c r="Y615" s="58">
        <f t="shared" si="78"/>
        <v>0</v>
      </c>
      <c r="Z615" s="104">
        <f t="shared" si="79"/>
        <v>0</v>
      </c>
    </row>
    <row r="616" spans="1:26" x14ac:dyDescent="0.2">
      <c r="A616" s="72" t="str">
        <f t="shared" si="80"/>
        <v>-</v>
      </c>
      <c r="C616" s="79"/>
      <c r="G616" s="81"/>
      <c r="H616" s="82" t="str">
        <f>IF(G616="","",VLOOKUP(G616,Plan_compta!$B$7:$C$360,2))</f>
        <v/>
      </c>
      <c r="I616" s="83"/>
      <c r="J616" s="57"/>
      <c r="K616" s="56"/>
      <c r="L616" s="84"/>
      <c r="M616" s="83"/>
      <c r="N616" s="55"/>
      <c r="O616" s="56"/>
      <c r="P616" s="61"/>
      <c r="Q616" s="56"/>
      <c r="R616" s="85"/>
      <c r="T616" s="93">
        <f t="shared" si="73"/>
        <v>0</v>
      </c>
      <c r="U616" s="58">
        <f t="shared" si="74"/>
        <v>0</v>
      </c>
      <c r="V616" s="58">
        <f t="shared" si="75"/>
        <v>0</v>
      </c>
      <c r="W616" s="58">
        <f t="shared" si="76"/>
        <v>0</v>
      </c>
      <c r="X616" s="58">
        <f t="shared" si="77"/>
        <v>0</v>
      </c>
      <c r="Y616" s="58">
        <f t="shared" si="78"/>
        <v>0</v>
      </c>
      <c r="Z616" s="104">
        <f t="shared" si="79"/>
        <v>0</v>
      </c>
    </row>
    <row r="617" spans="1:26" x14ac:dyDescent="0.2">
      <c r="A617" s="72" t="str">
        <f t="shared" si="80"/>
        <v>-</v>
      </c>
      <c r="C617" s="79"/>
      <c r="G617" s="81"/>
      <c r="H617" s="82" t="str">
        <f>IF(G617="","",VLOOKUP(G617,Plan_compta!$B$7:$C$360,2))</f>
        <v/>
      </c>
      <c r="I617" s="83"/>
      <c r="J617" s="57"/>
      <c r="K617" s="56"/>
      <c r="L617" s="84"/>
      <c r="M617" s="83"/>
      <c r="N617" s="55"/>
      <c r="O617" s="56"/>
      <c r="P617" s="61"/>
      <c r="Q617" s="56"/>
      <c r="R617" s="85"/>
      <c r="T617" s="93">
        <f t="shared" si="73"/>
        <v>0</v>
      </c>
      <c r="U617" s="58">
        <f t="shared" si="74"/>
        <v>0</v>
      </c>
      <c r="V617" s="58">
        <f t="shared" si="75"/>
        <v>0</v>
      </c>
      <c r="W617" s="58">
        <f t="shared" si="76"/>
        <v>0</v>
      </c>
      <c r="X617" s="58">
        <f t="shared" si="77"/>
        <v>0</v>
      </c>
      <c r="Y617" s="58">
        <f t="shared" si="78"/>
        <v>0</v>
      </c>
      <c r="Z617" s="104">
        <f t="shared" si="79"/>
        <v>0</v>
      </c>
    </row>
    <row r="618" spans="1:26" x14ac:dyDescent="0.2">
      <c r="A618" s="72" t="str">
        <f t="shared" si="80"/>
        <v>-</v>
      </c>
      <c r="C618" s="79"/>
      <c r="G618" s="81"/>
      <c r="H618" s="82" t="str">
        <f>IF(G618="","",VLOOKUP(G618,Plan_compta!$B$7:$C$360,2))</f>
        <v/>
      </c>
      <c r="I618" s="83"/>
      <c r="J618" s="57"/>
      <c r="K618" s="56"/>
      <c r="L618" s="84"/>
      <c r="M618" s="83"/>
      <c r="N618" s="55"/>
      <c r="O618" s="56"/>
      <c r="P618" s="61"/>
      <c r="Q618" s="56"/>
      <c r="R618" s="85"/>
      <c r="T618" s="93">
        <f t="shared" si="73"/>
        <v>0</v>
      </c>
      <c r="U618" s="58">
        <f t="shared" si="74"/>
        <v>0</v>
      </c>
      <c r="V618" s="58">
        <f t="shared" si="75"/>
        <v>0</v>
      </c>
      <c r="W618" s="58">
        <f t="shared" si="76"/>
        <v>0</v>
      </c>
      <c r="X618" s="58">
        <f t="shared" si="77"/>
        <v>0</v>
      </c>
      <c r="Y618" s="58">
        <f t="shared" si="78"/>
        <v>0</v>
      </c>
      <c r="Z618" s="104">
        <f t="shared" si="79"/>
        <v>0</v>
      </c>
    </row>
    <row r="619" spans="1:26" x14ac:dyDescent="0.2">
      <c r="A619" s="72" t="str">
        <f t="shared" si="80"/>
        <v>-</v>
      </c>
      <c r="C619" s="79"/>
      <c r="G619" s="81"/>
      <c r="H619" s="82" t="str">
        <f>IF(G619="","",VLOOKUP(G619,Plan_compta!$B$7:$C$360,2))</f>
        <v/>
      </c>
      <c r="I619" s="83"/>
      <c r="J619" s="57"/>
      <c r="K619" s="56"/>
      <c r="L619" s="84"/>
      <c r="M619" s="83"/>
      <c r="N619" s="55"/>
      <c r="O619" s="56"/>
      <c r="P619" s="61"/>
      <c r="Q619" s="56"/>
      <c r="R619" s="85"/>
      <c r="T619" s="93">
        <f t="shared" si="73"/>
        <v>0</v>
      </c>
      <c r="U619" s="58">
        <f t="shared" si="74"/>
        <v>0</v>
      </c>
      <c r="V619" s="58">
        <f t="shared" si="75"/>
        <v>0</v>
      </c>
      <c r="W619" s="58">
        <f t="shared" si="76"/>
        <v>0</v>
      </c>
      <c r="X619" s="58">
        <f t="shared" si="77"/>
        <v>0</v>
      </c>
      <c r="Y619" s="58">
        <f t="shared" si="78"/>
        <v>0</v>
      </c>
      <c r="Z619" s="104">
        <f t="shared" si="79"/>
        <v>0</v>
      </c>
    </row>
    <row r="620" spans="1:26" x14ac:dyDescent="0.2">
      <c r="A620" s="72" t="str">
        <f t="shared" si="80"/>
        <v>-</v>
      </c>
      <c r="C620" s="79"/>
      <c r="G620" s="81"/>
      <c r="H620" s="82" t="str">
        <f>IF(G620="","",VLOOKUP(G620,Plan_compta!$B$7:$C$360,2))</f>
        <v/>
      </c>
      <c r="I620" s="83"/>
      <c r="J620" s="57"/>
      <c r="K620" s="56"/>
      <c r="L620" s="84"/>
      <c r="M620" s="83"/>
      <c r="N620" s="55"/>
      <c r="O620" s="56"/>
      <c r="P620" s="61"/>
      <c r="Q620" s="56"/>
      <c r="R620" s="85"/>
      <c r="T620" s="93">
        <f t="shared" si="73"/>
        <v>0</v>
      </c>
      <c r="U620" s="58">
        <f t="shared" si="74"/>
        <v>0</v>
      </c>
      <c r="V620" s="58">
        <f t="shared" si="75"/>
        <v>0</v>
      </c>
      <c r="W620" s="58">
        <f t="shared" si="76"/>
        <v>0</v>
      </c>
      <c r="X620" s="58">
        <f t="shared" si="77"/>
        <v>0</v>
      </c>
      <c r="Y620" s="58">
        <f t="shared" si="78"/>
        <v>0</v>
      </c>
      <c r="Z620" s="104">
        <f t="shared" si="79"/>
        <v>0</v>
      </c>
    </row>
    <row r="621" spans="1:26" x14ac:dyDescent="0.2">
      <c r="A621" s="72" t="str">
        <f t="shared" si="80"/>
        <v>-</v>
      </c>
      <c r="C621" s="79"/>
      <c r="G621" s="81"/>
      <c r="H621" s="82" t="str">
        <f>IF(G621="","",VLOOKUP(G621,Plan_compta!$B$7:$C$360,2))</f>
        <v/>
      </c>
      <c r="I621" s="83"/>
      <c r="J621" s="57"/>
      <c r="K621" s="56"/>
      <c r="L621" s="84"/>
      <c r="M621" s="83"/>
      <c r="N621" s="55"/>
      <c r="O621" s="56"/>
      <c r="P621" s="61"/>
      <c r="Q621" s="56"/>
      <c r="R621" s="85"/>
      <c r="T621" s="93">
        <f t="shared" si="73"/>
        <v>0</v>
      </c>
      <c r="U621" s="58">
        <f t="shared" si="74"/>
        <v>0</v>
      </c>
      <c r="V621" s="58">
        <f t="shared" si="75"/>
        <v>0</v>
      </c>
      <c r="W621" s="58">
        <f t="shared" si="76"/>
        <v>0</v>
      </c>
      <c r="X621" s="58">
        <f t="shared" si="77"/>
        <v>0</v>
      </c>
      <c r="Y621" s="58">
        <f t="shared" si="78"/>
        <v>0</v>
      </c>
      <c r="Z621" s="104">
        <f t="shared" si="79"/>
        <v>0</v>
      </c>
    </row>
    <row r="622" spans="1:26" x14ac:dyDescent="0.2">
      <c r="A622" s="72" t="str">
        <f t="shared" si="80"/>
        <v>-</v>
      </c>
      <c r="C622" s="79"/>
      <c r="G622" s="81"/>
      <c r="H622" s="82" t="str">
        <f>IF(G622="","",VLOOKUP(G622,Plan_compta!$B$7:$C$360,2))</f>
        <v/>
      </c>
      <c r="I622" s="83"/>
      <c r="J622" s="57"/>
      <c r="K622" s="56"/>
      <c r="L622" s="84"/>
      <c r="M622" s="83"/>
      <c r="N622" s="55"/>
      <c r="O622" s="56"/>
      <c r="P622" s="61"/>
      <c r="Q622" s="56"/>
      <c r="R622" s="85"/>
      <c r="T622" s="93">
        <f t="shared" si="73"/>
        <v>0</v>
      </c>
      <c r="U622" s="58">
        <f t="shared" si="74"/>
        <v>0</v>
      </c>
      <c r="V622" s="58">
        <f t="shared" si="75"/>
        <v>0</v>
      </c>
      <c r="W622" s="58">
        <f t="shared" si="76"/>
        <v>0</v>
      </c>
      <c r="X622" s="58">
        <f t="shared" si="77"/>
        <v>0</v>
      </c>
      <c r="Y622" s="58">
        <f t="shared" si="78"/>
        <v>0</v>
      </c>
      <c r="Z622" s="104">
        <f t="shared" si="79"/>
        <v>0</v>
      </c>
    </row>
    <row r="623" spans="1:26" x14ac:dyDescent="0.2">
      <c r="A623" s="72" t="str">
        <f t="shared" si="80"/>
        <v>-</v>
      </c>
      <c r="C623" s="79"/>
      <c r="G623" s="81"/>
      <c r="H623" s="82" t="str">
        <f>IF(G623="","",VLOOKUP(G623,Plan_compta!$B$7:$C$360,2))</f>
        <v/>
      </c>
      <c r="I623" s="83"/>
      <c r="J623" s="57"/>
      <c r="K623" s="56"/>
      <c r="L623" s="84"/>
      <c r="M623" s="83"/>
      <c r="N623" s="55"/>
      <c r="O623" s="56"/>
      <c r="P623" s="61"/>
      <c r="Q623" s="56"/>
      <c r="R623" s="85"/>
      <c r="T623" s="93">
        <f t="shared" si="73"/>
        <v>0</v>
      </c>
      <c r="U623" s="58">
        <f t="shared" si="74"/>
        <v>0</v>
      </c>
      <c r="V623" s="58">
        <f t="shared" si="75"/>
        <v>0</v>
      </c>
      <c r="W623" s="58">
        <f t="shared" si="76"/>
        <v>0</v>
      </c>
      <c r="X623" s="58">
        <f t="shared" si="77"/>
        <v>0</v>
      </c>
      <c r="Y623" s="58">
        <f t="shared" si="78"/>
        <v>0</v>
      </c>
      <c r="Z623" s="104">
        <f t="shared" si="79"/>
        <v>0</v>
      </c>
    </row>
    <row r="624" spans="1:26" x14ac:dyDescent="0.2">
      <c r="A624" s="72" t="str">
        <f t="shared" si="80"/>
        <v>-</v>
      </c>
      <c r="C624" s="79"/>
      <c r="G624" s="81"/>
      <c r="H624" s="82" t="str">
        <f>IF(G624="","",VLOOKUP(G624,Plan_compta!$B$7:$C$360,2))</f>
        <v/>
      </c>
      <c r="I624" s="83"/>
      <c r="J624" s="57"/>
      <c r="K624" s="56"/>
      <c r="L624" s="84"/>
      <c r="M624" s="83"/>
      <c r="N624" s="55"/>
      <c r="O624" s="56"/>
      <c r="P624" s="61"/>
      <c r="Q624" s="56"/>
      <c r="R624" s="85"/>
      <c r="T624" s="93">
        <f t="shared" si="73"/>
        <v>0</v>
      </c>
      <c r="U624" s="58">
        <f t="shared" si="74"/>
        <v>0</v>
      </c>
      <c r="V624" s="58">
        <f t="shared" si="75"/>
        <v>0</v>
      </c>
      <c r="W624" s="58">
        <f t="shared" si="76"/>
        <v>0</v>
      </c>
      <c r="X624" s="58">
        <f t="shared" si="77"/>
        <v>0</v>
      </c>
      <c r="Y624" s="58">
        <f t="shared" si="78"/>
        <v>0</v>
      </c>
      <c r="Z624" s="104">
        <f t="shared" si="79"/>
        <v>0</v>
      </c>
    </row>
    <row r="625" spans="1:26" x14ac:dyDescent="0.2">
      <c r="A625" s="72" t="str">
        <f t="shared" si="80"/>
        <v>-</v>
      </c>
      <c r="C625" s="79"/>
      <c r="G625" s="81"/>
      <c r="H625" s="82" t="str">
        <f>IF(G625="","",VLOOKUP(G625,Plan_compta!$B$7:$C$360,2))</f>
        <v/>
      </c>
      <c r="I625" s="83"/>
      <c r="J625" s="57"/>
      <c r="K625" s="56"/>
      <c r="L625" s="84"/>
      <c r="M625" s="83"/>
      <c r="N625" s="55"/>
      <c r="O625" s="56"/>
      <c r="P625" s="61"/>
      <c r="Q625" s="56"/>
      <c r="R625" s="85"/>
      <c r="T625" s="93">
        <f t="shared" si="73"/>
        <v>0</v>
      </c>
      <c r="U625" s="58">
        <f t="shared" si="74"/>
        <v>0</v>
      </c>
      <c r="V625" s="58">
        <f t="shared" si="75"/>
        <v>0</v>
      </c>
      <c r="W625" s="58">
        <f t="shared" si="76"/>
        <v>0</v>
      </c>
      <c r="X625" s="58">
        <f t="shared" si="77"/>
        <v>0</v>
      </c>
      <c r="Y625" s="58">
        <f t="shared" si="78"/>
        <v>0</v>
      </c>
      <c r="Z625" s="104">
        <f t="shared" si="79"/>
        <v>0</v>
      </c>
    </row>
    <row r="626" spans="1:26" x14ac:dyDescent="0.2">
      <c r="A626" s="72" t="str">
        <f t="shared" si="80"/>
        <v>-</v>
      </c>
      <c r="C626" s="79"/>
      <c r="G626" s="81"/>
      <c r="H626" s="82" t="str">
        <f>IF(G626="","",VLOOKUP(G626,Plan_compta!$B$7:$C$360,2))</f>
        <v/>
      </c>
      <c r="I626" s="83"/>
      <c r="J626" s="57"/>
      <c r="K626" s="56"/>
      <c r="L626" s="84"/>
      <c r="M626" s="83"/>
      <c r="N626" s="55"/>
      <c r="O626" s="56"/>
      <c r="P626" s="61"/>
      <c r="Q626" s="56"/>
      <c r="R626" s="85"/>
      <c r="T626" s="93">
        <f t="shared" si="73"/>
        <v>0</v>
      </c>
      <c r="U626" s="58">
        <f t="shared" si="74"/>
        <v>0</v>
      </c>
      <c r="V626" s="58">
        <f t="shared" si="75"/>
        <v>0</v>
      </c>
      <c r="W626" s="58">
        <f t="shared" si="76"/>
        <v>0</v>
      </c>
      <c r="X626" s="58">
        <f t="shared" si="77"/>
        <v>0</v>
      </c>
      <c r="Y626" s="58">
        <f t="shared" si="78"/>
        <v>0</v>
      </c>
      <c r="Z626" s="104">
        <f t="shared" si="79"/>
        <v>0</v>
      </c>
    </row>
    <row r="627" spans="1:26" x14ac:dyDescent="0.2">
      <c r="A627" s="72" t="str">
        <f t="shared" si="80"/>
        <v>-</v>
      </c>
      <c r="C627" s="79"/>
      <c r="G627" s="81"/>
      <c r="H627" s="82" t="str">
        <f>IF(G627="","",VLOOKUP(G627,Plan_compta!$B$7:$C$360,2))</f>
        <v/>
      </c>
      <c r="I627" s="83"/>
      <c r="J627" s="57"/>
      <c r="K627" s="56"/>
      <c r="L627" s="84"/>
      <c r="M627" s="83"/>
      <c r="N627" s="55"/>
      <c r="O627" s="56"/>
      <c r="P627" s="61"/>
      <c r="Q627" s="56"/>
      <c r="R627" s="85"/>
      <c r="T627" s="93">
        <f t="shared" si="73"/>
        <v>0</v>
      </c>
      <c r="U627" s="58">
        <f t="shared" si="74"/>
        <v>0</v>
      </c>
      <c r="V627" s="58">
        <f t="shared" si="75"/>
        <v>0</v>
      </c>
      <c r="W627" s="58">
        <f t="shared" si="76"/>
        <v>0</v>
      </c>
      <c r="X627" s="58">
        <f t="shared" si="77"/>
        <v>0</v>
      </c>
      <c r="Y627" s="58">
        <f t="shared" si="78"/>
        <v>0</v>
      </c>
      <c r="Z627" s="104">
        <f t="shared" si="79"/>
        <v>0</v>
      </c>
    </row>
    <row r="628" spans="1:26" x14ac:dyDescent="0.2">
      <c r="A628" s="72" t="str">
        <f t="shared" si="80"/>
        <v>-</v>
      </c>
      <c r="C628" s="79"/>
      <c r="G628" s="81"/>
      <c r="H628" s="82" t="str">
        <f>IF(G628="","",VLOOKUP(G628,Plan_compta!$B$7:$C$360,2))</f>
        <v/>
      </c>
      <c r="I628" s="83"/>
      <c r="J628" s="57"/>
      <c r="K628" s="56"/>
      <c r="L628" s="84"/>
      <c r="M628" s="83"/>
      <c r="N628" s="55"/>
      <c r="O628" s="56"/>
      <c r="P628" s="61"/>
      <c r="Q628" s="56"/>
      <c r="R628" s="85"/>
      <c r="T628" s="93">
        <f t="shared" si="73"/>
        <v>0</v>
      </c>
      <c r="U628" s="58">
        <f t="shared" si="74"/>
        <v>0</v>
      </c>
      <c r="V628" s="58">
        <f t="shared" si="75"/>
        <v>0</v>
      </c>
      <c r="W628" s="58">
        <f t="shared" si="76"/>
        <v>0</v>
      </c>
      <c r="X628" s="58">
        <f t="shared" si="77"/>
        <v>0</v>
      </c>
      <c r="Y628" s="58">
        <f t="shared" si="78"/>
        <v>0</v>
      </c>
      <c r="Z628" s="104">
        <f t="shared" si="79"/>
        <v>0</v>
      </c>
    </row>
    <row r="629" spans="1:26" x14ac:dyDescent="0.2">
      <c r="A629" s="72" t="str">
        <f t="shared" si="80"/>
        <v>-</v>
      </c>
      <c r="C629" s="79"/>
      <c r="G629" s="81"/>
      <c r="H629" s="82" t="str">
        <f>IF(G629="","",VLOOKUP(G629,Plan_compta!$B$7:$C$360,2))</f>
        <v/>
      </c>
      <c r="I629" s="83"/>
      <c r="J629" s="57"/>
      <c r="K629" s="56"/>
      <c r="L629" s="84"/>
      <c r="M629" s="83"/>
      <c r="N629" s="55"/>
      <c r="O629" s="56"/>
      <c r="P629" s="61"/>
      <c r="Q629" s="56"/>
      <c r="R629" s="85"/>
      <c r="T629" s="93">
        <f t="shared" si="73"/>
        <v>0</v>
      </c>
      <c r="U629" s="58">
        <f t="shared" si="74"/>
        <v>0</v>
      </c>
      <c r="V629" s="58">
        <f t="shared" si="75"/>
        <v>0</v>
      </c>
      <c r="W629" s="58">
        <f t="shared" si="76"/>
        <v>0</v>
      </c>
      <c r="X629" s="58">
        <f t="shared" si="77"/>
        <v>0</v>
      </c>
      <c r="Y629" s="58">
        <f t="shared" si="78"/>
        <v>0</v>
      </c>
      <c r="Z629" s="104">
        <f t="shared" si="79"/>
        <v>0</v>
      </c>
    </row>
    <row r="630" spans="1:26" x14ac:dyDescent="0.2">
      <c r="A630" s="72" t="str">
        <f t="shared" si="80"/>
        <v>-</v>
      </c>
      <c r="C630" s="79"/>
      <c r="G630" s="81"/>
      <c r="H630" s="82" t="str">
        <f>IF(G630="","",VLOOKUP(G630,Plan_compta!$B$7:$C$360,2))</f>
        <v/>
      </c>
      <c r="I630" s="83"/>
      <c r="J630" s="57"/>
      <c r="K630" s="56"/>
      <c r="L630" s="84"/>
      <c r="M630" s="83"/>
      <c r="N630" s="55"/>
      <c r="O630" s="56"/>
      <c r="P630" s="61"/>
      <c r="Q630" s="56"/>
      <c r="R630" s="85"/>
      <c r="T630" s="93">
        <f t="shared" si="73"/>
        <v>0</v>
      </c>
      <c r="U630" s="58">
        <f t="shared" si="74"/>
        <v>0</v>
      </c>
      <c r="V630" s="58">
        <f t="shared" si="75"/>
        <v>0</v>
      </c>
      <c r="W630" s="58">
        <f t="shared" si="76"/>
        <v>0</v>
      </c>
      <c r="X630" s="58">
        <f t="shared" si="77"/>
        <v>0</v>
      </c>
      <c r="Y630" s="58">
        <f t="shared" si="78"/>
        <v>0</v>
      </c>
      <c r="Z630" s="104">
        <f t="shared" si="79"/>
        <v>0</v>
      </c>
    </row>
    <row r="631" spans="1:26" x14ac:dyDescent="0.2">
      <c r="A631" s="72" t="str">
        <f t="shared" si="80"/>
        <v>-</v>
      </c>
      <c r="C631" s="79"/>
      <c r="G631" s="81"/>
      <c r="H631" s="82" t="str">
        <f>IF(G631="","",VLOOKUP(G631,Plan_compta!$B$7:$C$360,2))</f>
        <v/>
      </c>
      <c r="I631" s="83"/>
      <c r="J631" s="57"/>
      <c r="K631" s="56"/>
      <c r="L631" s="84"/>
      <c r="M631" s="83"/>
      <c r="N631" s="55"/>
      <c r="O631" s="56"/>
      <c r="P631" s="61"/>
      <c r="Q631" s="56"/>
      <c r="R631" s="85"/>
      <c r="T631" s="93">
        <f t="shared" si="73"/>
        <v>0</v>
      </c>
      <c r="U631" s="58">
        <f t="shared" si="74"/>
        <v>0</v>
      </c>
      <c r="V631" s="58">
        <f t="shared" si="75"/>
        <v>0</v>
      </c>
      <c r="W631" s="58">
        <f t="shared" si="76"/>
        <v>0</v>
      </c>
      <c r="X631" s="58">
        <f t="shared" si="77"/>
        <v>0</v>
      </c>
      <c r="Y631" s="58">
        <f t="shared" si="78"/>
        <v>0</v>
      </c>
      <c r="Z631" s="104">
        <f t="shared" si="79"/>
        <v>0</v>
      </c>
    </row>
    <row r="632" spans="1:26" x14ac:dyDescent="0.2">
      <c r="A632" s="72" t="str">
        <f t="shared" si="80"/>
        <v>-</v>
      </c>
      <c r="C632" s="79"/>
      <c r="G632" s="81"/>
      <c r="H632" s="82" t="str">
        <f>IF(G632="","",VLOOKUP(G632,Plan_compta!$B$7:$C$360,2))</f>
        <v/>
      </c>
      <c r="I632" s="83"/>
      <c r="J632" s="57"/>
      <c r="K632" s="56"/>
      <c r="L632" s="84"/>
      <c r="M632" s="83"/>
      <c r="N632" s="55"/>
      <c r="O632" s="56"/>
      <c r="P632" s="61"/>
      <c r="Q632" s="56"/>
      <c r="R632" s="85"/>
      <c r="T632" s="93">
        <f t="shared" si="73"/>
        <v>0</v>
      </c>
      <c r="U632" s="58">
        <f t="shared" si="74"/>
        <v>0</v>
      </c>
      <c r="V632" s="58">
        <f t="shared" si="75"/>
        <v>0</v>
      </c>
      <c r="W632" s="58">
        <f t="shared" si="76"/>
        <v>0</v>
      </c>
      <c r="X632" s="58">
        <f t="shared" si="77"/>
        <v>0</v>
      </c>
      <c r="Y632" s="58">
        <f t="shared" si="78"/>
        <v>0</v>
      </c>
      <c r="Z632" s="104">
        <f t="shared" si="79"/>
        <v>0</v>
      </c>
    </row>
    <row r="633" spans="1:26" x14ac:dyDescent="0.2">
      <c r="A633" s="72" t="str">
        <f t="shared" si="80"/>
        <v>-</v>
      </c>
      <c r="C633" s="79"/>
      <c r="G633" s="81"/>
      <c r="H633" s="82" t="str">
        <f>IF(G633="","",VLOOKUP(G633,Plan_compta!$B$7:$C$360,2))</f>
        <v/>
      </c>
      <c r="I633" s="83"/>
      <c r="J633" s="57"/>
      <c r="K633" s="56"/>
      <c r="L633" s="84"/>
      <c r="M633" s="83"/>
      <c r="N633" s="55"/>
      <c r="O633" s="56"/>
      <c r="P633" s="61"/>
      <c r="Q633" s="56"/>
      <c r="R633" s="85"/>
      <c r="T633" s="93">
        <f t="shared" si="73"/>
        <v>0</v>
      </c>
      <c r="U633" s="58">
        <f t="shared" si="74"/>
        <v>0</v>
      </c>
      <c r="V633" s="58">
        <f t="shared" si="75"/>
        <v>0</v>
      </c>
      <c r="W633" s="58">
        <f t="shared" si="76"/>
        <v>0</v>
      </c>
      <c r="X633" s="58">
        <f t="shared" si="77"/>
        <v>0</v>
      </c>
      <c r="Y633" s="58">
        <f t="shared" si="78"/>
        <v>0</v>
      </c>
      <c r="Z633" s="104">
        <f t="shared" si="79"/>
        <v>0</v>
      </c>
    </row>
    <row r="634" spans="1:26" x14ac:dyDescent="0.2">
      <c r="A634" s="72" t="str">
        <f t="shared" si="80"/>
        <v>-</v>
      </c>
      <c r="C634" s="79"/>
      <c r="G634" s="81"/>
      <c r="H634" s="82" t="str">
        <f>IF(G634="","",VLOOKUP(G634,Plan_compta!$B$7:$C$360,2))</f>
        <v/>
      </c>
      <c r="I634" s="83"/>
      <c r="J634" s="57"/>
      <c r="K634" s="56"/>
      <c r="L634" s="84"/>
      <c r="M634" s="83"/>
      <c r="N634" s="55"/>
      <c r="O634" s="56"/>
      <c r="P634" s="61"/>
      <c r="Q634" s="56"/>
      <c r="R634" s="85"/>
      <c r="T634" s="93">
        <f t="shared" si="73"/>
        <v>0</v>
      </c>
      <c r="U634" s="58">
        <f t="shared" si="74"/>
        <v>0</v>
      </c>
      <c r="V634" s="58">
        <f t="shared" si="75"/>
        <v>0</v>
      </c>
      <c r="W634" s="58">
        <f t="shared" si="76"/>
        <v>0</v>
      </c>
      <c r="X634" s="58">
        <f t="shared" si="77"/>
        <v>0</v>
      </c>
      <c r="Y634" s="58">
        <f t="shared" si="78"/>
        <v>0</v>
      </c>
      <c r="Z634" s="104">
        <f t="shared" si="79"/>
        <v>0</v>
      </c>
    </row>
    <row r="635" spans="1:26" x14ac:dyDescent="0.2">
      <c r="A635" s="72" t="str">
        <f t="shared" si="80"/>
        <v>-</v>
      </c>
      <c r="C635" s="79"/>
      <c r="G635" s="81"/>
      <c r="H635" s="82" t="str">
        <f>IF(G635="","",VLOOKUP(G635,Plan_compta!$B$7:$C$360,2))</f>
        <v/>
      </c>
      <c r="I635" s="83"/>
      <c r="J635" s="57"/>
      <c r="K635" s="56"/>
      <c r="L635" s="84"/>
      <c r="M635" s="83"/>
      <c r="N635" s="55"/>
      <c r="O635" s="56"/>
      <c r="P635" s="61"/>
      <c r="Q635" s="56"/>
      <c r="R635" s="85"/>
      <c r="T635" s="93">
        <f t="shared" si="73"/>
        <v>0</v>
      </c>
      <c r="U635" s="58">
        <f t="shared" si="74"/>
        <v>0</v>
      </c>
      <c r="V635" s="58">
        <f t="shared" si="75"/>
        <v>0</v>
      </c>
      <c r="W635" s="58">
        <f t="shared" si="76"/>
        <v>0</v>
      </c>
      <c r="X635" s="58">
        <f t="shared" si="77"/>
        <v>0</v>
      </c>
      <c r="Y635" s="58">
        <f t="shared" si="78"/>
        <v>0</v>
      </c>
      <c r="Z635" s="104">
        <f t="shared" si="79"/>
        <v>0</v>
      </c>
    </row>
    <row r="636" spans="1:26" x14ac:dyDescent="0.2">
      <c r="A636" s="72" t="str">
        <f t="shared" si="80"/>
        <v>-</v>
      </c>
      <c r="C636" s="79"/>
      <c r="G636" s="81"/>
      <c r="H636" s="82" t="str">
        <f>IF(G636="","",VLOOKUP(G636,Plan_compta!$B$7:$C$360,2))</f>
        <v/>
      </c>
      <c r="I636" s="83"/>
      <c r="J636" s="57"/>
      <c r="K636" s="56"/>
      <c r="L636" s="84"/>
      <c r="M636" s="83"/>
      <c r="N636" s="55"/>
      <c r="O636" s="56"/>
      <c r="P636" s="61"/>
      <c r="Q636" s="56"/>
      <c r="R636" s="85"/>
      <c r="T636" s="93">
        <f t="shared" si="73"/>
        <v>0</v>
      </c>
      <c r="U636" s="58">
        <f t="shared" si="74"/>
        <v>0</v>
      </c>
      <c r="V636" s="58">
        <f t="shared" si="75"/>
        <v>0</v>
      </c>
      <c r="W636" s="58">
        <f t="shared" si="76"/>
        <v>0</v>
      </c>
      <c r="X636" s="58">
        <f t="shared" si="77"/>
        <v>0</v>
      </c>
      <c r="Y636" s="58">
        <f t="shared" si="78"/>
        <v>0</v>
      </c>
      <c r="Z636" s="104">
        <f t="shared" si="79"/>
        <v>0</v>
      </c>
    </row>
    <row r="637" spans="1:26" x14ac:dyDescent="0.2">
      <c r="A637" s="72" t="str">
        <f t="shared" si="80"/>
        <v>-</v>
      </c>
      <c r="C637" s="79"/>
      <c r="G637" s="81"/>
      <c r="H637" s="82" t="str">
        <f>IF(G637="","",VLOOKUP(G637,Plan_compta!$B$7:$C$360,2))</f>
        <v/>
      </c>
      <c r="I637" s="83"/>
      <c r="J637" s="57"/>
      <c r="K637" s="56"/>
      <c r="L637" s="84"/>
      <c r="M637" s="83"/>
      <c r="N637" s="55"/>
      <c r="O637" s="56"/>
      <c r="P637" s="61"/>
      <c r="Q637" s="56"/>
      <c r="R637" s="85"/>
      <c r="T637" s="93">
        <f t="shared" si="73"/>
        <v>0</v>
      </c>
      <c r="U637" s="58">
        <f t="shared" si="74"/>
        <v>0</v>
      </c>
      <c r="V637" s="58">
        <f t="shared" si="75"/>
        <v>0</v>
      </c>
      <c r="W637" s="58">
        <f t="shared" si="76"/>
        <v>0</v>
      </c>
      <c r="X637" s="58">
        <f t="shared" si="77"/>
        <v>0</v>
      </c>
      <c r="Y637" s="58">
        <f t="shared" si="78"/>
        <v>0</v>
      </c>
      <c r="Z637" s="104">
        <f t="shared" si="79"/>
        <v>0</v>
      </c>
    </row>
    <row r="638" spans="1:26" x14ac:dyDescent="0.2">
      <c r="A638" s="72" t="str">
        <f t="shared" si="80"/>
        <v>-</v>
      </c>
      <c r="C638" s="79"/>
      <c r="G638" s="81"/>
      <c r="H638" s="82" t="str">
        <f>IF(G638="","",VLOOKUP(G638,Plan_compta!$B$7:$C$360,2))</f>
        <v/>
      </c>
      <c r="I638" s="83"/>
      <c r="J638" s="57"/>
      <c r="K638" s="56"/>
      <c r="L638" s="84"/>
      <c r="M638" s="83"/>
      <c r="N638" s="55"/>
      <c r="O638" s="56"/>
      <c r="P638" s="61"/>
      <c r="Q638" s="56"/>
      <c r="R638" s="85"/>
      <c r="T638" s="93">
        <f t="shared" si="73"/>
        <v>0</v>
      </c>
      <c r="U638" s="58">
        <f t="shared" si="74"/>
        <v>0</v>
      </c>
      <c r="V638" s="58">
        <f t="shared" si="75"/>
        <v>0</v>
      </c>
      <c r="W638" s="58">
        <f t="shared" si="76"/>
        <v>0</v>
      </c>
      <c r="X638" s="58">
        <f t="shared" si="77"/>
        <v>0</v>
      </c>
      <c r="Y638" s="58">
        <f t="shared" si="78"/>
        <v>0</v>
      </c>
      <c r="Z638" s="104">
        <f t="shared" si="79"/>
        <v>0</v>
      </c>
    </row>
    <row r="639" spans="1:26" x14ac:dyDescent="0.2">
      <c r="A639" s="72" t="str">
        <f t="shared" si="80"/>
        <v>-</v>
      </c>
      <c r="C639" s="79"/>
      <c r="G639" s="81"/>
      <c r="H639" s="82" t="str">
        <f>IF(G639="","",VLOOKUP(G639,Plan_compta!$B$7:$C$360,2))</f>
        <v/>
      </c>
      <c r="I639" s="83"/>
      <c r="J639" s="57"/>
      <c r="K639" s="56"/>
      <c r="L639" s="84"/>
      <c r="M639" s="83"/>
      <c r="N639" s="55"/>
      <c r="O639" s="56"/>
      <c r="P639" s="61"/>
      <c r="Q639" s="56"/>
      <c r="R639" s="85"/>
      <c r="T639" s="93">
        <f t="shared" si="73"/>
        <v>0</v>
      </c>
      <c r="U639" s="58">
        <f t="shared" si="74"/>
        <v>0</v>
      </c>
      <c r="V639" s="58">
        <f t="shared" si="75"/>
        <v>0</v>
      </c>
      <c r="W639" s="58">
        <f t="shared" si="76"/>
        <v>0</v>
      </c>
      <c r="X639" s="58">
        <f t="shared" si="77"/>
        <v>0</v>
      </c>
      <c r="Y639" s="58">
        <f t="shared" si="78"/>
        <v>0</v>
      </c>
      <c r="Z639" s="104">
        <f t="shared" si="79"/>
        <v>0</v>
      </c>
    </row>
    <row r="640" spans="1:26" x14ac:dyDescent="0.2">
      <c r="A640" s="72" t="str">
        <f t="shared" si="80"/>
        <v>-</v>
      </c>
      <c r="C640" s="79"/>
      <c r="G640" s="81"/>
      <c r="H640" s="82" t="str">
        <f>IF(G640="","",VLOOKUP(G640,Plan_compta!$B$7:$C$360,2))</f>
        <v/>
      </c>
      <c r="I640" s="83"/>
      <c r="J640" s="57"/>
      <c r="K640" s="56"/>
      <c r="L640" s="84"/>
      <c r="M640" s="83"/>
      <c r="N640" s="55"/>
      <c r="O640" s="56"/>
      <c r="P640" s="61"/>
      <c r="Q640" s="56"/>
      <c r="R640" s="85"/>
      <c r="T640" s="93">
        <f t="shared" si="73"/>
        <v>0</v>
      </c>
      <c r="U640" s="58">
        <f t="shared" si="74"/>
        <v>0</v>
      </c>
      <c r="V640" s="58">
        <f t="shared" si="75"/>
        <v>0</v>
      </c>
      <c r="W640" s="58">
        <f t="shared" si="76"/>
        <v>0</v>
      </c>
      <c r="X640" s="58">
        <f t="shared" si="77"/>
        <v>0</v>
      </c>
      <c r="Y640" s="58">
        <f t="shared" si="78"/>
        <v>0</v>
      </c>
      <c r="Z640" s="104">
        <f t="shared" si="79"/>
        <v>0</v>
      </c>
    </row>
    <row r="641" spans="1:26" x14ac:dyDescent="0.2">
      <c r="A641" s="72" t="str">
        <f t="shared" si="80"/>
        <v>-</v>
      </c>
      <c r="C641" s="79"/>
      <c r="G641" s="81"/>
      <c r="H641" s="82" t="str">
        <f>IF(G641="","",VLOOKUP(G641,Plan_compta!$B$7:$C$360,2))</f>
        <v/>
      </c>
      <c r="I641" s="83"/>
      <c r="J641" s="57"/>
      <c r="K641" s="56"/>
      <c r="L641" s="84"/>
      <c r="M641" s="83"/>
      <c r="N641" s="55"/>
      <c r="O641" s="56"/>
      <c r="P641" s="61"/>
      <c r="Q641" s="56"/>
      <c r="R641" s="85"/>
      <c r="T641" s="93">
        <f t="shared" si="73"/>
        <v>0</v>
      </c>
      <c r="U641" s="58">
        <f t="shared" si="74"/>
        <v>0</v>
      </c>
      <c r="V641" s="58">
        <f t="shared" si="75"/>
        <v>0</v>
      </c>
      <c r="W641" s="58">
        <f t="shared" si="76"/>
        <v>0</v>
      </c>
      <c r="X641" s="58">
        <f t="shared" si="77"/>
        <v>0</v>
      </c>
      <c r="Y641" s="58">
        <f t="shared" si="78"/>
        <v>0</v>
      </c>
      <c r="Z641" s="104">
        <f t="shared" si="79"/>
        <v>0</v>
      </c>
    </row>
    <row r="642" spans="1:26" x14ac:dyDescent="0.2">
      <c r="A642" s="72" t="str">
        <f t="shared" si="80"/>
        <v>-</v>
      </c>
      <c r="C642" s="79"/>
      <c r="G642" s="81"/>
      <c r="H642" s="82" t="str">
        <f>IF(G642="","",VLOOKUP(G642,Plan_compta!$B$7:$C$360,2))</f>
        <v/>
      </c>
      <c r="I642" s="83"/>
      <c r="J642" s="57"/>
      <c r="K642" s="56"/>
      <c r="L642" s="84"/>
      <c r="M642" s="83"/>
      <c r="N642" s="55"/>
      <c r="O642" s="56"/>
      <c r="P642" s="61"/>
      <c r="Q642" s="56"/>
      <c r="R642" s="85"/>
      <c r="T642" s="93">
        <f t="shared" si="73"/>
        <v>0</v>
      </c>
      <c r="U642" s="58">
        <f t="shared" si="74"/>
        <v>0</v>
      </c>
      <c r="V642" s="58">
        <f t="shared" si="75"/>
        <v>0</v>
      </c>
      <c r="W642" s="58">
        <f t="shared" si="76"/>
        <v>0</v>
      </c>
      <c r="X642" s="58">
        <f t="shared" si="77"/>
        <v>0</v>
      </c>
      <c r="Y642" s="58">
        <f t="shared" si="78"/>
        <v>0</v>
      </c>
      <c r="Z642" s="104">
        <f t="shared" si="79"/>
        <v>0</v>
      </c>
    </row>
    <row r="643" spans="1:26" x14ac:dyDescent="0.2">
      <c r="A643" s="72" t="str">
        <f t="shared" si="80"/>
        <v>-</v>
      </c>
      <c r="C643" s="79"/>
      <c r="G643" s="81"/>
      <c r="H643" s="82" t="str">
        <f>IF(G643="","",VLOOKUP(G643,Plan_compta!$B$7:$C$360,2))</f>
        <v/>
      </c>
      <c r="I643" s="83"/>
      <c r="J643" s="57"/>
      <c r="K643" s="56"/>
      <c r="L643" s="84"/>
      <c r="M643" s="83"/>
      <c r="N643" s="55"/>
      <c r="O643" s="56"/>
      <c r="P643" s="61"/>
      <c r="Q643" s="56"/>
      <c r="R643" s="85"/>
      <c r="T643" s="93">
        <f t="shared" ref="T643:T706" si="81">IF(C643="Dépense",N643,0)</f>
        <v>0</v>
      </c>
      <c r="U643" s="58">
        <f t="shared" ref="U643:U706" si="82">IF(C643="Dépense",P643,0)</f>
        <v>0</v>
      </c>
      <c r="V643" s="58">
        <f t="shared" ref="V643:V706" si="83">IF(C643="Dépense",R643,0)</f>
        <v>0</v>
      </c>
      <c r="W643" s="58">
        <f t="shared" ref="W643:W706" si="84">IF(C643="Recette",N643,0)</f>
        <v>0</v>
      </c>
      <c r="X643" s="58">
        <f t="shared" ref="X643:X706" si="85">IF(C643="Recette",P643,0)</f>
        <v>0</v>
      </c>
      <c r="Y643" s="58">
        <f t="shared" ref="Y643:Y706" si="86">IF(C643="Recette",R643,0)</f>
        <v>0</v>
      </c>
      <c r="Z643" s="104">
        <f t="shared" ref="Z643:Z706" si="87">N643+P643+R643</f>
        <v>0</v>
      </c>
    </row>
    <row r="644" spans="1:26" x14ac:dyDescent="0.2">
      <c r="A644" s="72" t="str">
        <f t="shared" ref="A644:A707" si="88">IF(B644&lt;&gt;0,A643+1,"-")</f>
        <v>-</v>
      </c>
      <c r="C644" s="79"/>
      <c r="G644" s="81"/>
      <c r="H644" s="82" t="str">
        <f>IF(G644="","",VLOOKUP(G644,Plan_compta!$B$7:$C$360,2))</f>
        <v/>
      </c>
      <c r="I644" s="83"/>
      <c r="J644" s="57"/>
      <c r="K644" s="56"/>
      <c r="L644" s="84"/>
      <c r="M644" s="83"/>
      <c r="N644" s="55"/>
      <c r="O644" s="56"/>
      <c r="P644" s="61"/>
      <c r="Q644" s="56"/>
      <c r="R644" s="85"/>
      <c r="T644" s="93">
        <f t="shared" si="81"/>
        <v>0</v>
      </c>
      <c r="U644" s="58">
        <f t="shared" si="82"/>
        <v>0</v>
      </c>
      <c r="V644" s="58">
        <f t="shared" si="83"/>
        <v>0</v>
      </c>
      <c r="W644" s="58">
        <f t="shared" si="84"/>
        <v>0</v>
      </c>
      <c r="X644" s="58">
        <f t="shared" si="85"/>
        <v>0</v>
      </c>
      <c r="Y644" s="58">
        <f t="shared" si="86"/>
        <v>0</v>
      </c>
      <c r="Z644" s="104">
        <f t="shared" si="87"/>
        <v>0</v>
      </c>
    </row>
    <row r="645" spans="1:26" x14ac:dyDescent="0.2">
      <c r="A645" s="72" t="str">
        <f t="shared" si="88"/>
        <v>-</v>
      </c>
      <c r="C645" s="79"/>
      <c r="G645" s="81"/>
      <c r="H645" s="82" t="str">
        <f>IF(G645="","",VLOOKUP(G645,Plan_compta!$B$7:$C$360,2))</f>
        <v/>
      </c>
      <c r="I645" s="83"/>
      <c r="J645" s="57"/>
      <c r="K645" s="56"/>
      <c r="L645" s="84"/>
      <c r="M645" s="83"/>
      <c r="N645" s="55"/>
      <c r="O645" s="56"/>
      <c r="P645" s="61"/>
      <c r="Q645" s="56"/>
      <c r="R645" s="85"/>
      <c r="T645" s="93">
        <f t="shared" si="81"/>
        <v>0</v>
      </c>
      <c r="U645" s="58">
        <f t="shared" si="82"/>
        <v>0</v>
      </c>
      <c r="V645" s="58">
        <f t="shared" si="83"/>
        <v>0</v>
      </c>
      <c r="W645" s="58">
        <f t="shared" si="84"/>
        <v>0</v>
      </c>
      <c r="X645" s="58">
        <f t="shared" si="85"/>
        <v>0</v>
      </c>
      <c r="Y645" s="58">
        <f t="shared" si="86"/>
        <v>0</v>
      </c>
      <c r="Z645" s="104">
        <f t="shared" si="87"/>
        <v>0</v>
      </c>
    </row>
    <row r="646" spans="1:26" x14ac:dyDescent="0.2">
      <c r="A646" s="72" t="str">
        <f t="shared" si="88"/>
        <v>-</v>
      </c>
      <c r="C646" s="79"/>
      <c r="G646" s="81"/>
      <c r="H646" s="82" t="str">
        <f>IF(G646="","",VLOOKUP(G646,Plan_compta!$B$7:$C$360,2))</f>
        <v/>
      </c>
      <c r="I646" s="83"/>
      <c r="J646" s="57"/>
      <c r="K646" s="56"/>
      <c r="L646" s="84"/>
      <c r="M646" s="83"/>
      <c r="N646" s="55"/>
      <c r="O646" s="56"/>
      <c r="P646" s="61"/>
      <c r="Q646" s="56"/>
      <c r="R646" s="85"/>
      <c r="T646" s="93">
        <f t="shared" si="81"/>
        <v>0</v>
      </c>
      <c r="U646" s="58">
        <f t="shared" si="82"/>
        <v>0</v>
      </c>
      <c r="V646" s="58">
        <f t="shared" si="83"/>
        <v>0</v>
      </c>
      <c r="W646" s="58">
        <f t="shared" si="84"/>
        <v>0</v>
      </c>
      <c r="X646" s="58">
        <f t="shared" si="85"/>
        <v>0</v>
      </c>
      <c r="Y646" s="58">
        <f t="shared" si="86"/>
        <v>0</v>
      </c>
      <c r="Z646" s="104">
        <f t="shared" si="87"/>
        <v>0</v>
      </c>
    </row>
    <row r="647" spans="1:26" x14ac:dyDescent="0.2">
      <c r="A647" s="72" t="str">
        <f t="shared" si="88"/>
        <v>-</v>
      </c>
      <c r="C647" s="79"/>
      <c r="G647" s="81"/>
      <c r="H647" s="82" t="str">
        <f>IF(G647="","",VLOOKUP(G647,Plan_compta!$B$7:$C$360,2))</f>
        <v/>
      </c>
      <c r="I647" s="83"/>
      <c r="J647" s="57"/>
      <c r="K647" s="56"/>
      <c r="L647" s="84"/>
      <c r="M647" s="83"/>
      <c r="N647" s="55"/>
      <c r="O647" s="56"/>
      <c r="P647" s="61"/>
      <c r="Q647" s="56"/>
      <c r="R647" s="85"/>
      <c r="T647" s="93">
        <f t="shared" si="81"/>
        <v>0</v>
      </c>
      <c r="U647" s="58">
        <f t="shared" si="82"/>
        <v>0</v>
      </c>
      <c r="V647" s="58">
        <f t="shared" si="83"/>
        <v>0</v>
      </c>
      <c r="W647" s="58">
        <f t="shared" si="84"/>
        <v>0</v>
      </c>
      <c r="X647" s="58">
        <f t="shared" si="85"/>
        <v>0</v>
      </c>
      <c r="Y647" s="58">
        <f t="shared" si="86"/>
        <v>0</v>
      </c>
      <c r="Z647" s="104">
        <f t="shared" si="87"/>
        <v>0</v>
      </c>
    </row>
    <row r="648" spans="1:26" x14ac:dyDescent="0.2">
      <c r="A648" s="72" t="str">
        <f t="shared" si="88"/>
        <v>-</v>
      </c>
      <c r="C648" s="79"/>
      <c r="G648" s="81"/>
      <c r="H648" s="82" t="str">
        <f>IF(G648="","",VLOOKUP(G648,Plan_compta!$B$7:$C$360,2))</f>
        <v/>
      </c>
      <c r="I648" s="83"/>
      <c r="J648" s="57"/>
      <c r="K648" s="56"/>
      <c r="L648" s="84"/>
      <c r="M648" s="83"/>
      <c r="N648" s="55"/>
      <c r="O648" s="56"/>
      <c r="P648" s="61"/>
      <c r="Q648" s="56"/>
      <c r="R648" s="85"/>
      <c r="T648" s="93">
        <f t="shared" si="81"/>
        <v>0</v>
      </c>
      <c r="U648" s="58">
        <f t="shared" si="82"/>
        <v>0</v>
      </c>
      <c r="V648" s="58">
        <f t="shared" si="83"/>
        <v>0</v>
      </c>
      <c r="W648" s="58">
        <f t="shared" si="84"/>
        <v>0</v>
      </c>
      <c r="X648" s="58">
        <f t="shared" si="85"/>
        <v>0</v>
      </c>
      <c r="Y648" s="58">
        <f t="shared" si="86"/>
        <v>0</v>
      </c>
      <c r="Z648" s="104">
        <f t="shared" si="87"/>
        <v>0</v>
      </c>
    </row>
    <row r="649" spans="1:26" x14ac:dyDescent="0.2">
      <c r="A649" s="72" t="str">
        <f t="shared" si="88"/>
        <v>-</v>
      </c>
      <c r="C649" s="79"/>
      <c r="G649" s="81"/>
      <c r="H649" s="82" t="str">
        <f>IF(G649="","",VLOOKUP(G649,Plan_compta!$B$7:$C$360,2))</f>
        <v/>
      </c>
      <c r="I649" s="83"/>
      <c r="J649" s="57"/>
      <c r="K649" s="56"/>
      <c r="L649" s="84"/>
      <c r="M649" s="83"/>
      <c r="N649" s="55"/>
      <c r="O649" s="56"/>
      <c r="P649" s="61"/>
      <c r="Q649" s="56"/>
      <c r="R649" s="85"/>
      <c r="T649" s="93">
        <f t="shared" si="81"/>
        <v>0</v>
      </c>
      <c r="U649" s="58">
        <f t="shared" si="82"/>
        <v>0</v>
      </c>
      <c r="V649" s="58">
        <f t="shared" si="83"/>
        <v>0</v>
      </c>
      <c r="W649" s="58">
        <f t="shared" si="84"/>
        <v>0</v>
      </c>
      <c r="X649" s="58">
        <f t="shared" si="85"/>
        <v>0</v>
      </c>
      <c r="Y649" s="58">
        <f t="shared" si="86"/>
        <v>0</v>
      </c>
      <c r="Z649" s="104">
        <f t="shared" si="87"/>
        <v>0</v>
      </c>
    </row>
    <row r="650" spans="1:26" x14ac:dyDescent="0.2">
      <c r="A650" s="72" t="str">
        <f t="shared" si="88"/>
        <v>-</v>
      </c>
      <c r="C650" s="79"/>
      <c r="G650" s="81"/>
      <c r="H650" s="82" t="str">
        <f>IF(G650="","",VLOOKUP(G650,Plan_compta!$B$7:$C$360,2))</f>
        <v/>
      </c>
      <c r="I650" s="83"/>
      <c r="J650" s="57"/>
      <c r="K650" s="56"/>
      <c r="L650" s="84"/>
      <c r="M650" s="83"/>
      <c r="N650" s="55"/>
      <c r="O650" s="56"/>
      <c r="P650" s="61"/>
      <c r="Q650" s="56"/>
      <c r="R650" s="85"/>
      <c r="T650" s="93">
        <f t="shared" si="81"/>
        <v>0</v>
      </c>
      <c r="U650" s="58">
        <f t="shared" si="82"/>
        <v>0</v>
      </c>
      <c r="V650" s="58">
        <f t="shared" si="83"/>
        <v>0</v>
      </c>
      <c r="W650" s="58">
        <f t="shared" si="84"/>
        <v>0</v>
      </c>
      <c r="X650" s="58">
        <f t="shared" si="85"/>
        <v>0</v>
      </c>
      <c r="Y650" s="58">
        <f t="shared" si="86"/>
        <v>0</v>
      </c>
      <c r="Z650" s="104">
        <f t="shared" si="87"/>
        <v>0</v>
      </c>
    </row>
    <row r="651" spans="1:26" x14ac:dyDescent="0.2">
      <c r="A651" s="72" t="str">
        <f t="shared" si="88"/>
        <v>-</v>
      </c>
      <c r="C651" s="79"/>
      <c r="G651" s="81"/>
      <c r="H651" s="82" t="str">
        <f>IF(G651="","",VLOOKUP(G651,Plan_compta!$B$7:$C$360,2))</f>
        <v/>
      </c>
      <c r="I651" s="83"/>
      <c r="J651" s="57"/>
      <c r="K651" s="56"/>
      <c r="L651" s="84"/>
      <c r="M651" s="83"/>
      <c r="N651" s="55"/>
      <c r="O651" s="56"/>
      <c r="P651" s="61"/>
      <c r="Q651" s="56"/>
      <c r="R651" s="85"/>
      <c r="T651" s="93">
        <f t="shared" si="81"/>
        <v>0</v>
      </c>
      <c r="U651" s="58">
        <f t="shared" si="82"/>
        <v>0</v>
      </c>
      <c r="V651" s="58">
        <f t="shared" si="83"/>
        <v>0</v>
      </c>
      <c r="W651" s="58">
        <f t="shared" si="84"/>
        <v>0</v>
      </c>
      <c r="X651" s="58">
        <f t="shared" si="85"/>
        <v>0</v>
      </c>
      <c r="Y651" s="58">
        <f t="shared" si="86"/>
        <v>0</v>
      </c>
      <c r="Z651" s="104">
        <f t="shared" si="87"/>
        <v>0</v>
      </c>
    </row>
    <row r="652" spans="1:26" x14ac:dyDescent="0.2">
      <c r="A652" s="72" t="str">
        <f t="shared" si="88"/>
        <v>-</v>
      </c>
      <c r="C652" s="79"/>
      <c r="G652" s="81"/>
      <c r="H652" s="82" t="str">
        <f>IF(G652="","",VLOOKUP(G652,Plan_compta!$B$7:$C$360,2))</f>
        <v/>
      </c>
      <c r="I652" s="83"/>
      <c r="J652" s="57"/>
      <c r="K652" s="56"/>
      <c r="L652" s="84"/>
      <c r="M652" s="83"/>
      <c r="N652" s="55"/>
      <c r="O652" s="56"/>
      <c r="P652" s="61"/>
      <c r="Q652" s="56"/>
      <c r="R652" s="85"/>
      <c r="T652" s="93">
        <f t="shared" si="81"/>
        <v>0</v>
      </c>
      <c r="U652" s="58">
        <f t="shared" si="82"/>
        <v>0</v>
      </c>
      <c r="V652" s="58">
        <f t="shared" si="83"/>
        <v>0</v>
      </c>
      <c r="W652" s="58">
        <f t="shared" si="84"/>
        <v>0</v>
      </c>
      <c r="X652" s="58">
        <f t="shared" si="85"/>
        <v>0</v>
      </c>
      <c r="Y652" s="58">
        <f t="shared" si="86"/>
        <v>0</v>
      </c>
      <c r="Z652" s="104">
        <f t="shared" si="87"/>
        <v>0</v>
      </c>
    </row>
    <row r="653" spans="1:26" x14ac:dyDescent="0.2">
      <c r="A653" s="72" t="str">
        <f t="shared" si="88"/>
        <v>-</v>
      </c>
      <c r="C653" s="79"/>
      <c r="G653" s="81"/>
      <c r="H653" s="82" t="str">
        <f>IF(G653="","",VLOOKUP(G653,Plan_compta!$B$7:$C$360,2))</f>
        <v/>
      </c>
      <c r="I653" s="83"/>
      <c r="J653" s="57"/>
      <c r="K653" s="56"/>
      <c r="L653" s="84"/>
      <c r="M653" s="83"/>
      <c r="N653" s="55"/>
      <c r="O653" s="56"/>
      <c r="P653" s="61"/>
      <c r="Q653" s="56"/>
      <c r="R653" s="85"/>
      <c r="T653" s="93">
        <f t="shared" si="81"/>
        <v>0</v>
      </c>
      <c r="U653" s="58">
        <f t="shared" si="82"/>
        <v>0</v>
      </c>
      <c r="V653" s="58">
        <f t="shared" si="83"/>
        <v>0</v>
      </c>
      <c r="W653" s="58">
        <f t="shared" si="84"/>
        <v>0</v>
      </c>
      <c r="X653" s="58">
        <f t="shared" si="85"/>
        <v>0</v>
      </c>
      <c r="Y653" s="58">
        <f t="shared" si="86"/>
        <v>0</v>
      </c>
      <c r="Z653" s="104">
        <f t="shared" si="87"/>
        <v>0</v>
      </c>
    </row>
    <row r="654" spans="1:26" x14ac:dyDescent="0.2">
      <c r="A654" s="72" t="str">
        <f t="shared" si="88"/>
        <v>-</v>
      </c>
      <c r="C654" s="79"/>
      <c r="G654" s="81"/>
      <c r="H654" s="82" t="str">
        <f>IF(G654="","",VLOOKUP(G654,Plan_compta!$B$7:$C$360,2))</f>
        <v/>
      </c>
      <c r="I654" s="83"/>
      <c r="J654" s="57"/>
      <c r="K654" s="56"/>
      <c r="L654" s="84"/>
      <c r="M654" s="83"/>
      <c r="N654" s="55"/>
      <c r="O654" s="56"/>
      <c r="P654" s="61"/>
      <c r="Q654" s="56"/>
      <c r="R654" s="85"/>
      <c r="T654" s="93">
        <f t="shared" si="81"/>
        <v>0</v>
      </c>
      <c r="U654" s="58">
        <f t="shared" si="82"/>
        <v>0</v>
      </c>
      <c r="V654" s="58">
        <f t="shared" si="83"/>
        <v>0</v>
      </c>
      <c r="W654" s="58">
        <f t="shared" si="84"/>
        <v>0</v>
      </c>
      <c r="X654" s="58">
        <f t="shared" si="85"/>
        <v>0</v>
      </c>
      <c r="Y654" s="58">
        <f t="shared" si="86"/>
        <v>0</v>
      </c>
      <c r="Z654" s="104">
        <f t="shared" si="87"/>
        <v>0</v>
      </c>
    </row>
    <row r="655" spans="1:26" x14ac:dyDescent="0.2">
      <c r="A655" s="72" t="str">
        <f t="shared" si="88"/>
        <v>-</v>
      </c>
      <c r="C655" s="79"/>
      <c r="G655" s="81"/>
      <c r="H655" s="82" t="str">
        <f>IF(G655="","",VLOOKUP(G655,Plan_compta!$B$7:$C$360,2))</f>
        <v/>
      </c>
      <c r="I655" s="83"/>
      <c r="J655" s="57"/>
      <c r="K655" s="56"/>
      <c r="L655" s="84"/>
      <c r="M655" s="83"/>
      <c r="N655" s="55"/>
      <c r="O655" s="56"/>
      <c r="P655" s="61"/>
      <c r="Q655" s="56"/>
      <c r="R655" s="85"/>
      <c r="T655" s="93">
        <f t="shared" si="81"/>
        <v>0</v>
      </c>
      <c r="U655" s="58">
        <f t="shared" si="82"/>
        <v>0</v>
      </c>
      <c r="V655" s="58">
        <f t="shared" si="83"/>
        <v>0</v>
      </c>
      <c r="W655" s="58">
        <f t="shared" si="84"/>
        <v>0</v>
      </c>
      <c r="X655" s="58">
        <f t="shared" si="85"/>
        <v>0</v>
      </c>
      <c r="Y655" s="58">
        <f t="shared" si="86"/>
        <v>0</v>
      </c>
      <c r="Z655" s="104">
        <f t="shared" si="87"/>
        <v>0</v>
      </c>
    </row>
    <row r="656" spans="1:26" x14ac:dyDescent="0.2">
      <c r="A656" s="72" t="str">
        <f t="shared" si="88"/>
        <v>-</v>
      </c>
      <c r="C656" s="79"/>
      <c r="G656" s="81"/>
      <c r="H656" s="82" t="str">
        <f>IF(G656="","",VLOOKUP(G656,Plan_compta!$B$7:$C$360,2))</f>
        <v/>
      </c>
      <c r="I656" s="83"/>
      <c r="J656" s="57"/>
      <c r="K656" s="56"/>
      <c r="L656" s="84"/>
      <c r="M656" s="83"/>
      <c r="N656" s="55"/>
      <c r="O656" s="56"/>
      <c r="P656" s="61"/>
      <c r="Q656" s="56"/>
      <c r="R656" s="85"/>
      <c r="T656" s="93">
        <f t="shared" si="81"/>
        <v>0</v>
      </c>
      <c r="U656" s="58">
        <f t="shared" si="82"/>
        <v>0</v>
      </c>
      <c r="V656" s="58">
        <f t="shared" si="83"/>
        <v>0</v>
      </c>
      <c r="W656" s="58">
        <f t="shared" si="84"/>
        <v>0</v>
      </c>
      <c r="X656" s="58">
        <f t="shared" si="85"/>
        <v>0</v>
      </c>
      <c r="Y656" s="58">
        <f t="shared" si="86"/>
        <v>0</v>
      </c>
      <c r="Z656" s="104">
        <f t="shared" si="87"/>
        <v>0</v>
      </c>
    </row>
    <row r="657" spans="1:26" x14ac:dyDescent="0.2">
      <c r="A657" s="72" t="str">
        <f t="shared" si="88"/>
        <v>-</v>
      </c>
      <c r="C657" s="79"/>
      <c r="G657" s="81"/>
      <c r="H657" s="82" t="str">
        <f>IF(G657="","",VLOOKUP(G657,Plan_compta!$B$7:$C$360,2))</f>
        <v/>
      </c>
      <c r="I657" s="83"/>
      <c r="J657" s="57"/>
      <c r="K657" s="56"/>
      <c r="L657" s="84"/>
      <c r="M657" s="83"/>
      <c r="N657" s="55"/>
      <c r="O657" s="56"/>
      <c r="P657" s="61"/>
      <c r="Q657" s="56"/>
      <c r="R657" s="85"/>
      <c r="T657" s="93">
        <f t="shared" si="81"/>
        <v>0</v>
      </c>
      <c r="U657" s="58">
        <f t="shared" si="82"/>
        <v>0</v>
      </c>
      <c r="V657" s="58">
        <f t="shared" si="83"/>
        <v>0</v>
      </c>
      <c r="W657" s="58">
        <f t="shared" si="84"/>
        <v>0</v>
      </c>
      <c r="X657" s="58">
        <f t="shared" si="85"/>
        <v>0</v>
      </c>
      <c r="Y657" s="58">
        <f t="shared" si="86"/>
        <v>0</v>
      </c>
      <c r="Z657" s="104">
        <f t="shared" si="87"/>
        <v>0</v>
      </c>
    </row>
    <row r="658" spans="1:26" x14ac:dyDescent="0.2">
      <c r="A658" s="72" t="str">
        <f t="shared" si="88"/>
        <v>-</v>
      </c>
      <c r="C658" s="79"/>
      <c r="G658" s="81"/>
      <c r="H658" s="82" t="str">
        <f>IF(G658="","",VLOOKUP(G658,Plan_compta!$B$7:$C$360,2))</f>
        <v/>
      </c>
      <c r="I658" s="83"/>
      <c r="J658" s="57"/>
      <c r="K658" s="56"/>
      <c r="L658" s="84"/>
      <c r="M658" s="83"/>
      <c r="N658" s="55"/>
      <c r="O658" s="56"/>
      <c r="P658" s="61"/>
      <c r="Q658" s="56"/>
      <c r="R658" s="85"/>
      <c r="T658" s="93">
        <f t="shared" si="81"/>
        <v>0</v>
      </c>
      <c r="U658" s="58">
        <f t="shared" si="82"/>
        <v>0</v>
      </c>
      <c r="V658" s="58">
        <f t="shared" si="83"/>
        <v>0</v>
      </c>
      <c r="W658" s="58">
        <f t="shared" si="84"/>
        <v>0</v>
      </c>
      <c r="X658" s="58">
        <f t="shared" si="85"/>
        <v>0</v>
      </c>
      <c r="Y658" s="58">
        <f t="shared" si="86"/>
        <v>0</v>
      </c>
      <c r="Z658" s="104">
        <f t="shared" si="87"/>
        <v>0</v>
      </c>
    </row>
    <row r="659" spans="1:26" x14ac:dyDescent="0.2">
      <c r="A659" s="72" t="str">
        <f t="shared" si="88"/>
        <v>-</v>
      </c>
      <c r="C659" s="79"/>
      <c r="G659" s="81"/>
      <c r="H659" s="82" t="str">
        <f>IF(G659="","",VLOOKUP(G659,Plan_compta!$B$7:$C$360,2))</f>
        <v/>
      </c>
      <c r="I659" s="83"/>
      <c r="J659" s="57"/>
      <c r="K659" s="56"/>
      <c r="L659" s="84"/>
      <c r="M659" s="83"/>
      <c r="N659" s="55"/>
      <c r="O659" s="56"/>
      <c r="P659" s="61"/>
      <c r="Q659" s="56"/>
      <c r="R659" s="85"/>
      <c r="T659" s="93">
        <f t="shared" si="81"/>
        <v>0</v>
      </c>
      <c r="U659" s="58">
        <f t="shared" si="82"/>
        <v>0</v>
      </c>
      <c r="V659" s="58">
        <f t="shared" si="83"/>
        <v>0</v>
      </c>
      <c r="W659" s="58">
        <f t="shared" si="84"/>
        <v>0</v>
      </c>
      <c r="X659" s="58">
        <f t="shared" si="85"/>
        <v>0</v>
      </c>
      <c r="Y659" s="58">
        <f t="shared" si="86"/>
        <v>0</v>
      </c>
      <c r="Z659" s="104">
        <f t="shared" si="87"/>
        <v>0</v>
      </c>
    </row>
    <row r="660" spans="1:26" x14ac:dyDescent="0.2">
      <c r="A660" s="72" t="str">
        <f t="shared" si="88"/>
        <v>-</v>
      </c>
      <c r="C660" s="79"/>
      <c r="G660" s="81"/>
      <c r="H660" s="82" t="str">
        <f>IF(G660="","",VLOOKUP(G660,Plan_compta!$B$7:$C$360,2))</f>
        <v/>
      </c>
      <c r="I660" s="83"/>
      <c r="J660" s="57"/>
      <c r="K660" s="56"/>
      <c r="L660" s="84"/>
      <c r="M660" s="83"/>
      <c r="N660" s="55"/>
      <c r="O660" s="56"/>
      <c r="P660" s="61"/>
      <c r="Q660" s="56"/>
      <c r="R660" s="85"/>
      <c r="T660" s="93">
        <f t="shared" si="81"/>
        <v>0</v>
      </c>
      <c r="U660" s="58">
        <f t="shared" si="82"/>
        <v>0</v>
      </c>
      <c r="V660" s="58">
        <f t="shared" si="83"/>
        <v>0</v>
      </c>
      <c r="W660" s="58">
        <f t="shared" si="84"/>
        <v>0</v>
      </c>
      <c r="X660" s="58">
        <f t="shared" si="85"/>
        <v>0</v>
      </c>
      <c r="Y660" s="58">
        <f t="shared" si="86"/>
        <v>0</v>
      </c>
      <c r="Z660" s="104">
        <f t="shared" si="87"/>
        <v>0</v>
      </c>
    </row>
    <row r="661" spans="1:26" x14ac:dyDescent="0.2">
      <c r="A661" s="72" t="str">
        <f t="shared" si="88"/>
        <v>-</v>
      </c>
      <c r="C661" s="79"/>
      <c r="G661" s="81"/>
      <c r="H661" s="82" t="str">
        <f>IF(G661="","",VLOOKUP(G661,Plan_compta!$B$7:$C$360,2))</f>
        <v/>
      </c>
      <c r="I661" s="83"/>
      <c r="J661" s="57"/>
      <c r="K661" s="56"/>
      <c r="L661" s="84"/>
      <c r="M661" s="83"/>
      <c r="N661" s="55"/>
      <c r="O661" s="56"/>
      <c r="P661" s="61"/>
      <c r="Q661" s="56"/>
      <c r="R661" s="85"/>
      <c r="T661" s="93">
        <f t="shared" si="81"/>
        <v>0</v>
      </c>
      <c r="U661" s="58">
        <f t="shared" si="82"/>
        <v>0</v>
      </c>
      <c r="V661" s="58">
        <f t="shared" si="83"/>
        <v>0</v>
      </c>
      <c r="W661" s="58">
        <f t="shared" si="84"/>
        <v>0</v>
      </c>
      <c r="X661" s="58">
        <f t="shared" si="85"/>
        <v>0</v>
      </c>
      <c r="Y661" s="58">
        <f t="shared" si="86"/>
        <v>0</v>
      </c>
      <c r="Z661" s="104">
        <f t="shared" si="87"/>
        <v>0</v>
      </c>
    </row>
    <row r="662" spans="1:26" x14ac:dyDescent="0.2">
      <c r="A662" s="72" t="str">
        <f t="shared" si="88"/>
        <v>-</v>
      </c>
      <c r="C662" s="79"/>
      <c r="G662" s="81"/>
      <c r="H662" s="82" t="str">
        <f>IF(G662="","",VLOOKUP(G662,Plan_compta!$B$7:$C$360,2))</f>
        <v/>
      </c>
      <c r="I662" s="83"/>
      <c r="J662" s="57"/>
      <c r="K662" s="56"/>
      <c r="L662" s="84"/>
      <c r="M662" s="83"/>
      <c r="N662" s="55"/>
      <c r="O662" s="56"/>
      <c r="P662" s="61"/>
      <c r="Q662" s="56"/>
      <c r="R662" s="85"/>
      <c r="T662" s="93">
        <f t="shared" si="81"/>
        <v>0</v>
      </c>
      <c r="U662" s="58">
        <f t="shared" si="82"/>
        <v>0</v>
      </c>
      <c r="V662" s="58">
        <f t="shared" si="83"/>
        <v>0</v>
      </c>
      <c r="W662" s="58">
        <f t="shared" si="84"/>
        <v>0</v>
      </c>
      <c r="X662" s="58">
        <f t="shared" si="85"/>
        <v>0</v>
      </c>
      <c r="Y662" s="58">
        <f t="shared" si="86"/>
        <v>0</v>
      </c>
      <c r="Z662" s="104">
        <f t="shared" si="87"/>
        <v>0</v>
      </c>
    </row>
    <row r="663" spans="1:26" x14ac:dyDescent="0.2">
      <c r="A663" s="72" t="str">
        <f t="shared" si="88"/>
        <v>-</v>
      </c>
      <c r="C663" s="79"/>
      <c r="G663" s="81"/>
      <c r="H663" s="82" t="str">
        <f>IF(G663="","",VLOOKUP(G663,Plan_compta!$B$7:$C$360,2))</f>
        <v/>
      </c>
      <c r="I663" s="83"/>
      <c r="J663" s="57"/>
      <c r="K663" s="56"/>
      <c r="L663" s="84"/>
      <c r="M663" s="83"/>
      <c r="N663" s="55"/>
      <c r="O663" s="56"/>
      <c r="P663" s="61"/>
      <c r="Q663" s="56"/>
      <c r="R663" s="85"/>
      <c r="T663" s="93">
        <f t="shared" si="81"/>
        <v>0</v>
      </c>
      <c r="U663" s="58">
        <f t="shared" si="82"/>
        <v>0</v>
      </c>
      <c r="V663" s="58">
        <f t="shared" si="83"/>
        <v>0</v>
      </c>
      <c r="W663" s="58">
        <f t="shared" si="84"/>
        <v>0</v>
      </c>
      <c r="X663" s="58">
        <f t="shared" si="85"/>
        <v>0</v>
      </c>
      <c r="Y663" s="58">
        <f t="shared" si="86"/>
        <v>0</v>
      </c>
      <c r="Z663" s="104">
        <f t="shared" si="87"/>
        <v>0</v>
      </c>
    </row>
    <row r="664" spans="1:26" x14ac:dyDescent="0.2">
      <c r="A664" s="72" t="str">
        <f t="shared" si="88"/>
        <v>-</v>
      </c>
      <c r="C664" s="79"/>
      <c r="G664" s="81"/>
      <c r="H664" s="82" t="str">
        <f>IF(G664="","",VLOOKUP(G664,Plan_compta!$B$7:$C$360,2))</f>
        <v/>
      </c>
      <c r="I664" s="83"/>
      <c r="J664" s="57"/>
      <c r="K664" s="56"/>
      <c r="L664" s="84"/>
      <c r="M664" s="83"/>
      <c r="N664" s="55"/>
      <c r="O664" s="56"/>
      <c r="P664" s="61"/>
      <c r="Q664" s="56"/>
      <c r="R664" s="85"/>
      <c r="T664" s="93">
        <f t="shared" si="81"/>
        <v>0</v>
      </c>
      <c r="U664" s="58">
        <f t="shared" si="82"/>
        <v>0</v>
      </c>
      <c r="V664" s="58">
        <f t="shared" si="83"/>
        <v>0</v>
      </c>
      <c r="W664" s="58">
        <f t="shared" si="84"/>
        <v>0</v>
      </c>
      <c r="X664" s="58">
        <f t="shared" si="85"/>
        <v>0</v>
      </c>
      <c r="Y664" s="58">
        <f t="shared" si="86"/>
        <v>0</v>
      </c>
      <c r="Z664" s="104">
        <f t="shared" si="87"/>
        <v>0</v>
      </c>
    </row>
    <row r="665" spans="1:26" x14ac:dyDescent="0.2">
      <c r="A665" s="72" t="str">
        <f t="shared" si="88"/>
        <v>-</v>
      </c>
      <c r="C665" s="79"/>
      <c r="G665" s="81"/>
      <c r="H665" s="82" t="str">
        <f>IF(G665="","",VLOOKUP(G665,Plan_compta!$B$7:$C$360,2))</f>
        <v/>
      </c>
      <c r="I665" s="83"/>
      <c r="J665" s="57"/>
      <c r="K665" s="56"/>
      <c r="L665" s="84"/>
      <c r="M665" s="83"/>
      <c r="N665" s="55"/>
      <c r="O665" s="56"/>
      <c r="P665" s="61"/>
      <c r="Q665" s="56"/>
      <c r="R665" s="85"/>
      <c r="T665" s="93">
        <f t="shared" si="81"/>
        <v>0</v>
      </c>
      <c r="U665" s="58">
        <f t="shared" si="82"/>
        <v>0</v>
      </c>
      <c r="V665" s="58">
        <f t="shared" si="83"/>
        <v>0</v>
      </c>
      <c r="W665" s="58">
        <f t="shared" si="84"/>
        <v>0</v>
      </c>
      <c r="X665" s="58">
        <f t="shared" si="85"/>
        <v>0</v>
      </c>
      <c r="Y665" s="58">
        <f t="shared" si="86"/>
        <v>0</v>
      </c>
      <c r="Z665" s="104">
        <f t="shared" si="87"/>
        <v>0</v>
      </c>
    </row>
    <row r="666" spans="1:26" x14ac:dyDescent="0.2">
      <c r="A666" s="72" t="str">
        <f t="shared" si="88"/>
        <v>-</v>
      </c>
      <c r="C666" s="79"/>
      <c r="G666" s="81"/>
      <c r="H666" s="82" t="str">
        <f>IF(G666="","",VLOOKUP(G666,Plan_compta!$B$7:$C$360,2))</f>
        <v/>
      </c>
      <c r="I666" s="83"/>
      <c r="J666" s="57"/>
      <c r="K666" s="56"/>
      <c r="L666" s="84"/>
      <c r="M666" s="83"/>
      <c r="N666" s="55"/>
      <c r="O666" s="56"/>
      <c r="P666" s="61"/>
      <c r="Q666" s="56"/>
      <c r="R666" s="85"/>
      <c r="T666" s="93">
        <f t="shared" si="81"/>
        <v>0</v>
      </c>
      <c r="U666" s="58">
        <f t="shared" si="82"/>
        <v>0</v>
      </c>
      <c r="V666" s="58">
        <f t="shared" si="83"/>
        <v>0</v>
      </c>
      <c r="W666" s="58">
        <f t="shared" si="84"/>
        <v>0</v>
      </c>
      <c r="X666" s="58">
        <f t="shared" si="85"/>
        <v>0</v>
      </c>
      <c r="Y666" s="58">
        <f t="shared" si="86"/>
        <v>0</v>
      </c>
      <c r="Z666" s="104">
        <f t="shared" si="87"/>
        <v>0</v>
      </c>
    </row>
    <row r="667" spans="1:26" x14ac:dyDescent="0.2">
      <c r="A667" s="72" t="str">
        <f t="shared" si="88"/>
        <v>-</v>
      </c>
      <c r="C667" s="79"/>
      <c r="G667" s="81"/>
      <c r="H667" s="82" t="str">
        <f>IF(G667="","",VLOOKUP(G667,Plan_compta!$B$7:$C$360,2))</f>
        <v/>
      </c>
      <c r="I667" s="83"/>
      <c r="J667" s="57"/>
      <c r="K667" s="56"/>
      <c r="L667" s="84"/>
      <c r="M667" s="83"/>
      <c r="N667" s="55"/>
      <c r="O667" s="56"/>
      <c r="P667" s="61"/>
      <c r="Q667" s="56"/>
      <c r="R667" s="85"/>
      <c r="T667" s="93">
        <f t="shared" si="81"/>
        <v>0</v>
      </c>
      <c r="U667" s="58">
        <f t="shared" si="82"/>
        <v>0</v>
      </c>
      <c r="V667" s="58">
        <f t="shared" si="83"/>
        <v>0</v>
      </c>
      <c r="W667" s="58">
        <f t="shared" si="84"/>
        <v>0</v>
      </c>
      <c r="X667" s="58">
        <f t="shared" si="85"/>
        <v>0</v>
      </c>
      <c r="Y667" s="58">
        <f t="shared" si="86"/>
        <v>0</v>
      </c>
      <c r="Z667" s="104">
        <f t="shared" si="87"/>
        <v>0</v>
      </c>
    </row>
    <row r="668" spans="1:26" x14ac:dyDescent="0.2">
      <c r="A668" s="72" t="str">
        <f t="shared" si="88"/>
        <v>-</v>
      </c>
      <c r="C668" s="79"/>
      <c r="G668" s="81"/>
      <c r="H668" s="82" t="str">
        <f>IF(G668="","",VLOOKUP(G668,Plan_compta!$B$7:$C$360,2))</f>
        <v/>
      </c>
      <c r="I668" s="83"/>
      <c r="J668" s="57"/>
      <c r="K668" s="56"/>
      <c r="L668" s="84"/>
      <c r="M668" s="83"/>
      <c r="N668" s="55"/>
      <c r="O668" s="56"/>
      <c r="P668" s="61"/>
      <c r="Q668" s="56"/>
      <c r="R668" s="85"/>
      <c r="T668" s="93">
        <f t="shared" si="81"/>
        <v>0</v>
      </c>
      <c r="U668" s="58">
        <f t="shared" si="82"/>
        <v>0</v>
      </c>
      <c r="V668" s="58">
        <f t="shared" si="83"/>
        <v>0</v>
      </c>
      <c r="W668" s="58">
        <f t="shared" si="84"/>
        <v>0</v>
      </c>
      <c r="X668" s="58">
        <f t="shared" si="85"/>
        <v>0</v>
      </c>
      <c r="Y668" s="58">
        <f t="shared" si="86"/>
        <v>0</v>
      </c>
      <c r="Z668" s="104">
        <f t="shared" si="87"/>
        <v>0</v>
      </c>
    </row>
    <row r="669" spans="1:26" x14ac:dyDescent="0.2">
      <c r="A669" s="72" t="str">
        <f t="shared" si="88"/>
        <v>-</v>
      </c>
      <c r="C669" s="79"/>
      <c r="G669" s="81"/>
      <c r="H669" s="82" t="str">
        <f>IF(G669="","",VLOOKUP(G669,Plan_compta!$B$7:$C$360,2))</f>
        <v/>
      </c>
      <c r="I669" s="83"/>
      <c r="J669" s="57"/>
      <c r="K669" s="56"/>
      <c r="L669" s="84"/>
      <c r="M669" s="83"/>
      <c r="N669" s="55"/>
      <c r="O669" s="56"/>
      <c r="P669" s="61"/>
      <c r="Q669" s="56"/>
      <c r="R669" s="85"/>
      <c r="T669" s="93">
        <f t="shared" si="81"/>
        <v>0</v>
      </c>
      <c r="U669" s="58">
        <f t="shared" si="82"/>
        <v>0</v>
      </c>
      <c r="V669" s="58">
        <f t="shared" si="83"/>
        <v>0</v>
      </c>
      <c r="W669" s="58">
        <f t="shared" si="84"/>
        <v>0</v>
      </c>
      <c r="X669" s="58">
        <f t="shared" si="85"/>
        <v>0</v>
      </c>
      <c r="Y669" s="58">
        <f t="shared" si="86"/>
        <v>0</v>
      </c>
      <c r="Z669" s="104">
        <f t="shared" si="87"/>
        <v>0</v>
      </c>
    </row>
    <row r="670" spans="1:26" x14ac:dyDescent="0.2">
      <c r="A670" s="72" t="str">
        <f t="shared" si="88"/>
        <v>-</v>
      </c>
      <c r="C670" s="79"/>
      <c r="G670" s="81"/>
      <c r="H670" s="82" t="str">
        <f>IF(G670="","",VLOOKUP(G670,Plan_compta!$B$7:$C$360,2))</f>
        <v/>
      </c>
      <c r="I670" s="83"/>
      <c r="J670" s="57"/>
      <c r="K670" s="56"/>
      <c r="L670" s="84"/>
      <c r="M670" s="83"/>
      <c r="N670" s="55"/>
      <c r="O670" s="56"/>
      <c r="P670" s="61"/>
      <c r="Q670" s="56"/>
      <c r="R670" s="85"/>
      <c r="T670" s="93">
        <f t="shared" si="81"/>
        <v>0</v>
      </c>
      <c r="U670" s="58">
        <f t="shared" si="82"/>
        <v>0</v>
      </c>
      <c r="V670" s="58">
        <f t="shared" si="83"/>
        <v>0</v>
      </c>
      <c r="W670" s="58">
        <f t="shared" si="84"/>
        <v>0</v>
      </c>
      <c r="X670" s="58">
        <f t="shared" si="85"/>
        <v>0</v>
      </c>
      <c r="Y670" s="58">
        <f t="shared" si="86"/>
        <v>0</v>
      </c>
      <c r="Z670" s="104">
        <f t="shared" si="87"/>
        <v>0</v>
      </c>
    </row>
    <row r="671" spans="1:26" x14ac:dyDescent="0.2">
      <c r="A671" s="72" t="str">
        <f t="shared" si="88"/>
        <v>-</v>
      </c>
      <c r="C671" s="79"/>
      <c r="G671" s="81"/>
      <c r="H671" s="82" t="str">
        <f>IF(G671="","",VLOOKUP(G671,Plan_compta!$B$7:$C$360,2))</f>
        <v/>
      </c>
      <c r="I671" s="83"/>
      <c r="J671" s="57"/>
      <c r="K671" s="56"/>
      <c r="L671" s="84"/>
      <c r="M671" s="83"/>
      <c r="N671" s="55"/>
      <c r="O671" s="56"/>
      <c r="P671" s="61"/>
      <c r="Q671" s="56"/>
      <c r="R671" s="85"/>
      <c r="T671" s="93">
        <f t="shared" si="81"/>
        <v>0</v>
      </c>
      <c r="U671" s="58">
        <f t="shared" si="82"/>
        <v>0</v>
      </c>
      <c r="V671" s="58">
        <f t="shared" si="83"/>
        <v>0</v>
      </c>
      <c r="W671" s="58">
        <f t="shared" si="84"/>
        <v>0</v>
      </c>
      <c r="X671" s="58">
        <f t="shared" si="85"/>
        <v>0</v>
      </c>
      <c r="Y671" s="58">
        <f t="shared" si="86"/>
        <v>0</v>
      </c>
      <c r="Z671" s="104">
        <f t="shared" si="87"/>
        <v>0</v>
      </c>
    </row>
    <row r="672" spans="1:26" x14ac:dyDescent="0.2">
      <c r="A672" s="72" t="str">
        <f t="shared" si="88"/>
        <v>-</v>
      </c>
      <c r="C672" s="79"/>
      <c r="G672" s="81"/>
      <c r="H672" s="82" t="str">
        <f>IF(G672="","",VLOOKUP(G672,Plan_compta!$B$7:$C$360,2))</f>
        <v/>
      </c>
      <c r="I672" s="83"/>
      <c r="J672" s="57"/>
      <c r="K672" s="56"/>
      <c r="L672" s="84"/>
      <c r="M672" s="83"/>
      <c r="N672" s="55"/>
      <c r="O672" s="56"/>
      <c r="P672" s="61"/>
      <c r="Q672" s="56"/>
      <c r="R672" s="85"/>
      <c r="T672" s="93">
        <f t="shared" si="81"/>
        <v>0</v>
      </c>
      <c r="U672" s="58">
        <f t="shared" si="82"/>
        <v>0</v>
      </c>
      <c r="V672" s="58">
        <f t="shared" si="83"/>
        <v>0</v>
      </c>
      <c r="W672" s="58">
        <f t="shared" si="84"/>
        <v>0</v>
      </c>
      <c r="X672" s="58">
        <f t="shared" si="85"/>
        <v>0</v>
      </c>
      <c r="Y672" s="58">
        <f t="shared" si="86"/>
        <v>0</v>
      </c>
      <c r="Z672" s="104">
        <f t="shared" si="87"/>
        <v>0</v>
      </c>
    </row>
    <row r="673" spans="1:26" x14ac:dyDescent="0.2">
      <c r="A673" s="72" t="str">
        <f t="shared" si="88"/>
        <v>-</v>
      </c>
      <c r="C673" s="79"/>
      <c r="G673" s="81"/>
      <c r="H673" s="82" t="str">
        <f>IF(G673="","",VLOOKUP(G673,Plan_compta!$B$7:$C$360,2))</f>
        <v/>
      </c>
      <c r="I673" s="83"/>
      <c r="J673" s="57"/>
      <c r="K673" s="56"/>
      <c r="L673" s="84"/>
      <c r="M673" s="83"/>
      <c r="N673" s="55"/>
      <c r="O673" s="56"/>
      <c r="P673" s="61"/>
      <c r="Q673" s="56"/>
      <c r="R673" s="85"/>
      <c r="T673" s="93">
        <f t="shared" si="81"/>
        <v>0</v>
      </c>
      <c r="U673" s="58">
        <f t="shared" si="82"/>
        <v>0</v>
      </c>
      <c r="V673" s="58">
        <f t="shared" si="83"/>
        <v>0</v>
      </c>
      <c r="W673" s="58">
        <f t="shared" si="84"/>
        <v>0</v>
      </c>
      <c r="X673" s="58">
        <f t="shared" si="85"/>
        <v>0</v>
      </c>
      <c r="Y673" s="58">
        <f t="shared" si="86"/>
        <v>0</v>
      </c>
      <c r="Z673" s="104">
        <f t="shared" si="87"/>
        <v>0</v>
      </c>
    </row>
    <row r="674" spans="1:26" x14ac:dyDescent="0.2">
      <c r="A674" s="72" t="str">
        <f t="shared" si="88"/>
        <v>-</v>
      </c>
      <c r="C674" s="79"/>
      <c r="G674" s="81"/>
      <c r="H674" s="82" t="str">
        <f>IF(G674="","",VLOOKUP(G674,Plan_compta!$B$7:$C$360,2))</f>
        <v/>
      </c>
      <c r="I674" s="83"/>
      <c r="J674" s="57"/>
      <c r="K674" s="56"/>
      <c r="L674" s="84"/>
      <c r="M674" s="83"/>
      <c r="N674" s="55"/>
      <c r="O674" s="56"/>
      <c r="P674" s="61"/>
      <c r="Q674" s="56"/>
      <c r="R674" s="85"/>
      <c r="T674" s="93">
        <f t="shared" si="81"/>
        <v>0</v>
      </c>
      <c r="U674" s="58">
        <f t="shared" si="82"/>
        <v>0</v>
      </c>
      <c r="V674" s="58">
        <f t="shared" si="83"/>
        <v>0</v>
      </c>
      <c r="W674" s="58">
        <f t="shared" si="84"/>
        <v>0</v>
      </c>
      <c r="X674" s="58">
        <f t="shared" si="85"/>
        <v>0</v>
      </c>
      <c r="Y674" s="58">
        <f t="shared" si="86"/>
        <v>0</v>
      </c>
      <c r="Z674" s="104">
        <f t="shared" si="87"/>
        <v>0</v>
      </c>
    </row>
    <row r="675" spans="1:26" x14ac:dyDescent="0.2">
      <c r="A675" s="72" t="str">
        <f t="shared" si="88"/>
        <v>-</v>
      </c>
      <c r="C675" s="79"/>
      <c r="G675" s="81"/>
      <c r="H675" s="82" t="str">
        <f>IF(G675="","",VLOOKUP(G675,Plan_compta!$B$7:$C$360,2))</f>
        <v/>
      </c>
      <c r="I675" s="83"/>
      <c r="J675" s="57"/>
      <c r="K675" s="56"/>
      <c r="L675" s="84"/>
      <c r="M675" s="83"/>
      <c r="N675" s="55"/>
      <c r="O675" s="56"/>
      <c r="P675" s="61"/>
      <c r="Q675" s="56"/>
      <c r="R675" s="85"/>
      <c r="T675" s="93">
        <f t="shared" si="81"/>
        <v>0</v>
      </c>
      <c r="U675" s="58">
        <f t="shared" si="82"/>
        <v>0</v>
      </c>
      <c r="V675" s="58">
        <f t="shared" si="83"/>
        <v>0</v>
      </c>
      <c r="W675" s="58">
        <f t="shared" si="84"/>
        <v>0</v>
      </c>
      <c r="X675" s="58">
        <f t="shared" si="85"/>
        <v>0</v>
      </c>
      <c r="Y675" s="58">
        <f t="shared" si="86"/>
        <v>0</v>
      </c>
      <c r="Z675" s="104">
        <f t="shared" si="87"/>
        <v>0</v>
      </c>
    </row>
    <row r="676" spans="1:26" x14ac:dyDescent="0.2">
      <c r="A676" s="72" t="str">
        <f t="shared" si="88"/>
        <v>-</v>
      </c>
      <c r="C676" s="79"/>
      <c r="G676" s="81"/>
      <c r="H676" s="82" t="str">
        <f>IF(G676="","",VLOOKUP(G676,Plan_compta!$B$7:$C$360,2))</f>
        <v/>
      </c>
      <c r="I676" s="83"/>
      <c r="J676" s="57"/>
      <c r="K676" s="56"/>
      <c r="L676" s="84"/>
      <c r="M676" s="83"/>
      <c r="N676" s="55"/>
      <c r="O676" s="56"/>
      <c r="P676" s="61"/>
      <c r="Q676" s="56"/>
      <c r="R676" s="85"/>
      <c r="T676" s="93">
        <f t="shared" si="81"/>
        <v>0</v>
      </c>
      <c r="U676" s="58">
        <f t="shared" si="82"/>
        <v>0</v>
      </c>
      <c r="V676" s="58">
        <f t="shared" si="83"/>
        <v>0</v>
      </c>
      <c r="W676" s="58">
        <f t="shared" si="84"/>
        <v>0</v>
      </c>
      <c r="X676" s="58">
        <f t="shared" si="85"/>
        <v>0</v>
      </c>
      <c r="Y676" s="58">
        <f t="shared" si="86"/>
        <v>0</v>
      </c>
      <c r="Z676" s="104">
        <f t="shared" si="87"/>
        <v>0</v>
      </c>
    </row>
    <row r="677" spans="1:26" x14ac:dyDescent="0.2">
      <c r="A677" s="72" t="str">
        <f t="shared" si="88"/>
        <v>-</v>
      </c>
      <c r="C677" s="79"/>
      <c r="G677" s="81"/>
      <c r="H677" s="82" t="str">
        <f>IF(G677="","",VLOOKUP(G677,Plan_compta!$B$7:$C$360,2))</f>
        <v/>
      </c>
      <c r="I677" s="83"/>
      <c r="J677" s="57"/>
      <c r="K677" s="56"/>
      <c r="L677" s="84"/>
      <c r="M677" s="83"/>
      <c r="N677" s="55"/>
      <c r="O677" s="56"/>
      <c r="P677" s="61"/>
      <c r="Q677" s="56"/>
      <c r="R677" s="85"/>
      <c r="T677" s="93">
        <f t="shared" si="81"/>
        <v>0</v>
      </c>
      <c r="U677" s="58">
        <f t="shared" si="82"/>
        <v>0</v>
      </c>
      <c r="V677" s="58">
        <f t="shared" si="83"/>
        <v>0</v>
      </c>
      <c r="W677" s="58">
        <f t="shared" si="84"/>
        <v>0</v>
      </c>
      <c r="X677" s="58">
        <f t="shared" si="85"/>
        <v>0</v>
      </c>
      <c r="Y677" s="58">
        <f t="shared" si="86"/>
        <v>0</v>
      </c>
      <c r="Z677" s="104">
        <f t="shared" si="87"/>
        <v>0</v>
      </c>
    </row>
    <row r="678" spans="1:26" x14ac:dyDescent="0.2">
      <c r="A678" s="72" t="str">
        <f t="shared" si="88"/>
        <v>-</v>
      </c>
      <c r="C678" s="79"/>
      <c r="G678" s="81"/>
      <c r="H678" s="82" t="str">
        <f>IF(G678="","",VLOOKUP(G678,Plan_compta!$B$7:$C$360,2))</f>
        <v/>
      </c>
      <c r="I678" s="83"/>
      <c r="J678" s="57"/>
      <c r="K678" s="56"/>
      <c r="L678" s="84"/>
      <c r="M678" s="83"/>
      <c r="N678" s="55"/>
      <c r="O678" s="56"/>
      <c r="P678" s="61"/>
      <c r="Q678" s="56"/>
      <c r="R678" s="85"/>
      <c r="T678" s="93">
        <f t="shared" si="81"/>
        <v>0</v>
      </c>
      <c r="U678" s="58">
        <f t="shared" si="82"/>
        <v>0</v>
      </c>
      <c r="V678" s="58">
        <f t="shared" si="83"/>
        <v>0</v>
      </c>
      <c r="W678" s="58">
        <f t="shared" si="84"/>
        <v>0</v>
      </c>
      <c r="X678" s="58">
        <f t="shared" si="85"/>
        <v>0</v>
      </c>
      <c r="Y678" s="58">
        <f t="shared" si="86"/>
        <v>0</v>
      </c>
      <c r="Z678" s="104">
        <f t="shared" si="87"/>
        <v>0</v>
      </c>
    </row>
    <row r="679" spans="1:26" x14ac:dyDescent="0.2">
      <c r="A679" s="72" t="str">
        <f t="shared" si="88"/>
        <v>-</v>
      </c>
      <c r="C679" s="79"/>
      <c r="G679" s="81"/>
      <c r="H679" s="82" t="str">
        <f>IF(G679="","",VLOOKUP(G679,Plan_compta!$B$7:$C$360,2))</f>
        <v/>
      </c>
      <c r="I679" s="83"/>
      <c r="J679" s="57"/>
      <c r="K679" s="56"/>
      <c r="L679" s="84"/>
      <c r="M679" s="83"/>
      <c r="N679" s="55"/>
      <c r="O679" s="56"/>
      <c r="P679" s="61"/>
      <c r="Q679" s="56"/>
      <c r="R679" s="85"/>
      <c r="T679" s="93">
        <f t="shared" si="81"/>
        <v>0</v>
      </c>
      <c r="U679" s="58">
        <f t="shared" si="82"/>
        <v>0</v>
      </c>
      <c r="V679" s="58">
        <f t="shared" si="83"/>
        <v>0</v>
      </c>
      <c r="W679" s="58">
        <f t="shared" si="84"/>
        <v>0</v>
      </c>
      <c r="X679" s="58">
        <f t="shared" si="85"/>
        <v>0</v>
      </c>
      <c r="Y679" s="58">
        <f t="shared" si="86"/>
        <v>0</v>
      </c>
      <c r="Z679" s="104">
        <f t="shared" si="87"/>
        <v>0</v>
      </c>
    </row>
    <row r="680" spans="1:26" x14ac:dyDescent="0.2">
      <c r="A680" s="72" t="str">
        <f t="shared" si="88"/>
        <v>-</v>
      </c>
      <c r="C680" s="79"/>
      <c r="G680" s="81"/>
      <c r="H680" s="82" t="str">
        <f>IF(G680="","",VLOOKUP(G680,Plan_compta!$B$7:$C$360,2))</f>
        <v/>
      </c>
      <c r="I680" s="83"/>
      <c r="J680" s="57"/>
      <c r="K680" s="56"/>
      <c r="L680" s="84"/>
      <c r="M680" s="83"/>
      <c r="N680" s="55"/>
      <c r="O680" s="56"/>
      <c r="P680" s="61"/>
      <c r="Q680" s="56"/>
      <c r="R680" s="85"/>
      <c r="T680" s="93">
        <f t="shared" si="81"/>
        <v>0</v>
      </c>
      <c r="U680" s="58">
        <f t="shared" si="82"/>
        <v>0</v>
      </c>
      <c r="V680" s="58">
        <f t="shared" si="83"/>
        <v>0</v>
      </c>
      <c r="W680" s="58">
        <f t="shared" si="84"/>
        <v>0</v>
      </c>
      <c r="X680" s="58">
        <f t="shared" si="85"/>
        <v>0</v>
      </c>
      <c r="Y680" s="58">
        <f t="shared" si="86"/>
        <v>0</v>
      </c>
      <c r="Z680" s="104">
        <f t="shared" si="87"/>
        <v>0</v>
      </c>
    </row>
    <row r="681" spans="1:26" x14ac:dyDescent="0.2">
      <c r="A681" s="72" t="str">
        <f t="shared" si="88"/>
        <v>-</v>
      </c>
      <c r="C681" s="79"/>
      <c r="G681" s="81"/>
      <c r="H681" s="82" t="str">
        <f>IF(G681="","",VLOOKUP(G681,Plan_compta!$B$7:$C$360,2))</f>
        <v/>
      </c>
      <c r="I681" s="83"/>
      <c r="J681" s="57"/>
      <c r="K681" s="56"/>
      <c r="L681" s="84"/>
      <c r="M681" s="83"/>
      <c r="N681" s="55"/>
      <c r="O681" s="56"/>
      <c r="P681" s="61"/>
      <c r="Q681" s="56"/>
      <c r="R681" s="85"/>
      <c r="T681" s="93">
        <f t="shared" si="81"/>
        <v>0</v>
      </c>
      <c r="U681" s="58">
        <f t="shared" si="82"/>
        <v>0</v>
      </c>
      <c r="V681" s="58">
        <f t="shared" si="83"/>
        <v>0</v>
      </c>
      <c r="W681" s="58">
        <f t="shared" si="84"/>
        <v>0</v>
      </c>
      <c r="X681" s="58">
        <f t="shared" si="85"/>
        <v>0</v>
      </c>
      <c r="Y681" s="58">
        <f t="shared" si="86"/>
        <v>0</v>
      </c>
      <c r="Z681" s="104">
        <f t="shared" si="87"/>
        <v>0</v>
      </c>
    </row>
    <row r="682" spans="1:26" x14ac:dyDescent="0.2">
      <c r="A682" s="72" t="str">
        <f t="shared" si="88"/>
        <v>-</v>
      </c>
      <c r="C682" s="79"/>
      <c r="G682" s="81"/>
      <c r="H682" s="82" t="str">
        <f>IF(G682="","",VLOOKUP(G682,Plan_compta!$B$7:$C$360,2))</f>
        <v/>
      </c>
      <c r="I682" s="83"/>
      <c r="J682" s="57"/>
      <c r="K682" s="56"/>
      <c r="L682" s="84"/>
      <c r="M682" s="83"/>
      <c r="N682" s="55"/>
      <c r="O682" s="56"/>
      <c r="P682" s="61"/>
      <c r="Q682" s="56"/>
      <c r="R682" s="85"/>
      <c r="T682" s="93">
        <f t="shared" si="81"/>
        <v>0</v>
      </c>
      <c r="U682" s="58">
        <f t="shared" si="82"/>
        <v>0</v>
      </c>
      <c r="V682" s="58">
        <f t="shared" si="83"/>
        <v>0</v>
      </c>
      <c r="W682" s="58">
        <f t="shared" si="84"/>
        <v>0</v>
      </c>
      <c r="X682" s="58">
        <f t="shared" si="85"/>
        <v>0</v>
      </c>
      <c r="Y682" s="58">
        <f t="shared" si="86"/>
        <v>0</v>
      </c>
      <c r="Z682" s="104">
        <f t="shared" si="87"/>
        <v>0</v>
      </c>
    </row>
    <row r="683" spans="1:26" x14ac:dyDescent="0.2">
      <c r="A683" s="72" t="str">
        <f t="shared" si="88"/>
        <v>-</v>
      </c>
      <c r="C683" s="79"/>
      <c r="G683" s="81"/>
      <c r="H683" s="82" t="str">
        <f>IF(G683="","",VLOOKUP(G683,Plan_compta!$B$7:$C$360,2))</f>
        <v/>
      </c>
      <c r="I683" s="83"/>
      <c r="J683" s="57"/>
      <c r="K683" s="56"/>
      <c r="L683" s="84"/>
      <c r="M683" s="83"/>
      <c r="N683" s="55"/>
      <c r="O683" s="56"/>
      <c r="P683" s="61"/>
      <c r="Q683" s="56"/>
      <c r="R683" s="85"/>
      <c r="T683" s="93">
        <f t="shared" si="81"/>
        <v>0</v>
      </c>
      <c r="U683" s="58">
        <f t="shared" si="82"/>
        <v>0</v>
      </c>
      <c r="V683" s="58">
        <f t="shared" si="83"/>
        <v>0</v>
      </c>
      <c r="W683" s="58">
        <f t="shared" si="84"/>
        <v>0</v>
      </c>
      <c r="X683" s="58">
        <f t="shared" si="85"/>
        <v>0</v>
      </c>
      <c r="Y683" s="58">
        <f t="shared" si="86"/>
        <v>0</v>
      </c>
      <c r="Z683" s="104">
        <f t="shared" si="87"/>
        <v>0</v>
      </c>
    </row>
    <row r="684" spans="1:26" x14ac:dyDescent="0.2">
      <c r="A684" s="72" t="str">
        <f t="shared" si="88"/>
        <v>-</v>
      </c>
      <c r="C684" s="79"/>
      <c r="G684" s="81"/>
      <c r="H684" s="82" t="str">
        <f>IF(G684="","",VLOOKUP(G684,Plan_compta!$B$7:$C$360,2))</f>
        <v/>
      </c>
      <c r="I684" s="83"/>
      <c r="J684" s="57"/>
      <c r="K684" s="56"/>
      <c r="L684" s="84"/>
      <c r="M684" s="83"/>
      <c r="N684" s="55"/>
      <c r="O684" s="56"/>
      <c r="P684" s="61"/>
      <c r="Q684" s="56"/>
      <c r="R684" s="85"/>
      <c r="T684" s="93">
        <f t="shared" si="81"/>
        <v>0</v>
      </c>
      <c r="U684" s="58">
        <f t="shared" si="82"/>
        <v>0</v>
      </c>
      <c r="V684" s="58">
        <f t="shared" si="83"/>
        <v>0</v>
      </c>
      <c r="W684" s="58">
        <f t="shared" si="84"/>
        <v>0</v>
      </c>
      <c r="X684" s="58">
        <f t="shared" si="85"/>
        <v>0</v>
      </c>
      <c r="Y684" s="58">
        <f t="shared" si="86"/>
        <v>0</v>
      </c>
      <c r="Z684" s="104">
        <f t="shared" si="87"/>
        <v>0</v>
      </c>
    </row>
    <row r="685" spans="1:26" x14ac:dyDescent="0.2">
      <c r="A685" s="72" t="str">
        <f t="shared" si="88"/>
        <v>-</v>
      </c>
      <c r="C685" s="79"/>
      <c r="G685" s="81"/>
      <c r="H685" s="82" t="str">
        <f>IF(G685="","",VLOOKUP(G685,Plan_compta!$B$7:$C$360,2))</f>
        <v/>
      </c>
      <c r="I685" s="83"/>
      <c r="J685" s="57"/>
      <c r="K685" s="56"/>
      <c r="L685" s="84"/>
      <c r="M685" s="83"/>
      <c r="N685" s="55"/>
      <c r="O685" s="56"/>
      <c r="P685" s="61"/>
      <c r="Q685" s="56"/>
      <c r="R685" s="85"/>
      <c r="T685" s="93">
        <f t="shared" si="81"/>
        <v>0</v>
      </c>
      <c r="U685" s="58">
        <f t="shared" si="82"/>
        <v>0</v>
      </c>
      <c r="V685" s="58">
        <f t="shared" si="83"/>
        <v>0</v>
      </c>
      <c r="W685" s="58">
        <f t="shared" si="84"/>
        <v>0</v>
      </c>
      <c r="X685" s="58">
        <f t="shared" si="85"/>
        <v>0</v>
      </c>
      <c r="Y685" s="58">
        <f t="shared" si="86"/>
        <v>0</v>
      </c>
      <c r="Z685" s="104">
        <f t="shared" si="87"/>
        <v>0</v>
      </c>
    </row>
    <row r="686" spans="1:26" x14ac:dyDescent="0.2">
      <c r="A686" s="72" t="str">
        <f t="shared" si="88"/>
        <v>-</v>
      </c>
      <c r="C686" s="79"/>
      <c r="G686" s="81"/>
      <c r="H686" s="82" t="str">
        <f>IF(G686="","",VLOOKUP(G686,Plan_compta!$B$7:$C$360,2))</f>
        <v/>
      </c>
      <c r="I686" s="83"/>
      <c r="J686" s="57"/>
      <c r="K686" s="56"/>
      <c r="L686" s="84"/>
      <c r="M686" s="83"/>
      <c r="N686" s="55"/>
      <c r="O686" s="56"/>
      <c r="P686" s="61"/>
      <c r="Q686" s="56"/>
      <c r="R686" s="85"/>
      <c r="T686" s="93">
        <f t="shared" si="81"/>
        <v>0</v>
      </c>
      <c r="U686" s="58">
        <f t="shared" si="82"/>
        <v>0</v>
      </c>
      <c r="V686" s="58">
        <f t="shared" si="83"/>
        <v>0</v>
      </c>
      <c r="W686" s="58">
        <f t="shared" si="84"/>
        <v>0</v>
      </c>
      <c r="X686" s="58">
        <f t="shared" si="85"/>
        <v>0</v>
      </c>
      <c r="Y686" s="58">
        <f t="shared" si="86"/>
        <v>0</v>
      </c>
      <c r="Z686" s="104">
        <f t="shared" si="87"/>
        <v>0</v>
      </c>
    </row>
    <row r="687" spans="1:26" x14ac:dyDescent="0.2">
      <c r="A687" s="72" t="str">
        <f t="shared" si="88"/>
        <v>-</v>
      </c>
      <c r="C687" s="79"/>
      <c r="G687" s="81"/>
      <c r="H687" s="82" t="str">
        <f>IF(G687="","",VLOOKUP(G687,Plan_compta!$B$7:$C$360,2))</f>
        <v/>
      </c>
      <c r="I687" s="83"/>
      <c r="J687" s="57"/>
      <c r="K687" s="56"/>
      <c r="L687" s="84"/>
      <c r="M687" s="83"/>
      <c r="N687" s="55"/>
      <c r="O687" s="56"/>
      <c r="P687" s="61"/>
      <c r="Q687" s="56"/>
      <c r="R687" s="85"/>
      <c r="T687" s="93">
        <f t="shared" si="81"/>
        <v>0</v>
      </c>
      <c r="U687" s="58">
        <f t="shared" si="82"/>
        <v>0</v>
      </c>
      <c r="V687" s="58">
        <f t="shared" si="83"/>
        <v>0</v>
      </c>
      <c r="W687" s="58">
        <f t="shared" si="84"/>
        <v>0</v>
      </c>
      <c r="X687" s="58">
        <f t="shared" si="85"/>
        <v>0</v>
      </c>
      <c r="Y687" s="58">
        <f t="shared" si="86"/>
        <v>0</v>
      </c>
      <c r="Z687" s="104">
        <f t="shared" si="87"/>
        <v>0</v>
      </c>
    </row>
    <row r="688" spans="1:26" x14ac:dyDescent="0.2">
      <c r="A688" s="72" t="str">
        <f t="shared" si="88"/>
        <v>-</v>
      </c>
      <c r="C688" s="79"/>
      <c r="G688" s="81"/>
      <c r="H688" s="82" t="str">
        <f>IF(G688="","",VLOOKUP(G688,Plan_compta!$B$7:$C$360,2))</f>
        <v/>
      </c>
      <c r="I688" s="83"/>
      <c r="J688" s="57"/>
      <c r="K688" s="56"/>
      <c r="L688" s="84"/>
      <c r="M688" s="83"/>
      <c r="N688" s="55"/>
      <c r="O688" s="56"/>
      <c r="P688" s="61"/>
      <c r="Q688" s="56"/>
      <c r="R688" s="85"/>
      <c r="T688" s="93">
        <f t="shared" si="81"/>
        <v>0</v>
      </c>
      <c r="U688" s="58">
        <f t="shared" si="82"/>
        <v>0</v>
      </c>
      <c r="V688" s="58">
        <f t="shared" si="83"/>
        <v>0</v>
      </c>
      <c r="W688" s="58">
        <f t="shared" si="84"/>
        <v>0</v>
      </c>
      <c r="X688" s="58">
        <f t="shared" si="85"/>
        <v>0</v>
      </c>
      <c r="Y688" s="58">
        <f t="shared" si="86"/>
        <v>0</v>
      </c>
      <c r="Z688" s="104">
        <f t="shared" si="87"/>
        <v>0</v>
      </c>
    </row>
    <row r="689" spans="1:26" x14ac:dyDescent="0.2">
      <c r="A689" s="72" t="str">
        <f t="shared" si="88"/>
        <v>-</v>
      </c>
      <c r="C689" s="79"/>
      <c r="G689" s="81"/>
      <c r="H689" s="82" t="str">
        <f>IF(G689="","",VLOOKUP(G689,Plan_compta!$B$7:$C$360,2))</f>
        <v/>
      </c>
      <c r="I689" s="83"/>
      <c r="J689" s="57"/>
      <c r="K689" s="56"/>
      <c r="L689" s="84"/>
      <c r="M689" s="83"/>
      <c r="N689" s="55"/>
      <c r="O689" s="56"/>
      <c r="P689" s="61"/>
      <c r="Q689" s="56"/>
      <c r="R689" s="85"/>
      <c r="T689" s="93">
        <f t="shared" si="81"/>
        <v>0</v>
      </c>
      <c r="U689" s="58">
        <f t="shared" si="82"/>
        <v>0</v>
      </c>
      <c r="V689" s="58">
        <f t="shared" si="83"/>
        <v>0</v>
      </c>
      <c r="W689" s="58">
        <f t="shared" si="84"/>
        <v>0</v>
      </c>
      <c r="X689" s="58">
        <f t="shared" si="85"/>
        <v>0</v>
      </c>
      <c r="Y689" s="58">
        <f t="shared" si="86"/>
        <v>0</v>
      </c>
      <c r="Z689" s="104">
        <f t="shared" si="87"/>
        <v>0</v>
      </c>
    </row>
    <row r="690" spans="1:26" x14ac:dyDescent="0.2">
      <c r="A690" s="72" t="str">
        <f t="shared" si="88"/>
        <v>-</v>
      </c>
      <c r="C690" s="79"/>
      <c r="G690" s="81"/>
      <c r="H690" s="82" t="str">
        <f>IF(G690="","",VLOOKUP(G690,Plan_compta!$B$7:$C$360,2))</f>
        <v/>
      </c>
      <c r="I690" s="83"/>
      <c r="J690" s="57"/>
      <c r="K690" s="56"/>
      <c r="L690" s="84"/>
      <c r="M690" s="83"/>
      <c r="N690" s="55"/>
      <c r="O690" s="56"/>
      <c r="P690" s="61"/>
      <c r="Q690" s="56"/>
      <c r="R690" s="85"/>
      <c r="T690" s="93">
        <f t="shared" si="81"/>
        <v>0</v>
      </c>
      <c r="U690" s="58">
        <f t="shared" si="82"/>
        <v>0</v>
      </c>
      <c r="V690" s="58">
        <f t="shared" si="83"/>
        <v>0</v>
      </c>
      <c r="W690" s="58">
        <f t="shared" si="84"/>
        <v>0</v>
      </c>
      <c r="X690" s="58">
        <f t="shared" si="85"/>
        <v>0</v>
      </c>
      <c r="Y690" s="58">
        <f t="shared" si="86"/>
        <v>0</v>
      </c>
      <c r="Z690" s="104">
        <f t="shared" si="87"/>
        <v>0</v>
      </c>
    </row>
    <row r="691" spans="1:26" x14ac:dyDescent="0.2">
      <c r="A691" s="72" t="str">
        <f t="shared" si="88"/>
        <v>-</v>
      </c>
      <c r="C691" s="79"/>
      <c r="G691" s="81"/>
      <c r="H691" s="82" t="str">
        <f>IF(G691="","",VLOOKUP(G691,Plan_compta!$B$7:$C$360,2))</f>
        <v/>
      </c>
      <c r="I691" s="83"/>
      <c r="J691" s="57"/>
      <c r="K691" s="56"/>
      <c r="L691" s="84"/>
      <c r="M691" s="83"/>
      <c r="N691" s="55"/>
      <c r="O691" s="56"/>
      <c r="P691" s="61"/>
      <c r="Q691" s="56"/>
      <c r="R691" s="85"/>
      <c r="T691" s="93">
        <f t="shared" si="81"/>
        <v>0</v>
      </c>
      <c r="U691" s="58">
        <f t="shared" si="82"/>
        <v>0</v>
      </c>
      <c r="V691" s="58">
        <f t="shared" si="83"/>
        <v>0</v>
      </c>
      <c r="W691" s="58">
        <f t="shared" si="84"/>
        <v>0</v>
      </c>
      <c r="X691" s="58">
        <f t="shared" si="85"/>
        <v>0</v>
      </c>
      <c r="Y691" s="58">
        <f t="shared" si="86"/>
        <v>0</v>
      </c>
      <c r="Z691" s="104">
        <f t="shared" si="87"/>
        <v>0</v>
      </c>
    </row>
    <row r="692" spans="1:26" x14ac:dyDescent="0.2">
      <c r="A692" s="72" t="str">
        <f t="shared" si="88"/>
        <v>-</v>
      </c>
      <c r="C692" s="79"/>
      <c r="G692" s="81"/>
      <c r="H692" s="82" t="str">
        <f>IF(G692="","",VLOOKUP(G692,Plan_compta!$B$7:$C$360,2))</f>
        <v/>
      </c>
      <c r="I692" s="83"/>
      <c r="J692" s="57"/>
      <c r="K692" s="56"/>
      <c r="L692" s="84"/>
      <c r="M692" s="83"/>
      <c r="N692" s="55"/>
      <c r="O692" s="56"/>
      <c r="P692" s="61"/>
      <c r="Q692" s="56"/>
      <c r="R692" s="85"/>
      <c r="T692" s="93">
        <f t="shared" si="81"/>
        <v>0</v>
      </c>
      <c r="U692" s="58">
        <f t="shared" si="82"/>
        <v>0</v>
      </c>
      <c r="V692" s="58">
        <f t="shared" si="83"/>
        <v>0</v>
      </c>
      <c r="W692" s="58">
        <f t="shared" si="84"/>
        <v>0</v>
      </c>
      <c r="X692" s="58">
        <f t="shared" si="85"/>
        <v>0</v>
      </c>
      <c r="Y692" s="58">
        <f t="shared" si="86"/>
        <v>0</v>
      </c>
      <c r="Z692" s="104">
        <f t="shared" si="87"/>
        <v>0</v>
      </c>
    </row>
    <row r="693" spans="1:26" x14ac:dyDescent="0.2">
      <c r="A693" s="72" t="str">
        <f t="shared" si="88"/>
        <v>-</v>
      </c>
      <c r="C693" s="79"/>
      <c r="G693" s="81"/>
      <c r="H693" s="82" t="str">
        <f>IF(G693="","",VLOOKUP(G693,Plan_compta!$B$7:$C$360,2))</f>
        <v/>
      </c>
      <c r="I693" s="83"/>
      <c r="J693" s="57"/>
      <c r="K693" s="56"/>
      <c r="L693" s="84"/>
      <c r="M693" s="83"/>
      <c r="N693" s="55"/>
      <c r="O693" s="56"/>
      <c r="P693" s="61"/>
      <c r="Q693" s="56"/>
      <c r="R693" s="85"/>
      <c r="T693" s="93">
        <f t="shared" si="81"/>
        <v>0</v>
      </c>
      <c r="U693" s="58">
        <f t="shared" si="82"/>
        <v>0</v>
      </c>
      <c r="V693" s="58">
        <f t="shared" si="83"/>
        <v>0</v>
      </c>
      <c r="W693" s="58">
        <f t="shared" si="84"/>
        <v>0</v>
      </c>
      <c r="X693" s="58">
        <f t="shared" si="85"/>
        <v>0</v>
      </c>
      <c r="Y693" s="58">
        <f t="shared" si="86"/>
        <v>0</v>
      </c>
      <c r="Z693" s="104">
        <f t="shared" si="87"/>
        <v>0</v>
      </c>
    </row>
    <row r="694" spans="1:26" x14ac:dyDescent="0.2">
      <c r="A694" s="72" t="str">
        <f t="shared" si="88"/>
        <v>-</v>
      </c>
      <c r="C694" s="79"/>
      <c r="G694" s="81"/>
      <c r="H694" s="82" t="str">
        <f>IF(G694="","",VLOOKUP(G694,Plan_compta!$B$7:$C$360,2))</f>
        <v/>
      </c>
      <c r="I694" s="83"/>
      <c r="J694" s="57"/>
      <c r="K694" s="56"/>
      <c r="L694" s="84"/>
      <c r="M694" s="83"/>
      <c r="N694" s="55"/>
      <c r="O694" s="56"/>
      <c r="P694" s="61"/>
      <c r="Q694" s="56"/>
      <c r="R694" s="85"/>
      <c r="T694" s="93">
        <f t="shared" si="81"/>
        <v>0</v>
      </c>
      <c r="U694" s="58">
        <f t="shared" si="82"/>
        <v>0</v>
      </c>
      <c r="V694" s="58">
        <f t="shared" si="83"/>
        <v>0</v>
      </c>
      <c r="W694" s="58">
        <f t="shared" si="84"/>
        <v>0</v>
      </c>
      <c r="X694" s="58">
        <f t="shared" si="85"/>
        <v>0</v>
      </c>
      <c r="Y694" s="58">
        <f t="shared" si="86"/>
        <v>0</v>
      </c>
      <c r="Z694" s="104">
        <f t="shared" si="87"/>
        <v>0</v>
      </c>
    </row>
    <row r="695" spans="1:26" x14ac:dyDescent="0.2">
      <c r="A695" s="72" t="str">
        <f t="shared" si="88"/>
        <v>-</v>
      </c>
      <c r="C695" s="79"/>
      <c r="G695" s="81"/>
      <c r="H695" s="82" t="str">
        <f>IF(G695="","",VLOOKUP(G695,Plan_compta!$B$7:$C$360,2))</f>
        <v/>
      </c>
      <c r="I695" s="83"/>
      <c r="J695" s="57"/>
      <c r="K695" s="56"/>
      <c r="L695" s="84"/>
      <c r="M695" s="83"/>
      <c r="N695" s="55"/>
      <c r="O695" s="56"/>
      <c r="P695" s="61"/>
      <c r="Q695" s="56"/>
      <c r="R695" s="85"/>
      <c r="T695" s="93">
        <f t="shared" si="81"/>
        <v>0</v>
      </c>
      <c r="U695" s="58">
        <f t="shared" si="82"/>
        <v>0</v>
      </c>
      <c r="V695" s="58">
        <f t="shared" si="83"/>
        <v>0</v>
      </c>
      <c r="W695" s="58">
        <f t="shared" si="84"/>
        <v>0</v>
      </c>
      <c r="X695" s="58">
        <f t="shared" si="85"/>
        <v>0</v>
      </c>
      <c r="Y695" s="58">
        <f t="shared" si="86"/>
        <v>0</v>
      </c>
      <c r="Z695" s="104">
        <f t="shared" si="87"/>
        <v>0</v>
      </c>
    </row>
    <row r="696" spans="1:26" x14ac:dyDescent="0.2">
      <c r="A696" s="72" t="str">
        <f t="shared" si="88"/>
        <v>-</v>
      </c>
      <c r="C696" s="79"/>
      <c r="G696" s="81"/>
      <c r="H696" s="82" t="str">
        <f>IF(G696="","",VLOOKUP(G696,Plan_compta!$B$7:$C$360,2))</f>
        <v/>
      </c>
      <c r="I696" s="83"/>
      <c r="J696" s="57"/>
      <c r="K696" s="56"/>
      <c r="L696" s="84"/>
      <c r="M696" s="83"/>
      <c r="N696" s="55"/>
      <c r="O696" s="56"/>
      <c r="P696" s="61"/>
      <c r="Q696" s="56"/>
      <c r="R696" s="85"/>
      <c r="T696" s="93">
        <f t="shared" si="81"/>
        <v>0</v>
      </c>
      <c r="U696" s="58">
        <f t="shared" si="82"/>
        <v>0</v>
      </c>
      <c r="V696" s="58">
        <f t="shared" si="83"/>
        <v>0</v>
      </c>
      <c r="W696" s="58">
        <f t="shared" si="84"/>
        <v>0</v>
      </c>
      <c r="X696" s="58">
        <f t="shared" si="85"/>
        <v>0</v>
      </c>
      <c r="Y696" s="58">
        <f t="shared" si="86"/>
        <v>0</v>
      </c>
      <c r="Z696" s="104">
        <f t="shared" si="87"/>
        <v>0</v>
      </c>
    </row>
    <row r="697" spans="1:26" x14ac:dyDescent="0.2">
      <c r="A697" s="72" t="str">
        <f t="shared" si="88"/>
        <v>-</v>
      </c>
      <c r="C697" s="79"/>
      <c r="G697" s="81"/>
      <c r="H697" s="82" t="str">
        <f>IF(G697="","",VLOOKUP(G697,Plan_compta!$B$7:$C$360,2))</f>
        <v/>
      </c>
      <c r="I697" s="83"/>
      <c r="J697" s="57"/>
      <c r="K697" s="56"/>
      <c r="L697" s="84"/>
      <c r="M697" s="83"/>
      <c r="N697" s="55"/>
      <c r="O697" s="56"/>
      <c r="P697" s="61"/>
      <c r="Q697" s="56"/>
      <c r="R697" s="85"/>
      <c r="T697" s="93">
        <f t="shared" si="81"/>
        <v>0</v>
      </c>
      <c r="U697" s="58">
        <f t="shared" si="82"/>
        <v>0</v>
      </c>
      <c r="V697" s="58">
        <f t="shared" si="83"/>
        <v>0</v>
      </c>
      <c r="W697" s="58">
        <f t="shared" si="84"/>
        <v>0</v>
      </c>
      <c r="X697" s="58">
        <f t="shared" si="85"/>
        <v>0</v>
      </c>
      <c r="Y697" s="58">
        <f t="shared" si="86"/>
        <v>0</v>
      </c>
      <c r="Z697" s="104">
        <f t="shared" si="87"/>
        <v>0</v>
      </c>
    </row>
    <row r="698" spans="1:26" x14ac:dyDescent="0.2">
      <c r="A698" s="72" t="str">
        <f t="shared" si="88"/>
        <v>-</v>
      </c>
      <c r="C698" s="79"/>
      <c r="G698" s="81"/>
      <c r="H698" s="82" t="str">
        <f>IF(G698="","",VLOOKUP(G698,Plan_compta!$B$7:$C$360,2))</f>
        <v/>
      </c>
      <c r="I698" s="83"/>
      <c r="J698" s="57"/>
      <c r="K698" s="56"/>
      <c r="L698" s="84"/>
      <c r="M698" s="83"/>
      <c r="N698" s="55"/>
      <c r="O698" s="56"/>
      <c r="P698" s="61"/>
      <c r="Q698" s="56"/>
      <c r="R698" s="85"/>
      <c r="T698" s="93">
        <f t="shared" si="81"/>
        <v>0</v>
      </c>
      <c r="U698" s="58">
        <f t="shared" si="82"/>
        <v>0</v>
      </c>
      <c r="V698" s="58">
        <f t="shared" si="83"/>
        <v>0</v>
      </c>
      <c r="W698" s="58">
        <f t="shared" si="84"/>
        <v>0</v>
      </c>
      <c r="X698" s="58">
        <f t="shared" si="85"/>
        <v>0</v>
      </c>
      <c r="Y698" s="58">
        <f t="shared" si="86"/>
        <v>0</v>
      </c>
      <c r="Z698" s="104">
        <f t="shared" si="87"/>
        <v>0</v>
      </c>
    </row>
    <row r="699" spans="1:26" x14ac:dyDescent="0.2">
      <c r="A699" s="72" t="str">
        <f t="shared" si="88"/>
        <v>-</v>
      </c>
      <c r="C699" s="79"/>
      <c r="G699" s="81"/>
      <c r="H699" s="82" t="str">
        <f>IF(G699="","",VLOOKUP(G699,Plan_compta!$B$7:$C$360,2))</f>
        <v/>
      </c>
      <c r="I699" s="83"/>
      <c r="J699" s="57"/>
      <c r="K699" s="56"/>
      <c r="L699" s="84"/>
      <c r="M699" s="83"/>
      <c r="N699" s="55"/>
      <c r="O699" s="56"/>
      <c r="P699" s="61"/>
      <c r="Q699" s="56"/>
      <c r="R699" s="85"/>
      <c r="T699" s="93">
        <f t="shared" si="81"/>
        <v>0</v>
      </c>
      <c r="U699" s="58">
        <f t="shared" si="82"/>
        <v>0</v>
      </c>
      <c r="V699" s="58">
        <f t="shared" si="83"/>
        <v>0</v>
      </c>
      <c r="W699" s="58">
        <f t="shared" si="84"/>
        <v>0</v>
      </c>
      <c r="X699" s="58">
        <f t="shared" si="85"/>
        <v>0</v>
      </c>
      <c r="Y699" s="58">
        <f t="shared" si="86"/>
        <v>0</v>
      </c>
      <c r="Z699" s="104">
        <f t="shared" si="87"/>
        <v>0</v>
      </c>
    </row>
    <row r="700" spans="1:26" x14ac:dyDescent="0.2">
      <c r="A700" s="72" t="str">
        <f t="shared" si="88"/>
        <v>-</v>
      </c>
      <c r="C700" s="79"/>
      <c r="G700" s="81"/>
      <c r="H700" s="82" t="str">
        <f>IF(G700="","",VLOOKUP(G700,Plan_compta!$B$7:$C$360,2))</f>
        <v/>
      </c>
      <c r="I700" s="83"/>
      <c r="J700" s="57"/>
      <c r="K700" s="56"/>
      <c r="L700" s="84"/>
      <c r="M700" s="83"/>
      <c r="N700" s="55"/>
      <c r="O700" s="56"/>
      <c r="P700" s="61"/>
      <c r="Q700" s="56"/>
      <c r="R700" s="85"/>
      <c r="T700" s="93">
        <f t="shared" si="81"/>
        <v>0</v>
      </c>
      <c r="U700" s="58">
        <f t="shared" si="82"/>
        <v>0</v>
      </c>
      <c r="V700" s="58">
        <f t="shared" si="83"/>
        <v>0</v>
      </c>
      <c r="W700" s="58">
        <f t="shared" si="84"/>
        <v>0</v>
      </c>
      <c r="X700" s="58">
        <f t="shared" si="85"/>
        <v>0</v>
      </c>
      <c r="Y700" s="58">
        <f t="shared" si="86"/>
        <v>0</v>
      </c>
      <c r="Z700" s="104">
        <f t="shared" si="87"/>
        <v>0</v>
      </c>
    </row>
    <row r="701" spans="1:26" x14ac:dyDescent="0.2">
      <c r="A701" s="72" t="str">
        <f t="shared" si="88"/>
        <v>-</v>
      </c>
      <c r="C701" s="79"/>
      <c r="G701" s="81"/>
      <c r="H701" s="82" t="str">
        <f>IF(G701="","",VLOOKUP(G701,Plan_compta!$B$7:$C$360,2))</f>
        <v/>
      </c>
      <c r="I701" s="83"/>
      <c r="J701" s="57"/>
      <c r="K701" s="56"/>
      <c r="L701" s="84"/>
      <c r="M701" s="83"/>
      <c r="N701" s="55"/>
      <c r="O701" s="56"/>
      <c r="P701" s="61"/>
      <c r="Q701" s="56"/>
      <c r="R701" s="85"/>
      <c r="T701" s="93">
        <f t="shared" si="81"/>
        <v>0</v>
      </c>
      <c r="U701" s="58">
        <f t="shared" si="82"/>
        <v>0</v>
      </c>
      <c r="V701" s="58">
        <f t="shared" si="83"/>
        <v>0</v>
      </c>
      <c r="W701" s="58">
        <f t="shared" si="84"/>
        <v>0</v>
      </c>
      <c r="X701" s="58">
        <f t="shared" si="85"/>
        <v>0</v>
      </c>
      <c r="Y701" s="58">
        <f t="shared" si="86"/>
        <v>0</v>
      </c>
      <c r="Z701" s="104">
        <f t="shared" si="87"/>
        <v>0</v>
      </c>
    </row>
    <row r="702" spans="1:26" x14ac:dyDescent="0.2">
      <c r="A702" s="72" t="str">
        <f t="shared" si="88"/>
        <v>-</v>
      </c>
      <c r="C702" s="79"/>
      <c r="G702" s="81"/>
      <c r="H702" s="82" t="str">
        <f>IF(G702="","",VLOOKUP(G702,Plan_compta!$B$7:$C$360,2))</f>
        <v/>
      </c>
      <c r="I702" s="83"/>
      <c r="J702" s="57"/>
      <c r="K702" s="56"/>
      <c r="L702" s="84"/>
      <c r="M702" s="83"/>
      <c r="N702" s="55"/>
      <c r="O702" s="56"/>
      <c r="P702" s="61"/>
      <c r="Q702" s="56"/>
      <c r="R702" s="85"/>
      <c r="T702" s="93">
        <f t="shared" si="81"/>
        <v>0</v>
      </c>
      <c r="U702" s="58">
        <f t="shared" si="82"/>
        <v>0</v>
      </c>
      <c r="V702" s="58">
        <f t="shared" si="83"/>
        <v>0</v>
      </c>
      <c r="W702" s="58">
        <f t="shared" si="84"/>
        <v>0</v>
      </c>
      <c r="X702" s="58">
        <f t="shared" si="85"/>
        <v>0</v>
      </c>
      <c r="Y702" s="58">
        <f t="shared" si="86"/>
        <v>0</v>
      </c>
      <c r="Z702" s="104">
        <f t="shared" si="87"/>
        <v>0</v>
      </c>
    </row>
    <row r="703" spans="1:26" x14ac:dyDescent="0.2">
      <c r="A703" s="72" t="str">
        <f t="shared" si="88"/>
        <v>-</v>
      </c>
      <c r="C703" s="79"/>
      <c r="G703" s="81"/>
      <c r="H703" s="82" t="str">
        <f>IF(G703="","",VLOOKUP(G703,Plan_compta!$B$7:$C$360,2))</f>
        <v/>
      </c>
      <c r="I703" s="83"/>
      <c r="J703" s="57"/>
      <c r="K703" s="56"/>
      <c r="L703" s="84"/>
      <c r="M703" s="83"/>
      <c r="N703" s="55"/>
      <c r="O703" s="56"/>
      <c r="P703" s="61"/>
      <c r="Q703" s="56"/>
      <c r="R703" s="85"/>
      <c r="T703" s="93">
        <f t="shared" si="81"/>
        <v>0</v>
      </c>
      <c r="U703" s="58">
        <f t="shared" si="82"/>
        <v>0</v>
      </c>
      <c r="V703" s="58">
        <f t="shared" si="83"/>
        <v>0</v>
      </c>
      <c r="W703" s="58">
        <f t="shared" si="84"/>
        <v>0</v>
      </c>
      <c r="X703" s="58">
        <f t="shared" si="85"/>
        <v>0</v>
      </c>
      <c r="Y703" s="58">
        <f t="shared" si="86"/>
        <v>0</v>
      </c>
      <c r="Z703" s="104">
        <f t="shared" si="87"/>
        <v>0</v>
      </c>
    </row>
    <row r="704" spans="1:26" x14ac:dyDescent="0.2">
      <c r="A704" s="72" t="str">
        <f t="shared" si="88"/>
        <v>-</v>
      </c>
      <c r="C704" s="79"/>
      <c r="G704" s="81"/>
      <c r="H704" s="82" t="str">
        <f>IF(G704="","",VLOOKUP(G704,Plan_compta!$B$7:$C$360,2))</f>
        <v/>
      </c>
      <c r="I704" s="83"/>
      <c r="J704" s="57"/>
      <c r="K704" s="56"/>
      <c r="L704" s="84"/>
      <c r="M704" s="83"/>
      <c r="N704" s="55"/>
      <c r="O704" s="56"/>
      <c r="P704" s="61"/>
      <c r="Q704" s="56"/>
      <c r="R704" s="85"/>
      <c r="T704" s="93">
        <f t="shared" si="81"/>
        <v>0</v>
      </c>
      <c r="U704" s="58">
        <f t="shared" si="82"/>
        <v>0</v>
      </c>
      <c r="V704" s="58">
        <f t="shared" si="83"/>
        <v>0</v>
      </c>
      <c r="W704" s="58">
        <f t="shared" si="84"/>
        <v>0</v>
      </c>
      <c r="X704" s="58">
        <f t="shared" si="85"/>
        <v>0</v>
      </c>
      <c r="Y704" s="58">
        <f t="shared" si="86"/>
        <v>0</v>
      </c>
      <c r="Z704" s="104">
        <f t="shared" si="87"/>
        <v>0</v>
      </c>
    </row>
    <row r="705" spans="1:26" x14ac:dyDescent="0.2">
      <c r="A705" s="72" t="str">
        <f t="shared" si="88"/>
        <v>-</v>
      </c>
      <c r="C705" s="79"/>
      <c r="G705" s="81"/>
      <c r="H705" s="82" t="str">
        <f>IF(G705="","",VLOOKUP(G705,Plan_compta!$B$7:$C$360,2))</f>
        <v/>
      </c>
      <c r="I705" s="83"/>
      <c r="J705" s="57"/>
      <c r="K705" s="56"/>
      <c r="L705" s="84"/>
      <c r="M705" s="83"/>
      <c r="N705" s="55"/>
      <c r="O705" s="56"/>
      <c r="P705" s="61"/>
      <c r="Q705" s="56"/>
      <c r="R705" s="85"/>
      <c r="T705" s="93">
        <f t="shared" si="81"/>
        <v>0</v>
      </c>
      <c r="U705" s="58">
        <f t="shared" si="82"/>
        <v>0</v>
      </c>
      <c r="V705" s="58">
        <f t="shared" si="83"/>
        <v>0</v>
      </c>
      <c r="W705" s="58">
        <f t="shared" si="84"/>
        <v>0</v>
      </c>
      <c r="X705" s="58">
        <f t="shared" si="85"/>
        <v>0</v>
      </c>
      <c r="Y705" s="58">
        <f t="shared" si="86"/>
        <v>0</v>
      </c>
      <c r="Z705" s="104">
        <f t="shared" si="87"/>
        <v>0</v>
      </c>
    </row>
    <row r="706" spans="1:26" x14ac:dyDescent="0.2">
      <c r="A706" s="72" t="str">
        <f t="shared" si="88"/>
        <v>-</v>
      </c>
      <c r="C706" s="79"/>
      <c r="G706" s="81"/>
      <c r="H706" s="82" t="str">
        <f>IF(G706="","",VLOOKUP(G706,Plan_compta!$B$7:$C$360,2))</f>
        <v/>
      </c>
      <c r="I706" s="83"/>
      <c r="J706" s="57"/>
      <c r="K706" s="56"/>
      <c r="L706" s="84"/>
      <c r="M706" s="83"/>
      <c r="N706" s="55"/>
      <c r="O706" s="56"/>
      <c r="P706" s="61"/>
      <c r="Q706" s="56"/>
      <c r="R706" s="85"/>
      <c r="T706" s="93">
        <f t="shared" si="81"/>
        <v>0</v>
      </c>
      <c r="U706" s="58">
        <f t="shared" si="82"/>
        <v>0</v>
      </c>
      <c r="V706" s="58">
        <f t="shared" si="83"/>
        <v>0</v>
      </c>
      <c r="W706" s="58">
        <f t="shared" si="84"/>
        <v>0</v>
      </c>
      <c r="X706" s="58">
        <f t="shared" si="85"/>
        <v>0</v>
      </c>
      <c r="Y706" s="58">
        <f t="shared" si="86"/>
        <v>0</v>
      </c>
      <c r="Z706" s="104">
        <f t="shared" si="87"/>
        <v>0</v>
      </c>
    </row>
    <row r="707" spans="1:26" x14ac:dyDescent="0.2">
      <c r="A707" s="72" t="str">
        <f t="shared" si="88"/>
        <v>-</v>
      </c>
      <c r="C707" s="79"/>
      <c r="G707" s="81"/>
      <c r="H707" s="82" t="str">
        <f>IF(G707="","",VLOOKUP(G707,Plan_compta!$B$7:$C$360,2))</f>
        <v/>
      </c>
      <c r="I707" s="83"/>
      <c r="J707" s="57"/>
      <c r="K707" s="56"/>
      <c r="L707" s="84"/>
      <c r="M707" s="83"/>
      <c r="N707" s="55"/>
      <c r="O707" s="56"/>
      <c r="P707" s="61"/>
      <c r="Q707" s="56"/>
      <c r="R707" s="85"/>
      <c r="T707" s="93">
        <f t="shared" ref="T707:T770" si="89">IF(C707="Dépense",N707,0)</f>
        <v>0</v>
      </c>
      <c r="U707" s="58">
        <f t="shared" ref="U707:U770" si="90">IF(C707="Dépense",P707,0)</f>
        <v>0</v>
      </c>
      <c r="V707" s="58">
        <f t="shared" ref="V707:V770" si="91">IF(C707="Dépense",R707,0)</f>
        <v>0</v>
      </c>
      <c r="W707" s="58">
        <f t="shared" ref="W707:W770" si="92">IF(C707="Recette",N707,0)</f>
        <v>0</v>
      </c>
      <c r="X707" s="58">
        <f t="shared" ref="X707:X770" si="93">IF(C707="Recette",P707,0)</f>
        <v>0</v>
      </c>
      <c r="Y707" s="58">
        <f t="shared" ref="Y707:Y770" si="94">IF(C707="Recette",R707,0)</f>
        <v>0</v>
      </c>
      <c r="Z707" s="104">
        <f t="shared" ref="Z707:Z770" si="95">N707+P707+R707</f>
        <v>0</v>
      </c>
    </row>
    <row r="708" spans="1:26" x14ac:dyDescent="0.2">
      <c r="A708" s="72" t="str">
        <f t="shared" ref="A708:A771" si="96">IF(B708&lt;&gt;0,A707+1,"-")</f>
        <v>-</v>
      </c>
      <c r="C708" s="79"/>
      <c r="G708" s="81"/>
      <c r="H708" s="82" t="str">
        <f>IF(G708="","",VLOOKUP(G708,Plan_compta!$B$7:$C$360,2))</f>
        <v/>
      </c>
      <c r="I708" s="83"/>
      <c r="J708" s="57"/>
      <c r="K708" s="56"/>
      <c r="L708" s="84"/>
      <c r="M708" s="83"/>
      <c r="N708" s="55"/>
      <c r="O708" s="56"/>
      <c r="P708" s="61"/>
      <c r="Q708" s="56"/>
      <c r="R708" s="85"/>
      <c r="T708" s="93">
        <f t="shared" si="89"/>
        <v>0</v>
      </c>
      <c r="U708" s="58">
        <f t="shared" si="90"/>
        <v>0</v>
      </c>
      <c r="V708" s="58">
        <f t="shared" si="91"/>
        <v>0</v>
      </c>
      <c r="W708" s="58">
        <f t="shared" si="92"/>
        <v>0</v>
      </c>
      <c r="X708" s="58">
        <f t="shared" si="93"/>
        <v>0</v>
      </c>
      <c r="Y708" s="58">
        <f t="shared" si="94"/>
        <v>0</v>
      </c>
      <c r="Z708" s="104">
        <f t="shared" si="95"/>
        <v>0</v>
      </c>
    </row>
    <row r="709" spans="1:26" x14ac:dyDescent="0.2">
      <c r="A709" s="72" t="str">
        <f t="shared" si="96"/>
        <v>-</v>
      </c>
      <c r="C709" s="79"/>
      <c r="G709" s="81"/>
      <c r="H709" s="82" t="str">
        <f>IF(G709="","",VLOOKUP(G709,Plan_compta!$B$7:$C$360,2))</f>
        <v/>
      </c>
      <c r="I709" s="83"/>
      <c r="J709" s="57"/>
      <c r="K709" s="56"/>
      <c r="L709" s="84"/>
      <c r="M709" s="83"/>
      <c r="N709" s="55"/>
      <c r="O709" s="56"/>
      <c r="P709" s="61"/>
      <c r="Q709" s="56"/>
      <c r="R709" s="85"/>
      <c r="T709" s="93">
        <f t="shared" si="89"/>
        <v>0</v>
      </c>
      <c r="U709" s="58">
        <f t="shared" si="90"/>
        <v>0</v>
      </c>
      <c r="V709" s="58">
        <f t="shared" si="91"/>
        <v>0</v>
      </c>
      <c r="W709" s="58">
        <f t="shared" si="92"/>
        <v>0</v>
      </c>
      <c r="X709" s="58">
        <f t="shared" si="93"/>
        <v>0</v>
      </c>
      <c r="Y709" s="58">
        <f t="shared" si="94"/>
        <v>0</v>
      </c>
      <c r="Z709" s="104">
        <f t="shared" si="95"/>
        <v>0</v>
      </c>
    </row>
    <row r="710" spans="1:26" x14ac:dyDescent="0.2">
      <c r="A710" s="72" t="str">
        <f t="shared" si="96"/>
        <v>-</v>
      </c>
      <c r="C710" s="79"/>
      <c r="G710" s="81"/>
      <c r="H710" s="82" t="str">
        <f>IF(G710="","",VLOOKUP(G710,Plan_compta!$B$7:$C$360,2))</f>
        <v/>
      </c>
      <c r="I710" s="83"/>
      <c r="J710" s="57"/>
      <c r="K710" s="56"/>
      <c r="L710" s="84"/>
      <c r="M710" s="83"/>
      <c r="N710" s="55"/>
      <c r="O710" s="56"/>
      <c r="P710" s="61"/>
      <c r="Q710" s="56"/>
      <c r="R710" s="85"/>
      <c r="T710" s="93">
        <f t="shared" si="89"/>
        <v>0</v>
      </c>
      <c r="U710" s="58">
        <f t="shared" si="90"/>
        <v>0</v>
      </c>
      <c r="V710" s="58">
        <f t="shared" si="91"/>
        <v>0</v>
      </c>
      <c r="W710" s="58">
        <f t="shared" si="92"/>
        <v>0</v>
      </c>
      <c r="X710" s="58">
        <f t="shared" si="93"/>
        <v>0</v>
      </c>
      <c r="Y710" s="58">
        <f t="shared" si="94"/>
        <v>0</v>
      </c>
      <c r="Z710" s="104">
        <f t="shared" si="95"/>
        <v>0</v>
      </c>
    </row>
    <row r="711" spans="1:26" x14ac:dyDescent="0.2">
      <c r="A711" s="72" t="str">
        <f t="shared" si="96"/>
        <v>-</v>
      </c>
      <c r="C711" s="79"/>
      <c r="G711" s="81"/>
      <c r="H711" s="82" t="str">
        <f>IF(G711="","",VLOOKUP(G711,Plan_compta!$B$7:$C$360,2))</f>
        <v/>
      </c>
      <c r="I711" s="83"/>
      <c r="J711" s="57"/>
      <c r="K711" s="56"/>
      <c r="L711" s="84"/>
      <c r="M711" s="83"/>
      <c r="N711" s="55"/>
      <c r="O711" s="56"/>
      <c r="P711" s="61"/>
      <c r="Q711" s="56"/>
      <c r="R711" s="85"/>
      <c r="T711" s="93">
        <f t="shared" si="89"/>
        <v>0</v>
      </c>
      <c r="U711" s="58">
        <f t="shared" si="90"/>
        <v>0</v>
      </c>
      <c r="V711" s="58">
        <f t="shared" si="91"/>
        <v>0</v>
      </c>
      <c r="W711" s="58">
        <f t="shared" si="92"/>
        <v>0</v>
      </c>
      <c r="X711" s="58">
        <f t="shared" si="93"/>
        <v>0</v>
      </c>
      <c r="Y711" s="58">
        <f t="shared" si="94"/>
        <v>0</v>
      </c>
      <c r="Z711" s="104">
        <f t="shared" si="95"/>
        <v>0</v>
      </c>
    </row>
    <row r="712" spans="1:26" x14ac:dyDescent="0.2">
      <c r="A712" s="72" t="str">
        <f t="shared" si="96"/>
        <v>-</v>
      </c>
      <c r="C712" s="79"/>
      <c r="G712" s="81"/>
      <c r="H712" s="82" t="str">
        <f>IF(G712="","",VLOOKUP(G712,Plan_compta!$B$7:$C$360,2))</f>
        <v/>
      </c>
      <c r="I712" s="83"/>
      <c r="J712" s="57"/>
      <c r="K712" s="56"/>
      <c r="L712" s="84"/>
      <c r="M712" s="83"/>
      <c r="N712" s="55"/>
      <c r="O712" s="56"/>
      <c r="P712" s="61"/>
      <c r="Q712" s="56"/>
      <c r="R712" s="85"/>
      <c r="T712" s="93">
        <f t="shared" si="89"/>
        <v>0</v>
      </c>
      <c r="U712" s="58">
        <f t="shared" si="90"/>
        <v>0</v>
      </c>
      <c r="V712" s="58">
        <f t="shared" si="91"/>
        <v>0</v>
      </c>
      <c r="W712" s="58">
        <f t="shared" si="92"/>
        <v>0</v>
      </c>
      <c r="X712" s="58">
        <f t="shared" si="93"/>
        <v>0</v>
      </c>
      <c r="Y712" s="58">
        <f t="shared" si="94"/>
        <v>0</v>
      </c>
      <c r="Z712" s="104">
        <f t="shared" si="95"/>
        <v>0</v>
      </c>
    </row>
    <row r="713" spans="1:26" x14ac:dyDescent="0.2">
      <c r="A713" s="72" t="str">
        <f t="shared" si="96"/>
        <v>-</v>
      </c>
      <c r="C713" s="79"/>
      <c r="G713" s="81"/>
      <c r="H713" s="82" t="str">
        <f>IF(G713="","",VLOOKUP(G713,Plan_compta!$B$7:$C$360,2))</f>
        <v/>
      </c>
      <c r="I713" s="83"/>
      <c r="J713" s="57"/>
      <c r="K713" s="56"/>
      <c r="L713" s="84"/>
      <c r="M713" s="83"/>
      <c r="N713" s="55"/>
      <c r="O713" s="56"/>
      <c r="P713" s="61"/>
      <c r="Q713" s="56"/>
      <c r="R713" s="85"/>
      <c r="T713" s="93">
        <f t="shared" si="89"/>
        <v>0</v>
      </c>
      <c r="U713" s="58">
        <f t="shared" si="90"/>
        <v>0</v>
      </c>
      <c r="V713" s="58">
        <f t="shared" si="91"/>
        <v>0</v>
      </c>
      <c r="W713" s="58">
        <f t="shared" si="92"/>
        <v>0</v>
      </c>
      <c r="X713" s="58">
        <f t="shared" si="93"/>
        <v>0</v>
      </c>
      <c r="Y713" s="58">
        <f t="shared" si="94"/>
        <v>0</v>
      </c>
      <c r="Z713" s="104">
        <f t="shared" si="95"/>
        <v>0</v>
      </c>
    </row>
    <row r="714" spans="1:26" x14ac:dyDescent="0.2">
      <c r="A714" s="72" t="str">
        <f t="shared" si="96"/>
        <v>-</v>
      </c>
      <c r="C714" s="79"/>
      <c r="G714" s="81"/>
      <c r="H714" s="82" t="str">
        <f>IF(G714="","",VLOOKUP(G714,Plan_compta!$B$7:$C$360,2))</f>
        <v/>
      </c>
      <c r="I714" s="83"/>
      <c r="J714" s="57"/>
      <c r="K714" s="56"/>
      <c r="L714" s="84"/>
      <c r="M714" s="83"/>
      <c r="N714" s="55"/>
      <c r="O714" s="56"/>
      <c r="P714" s="61"/>
      <c r="Q714" s="56"/>
      <c r="R714" s="85"/>
      <c r="T714" s="93">
        <f t="shared" si="89"/>
        <v>0</v>
      </c>
      <c r="U714" s="58">
        <f t="shared" si="90"/>
        <v>0</v>
      </c>
      <c r="V714" s="58">
        <f t="shared" si="91"/>
        <v>0</v>
      </c>
      <c r="W714" s="58">
        <f t="shared" si="92"/>
        <v>0</v>
      </c>
      <c r="X714" s="58">
        <f t="shared" si="93"/>
        <v>0</v>
      </c>
      <c r="Y714" s="58">
        <f t="shared" si="94"/>
        <v>0</v>
      </c>
      <c r="Z714" s="104">
        <f t="shared" si="95"/>
        <v>0</v>
      </c>
    </row>
    <row r="715" spans="1:26" x14ac:dyDescent="0.2">
      <c r="A715" s="72" t="str">
        <f t="shared" si="96"/>
        <v>-</v>
      </c>
      <c r="C715" s="79"/>
      <c r="G715" s="81"/>
      <c r="H715" s="82" t="str">
        <f>IF(G715="","",VLOOKUP(G715,Plan_compta!$B$7:$C$360,2))</f>
        <v/>
      </c>
      <c r="I715" s="83"/>
      <c r="J715" s="57"/>
      <c r="K715" s="56"/>
      <c r="L715" s="84"/>
      <c r="M715" s="83"/>
      <c r="N715" s="55"/>
      <c r="O715" s="56"/>
      <c r="P715" s="61"/>
      <c r="Q715" s="56"/>
      <c r="R715" s="85"/>
      <c r="T715" s="93">
        <f t="shared" si="89"/>
        <v>0</v>
      </c>
      <c r="U715" s="58">
        <f t="shared" si="90"/>
        <v>0</v>
      </c>
      <c r="V715" s="58">
        <f t="shared" si="91"/>
        <v>0</v>
      </c>
      <c r="W715" s="58">
        <f t="shared" si="92"/>
        <v>0</v>
      </c>
      <c r="X715" s="58">
        <f t="shared" si="93"/>
        <v>0</v>
      </c>
      <c r="Y715" s="58">
        <f t="shared" si="94"/>
        <v>0</v>
      </c>
      <c r="Z715" s="104">
        <f t="shared" si="95"/>
        <v>0</v>
      </c>
    </row>
    <row r="716" spans="1:26" x14ac:dyDescent="0.2">
      <c r="A716" s="72" t="str">
        <f t="shared" si="96"/>
        <v>-</v>
      </c>
      <c r="C716" s="79"/>
      <c r="G716" s="81"/>
      <c r="H716" s="82" t="str">
        <f>IF(G716="","",VLOOKUP(G716,Plan_compta!$B$7:$C$360,2))</f>
        <v/>
      </c>
      <c r="I716" s="83"/>
      <c r="J716" s="57"/>
      <c r="K716" s="56"/>
      <c r="L716" s="84"/>
      <c r="M716" s="83"/>
      <c r="N716" s="55"/>
      <c r="O716" s="56"/>
      <c r="P716" s="61"/>
      <c r="Q716" s="56"/>
      <c r="R716" s="85"/>
      <c r="T716" s="93">
        <f t="shared" si="89"/>
        <v>0</v>
      </c>
      <c r="U716" s="58">
        <f t="shared" si="90"/>
        <v>0</v>
      </c>
      <c r="V716" s="58">
        <f t="shared" si="91"/>
        <v>0</v>
      </c>
      <c r="W716" s="58">
        <f t="shared" si="92"/>
        <v>0</v>
      </c>
      <c r="X716" s="58">
        <f t="shared" si="93"/>
        <v>0</v>
      </c>
      <c r="Y716" s="58">
        <f t="shared" si="94"/>
        <v>0</v>
      </c>
      <c r="Z716" s="104">
        <f t="shared" si="95"/>
        <v>0</v>
      </c>
    </row>
    <row r="717" spans="1:26" x14ac:dyDescent="0.2">
      <c r="A717" s="72" t="str">
        <f t="shared" si="96"/>
        <v>-</v>
      </c>
      <c r="C717" s="79"/>
      <c r="G717" s="81"/>
      <c r="H717" s="82" t="str">
        <f>IF(G717="","",VLOOKUP(G717,Plan_compta!$B$7:$C$360,2))</f>
        <v/>
      </c>
      <c r="I717" s="83"/>
      <c r="J717" s="57"/>
      <c r="K717" s="56"/>
      <c r="L717" s="84"/>
      <c r="M717" s="83"/>
      <c r="N717" s="55"/>
      <c r="O717" s="56"/>
      <c r="P717" s="61"/>
      <c r="Q717" s="56"/>
      <c r="R717" s="85"/>
      <c r="T717" s="93">
        <f t="shared" si="89"/>
        <v>0</v>
      </c>
      <c r="U717" s="58">
        <f t="shared" si="90"/>
        <v>0</v>
      </c>
      <c r="V717" s="58">
        <f t="shared" si="91"/>
        <v>0</v>
      </c>
      <c r="W717" s="58">
        <f t="shared" si="92"/>
        <v>0</v>
      </c>
      <c r="X717" s="58">
        <f t="shared" si="93"/>
        <v>0</v>
      </c>
      <c r="Y717" s="58">
        <f t="shared" si="94"/>
        <v>0</v>
      </c>
      <c r="Z717" s="104">
        <f t="shared" si="95"/>
        <v>0</v>
      </c>
    </row>
    <row r="718" spans="1:26" x14ac:dyDescent="0.2">
      <c r="A718" s="72" t="str">
        <f t="shared" si="96"/>
        <v>-</v>
      </c>
      <c r="C718" s="79"/>
      <c r="G718" s="81"/>
      <c r="H718" s="82" t="str">
        <f>IF(G718="","",VLOOKUP(G718,Plan_compta!$B$7:$C$360,2))</f>
        <v/>
      </c>
      <c r="I718" s="83"/>
      <c r="J718" s="57"/>
      <c r="K718" s="56"/>
      <c r="L718" s="84"/>
      <c r="M718" s="83"/>
      <c r="N718" s="55"/>
      <c r="O718" s="56"/>
      <c r="P718" s="61"/>
      <c r="Q718" s="56"/>
      <c r="R718" s="85"/>
      <c r="T718" s="93">
        <f t="shared" si="89"/>
        <v>0</v>
      </c>
      <c r="U718" s="58">
        <f t="shared" si="90"/>
        <v>0</v>
      </c>
      <c r="V718" s="58">
        <f t="shared" si="91"/>
        <v>0</v>
      </c>
      <c r="W718" s="58">
        <f t="shared" si="92"/>
        <v>0</v>
      </c>
      <c r="X718" s="58">
        <f t="shared" si="93"/>
        <v>0</v>
      </c>
      <c r="Y718" s="58">
        <f t="shared" si="94"/>
        <v>0</v>
      </c>
      <c r="Z718" s="104">
        <f t="shared" si="95"/>
        <v>0</v>
      </c>
    </row>
    <row r="719" spans="1:26" x14ac:dyDescent="0.2">
      <c r="A719" s="72" t="str">
        <f t="shared" si="96"/>
        <v>-</v>
      </c>
      <c r="C719" s="79"/>
      <c r="G719" s="81"/>
      <c r="H719" s="82" t="str">
        <f>IF(G719="","",VLOOKUP(G719,Plan_compta!$B$7:$C$360,2))</f>
        <v/>
      </c>
      <c r="I719" s="83"/>
      <c r="J719" s="57"/>
      <c r="K719" s="56"/>
      <c r="L719" s="84"/>
      <c r="M719" s="83"/>
      <c r="N719" s="55"/>
      <c r="O719" s="56"/>
      <c r="P719" s="61"/>
      <c r="Q719" s="56"/>
      <c r="R719" s="85"/>
      <c r="T719" s="93">
        <f t="shared" si="89"/>
        <v>0</v>
      </c>
      <c r="U719" s="58">
        <f t="shared" si="90"/>
        <v>0</v>
      </c>
      <c r="V719" s="58">
        <f t="shared" si="91"/>
        <v>0</v>
      </c>
      <c r="W719" s="58">
        <f t="shared" si="92"/>
        <v>0</v>
      </c>
      <c r="X719" s="58">
        <f t="shared" si="93"/>
        <v>0</v>
      </c>
      <c r="Y719" s="58">
        <f t="shared" si="94"/>
        <v>0</v>
      </c>
      <c r="Z719" s="104">
        <f t="shared" si="95"/>
        <v>0</v>
      </c>
    </row>
    <row r="720" spans="1:26" x14ac:dyDescent="0.2">
      <c r="A720" s="72" t="str">
        <f t="shared" si="96"/>
        <v>-</v>
      </c>
      <c r="C720" s="79"/>
      <c r="G720" s="81"/>
      <c r="H720" s="82" t="str">
        <f>IF(G720="","",VLOOKUP(G720,Plan_compta!$B$7:$C$360,2))</f>
        <v/>
      </c>
      <c r="I720" s="83"/>
      <c r="J720" s="57"/>
      <c r="K720" s="56"/>
      <c r="L720" s="84"/>
      <c r="M720" s="83"/>
      <c r="N720" s="55"/>
      <c r="O720" s="56"/>
      <c r="P720" s="61"/>
      <c r="Q720" s="56"/>
      <c r="R720" s="85"/>
      <c r="T720" s="93">
        <f t="shared" si="89"/>
        <v>0</v>
      </c>
      <c r="U720" s="58">
        <f t="shared" si="90"/>
        <v>0</v>
      </c>
      <c r="V720" s="58">
        <f t="shared" si="91"/>
        <v>0</v>
      </c>
      <c r="W720" s="58">
        <f t="shared" si="92"/>
        <v>0</v>
      </c>
      <c r="X720" s="58">
        <f t="shared" si="93"/>
        <v>0</v>
      </c>
      <c r="Y720" s="58">
        <f t="shared" si="94"/>
        <v>0</v>
      </c>
      <c r="Z720" s="104">
        <f t="shared" si="95"/>
        <v>0</v>
      </c>
    </row>
    <row r="721" spans="1:26" x14ac:dyDescent="0.2">
      <c r="A721" s="72" t="str">
        <f t="shared" si="96"/>
        <v>-</v>
      </c>
      <c r="C721" s="79"/>
      <c r="G721" s="81"/>
      <c r="H721" s="82" t="str">
        <f>IF(G721="","",VLOOKUP(G721,Plan_compta!$B$7:$C$360,2))</f>
        <v/>
      </c>
      <c r="I721" s="83"/>
      <c r="J721" s="57"/>
      <c r="K721" s="56"/>
      <c r="L721" s="84"/>
      <c r="M721" s="83"/>
      <c r="N721" s="55"/>
      <c r="O721" s="56"/>
      <c r="P721" s="61"/>
      <c r="Q721" s="56"/>
      <c r="R721" s="85"/>
      <c r="T721" s="93">
        <f t="shared" si="89"/>
        <v>0</v>
      </c>
      <c r="U721" s="58">
        <f t="shared" si="90"/>
        <v>0</v>
      </c>
      <c r="V721" s="58">
        <f t="shared" si="91"/>
        <v>0</v>
      </c>
      <c r="W721" s="58">
        <f t="shared" si="92"/>
        <v>0</v>
      </c>
      <c r="X721" s="58">
        <f t="shared" si="93"/>
        <v>0</v>
      </c>
      <c r="Y721" s="58">
        <f t="shared" si="94"/>
        <v>0</v>
      </c>
      <c r="Z721" s="104">
        <f t="shared" si="95"/>
        <v>0</v>
      </c>
    </row>
    <row r="722" spans="1:26" x14ac:dyDescent="0.2">
      <c r="A722" s="72" t="str">
        <f t="shared" si="96"/>
        <v>-</v>
      </c>
      <c r="C722" s="79"/>
      <c r="G722" s="81"/>
      <c r="H722" s="82" t="str">
        <f>IF(G722="","",VLOOKUP(G722,Plan_compta!$B$7:$C$360,2))</f>
        <v/>
      </c>
      <c r="I722" s="83"/>
      <c r="J722" s="57"/>
      <c r="K722" s="56"/>
      <c r="L722" s="84"/>
      <c r="M722" s="83"/>
      <c r="N722" s="55"/>
      <c r="O722" s="56"/>
      <c r="P722" s="61"/>
      <c r="Q722" s="56"/>
      <c r="R722" s="85"/>
      <c r="T722" s="93">
        <f t="shared" si="89"/>
        <v>0</v>
      </c>
      <c r="U722" s="58">
        <f t="shared" si="90"/>
        <v>0</v>
      </c>
      <c r="V722" s="58">
        <f t="shared" si="91"/>
        <v>0</v>
      </c>
      <c r="W722" s="58">
        <f t="shared" si="92"/>
        <v>0</v>
      </c>
      <c r="X722" s="58">
        <f t="shared" si="93"/>
        <v>0</v>
      </c>
      <c r="Y722" s="58">
        <f t="shared" si="94"/>
        <v>0</v>
      </c>
      <c r="Z722" s="104">
        <f t="shared" si="95"/>
        <v>0</v>
      </c>
    </row>
    <row r="723" spans="1:26" x14ac:dyDescent="0.2">
      <c r="A723" s="72" t="str">
        <f t="shared" si="96"/>
        <v>-</v>
      </c>
      <c r="C723" s="79"/>
      <c r="G723" s="81"/>
      <c r="H723" s="82" t="str">
        <f>IF(G723="","",VLOOKUP(G723,Plan_compta!$B$7:$C$360,2))</f>
        <v/>
      </c>
      <c r="I723" s="83"/>
      <c r="J723" s="57"/>
      <c r="K723" s="56"/>
      <c r="L723" s="84"/>
      <c r="M723" s="83"/>
      <c r="N723" s="55"/>
      <c r="O723" s="56"/>
      <c r="P723" s="61"/>
      <c r="Q723" s="56"/>
      <c r="R723" s="85"/>
      <c r="T723" s="93">
        <f t="shared" si="89"/>
        <v>0</v>
      </c>
      <c r="U723" s="58">
        <f t="shared" si="90"/>
        <v>0</v>
      </c>
      <c r="V723" s="58">
        <f t="shared" si="91"/>
        <v>0</v>
      </c>
      <c r="W723" s="58">
        <f t="shared" si="92"/>
        <v>0</v>
      </c>
      <c r="X723" s="58">
        <f t="shared" si="93"/>
        <v>0</v>
      </c>
      <c r="Y723" s="58">
        <f t="shared" si="94"/>
        <v>0</v>
      </c>
      <c r="Z723" s="104">
        <f t="shared" si="95"/>
        <v>0</v>
      </c>
    </row>
    <row r="724" spans="1:26" x14ac:dyDescent="0.2">
      <c r="A724" s="72" t="str">
        <f t="shared" si="96"/>
        <v>-</v>
      </c>
      <c r="C724" s="79"/>
      <c r="G724" s="81"/>
      <c r="H724" s="82" t="str">
        <f>IF(G724="","",VLOOKUP(G724,Plan_compta!$B$7:$C$360,2))</f>
        <v/>
      </c>
      <c r="I724" s="83"/>
      <c r="J724" s="57"/>
      <c r="K724" s="56"/>
      <c r="L724" s="84"/>
      <c r="M724" s="83"/>
      <c r="N724" s="55"/>
      <c r="O724" s="56"/>
      <c r="P724" s="61"/>
      <c r="Q724" s="56"/>
      <c r="R724" s="85"/>
      <c r="T724" s="93">
        <f t="shared" si="89"/>
        <v>0</v>
      </c>
      <c r="U724" s="58">
        <f t="shared" si="90"/>
        <v>0</v>
      </c>
      <c r="V724" s="58">
        <f t="shared" si="91"/>
        <v>0</v>
      </c>
      <c r="W724" s="58">
        <f t="shared" si="92"/>
        <v>0</v>
      </c>
      <c r="X724" s="58">
        <f t="shared" si="93"/>
        <v>0</v>
      </c>
      <c r="Y724" s="58">
        <f t="shared" si="94"/>
        <v>0</v>
      </c>
      <c r="Z724" s="104">
        <f t="shared" si="95"/>
        <v>0</v>
      </c>
    </row>
    <row r="725" spans="1:26" x14ac:dyDescent="0.2">
      <c r="A725" s="72" t="str">
        <f t="shared" si="96"/>
        <v>-</v>
      </c>
      <c r="C725" s="79"/>
      <c r="G725" s="81"/>
      <c r="H725" s="82" t="str">
        <f>IF(G725="","",VLOOKUP(G725,Plan_compta!$B$7:$C$360,2))</f>
        <v/>
      </c>
      <c r="I725" s="83"/>
      <c r="J725" s="57"/>
      <c r="K725" s="56"/>
      <c r="L725" s="84"/>
      <c r="M725" s="83"/>
      <c r="N725" s="55"/>
      <c r="O725" s="56"/>
      <c r="P725" s="61"/>
      <c r="Q725" s="56"/>
      <c r="R725" s="85"/>
      <c r="T725" s="93">
        <f t="shared" si="89"/>
        <v>0</v>
      </c>
      <c r="U725" s="58">
        <f t="shared" si="90"/>
        <v>0</v>
      </c>
      <c r="V725" s="58">
        <f t="shared" si="91"/>
        <v>0</v>
      </c>
      <c r="W725" s="58">
        <f t="shared" si="92"/>
        <v>0</v>
      </c>
      <c r="X725" s="58">
        <f t="shared" si="93"/>
        <v>0</v>
      </c>
      <c r="Y725" s="58">
        <f t="shared" si="94"/>
        <v>0</v>
      </c>
      <c r="Z725" s="104">
        <f t="shared" si="95"/>
        <v>0</v>
      </c>
    </row>
    <row r="726" spans="1:26" x14ac:dyDescent="0.2">
      <c r="A726" s="72" t="str">
        <f t="shared" si="96"/>
        <v>-</v>
      </c>
      <c r="C726" s="79"/>
      <c r="G726" s="81"/>
      <c r="H726" s="82" t="str">
        <f>IF(G726="","",VLOOKUP(G726,Plan_compta!$B$7:$C$360,2))</f>
        <v/>
      </c>
      <c r="I726" s="83"/>
      <c r="J726" s="57"/>
      <c r="K726" s="56"/>
      <c r="L726" s="84"/>
      <c r="M726" s="83"/>
      <c r="N726" s="55"/>
      <c r="O726" s="56"/>
      <c r="P726" s="61"/>
      <c r="Q726" s="56"/>
      <c r="R726" s="85"/>
      <c r="T726" s="93">
        <f t="shared" si="89"/>
        <v>0</v>
      </c>
      <c r="U726" s="58">
        <f t="shared" si="90"/>
        <v>0</v>
      </c>
      <c r="V726" s="58">
        <f t="shared" si="91"/>
        <v>0</v>
      </c>
      <c r="W726" s="58">
        <f t="shared" si="92"/>
        <v>0</v>
      </c>
      <c r="X726" s="58">
        <f t="shared" si="93"/>
        <v>0</v>
      </c>
      <c r="Y726" s="58">
        <f t="shared" si="94"/>
        <v>0</v>
      </c>
      <c r="Z726" s="104">
        <f t="shared" si="95"/>
        <v>0</v>
      </c>
    </row>
    <row r="727" spans="1:26" x14ac:dyDescent="0.2">
      <c r="A727" s="72" t="str">
        <f t="shared" si="96"/>
        <v>-</v>
      </c>
      <c r="C727" s="79"/>
      <c r="G727" s="81"/>
      <c r="H727" s="82" t="str">
        <f>IF(G727="","",VLOOKUP(G727,Plan_compta!$B$7:$C$360,2))</f>
        <v/>
      </c>
      <c r="I727" s="83"/>
      <c r="J727" s="57"/>
      <c r="K727" s="56"/>
      <c r="L727" s="84"/>
      <c r="M727" s="83"/>
      <c r="N727" s="55"/>
      <c r="O727" s="56"/>
      <c r="P727" s="61"/>
      <c r="Q727" s="56"/>
      <c r="R727" s="85"/>
      <c r="T727" s="93">
        <f t="shared" si="89"/>
        <v>0</v>
      </c>
      <c r="U727" s="58">
        <f t="shared" si="90"/>
        <v>0</v>
      </c>
      <c r="V727" s="58">
        <f t="shared" si="91"/>
        <v>0</v>
      </c>
      <c r="W727" s="58">
        <f t="shared" si="92"/>
        <v>0</v>
      </c>
      <c r="X727" s="58">
        <f t="shared" si="93"/>
        <v>0</v>
      </c>
      <c r="Y727" s="58">
        <f t="shared" si="94"/>
        <v>0</v>
      </c>
      <c r="Z727" s="104">
        <f t="shared" si="95"/>
        <v>0</v>
      </c>
    </row>
    <row r="728" spans="1:26" x14ac:dyDescent="0.2">
      <c r="A728" s="72" t="str">
        <f t="shared" si="96"/>
        <v>-</v>
      </c>
      <c r="C728" s="79"/>
      <c r="G728" s="81"/>
      <c r="H728" s="82" t="str">
        <f>IF(G728="","",VLOOKUP(G728,Plan_compta!$B$7:$C$360,2))</f>
        <v/>
      </c>
      <c r="I728" s="83"/>
      <c r="J728" s="57"/>
      <c r="K728" s="56"/>
      <c r="L728" s="84"/>
      <c r="M728" s="83"/>
      <c r="N728" s="55"/>
      <c r="O728" s="56"/>
      <c r="P728" s="61"/>
      <c r="Q728" s="56"/>
      <c r="R728" s="85"/>
      <c r="T728" s="93">
        <f t="shared" si="89"/>
        <v>0</v>
      </c>
      <c r="U728" s="58">
        <f t="shared" si="90"/>
        <v>0</v>
      </c>
      <c r="V728" s="58">
        <f t="shared" si="91"/>
        <v>0</v>
      </c>
      <c r="W728" s="58">
        <f t="shared" si="92"/>
        <v>0</v>
      </c>
      <c r="X728" s="58">
        <f t="shared" si="93"/>
        <v>0</v>
      </c>
      <c r="Y728" s="58">
        <f t="shared" si="94"/>
        <v>0</v>
      </c>
      <c r="Z728" s="104">
        <f t="shared" si="95"/>
        <v>0</v>
      </c>
    </row>
    <row r="729" spans="1:26" x14ac:dyDescent="0.2">
      <c r="A729" s="72" t="str">
        <f t="shared" si="96"/>
        <v>-</v>
      </c>
      <c r="C729" s="79"/>
      <c r="G729" s="81"/>
      <c r="H729" s="82" t="str">
        <f>IF(G729="","",VLOOKUP(G729,Plan_compta!$B$7:$C$360,2))</f>
        <v/>
      </c>
      <c r="I729" s="83"/>
      <c r="J729" s="57"/>
      <c r="K729" s="56"/>
      <c r="L729" s="84"/>
      <c r="M729" s="83"/>
      <c r="N729" s="55"/>
      <c r="O729" s="56"/>
      <c r="P729" s="61"/>
      <c r="Q729" s="56"/>
      <c r="R729" s="85"/>
      <c r="T729" s="93">
        <f t="shared" si="89"/>
        <v>0</v>
      </c>
      <c r="U729" s="58">
        <f t="shared" si="90"/>
        <v>0</v>
      </c>
      <c r="V729" s="58">
        <f t="shared" si="91"/>
        <v>0</v>
      </c>
      <c r="W729" s="58">
        <f t="shared" si="92"/>
        <v>0</v>
      </c>
      <c r="X729" s="58">
        <f t="shared" si="93"/>
        <v>0</v>
      </c>
      <c r="Y729" s="58">
        <f t="shared" si="94"/>
        <v>0</v>
      </c>
      <c r="Z729" s="104">
        <f t="shared" si="95"/>
        <v>0</v>
      </c>
    </row>
    <row r="730" spans="1:26" x14ac:dyDescent="0.2">
      <c r="A730" s="72" t="str">
        <f t="shared" si="96"/>
        <v>-</v>
      </c>
      <c r="C730" s="79"/>
      <c r="G730" s="81"/>
      <c r="H730" s="82" t="str">
        <f>IF(G730="","",VLOOKUP(G730,Plan_compta!$B$7:$C$360,2))</f>
        <v/>
      </c>
      <c r="I730" s="83"/>
      <c r="J730" s="57"/>
      <c r="K730" s="56"/>
      <c r="L730" s="84"/>
      <c r="M730" s="83"/>
      <c r="N730" s="55"/>
      <c r="O730" s="56"/>
      <c r="P730" s="61"/>
      <c r="Q730" s="56"/>
      <c r="R730" s="85"/>
      <c r="T730" s="93">
        <f t="shared" si="89"/>
        <v>0</v>
      </c>
      <c r="U730" s="58">
        <f t="shared" si="90"/>
        <v>0</v>
      </c>
      <c r="V730" s="58">
        <f t="shared" si="91"/>
        <v>0</v>
      </c>
      <c r="W730" s="58">
        <f t="shared" si="92"/>
        <v>0</v>
      </c>
      <c r="X730" s="58">
        <f t="shared" si="93"/>
        <v>0</v>
      </c>
      <c r="Y730" s="58">
        <f t="shared" si="94"/>
        <v>0</v>
      </c>
      <c r="Z730" s="104">
        <f t="shared" si="95"/>
        <v>0</v>
      </c>
    </row>
    <row r="731" spans="1:26" x14ac:dyDescent="0.2">
      <c r="A731" s="72" t="str">
        <f t="shared" si="96"/>
        <v>-</v>
      </c>
      <c r="C731" s="79"/>
      <c r="G731" s="81"/>
      <c r="H731" s="82" t="str">
        <f>IF(G731="","",VLOOKUP(G731,Plan_compta!$B$7:$C$360,2))</f>
        <v/>
      </c>
      <c r="I731" s="83"/>
      <c r="J731" s="57"/>
      <c r="K731" s="56"/>
      <c r="L731" s="84"/>
      <c r="M731" s="83"/>
      <c r="N731" s="55"/>
      <c r="O731" s="56"/>
      <c r="P731" s="61"/>
      <c r="Q731" s="56"/>
      <c r="R731" s="85"/>
      <c r="T731" s="93">
        <f t="shared" si="89"/>
        <v>0</v>
      </c>
      <c r="U731" s="58">
        <f t="shared" si="90"/>
        <v>0</v>
      </c>
      <c r="V731" s="58">
        <f t="shared" si="91"/>
        <v>0</v>
      </c>
      <c r="W731" s="58">
        <f t="shared" si="92"/>
        <v>0</v>
      </c>
      <c r="X731" s="58">
        <f t="shared" si="93"/>
        <v>0</v>
      </c>
      <c r="Y731" s="58">
        <f t="shared" si="94"/>
        <v>0</v>
      </c>
      <c r="Z731" s="104">
        <f t="shared" si="95"/>
        <v>0</v>
      </c>
    </row>
    <row r="732" spans="1:26" x14ac:dyDescent="0.2">
      <c r="A732" s="72" t="str">
        <f t="shared" si="96"/>
        <v>-</v>
      </c>
      <c r="C732" s="79"/>
      <c r="G732" s="81"/>
      <c r="H732" s="82" t="str">
        <f>IF(G732="","",VLOOKUP(G732,Plan_compta!$B$7:$C$360,2))</f>
        <v/>
      </c>
      <c r="I732" s="83"/>
      <c r="J732" s="57"/>
      <c r="K732" s="56"/>
      <c r="L732" s="84"/>
      <c r="M732" s="83"/>
      <c r="N732" s="55"/>
      <c r="O732" s="56"/>
      <c r="P732" s="61"/>
      <c r="Q732" s="56"/>
      <c r="R732" s="85"/>
      <c r="T732" s="93">
        <f t="shared" si="89"/>
        <v>0</v>
      </c>
      <c r="U732" s="58">
        <f t="shared" si="90"/>
        <v>0</v>
      </c>
      <c r="V732" s="58">
        <f t="shared" si="91"/>
        <v>0</v>
      </c>
      <c r="W732" s="58">
        <f t="shared" si="92"/>
        <v>0</v>
      </c>
      <c r="X732" s="58">
        <f t="shared" si="93"/>
        <v>0</v>
      </c>
      <c r="Y732" s="58">
        <f t="shared" si="94"/>
        <v>0</v>
      </c>
      <c r="Z732" s="104">
        <f t="shared" si="95"/>
        <v>0</v>
      </c>
    </row>
    <row r="733" spans="1:26" x14ac:dyDescent="0.2">
      <c r="A733" s="72" t="str">
        <f t="shared" si="96"/>
        <v>-</v>
      </c>
      <c r="C733" s="79"/>
      <c r="G733" s="81"/>
      <c r="H733" s="82" t="str">
        <f>IF(G733="","",VLOOKUP(G733,Plan_compta!$B$7:$C$360,2))</f>
        <v/>
      </c>
      <c r="I733" s="83"/>
      <c r="J733" s="57"/>
      <c r="K733" s="56"/>
      <c r="L733" s="84"/>
      <c r="M733" s="83"/>
      <c r="N733" s="55"/>
      <c r="O733" s="56"/>
      <c r="P733" s="61"/>
      <c r="Q733" s="56"/>
      <c r="R733" s="85"/>
      <c r="T733" s="93">
        <f t="shared" si="89"/>
        <v>0</v>
      </c>
      <c r="U733" s="58">
        <f t="shared" si="90"/>
        <v>0</v>
      </c>
      <c r="V733" s="58">
        <f t="shared" si="91"/>
        <v>0</v>
      </c>
      <c r="W733" s="58">
        <f t="shared" si="92"/>
        <v>0</v>
      </c>
      <c r="X733" s="58">
        <f t="shared" si="93"/>
        <v>0</v>
      </c>
      <c r="Y733" s="58">
        <f t="shared" si="94"/>
        <v>0</v>
      </c>
      <c r="Z733" s="104">
        <f t="shared" si="95"/>
        <v>0</v>
      </c>
    </row>
    <row r="734" spans="1:26" x14ac:dyDescent="0.2">
      <c r="A734" s="72" t="str">
        <f t="shared" si="96"/>
        <v>-</v>
      </c>
      <c r="C734" s="79"/>
      <c r="G734" s="81"/>
      <c r="H734" s="82" t="str">
        <f>IF(G734="","",VLOOKUP(G734,Plan_compta!$B$7:$C$360,2))</f>
        <v/>
      </c>
      <c r="I734" s="83"/>
      <c r="J734" s="57"/>
      <c r="K734" s="56"/>
      <c r="L734" s="84"/>
      <c r="M734" s="83"/>
      <c r="N734" s="55"/>
      <c r="O734" s="56"/>
      <c r="P734" s="61"/>
      <c r="Q734" s="56"/>
      <c r="R734" s="85"/>
      <c r="T734" s="93">
        <f t="shared" si="89"/>
        <v>0</v>
      </c>
      <c r="U734" s="58">
        <f t="shared" si="90"/>
        <v>0</v>
      </c>
      <c r="V734" s="58">
        <f t="shared" si="91"/>
        <v>0</v>
      </c>
      <c r="W734" s="58">
        <f t="shared" si="92"/>
        <v>0</v>
      </c>
      <c r="X734" s="58">
        <f t="shared" si="93"/>
        <v>0</v>
      </c>
      <c r="Y734" s="58">
        <f t="shared" si="94"/>
        <v>0</v>
      </c>
      <c r="Z734" s="104">
        <f t="shared" si="95"/>
        <v>0</v>
      </c>
    </row>
    <row r="735" spans="1:26" x14ac:dyDescent="0.2">
      <c r="A735" s="72" t="str">
        <f t="shared" si="96"/>
        <v>-</v>
      </c>
      <c r="C735" s="79"/>
      <c r="G735" s="81"/>
      <c r="H735" s="82" t="str">
        <f>IF(G735="","",VLOOKUP(G735,Plan_compta!$B$7:$C$360,2))</f>
        <v/>
      </c>
      <c r="I735" s="83"/>
      <c r="J735" s="57"/>
      <c r="K735" s="56"/>
      <c r="L735" s="84"/>
      <c r="M735" s="83"/>
      <c r="N735" s="55"/>
      <c r="O735" s="56"/>
      <c r="P735" s="61"/>
      <c r="Q735" s="56"/>
      <c r="R735" s="85"/>
      <c r="T735" s="93">
        <f t="shared" si="89"/>
        <v>0</v>
      </c>
      <c r="U735" s="58">
        <f t="shared" si="90"/>
        <v>0</v>
      </c>
      <c r="V735" s="58">
        <f t="shared" si="91"/>
        <v>0</v>
      </c>
      <c r="W735" s="58">
        <f t="shared" si="92"/>
        <v>0</v>
      </c>
      <c r="X735" s="58">
        <f t="shared" si="93"/>
        <v>0</v>
      </c>
      <c r="Y735" s="58">
        <f t="shared" si="94"/>
        <v>0</v>
      </c>
      <c r="Z735" s="104">
        <f t="shared" si="95"/>
        <v>0</v>
      </c>
    </row>
    <row r="736" spans="1:26" x14ac:dyDescent="0.2">
      <c r="A736" s="72" t="str">
        <f t="shared" si="96"/>
        <v>-</v>
      </c>
      <c r="C736" s="79"/>
      <c r="G736" s="81"/>
      <c r="H736" s="82" t="str">
        <f>IF(G736="","",VLOOKUP(G736,Plan_compta!$B$7:$C$360,2))</f>
        <v/>
      </c>
      <c r="I736" s="83"/>
      <c r="J736" s="57"/>
      <c r="K736" s="56"/>
      <c r="L736" s="84"/>
      <c r="M736" s="83"/>
      <c r="N736" s="55"/>
      <c r="O736" s="56"/>
      <c r="P736" s="61"/>
      <c r="Q736" s="56"/>
      <c r="R736" s="85"/>
      <c r="T736" s="93">
        <f t="shared" si="89"/>
        <v>0</v>
      </c>
      <c r="U736" s="58">
        <f t="shared" si="90"/>
        <v>0</v>
      </c>
      <c r="V736" s="58">
        <f t="shared" si="91"/>
        <v>0</v>
      </c>
      <c r="W736" s="58">
        <f t="shared" si="92"/>
        <v>0</v>
      </c>
      <c r="X736" s="58">
        <f t="shared" si="93"/>
        <v>0</v>
      </c>
      <c r="Y736" s="58">
        <f t="shared" si="94"/>
        <v>0</v>
      </c>
      <c r="Z736" s="104">
        <f t="shared" si="95"/>
        <v>0</v>
      </c>
    </row>
    <row r="737" spans="1:26" x14ac:dyDescent="0.2">
      <c r="A737" s="72" t="str">
        <f t="shared" si="96"/>
        <v>-</v>
      </c>
      <c r="C737" s="79"/>
      <c r="G737" s="81"/>
      <c r="H737" s="82" t="str">
        <f>IF(G737="","",VLOOKUP(G737,Plan_compta!$B$7:$C$360,2))</f>
        <v/>
      </c>
      <c r="I737" s="83"/>
      <c r="J737" s="57"/>
      <c r="K737" s="56"/>
      <c r="L737" s="84"/>
      <c r="M737" s="83"/>
      <c r="N737" s="55"/>
      <c r="O737" s="56"/>
      <c r="P737" s="61"/>
      <c r="Q737" s="56"/>
      <c r="R737" s="85"/>
      <c r="T737" s="93">
        <f t="shared" si="89"/>
        <v>0</v>
      </c>
      <c r="U737" s="58">
        <f t="shared" si="90"/>
        <v>0</v>
      </c>
      <c r="V737" s="58">
        <f t="shared" si="91"/>
        <v>0</v>
      </c>
      <c r="W737" s="58">
        <f t="shared" si="92"/>
        <v>0</v>
      </c>
      <c r="X737" s="58">
        <f t="shared" si="93"/>
        <v>0</v>
      </c>
      <c r="Y737" s="58">
        <f t="shared" si="94"/>
        <v>0</v>
      </c>
      <c r="Z737" s="104">
        <f t="shared" si="95"/>
        <v>0</v>
      </c>
    </row>
    <row r="738" spans="1:26" x14ac:dyDescent="0.2">
      <c r="A738" s="72" t="str">
        <f t="shared" si="96"/>
        <v>-</v>
      </c>
      <c r="C738" s="79"/>
      <c r="G738" s="81"/>
      <c r="H738" s="82" t="str">
        <f>IF(G738="","",VLOOKUP(G738,Plan_compta!$B$7:$C$360,2))</f>
        <v/>
      </c>
      <c r="I738" s="83"/>
      <c r="J738" s="57"/>
      <c r="K738" s="56"/>
      <c r="L738" s="84"/>
      <c r="M738" s="83"/>
      <c r="N738" s="55"/>
      <c r="O738" s="56"/>
      <c r="P738" s="61"/>
      <c r="Q738" s="56"/>
      <c r="R738" s="85"/>
      <c r="T738" s="93">
        <f t="shared" si="89"/>
        <v>0</v>
      </c>
      <c r="U738" s="58">
        <f t="shared" si="90"/>
        <v>0</v>
      </c>
      <c r="V738" s="58">
        <f t="shared" si="91"/>
        <v>0</v>
      </c>
      <c r="W738" s="58">
        <f t="shared" si="92"/>
        <v>0</v>
      </c>
      <c r="X738" s="58">
        <f t="shared" si="93"/>
        <v>0</v>
      </c>
      <c r="Y738" s="58">
        <f t="shared" si="94"/>
        <v>0</v>
      </c>
      <c r="Z738" s="104">
        <f t="shared" si="95"/>
        <v>0</v>
      </c>
    </row>
    <row r="739" spans="1:26" x14ac:dyDescent="0.2">
      <c r="A739" s="72" t="str">
        <f t="shared" si="96"/>
        <v>-</v>
      </c>
      <c r="C739" s="79"/>
      <c r="G739" s="81"/>
      <c r="H739" s="82" t="str">
        <f>IF(G739="","",VLOOKUP(G739,Plan_compta!$B$7:$C$360,2))</f>
        <v/>
      </c>
      <c r="I739" s="83"/>
      <c r="J739" s="57"/>
      <c r="K739" s="56"/>
      <c r="L739" s="84"/>
      <c r="M739" s="83"/>
      <c r="N739" s="55"/>
      <c r="O739" s="56"/>
      <c r="P739" s="61"/>
      <c r="Q739" s="56"/>
      <c r="R739" s="85"/>
      <c r="T739" s="93">
        <f t="shared" si="89"/>
        <v>0</v>
      </c>
      <c r="U739" s="58">
        <f t="shared" si="90"/>
        <v>0</v>
      </c>
      <c r="V739" s="58">
        <f t="shared" si="91"/>
        <v>0</v>
      </c>
      <c r="W739" s="58">
        <f t="shared" si="92"/>
        <v>0</v>
      </c>
      <c r="X739" s="58">
        <f t="shared" si="93"/>
        <v>0</v>
      </c>
      <c r="Y739" s="58">
        <f t="shared" si="94"/>
        <v>0</v>
      </c>
      <c r="Z739" s="104">
        <f t="shared" si="95"/>
        <v>0</v>
      </c>
    </row>
    <row r="740" spans="1:26" x14ac:dyDescent="0.2">
      <c r="A740" s="72" t="str">
        <f t="shared" si="96"/>
        <v>-</v>
      </c>
      <c r="C740" s="79"/>
      <c r="G740" s="81"/>
      <c r="H740" s="82" t="str">
        <f>IF(G740="","",VLOOKUP(G740,Plan_compta!$B$7:$C$360,2))</f>
        <v/>
      </c>
      <c r="I740" s="83"/>
      <c r="J740" s="57"/>
      <c r="K740" s="56"/>
      <c r="L740" s="84"/>
      <c r="M740" s="83"/>
      <c r="N740" s="55"/>
      <c r="O740" s="56"/>
      <c r="P740" s="61"/>
      <c r="Q740" s="56"/>
      <c r="R740" s="85"/>
      <c r="T740" s="93">
        <f t="shared" si="89"/>
        <v>0</v>
      </c>
      <c r="U740" s="58">
        <f t="shared" si="90"/>
        <v>0</v>
      </c>
      <c r="V740" s="58">
        <f t="shared" si="91"/>
        <v>0</v>
      </c>
      <c r="W740" s="58">
        <f t="shared" si="92"/>
        <v>0</v>
      </c>
      <c r="X740" s="58">
        <f t="shared" si="93"/>
        <v>0</v>
      </c>
      <c r="Y740" s="58">
        <f t="shared" si="94"/>
        <v>0</v>
      </c>
      <c r="Z740" s="104">
        <f t="shared" si="95"/>
        <v>0</v>
      </c>
    </row>
    <row r="741" spans="1:26" x14ac:dyDescent="0.2">
      <c r="A741" s="72" t="str">
        <f t="shared" si="96"/>
        <v>-</v>
      </c>
      <c r="C741" s="79"/>
      <c r="G741" s="81"/>
      <c r="H741" s="82" t="str">
        <f>IF(G741="","",VLOOKUP(G741,Plan_compta!$B$7:$C$360,2))</f>
        <v/>
      </c>
      <c r="I741" s="83"/>
      <c r="J741" s="57"/>
      <c r="K741" s="56"/>
      <c r="L741" s="84"/>
      <c r="M741" s="83"/>
      <c r="N741" s="55"/>
      <c r="O741" s="56"/>
      <c r="P741" s="61"/>
      <c r="Q741" s="56"/>
      <c r="R741" s="85"/>
      <c r="T741" s="93">
        <f t="shared" si="89"/>
        <v>0</v>
      </c>
      <c r="U741" s="58">
        <f t="shared" si="90"/>
        <v>0</v>
      </c>
      <c r="V741" s="58">
        <f t="shared" si="91"/>
        <v>0</v>
      </c>
      <c r="W741" s="58">
        <f t="shared" si="92"/>
        <v>0</v>
      </c>
      <c r="X741" s="58">
        <f t="shared" si="93"/>
        <v>0</v>
      </c>
      <c r="Y741" s="58">
        <f t="shared" si="94"/>
        <v>0</v>
      </c>
      <c r="Z741" s="104">
        <f t="shared" si="95"/>
        <v>0</v>
      </c>
    </row>
    <row r="742" spans="1:26" x14ac:dyDescent="0.2">
      <c r="A742" s="72" t="str">
        <f t="shared" si="96"/>
        <v>-</v>
      </c>
      <c r="C742" s="79"/>
      <c r="G742" s="81"/>
      <c r="H742" s="82" t="str">
        <f>IF(G742="","",VLOOKUP(G742,Plan_compta!$B$7:$C$360,2))</f>
        <v/>
      </c>
      <c r="I742" s="83"/>
      <c r="J742" s="57"/>
      <c r="K742" s="56"/>
      <c r="L742" s="84"/>
      <c r="M742" s="83"/>
      <c r="N742" s="55"/>
      <c r="O742" s="56"/>
      <c r="P742" s="61"/>
      <c r="Q742" s="56"/>
      <c r="R742" s="85"/>
      <c r="T742" s="93">
        <f t="shared" si="89"/>
        <v>0</v>
      </c>
      <c r="U742" s="58">
        <f t="shared" si="90"/>
        <v>0</v>
      </c>
      <c r="V742" s="58">
        <f t="shared" si="91"/>
        <v>0</v>
      </c>
      <c r="W742" s="58">
        <f t="shared" si="92"/>
        <v>0</v>
      </c>
      <c r="X742" s="58">
        <f t="shared" si="93"/>
        <v>0</v>
      </c>
      <c r="Y742" s="58">
        <f t="shared" si="94"/>
        <v>0</v>
      </c>
      <c r="Z742" s="104">
        <f t="shared" si="95"/>
        <v>0</v>
      </c>
    </row>
    <row r="743" spans="1:26" x14ac:dyDescent="0.2">
      <c r="A743" s="72" t="str">
        <f t="shared" si="96"/>
        <v>-</v>
      </c>
      <c r="C743" s="79"/>
      <c r="G743" s="81"/>
      <c r="H743" s="82" t="str">
        <f>IF(G743="","",VLOOKUP(G743,Plan_compta!$B$7:$C$360,2))</f>
        <v/>
      </c>
      <c r="I743" s="83"/>
      <c r="J743" s="57"/>
      <c r="K743" s="56"/>
      <c r="L743" s="84"/>
      <c r="M743" s="83"/>
      <c r="N743" s="55"/>
      <c r="O743" s="56"/>
      <c r="P743" s="61"/>
      <c r="Q743" s="56"/>
      <c r="R743" s="85"/>
      <c r="T743" s="93">
        <f t="shared" si="89"/>
        <v>0</v>
      </c>
      <c r="U743" s="58">
        <f t="shared" si="90"/>
        <v>0</v>
      </c>
      <c r="V743" s="58">
        <f t="shared" si="91"/>
        <v>0</v>
      </c>
      <c r="W743" s="58">
        <f t="shared" si="92"/>
        <v>0</v>
      </c>
      <c r="X743" s="58">
        <f t="shared" si="93"/>
        <v>0</v>
      </c>
      <c r="Y743" s="58">
        <f t="shared" si="94"/>
        <v>0</v>
      </c>
      <c r="Z743" s="104">
        <f t="shared" si="95"/>
        <v>0</v>
      </c>
    </row>
    <row r="744" spans="1:26" x14ac:dyDescent="0.2">
      <c r="A744" s="72" t="str">
        <f t="shared" si="96"/>
        <v>-</v>
      </c>
      <c r="C744" s="79"/>
      <c r="G744" s="81"/>
      <c r="H744" s="82" t="str">
        <f>IF(G744="","",VLOOKUP(G744,Plan_compta!$B$7:$C$360,2))</f>
        <v/>
      </c>
      <c r="I744" s="83"/>
      <c r="J744" s="57"/>
      <c r="K744" s="56"/>
      <c r="L744" s="84"/>
      <c r="M744" s="83"/>
      <c r="N744" s="55"/>
      <c r="O744" s="56"/>
      <c r="P744" s="61"/>
      <c r="Q744" s="56"/>
      <c r="R744" s="85"/>
      <c r="T744" s="93">
        <f t="shared" si="89"/>
        <v>0</v>
      </c>
      <c r="U744" s="58">
        <f t="shared" si="90"/>
        <v>0</v>
      </c>
      <c r="V744" s="58">
        <f t="shared" si="91"/>
        <v>0</v>
      </c>
      <c r="W744" s="58">
        <f t="shared" si="92"/>
        <v>0</v>
      </c>
      <c r="X744" s="58">
        <f t="shared" si="93"/>
        <v>0</v>
      </c>
      <c r="Y744" s="58">
        <f t="shared" si="94"/>
        <v>0</v>
      </c>
      <c r="Z744" s="104">
        <f t="shared" si="95"/>
        <v>0</v>
      </c>
    </row>
    <row r="745" spans="1:26" x14ac:dyDescent="0.2">
      <c r="A745" s="72" t="str">
        <f t="shared" si="96"/>
        <v>-</v>
      </c>
      <c r="C745" s="79"/>
      <c r="G745" s="81"/>
      <c r="H745" s="82" t="str">
        <f>IF(G745="","",VLOOKUP(G745,Plan_compta!$B$7:$C$360,2))</f>
        <v/>
      </c>
      <c r="I745" s="83"/>
      <c r="J745" s="57"/>
      <c r="K745" s="56"/>
      <c r="L745" s="84"/>
      <c r="M745" s="83"/>
      <c r="N745" s="55"/>
      <c r="O745" s="56"/>
      <c r="P745" s="61"/>
      <c r="Q745" s="56"/>
      <c r="R745" s="85"/>
      <c r="T745" s="93">
        <f t="shared" si="89"/>
        <v>0</v>
      </c>
      <c r="U745" s="58">
        <f t="shared" si="90"/>
        <v>0</v>
      </c>
      <c r="V745" s="58">
        <f t="shared" si="91"/>
        <v>0</v>
      </c>
      <c r="W745" s="58">
        <f t="shared" si="92"/>
        <v>0</v>
      </c>
      <c r="X745" s="58">
        <f t="shared" si="93"/>
        <v>0</v>
      </c>
      <c r="Y745" s="58">
        <f t="shared" si="94"/>
        <v>0</v>
      </c>
      <c r="Z745" s="104">
        <f t="shared" si="95"/>
        <v>0</v>
      </c>
    </row>
    <row r="746" spans="1:26" x14ac:dyDescent="0.2">
      <c r="A746" s="72" t="str">
        <f t="shared" si="96"/>
        <v>-</v>
      </c>
      <c r="C746" s="79"/>
      <c r="G746" s="81"/>
      <c r="H746" s="82" t="str">
        <f>IF(G746="","",VLOOKUP(G746,Plan_compta!$B$7:$C$360,2))</f>
        <v/>
      </c>
      <c r="I746" s="83"/>
      <c r="J746" s="57"/>
      <c r="K746" s="56"/>
      <c r="L746" s="84"/>
      <c r="M746" s="83"/>
      <c r="N746" s="55"/>
      <c r="O746" s="56"/>
      <c r="P746" s="61"/>
      <c r="Q746" s="56"/>
      <c r="R746" s="85"/>
      <c r="T746" s="93">
        <f t="shared" si="89"/>
        <v>0</v>
      </c>
      <c r="U746" s="58">
        <f t="shared" si="90"/>
        <v>0</v>
      </c>
      <c r="V746" s="58">
        <f t="shared" si="91"/>
        <v>0</v>
      </c>
      <c r="W746" s="58">
        <f t="shared" si="92"/>
        <v>0</v>
      </c>
      <c r="X746" s="58">
        <f t="shared" si="93"/>
        <v>0</v>
      </c>
      <c r="Y746" s="58">
        <f t="shared" si="94"/>
        <v>0</v>
      </c>
      <c r="Z746" s="104">
        <f t="shared" si="95"/>
        <v>0</v>
      </c>
    </row>
    <row r="747" spans="1:26" x14ac:dyDescent="0.2">
      <c r="A747" s="72" t="str">
        <f t="shared" si="96"/>
        <v>-</v>
      </c>
      <c r="C747" s="79"/>
      <c r="G747" s="81"/>
      <c r="H747" s="82" t="str">
        <f>IF(G747="","",VLOOKUP(G747,Plan_compta!$B$7:$C$360,2))</f>
        <v/>
      </c>
      <c r="I747" s="83"/>
      <c r="J747" s="57"/>
      <c r="K747" s="56"/>
      <c r="L747" s="84"/>
      <c r="M747" s="83"/>
      <c r="N747" s="55"/>
      <c r="O747" s="56"/>
      <c r="P747" s="61"/>
      <c r="Q747" s="56"/>
      <c r="R747" s="85"/>
      <c r="T747" s="93">
        <f t="shared" si="89"/>
        <v>0</v>
      </c>
      <c r="U747" s="58">
        <f t="shared" si="90"/>
        <v>0</v>
      </c>
      <c r="V747" s="58">
        <f t="shared" si="91"/>
        <v>0</v>
      </c>
      <c r="W747" s="58">
        <f t="shared" si="92"/>
        <v>0</v>
      </c>
      <c r="X747" s="58">
        <f t="shared" si="93"/>
        <v>0</v>
      </c>
      <c r="Y747" s="58">
        <f t="shared" si="94"/>
        <v>0</v>
      </c>
      <c r="Z747" s="104">
        <f t="shared" si="95"/>
        <v>0</v>
      </c>
    </row>
    <row r="748" spans="1:26" x14ac:dyDescent="0.2">
      <c r="A748" s="72" t="str">
        <f t="shared" si="96"/>
        <v>-</v>
      </c>
      <c r="C748" s="79"/>
      <c r="G748" s="81"/>
      <c r="H748" s="82" t="str">
        <f>IF(G748="","",VLOOKUP(G748,Plan_compta!$B$7:$C$360,2))</f>
        <v/>
      </c>
      <c r="I748" s="83"/>
      <c r="J748" s="57"/>
      <c r="K748" s="56"/>
      <c r="L748" s="84"/>
      <c r="M748" s="83"/>
      <c r="N748" s="55"/>
      <c r="O748" s="56"/>
      <c r="P748" s="61"/>
      <c r="Q748" s="56"/>
      <c r="R748" s="85"/>
      <c r="T748" s="93">
        <f t="shared" si="89"/>
        <v>0</v>
      </c>
      <c r="U748" s="58">
        <f t="shared" si="90"/>
        <v>0</v>
      </c>
      <c r="V748" s="58">
        <f t="shared" si="91"/>
        <v>0</v>
      </c>
      <c r="W748" s="58">
        <f t="shared" si="92"/>
        <v>0</v>
      </c>
      <c r="X748" s="58">
        <f t="shared" si="93"/>
        <v>0</v>
      </c>
      <c r="Y748" s="58">
        <f t="shared" si="94"/>
        <v>0</v>
      </c>
      <c r="Z748" s="104">
        <f t="shared" si="95"/>
        <v>0</v>
      </c>
    </row>
    <row r="749" spans="1:26" x14ac:dyDescent="0.2">
      <c r="A749" s="72" t="str">
        <f t="shared" si="96"/>
        <v>-</v>
      </c>
      <c r="C749" s="79"/>
      <c r="G749" s="81"/>
      <c r="H749" s="82" t="str">
        <f>IF(G749="","",VLOOKUP(G749,Plan_compta!$B$7:$C$360,2))</f>
        <v/>
      </c>
      <c r="I749" s="83"/>
      <c r="J749" s="57"/>
      <c r="K749" s="56"/>
      <c r="L749" s="84"/>
      <c r="M749" s="83"/>
      <c r="N749" s="55"/>
      <c r="O749" s="56"/>
      <c r="P749" s="61"/>
      <c r="Q749" s="56"/>
      <c r="R749" s="85"/>
      <c r="T749" s="93">
        <f t="shared" si="89"/>
        <v>0</v>
      </c>
      <c r="U749" s="58">
        <f t="shared" si="90"/>
        <v>0</v>
      </c>
      <c r="V749" s="58">
        <f t="shared" si="91"/>
        <v>0</v>
      </c>
      <c r="W749" s="58">
        <f t="shared" si="92"/>
        <v>0</v>
      </c>
      <c r="X749" s="58">
        <f t="shared" si="93"/>
        <v>0</v>
      </c>
      <c r="Y749" s="58">
        <f t="shared" si="94"/>
        <v>0</v>
      </c>
      <c r="Z749" s="104">
        <f t="shared" si="95"/>
        <v>0</v>
      </c>
    </row>
    <row r="750" spans="1:26" x14ac:dyDescent="0.2">
      <c r="A750" s="72" t="str">
        <f t="shared" si="96"/>
        <v>-</v>
      </c>
      <c r="C750" s="79"/>
      <c r="G750" s="81"/>
      <c r="H750" s="82" t="str">
        <f>IF(G750="","",VLOOKUP(G750,Plan_compta!$B$7:$C$360,2))</f>
        <v/>
      </c>
      <c r="I750" s="83"/>
      <c r="J750" s="57"/>
      <c r="K750" s="56"/>
      <c r="L750" s="84"/>
      <c r="M750" s="83"/>
      <c r="N750" s="55"/>
      <c r="O750" s="56"/>
      <c r="P750" s="61"/>
      <c r="Q750" s="56"/>
      <c r="R750" s="85"/>
      <c r="T750" s="93">
        <f t="shared" si="89"/>
        <v>0</v>
      </c>
      <c r="U750" s="58">
        <f t="shared" si="90"/>
        <v>0</v>
      </c>
      <c r="V750" s="58">
        <f t="shared" si="91"/>
        <v>0</v>
      </c>
      <c r="W750" s="58">
        <f t="shared" si="92"/>
        <v>0</v>
      </c>
      <c r="X750" s="58">
        <f t="shared" si="93"/>
        <v>0</v>
      </c>
      <c r="Y750" s="58">
        <f t="shared" si="94"/>
        <v>0</v>
      </c>
      <c r="Z750" s="104">
        <f t="shared" si="95"/>
        <v>0</v>
      </c>
    </row>
    <row r="751" spans="1:26" x14ac:dyDescent="0.2">
      <c r="A751" s="72" t="str">
        <f t="shared" si="96"/>
        <v>-</v>
      </c>
      <c r="C751" s="79"/>
      <c r="G751" s="81"/>
      <c r="H751" s="82" t="str">
        <f>IF(G751="","",VLOOKUP(G751,Plan_compta!$B$7:$C$360,2))</f>
        <v/>
      </c>
      <c r="I751" s="83"/>
      <c r="J751" s="57"/>
      <c r="K751" s="56"/>
      <c r="L751" s="84"/>
      <c r="M751" s="83"/>
      <c r="N751" s="55"/>
      <c r="O751" s="56"/>
      <c r="P751" s="61"/>
      <c r="Q751" s="56"/>
      <c r="R751" s="85"/>
      <c r="T751" s="93">
        <f t="shared" si="89"/>
        <v>0</v>
      </c>
      <c r="U751" s="58">
        <f t="shared" si="90"/>
        <v>0</v>
      </c>
      <c r="V751" s="58">
        <f t="shared" si="91"/>
        <v>0</v>
      </c>
      <c r="W751" s="58">
        <f t="shared" si="92"/>
        <v>0</v>
      </c>
      <c r="X751" s="58">
        <f t="shared" si="93"/>
        <v>0</v>
      </c>
      <c r="Y751" s="58">
        <f t="shared" si="94"/>
        <v>0</v>
      </c>
      <c r="Z751" s="104">
        <f t="shared" si="95"/>
        <v>0</v>
      </c>
    </row>
    <row r="752" spans="1:26" x14ac:dyDescent="0.2">
      <c r="A752" s="72" t="str">
        <f t="shared" si="96"/>
        <v>-</v>
      </c>
      <c r="C752" s="79"/>
      <c r="G752" s="81"/>
      <c r="H752" s="82" t="str">
        <f>IF(G752="","",VLOOKUP(G752,Plan_compta!$B$7:$C$360,2))</f>
        <v/>
      </c>
      <c r="I752" s="83"/>
      <c r="J752" s="57"/>
      <c r="K752" s="56"/>
      <c r="L752" s="84"/>
      <c r="M752" s="83"/>
      <c r="N752" s="55"/>
      <c r="O752" s="56"/>
      <c r="P752" s="61"/>
      <c r="Q752" s="56"/>
      <c r="R752" s="85"/>
      <c r="T752" s="93">
        <f t="shared" si="89"/>
        <v>0</v>
      </c>
      <c r="U752" s="58">
        <f t="shared" si="90"/>
        <v>0</v>
      </c>
      <c r="V752" s="58">
        <f t="shared" si="91"/>
        <v>0</v>
      </c>
      <c r="W752" s="58">
        <f t="shared" si="92"/>
        <v>0</v>
      </c>
      <c r="X752" s="58">
        <f t="shared" si="93"/>
        <v>0</v>
      </c>
      <c r="Y752" s="58">
        <f t="shared" si="94"/>
        <v>0</v>
      </c>
      <c r="Z752" s="104">
        <f t="shared" si="95"/>
        <v>0</v>
      </c>
    </row>
    <row r="753" spans="1:26" x14ac:dyDescent="0.2">
      <c r="A753" s="72" t="str">
        <f t="shared" si="96"/>
        <v>-</v>
      </c>
      <c r="C753" s="79"/>
      <c r="G753" s="81"/>
      <c r="H753" s="82" t="str">
        <f>IF(G753="","",VLOOKUP(G753,Plan_compta!$B$7:$C$360,2))</f>
        <v/>
      </c>
      <c r="I753" s="83"/>
      <c r="J753" s="57"/>
      <c r="K753" s="56"/>
      <c r="L753" s="84"/>
      <c r="M753" s="83"/>
      <c r="N753" s="55"/>
      <c r="O753" s="56"/>
      <c r="P753" s="61"/>
      <c r="Q753" s="56"/>
      <c r="R753" s="85"/>
      <c r="T753" s="93">
        <f t="shared" si="89"/>
        <v>0</v>
      </c>
      <c r="U753" s="58">
        <f t="shared" si="90"/>
        <v>0</v>
      </c>
      <c r="V753" s="58">
        <f t="shared" si="91"/>
        <v>0</v>
      </c>
      <c r="W753" s="58">
        <f t="shared" si="92"/>
        <v>0</v>
      </c>
      <c r="X753" s="58">
        <f t="shared" si="93"/>
        <v>0</v>
      </c>
      <c r="Y753" s="58">
        <f t="shared" si="94"/>
        <v>0</v>
      </c>
      <c r="Z753" s="104">
        <f t="shared" si="95"/>
        <v>0</v>
      </c>
    </row>
    <row r="754" spans="1:26" x14ac:dyDescent="0.2">
      <c r="A754" s="72" t="str">
        <f t="shared" si="96"/>
        <v>-</v>
      </c>
      <c r="C754" s="79"/>
      <c r="G754" s="81"/>
      <c r="H754" s="82" t="str">
        <f>IF(G754="","",VLOOKUP(G754,Plan_compta!$B$7:$C$360,2))</f>
        <v/>
      </c>
      <c r="I754" s="83"/>
      <c r="J754" s="57"/>
      <c r="K754" s="56"/>
      <c r="L754" s="84"/>
      <c r="M754" s="83"/>
      <c r="N754" s="55"/>
      <c r="O754" s="56"/>
      <c r="P754" s="61"/>
      <c r="Q754" s="56"/>
      <c r="R754" s="85"/>
      <c r="T754" s="93">
        <f t="shared" si="89"/>
        <v>0</v>
      </c>
      <c r="U754" s="58">
        <f t="shared" si="90"/>
        <v>0</v>
      </c>
      <c r="V754" s="58">
        <f t="shared" si="91"/>
        <v>0</v>
      </c>
      <c r="W754" s="58">
        <f t="shared" si="92"/>
        <v>0</v>
      </c>
      <c r="X754" s="58">
        <f t="shared" si="93"/>
        <v>0</v>
      </c>
      <c r="Y754" s="58">
        <f t="shared" si="94"/>
        <v>0</v>
      </c>
      <c r="Z754" s="104">
        <f t="shared" si="95"/>
        <v>0</v>
      </c>
    </row>
    <row r="755" spans="1:26" x14ac:dyDescent="0.2">
      <c r="A755" s="72" t="str">
        <f t="shared" si="96"/>
        <v>-</v>
      </c>
      <c r="C755" s="79"/>
      <c r="G755" s="81"/>
      <c r="H755" s="82" t="str">
        <f>IF(G755="","",VLOOKUP(G755,Plan_compta!$B$7:$C$360,2))</f>
        <v/>
      </c>
      <c r="I755" s="83"/>
      <c r="J755" s="57"/>
      <c r="K755" s="56"/>
      <c r="L755" s="84"/>
      <c r="M755" s="83"/>
      <c r="N755" s="55"/>
      <c r="O755" s="56"/>
      <c r="P755" s="61"/>
      <c r="Q755" s="56"/>
      <c r="R755" s="85"/>
      <c r="T755" s="93">
        <f t="shared" si="89"/>
        <v>0</v>
      </c>
      <c r="U755" s="58">
        <f t="shared" si="90"/>
        <v>0</v>
      </c>
      <c r="V755" s="58">
        <f t="shared" si="91"/>
        <v>0</v>
      </c>
      <c r="W755" s="58">
        <f t="shared" si="92"/>
        <v>0</v>
      </c>
      <c r="X755" s="58">
        <f t="shared" si="93"/>
        <v>0</v>
      </c>
      <c r="Y755" s="58">
        <f t="shared" si="94"/>
        <v>0</v>
      </c>
      <c r="Z755" s="104">
        <f t="shared" si="95"/>
        <v>0</v>
      </c>
    </row>
    <row r="756" spans="1:26" x14ac:dyDescent="0.2">
      <c r="A756" s="72" t="str">
        <f t="shared" si="96"/>
        <v>-</v>
      </c>
      <c r="C756" s="79"/>
      <c r="G756" s="81"/>
      <c r="H756" s="82" t="str">
        <f>IF(G756="","",VLOOKUP(G756,Plan_compta!$B$7:$C$360,2))</f>
        <v/>
      </c>
      <c r="I756" s="83"/>
      <c r="J756" s="57"/>
      <c r="K756" s="56"/>
      <c r="L756" s="84"/>
      <c r="M756" s="83"/>
      <c r="N756" s="55"/>
      <c r="O756" s="56"/>
      <c r="P756" s="61"/>
      <c r="Q756" s="56"/>
      <c r="R756" s="85"/>
      <c r="T756" s="93">
        <f t="shared" si="89"/>
        <v>0</v>
      </c>
      <c r="U756" s="58">
        <f t="shared" si="90"/>
        <v>0</v>
      </c>
      <c r="V756" s="58">
        <f t="shared" si="91"/>
        <v>0</v>
      </c>
      <c r="W756" s="58">
        <f t="shared" si="92"/>
        <v>0</v>
      </c>
      <c r="X756" s="58">
        <f t="shared" si="93"/>
        <v>0</v>
      </c>
      <c r="Y756" s="58">
        <f t="shared" si="94"/>
        <v>0</v>
      </c>
      <c r="Z756" s="104">
        <f t="shared" si="95"/>
        <v>0</v>
      </c>
    </row>
    <row r="757" spans="1:26" x14ac:dyDescent="0.2">
      <c r="A757" s="72" t="str">
        <f t="shared" si="96"/>
        <v>-</v>
      </c>
      <c r="C757" s="79"/>
      <c r="G757" s="81"/>
      <c r="H757" s="82" t="str">
        <f>IF(G757="","",VLOOKUP(G757,Plan_compta!$B$7:$C$360,2))</f>
        <v/>
      </c>
      <c r="I757" s="83"/>
      <c r="J757" s="57"/>
      <c r="K757" s="56"/>
      <c r="L757" s="84"/>
      <c r="M757" s="83"/>
      <c r="N757" s="55"/>
      <c r="O757" s="56"/>
      <c r="P757" s="61"/>
      <c r="Q757" s="56"/>
      <c r="R757" s="85"/>
      <c r="T757" s="93">
        <f t="shared" si="89"/>
        <v>0</v>
      </c>
      <c r="U757" s="58">
        <f t="shared" si="90"/>
        <v>0</v>
      </c>
      <c r="V757" s="58">
        <f t="shared" si="91"/>
        <v>0</v>
      </c>
      <c r="W757" s="58">
        <f t="shared" si="92"/>
        <v>0</v>
      </c>
      <c r="X757" s="58">
        <f t="shared" si="93"/>
        <v>0</v>
      </c>
      <c r="Y757" s="58">
        <f t="shared" si="94"/>
        <v>0</v>
      </c>
      <c r="Z757" s="104">
        <f t="shared" si="95"/>
        <v>0</v>
      </c>
    </row>
    <row r="758" spans="1:26" x14ac:dyDescent="0.2">
      <c r="A758" s="72" t="str">
        <f t="shared" si="96"/>
        <v>-</v>
      </c>
      <c r="C758" s="79"/>
      <c r="G758" s="81"/>
      <c r="H758" s="82" t="str">
        <f>IF(G758="","",VLOOKUP(G758,Plan_compta!$B$7:$C$360,2))</f>
        <v/>
      </c>
      <c r="I758" s="83"/>
      <c r="J758" s="57"/>
      <c r="K758" s="56"/>
      <c r="L758" s="84"/>
      <c r="M758" s="83"/>
      <c r="N758" s="55"/>
      <c r="O758" s="56"/>
      <c r="P758" s="61"/>
      <c r="Q758" s="56"/>
      <c r="R758" s="85"/>
      <c r="T758" s="93">
        <f t="shared" si="89"/>
        <v>0</v>
      </c>
      <c r="U758" s="58">
        <f t="shared" si="90"/>
        <v>0</v>
      </c>
      <c r="V758" s="58">
        <f t="shared" si="91"/>
        <v>0</v>
      </c>
      <c r="W758" s="58">
        <f t="shared" si="92"/>
        <v>0</v>
      </c>
      <c r="X758" s="58">
        <f t="shared" si="93"/>
        <v>0</v>
      </c>
      <c r="Y758" s="58">
        <f t="shared" si="94"/>
        <v>0</v>
      </c>
      <c r="Z758" s="104">
        <f t="shared" si="95"/>
        <v>0</v>
      </c>
    </row>
    <row r="759" spans="1:26" x14ac:dyDescent="0.2">
      <c r="A759" s="72" t="str">
        <f t="shared" si="96"/>
        <v>-</v>
      </c>
      <c r="C759" s="79"/>
      <c r="G759" s="81"/>
      <c r="H759" s="82" t="str">
        <f>IF(G759="","",VLOOKUP(G759,Plan_compta!$B$7:$C$360,2))</f>
        <v/>
      </c>
      <c r="I759" s="83"/>
      <c r="J759" s="57"/>
      <c r="K759" s="56"/>
      <c r="L759" s="84"/>
      <c r="M759" s="83"/>
      <c r="N759" s="55"/>
      <c r="O759" s="56"/>
      <c r="P759" s="61"/>
      <c r="Q759" s="56"/>
      <c r="R759" s="85"/>
      <c r="T759" s="93">
        <f t="shared" si="89"/>
        <v>0</v>
      </c>
      <c r="U759" s="58">
        <f t="shared" si="90"/>
        <v>0</v>
      </c>
      <c r="V759" s="58">
        <f t="shared" si="91"/>
        <v>0</v>
      </c>
      <c r="W759" s="58">
        <f t="shared" si="92"/>
        <v>0</v>
      </c>
      <c r="X759" s="58">
        <f t="shared" si="93"/>
        <v>0</v>
      </c>
      <c r="Y759" s="58">
        <f t="shared" si="94"/>
        <v>0</v>
      </c>
      <c r="Z759" s="104">
        <f t="shared" si="95"/>
        <v>0</v>
      </c>
    </row>
    <row r="760" spans="1:26" x14ac:dyDescent="0.2">
      <c r="A760" s="72" t="str">
        <f t="shared" si="96"/>
        <v>-</v>
      </c>
      <c r="C760" s="79"/>
      <c r="G760" s="81"/>
      <c r="H760" s="82" t="str">
        <f>IF(G760="","",VLOOKUP(G760,Plan_compta!$B$7:$C$360,2))</f>
        <v/>
      </c>
      <c r="I760" s="83"/>
      <c r="J760" s="57"/>
      <c r="K760" s="56"/>
      <c r="L760" s="84"/>
      <c r="M760" s="83"/>
      <c r="N760" s="55"/>
      <c r="O760" s="56"/>
      <c r="P760" s="61"/>
      <c r="Q760" s="56"/>
      <c r="R760" s="85"/>
      <c r="T760" s="93">
        <f t="shared" si="89"/>
        <v>0</v>
      </c>
      <c r="U760" s="58">
        <f t="shared" si="90"/>
        <v>0</v>
      </c>
      <c r="V760" s="58">
        <f t="shared" si="91"/>
        <v>0</v>
      </c>
      <c r="W760" s="58">
        <f t="shared" si="92"/>
        <v>0</v>
      </c>
      <c r="X760" s="58">
        <f t="shared" si="93"/>
        <v>0</v>
      </c>
      <c r="Y760" s="58">
        <f t="shared" si="94"/>
        <v>0</v>
      </c>
      <c r="Z760" s="104">
        <f t="shared" si="95"/>
        <v>0</v>
      </c>
    </row>
    <row r="761" spans="1:26" x14ac:dyDescent="0.2">
      <c r="A761" s="72" t="str">
        <f t="shared" si="96"/>
        <v>-</v>
      </c>
      <c r="C761" s="79"/>
      <c r="G761" s="81"/>
      <c r="H761" s="82" t="str">
        <f>IF(G761="","",VLOOKUP(G761,Plan_compta!$B$7:$C$360,2))</f>
        <v/>
      </c>
      <c r="I761" s="83"/>
      <c r="J761" s="57"/>
      <c r="K761" s="56"/>
      <c r="L761" s="84"/>
      <c r="M761" s="83"/>
      <c r="N761" s="55"/>
      <c r="O761" s="56"/>
      <c r="P761" s="61"/>
      <c r="Q761" s="56"/>
      <c r="R761" s="85"/>
      <c r="T761" s="93">
        <f t="shared" si="89"/>
        <v>0</v>
      </c>
      <c r="U761" s="58">
        <f t="shared" si="90"/>
        <v>0</v>
      </c>
      <c r="V761" s="58">
        <f t="shared" si="91"/>
        <v>0</v>
      </c>
      <c r="W761" s="58">
        <f t="shared" si="92"/>
        <v>0</v>
      </c>
      <c r="X761" s="58">
        <f t="shared" si="93"/>
        <v>0</v>
      </c>
      <c r="Y761" s="58">
        <f t="shared" si="94"/>
        <v>0</v>
      </c>
      <c r="Z761" s="104">
        <f t="shared" si="95"/>
        <v>0</v>
      </c>
    </row>
    <row r="762" spans="1:26" x14ac:dyDescent="0.2">
      <c r="A762" s="72" t="str">
        <f t="shared" si="96"/>
        <v>-</v>
      </c>
      <c r="C762" s="79"/>
      <c r="G762" s="81"/>
      <c r="H762" s="82" t="str">
        <f>IF(G762="","",VLOOKUP(G762,Plan_compta!$B$7:$C$360,2))</f>
        <v/>
      </c>
      <c r="I762" s="83"/>
      <c r="J762" s="57"/>
      <c r="K762" s="56"/>
      <c r="L762" s="84"/>
      <c r="M762" s="83"/>
      <c r="N762" s="55"/>
      <c r="O762" s="56"/>
      <c r="P762" s="61"/>
      <c r="Q762" s="56"/>
      <c r="R762" s="85"/>
      <c r="T762" s="93">
        <f t="shared" si="89"/>
        <v>0</v>
      </c>
      <c r="U762" s="58">
        <f t="shared" si="90"/>
        <v>0</v>
      </c>
      <c r="V762" s="58">
        <f t="shared" si="91"/>
        <v>0</v>
      </c>
      <c r="W762" s="58">
        <f t="shared" si="92"/>
        <v>0</v>
      </c>
      <c r="X762" s="58">
        <f t="shared" si="93"/>
        <v>0</v>
      </c>
      <c r="Y762" s="58">
        <f t="shared" si="94"/>
        <v>0</v>
      </c>
      <c r="Z762" s="104">
        <f t="shared" si="95"/>
        <v>0</v>
      </c>
    </row>
    <row r="763" spans="1:26" x14ac:dyDescent="0.2">
      <c r="A763" s="72" t="str">
        <f t="shared" si="96"/>
        <v>-</v>
      </c>
      <c r="C763" s="79"/>
      <c r="G763" s="81"/>
      <c r="H763" s="82" t="str">
        <f>IF(G763="","",VLOOKUP(G763,Plan_compta!$B$7:$C$360,2))</f>
        <v/>
      </c>
      <c r="I763" s="83"/>
      <c r="J763" s="57"/>
      <c r="K763" s="56"/>
      <c r="L763" s="84"/>
      <c r="M763" s="83"/>
      <c r="N763" s="55"/>
      <c r="O763" s="56"/>
      <c r="P763" s="61"/>
      <c r="Q763" s="56"/>
      <c r="R763" s="85"/>
      <c r="T763" s="93">
        <f t="shared" si="89"/>
        <v>0</v>
      </c>
      <c r="U763" s="58">
        <f t="shared" si="90"/>
        <v>0</v>
      </c>
      <c r="V763" s="58">
        <f t="shared" si="91"/>
        <v>0</v>
      </c>
      <c r="W763" s="58">
        <f t="shared" si="92"/>
        <v>0</v>
      </c>
      <c r="X763" s="58">
        <f t="shared" si="93"/>
        <v>0</v>
      </c>
      <c r="Y763" s="58">
        <f t="shared" si="94"/>
        <v>0</v>
      </c>
      <c r="Z763" s="104">
        <f t="shared" si="95"/>
        <v>0</v>
      </c>
    </row>
    <row r="764" spans="1:26" x14ac:dyDescent="0.2">
      <c r="A764" s="72" t="str">
        <f t="shared" si="96"/>
        <v>-</v>
      </c>
      <c r="C764" s="79"/>
      <c r="G764" s="81"/>
      <c r="H764" s="82" t="str">
        <f>IF(G764="","",VLOOKUP(G764,Plan_compta!$B$7:$C$360,2))</f>
        <v/>
      </c>
      <c r="I764" s="83"/>
      <c r="J764" s="57"/>
      <c r="K764" s="56"/>
      <c r="L764" s="84"/>
      <c r="M764" s="83"/>
      <c r="N764" s="55"/>
      <c r="O764" s="56"/>
      <c r="P764" s="61"/>
      <c r="Q764" s="56"/>
      <c r="R764" s="85"/>
      <c r="T764" s="93">
        <f t="shared" si="89"/>
        <v>0</v>
      </c>
      <c r="U764" s="58">
        <f t="shared" si="90"/>
        <v>0</v>
      </c>
      <c r="V764" s="58">
        <f t="shared" si="91"/>
        <v>0</v>
      </c>
      <c r="W764" s="58">
        <f t="shared" si="92"/>
        <v>0</v>
      </c>
      <c r="X764" s="58">
        <f t="shared" si="93"/>
        <v>0</v>
      </c>
      <c r="Y764" s="58">
        <f t="shared" si="94"/>
        <v>0</v>
      </c>
      <c r="Z764" s="104">
        <f t="shared" si="95"/>
        <v>0</v>
      </c>
    </row>
    <row r="765" spans="1:26" x14ac:dyDescent="0.2">
      <c r="A765" s="72" t="str">
        <f t="shared" si="96"/>
        <v>-</v>
      </c>
      <c r="C765" s="79"/>
      <c r="G765" s="81"/>
      <c r="H765" s="82" t="str">
        <f>IF(G765="","",VLOOKUP(G765,Plan_compta!$B$7:$C$360,2))</f>
        <v/>
      </c>
      <c r="I765" s="83"/>
      <c r="J765" s="57"/>
      <c r="K765" s="56"/>
      <c r="L765" s="84"/>
      <c r="M765" s="83"/>
      <c r="N765" s="55"/>
      <c r="O765" s="56"/>
      <c r="P765" s="61"/>
      <c r="Q765" s="56"/>
      <c r="R765" s="85"/>
      <c r="T765" s="93">
        <f t="shared" si="89"/>
        <v>0</v>
      </c>
      <c r="U765" s="58">
        <f t="shared" si="90"/>
        <v>0</v>
      </c>
      <c r="V765" s="58">
        <f t="shared" si="91"/>
        <v>0</v>
      </c>
      <c r="W765" s="58">
        <f t="shared" si="92"/>
        <v>0</v>
      </c>
      <c r="X765" s="58">
        <f t="shared" si="93"/>
        <v>0</v>
      </c>
      <c r="Y765" s="58">
        <f t="shared" si="94"/>
        <v>0</v>
      </c>
      <c r="Z765" s="104">
        <f t="shared" si="95"/>
        <v>0</v>
      </c>
    </row>
    <row r="766" spans="1:26" x14ac:dyDescent="0.2">
      <c r="A766" s="72" t="str">
        <f t="shared" si="96"/>
        <v>-</v>
      </c>
      <c r="C766" s="79"/>
      <c r="G766" s="81"/>
      <c r="H766" s="82" t="str">
        <f>IF(G766="","",VLOOKUP(G766,Plan_compta!$B$7:$C$360,2))</f>
        <v/>
      </c>
      <c r="I766" s="83"/>
      <c r="J766" s="57"/>
      <c r="K766" s="56"/>
      <c r="L766" s="84"/>
      <c r="M766" s="83"/>
      <c r="N766" s="55"/>
      <c r="O766" s="56"/>
      <c r="P766" s="61"/>
      <c r="Q766" s="56"/>
      <c r="R766" s="85"/>
      <c r="T766" s="93">
        <f t="shared" si="89"/>
        <v>0</v>
      </c>
      <c r="U766" s="58">
        <f t="shared" si="90"/>
        <v>0</v>
      </c>
      <c r="V766" s="58">
        <f t="shared" si="91"/>
        <v>0</v>
      </c>
      <c r="W766" s="58">
        <f t="shared" si="92"/>
        <v>0</v>
      </c>
      <c r="X766" s="58">
        <f t="shared" si="93"/>
        <v>0</v>
      </c>
      <c r="Y766" s="58">
        <f t="shared" si="94"/>
        <v>0</v>
      </c>
      <c r="Z766" s="104">
        <f t="shared" si="95"/>
        <v>0</v>
      </c>
    </row>
    <row r="767" spans="1:26" x14ac:dyDescent="0.2">
      <c r="A767" s="72" t="str">
        <f t="shared" si="96"/>
        <v>-</v>
      </c>
      <c r="C767" s="79"/>
      <c r="G767" s="81"/>
      <c r="H767" s="82" t="str">
        <f>IF(G767="","",VLOOKUP(G767,Plan_compta!$B$7:$C$360,2))</f>
        <v/>
      </c>
      <c r="I767" s="83"/>
      <c r="J767" s="57"/>
      <c r="K767" s="56"/>
      <c r="L767" s="84"/>
      <c r="M767" s="83"/>
      <c r="N767" s="55"/>
      <c r="O767" s="56"/>
      <c r="P767" s="61"/>
      <c r="Q767" s="56"/>
      <c r="R767" s="85"/>
      <c r="T767" s="93">
        <f t="shared" si="89"/>
        <v>0</v>
      </c>
      <c r="U767" s="58">
        <f t="shared" si="90"/>
        <v>0</v>
      </c>
      <c r="V767" s="58">
        <f t="shared" si="91"/>
        <v>0</v>
      </c>
      <c r="W767" s="58">
        <f t="shared" si="92"/>
        <v>0</v>
      </c>
      <c r="X767" s="58">
        <f t="shared" si="93"/>
        <v>0</v>
      </c>
      <c r="Y767" s="58">
        <f t="shared" si="94"/>
        <v>0</v>
      </c>
      <c r="Z767" s="104">
        <f t="shared" si="95"/>
        <v>0</v>
      </c>
    </row>
    <row r="768" spans="1:26" x14ac:dyDescent="0.2">
      <c r="A768" s="72" t="str">
        <f t="shared" si="96"/>
        <v>-</v>
      </c>
      <c r="C768" s="79"/>
      <c r="G768" s="81"/>
      <c r="H768" s="82" t="str">
        <f>IF(G768="","",VLOOKUP(G768,Plan_compta!$B$7:$C$360,2))</f>
        <v/>
      </c>
      <c r="I768" s="83"/>
      <c r="J768" s="57"/>
      <c r="K768" s="56"/>
      <c r="L768" s="84"/>
      <c r="M768" s="83"/>
      <c r="N768" s="55"/>
      <c r="O768" s="56"/>
      <c r="P768" s="61"/>
      <c r="Q768" s="56"/>
      <c r="R768" s="85"/>
      <c r="T768" s="93">
        <f t="shared" si="89"/>
        <v>0</v>
      </c>
      <c r="U768" s="58">
        <f t="shared" si="90"/>
        <v>0</v>
      </c>
      <c r="V768" s="58">
        <f t="shared" si="91"/>
        <v>0</v>
      </c>
      <c r="W768" s="58">
        <f t="shared" si="92"/>
        <v>0</v>
      </c>
      <c r="X768" s="58">
        <f t="shared" si="93"/>
        <v>0</v>
      </c>
      <c r="Y768" s="58">
        <f t="shared" si="94"/>
        <v>0</v>
      </c>
      <c r="Z768" s="104">
        <f t="shared" si="95"/>
        <v>0</v>
      </c>
    </row>
    <row r="769" spans="1:26" x14ac:dyDescent="0.2">
      <c r="A769" s="72" t="str">
        <f t="shared" si="96"/>
        <v>-</v>
      </c>
      <c r="C769" s="79"/>
      <c r="G769" s="81"/>
      <c r="H769" s="82" t="str">
        <f>IF(G769="","",VLOOKUP(G769,Plan_compta!$B$7:$C$360,2))</f>
        <v/>
      </c>
      <c r="I769" s="83"/>
      <c r="J769" s="57"/>
      <c r="K769" s="56"/>
      <c r="L769" s="84"/>
      <c r="M769" s="83"/>
      <c r="N769" s="55"/>
      <c r="O769" s="56"/>
      <c r="P769" s="61"/>
      <c r="Q769" s="56"/>
      <c r="R769" s="85"/>
      <c r="T769" s="93">
        <f t="shared" si="89"/>
        <v>0</v>
      </c>
      <c r="U769" s="58">
        <f t="shared" si="90"/>
        <v>0</v>
      </c>
      <c r="V769" s="58">
        <f t="shared" si="91"/>
        <v>0</v>
      </c>
      <c r="W769" s="58">
        <f t="shared" si="92"/>
        <v>0</v>
      </c>
      <c r="X769" s="58">
        <f t="shared" si="93"/>
        <v>0</v>
      </c>
      <c r="Y769" s="58">
        <f t="shared" si="94"/>
        <v>0</v>
      </c>
      <c r="Z769" s="104">
        <f t="shared" si="95"/>
        <v>0</v>
      </c>
    </row>
    <row r="770" spans="1:26" x14ac:dyDescent="0.2">
      <c r="A770" s="72" t="str">
        <f t="shared" si="96"/>
        <v>-</v>
      </c>
      <c r="C770" s="79"/>
      <c r="G770" s="81"/>
      <c r="H770" s="82" t="str">
        <f>IF(G770="","",VLOOKUP(G770,Plan_compta!$B$7:$C$360,2))</f>
        <v/>
      </c>
      <c r="I770" s="83"/>
      <c r="J770" s="57"/>
      <c r="K770" s="56"/>
      <c r="L770" s="84"/>
      <c r="M770" s="83"/>
      <c r="N770" s="55"/>
      <c r="O770" s="56"/>
      <c r="P770" s="61"/>
      <c r="Q770" s="56"/>
      <c r="R770" s="85"/>
      <c r="T770" s="93">
        <f t="shared" si="89"/>
        <v>0</v>
      </c>
      <c r="U770" s="58">
        <f t="shared" si="90"/>
        <v>0</v>
      </c>
      <c r="V770" s="58">
        <f t="shared" si="91"/>
        <v>0</v>
      </c>
      <c r="W770" s="58">
        <f t="shared" si="92"/>
        <v>0</v>
      </c>
      <c r="X770" s="58">
        <f t="shared" si="93"/>
        <v>0</v>
      </c>
      <c r="Y770" s="58">
        <f t="shared" si="94"/>
        <v>0</v>
      </c>
      <c r="Z770" s="104">
        <f t="shared" si="95"/>
        <v>0</v>
      </c>
    </row>
    <row r="771" spans="1:26" x14ac:dyDescent="0.2">
      <c r="A771" s="72" t="str">
        <f t="shared" si="96"/>
        <v>-</v>
      </c>
      <c r="C771" s="79"/>
      <c r="G771" s="81"/>
      <c r="H771" s="82" t="str">
        <f>IF(G771="","",VLOOKUP(G771,Plan_compta!$B$7:$C$360,2))</f>
        <v/>
      </c>
      <c r="I771" s="83"/>
      <c r="J771" s="57"/>
      <c r="K771" s="56"/>
      <c r="L771" s="84"/>
      <c r="M771" s="83"/>
      <c r="N771" s="55"/>
      <c r="O771" s="56"/>
      <c r="P771" s="61"/>
      <c r="Q771" s="56"/>
      <c r="R771" s="85"/>
      <c r="T771" s="93">
        <f t="shared" ref="T771:T834" si="97">IF(C771="Dépense",N771,0)</f>
        <v>0</v>
      </c>
      <c r="U771" s="58">
        <f t="shared" ref="U771:U834" si="98">IF(C771="Dépense",P771,0)</f>
        <v>0</v>
      </c>
      <c r="V771" s="58">
        <f t="shared" ref="V771:V834" si="99">IF(C771="Dépense",R771,0)</f>
        <v>0</v>
      </c>
      <c r="W771" s="58">
        <f t="shared" ref="W771:W834" si="100">IF(C771="Recette",N771,0)</f>
        <v>0</v>
      </c>
      <c r="X771" s="58">
        <f t="shared" ref="X771:X834" si="101">IF(C771="Recette",P771,0)</f>
        <v>0</v>
      </c>
      <c r="Y771" s="58">
        <f t="shared" ref="Y771:Y834" si="102">IF(C771="Recette",R771,0)</f>
        <v>0</v>
      </c>
      <c r="Z771" s="104">
        <f t="shared" ref="Z771:Z834" si="103">N771+P771+R771</f>
        <v>0</v>
      </c>
    </row>
    <row r="772" spans="1:26" x14ac:dyDescent="0.2">
      <c r="A772" s="72" t="str">
        <f t="shared" ref="A772:A835" si="104">IF(B772&lt;&gt;0,A771+1,"-")</f>
        <v>-</v>
      </c>
      <c r="C772" s="79"/>
      <c r="G772" s="81"/>
      <c r="H772" s="82" t="str">
        <f>IF(G772="","",VLOOKUP(G772,Plan_compta!$B$7:$C$360,2))</f>
        <v/>
      </c>
      <c r="I772" s="83"/>
      <c r="J772" s="57"/>
      <c r="K772" s="56"/>
      <c r="L772" s="84"/>
      <c r="M772" s="83"/>
      <c r="N772" s="55"/>
      <c r="O772" s="56"/>
      <c r="P772" s="61"/>
      <c r="Q772" s="56"/>
      <c r="R772" s="85"/>
      <c r="T772" s="93">
        <f t="shared" si="97"/>
        <v>0</v>
      </c>
      <c r="U772" s="58">
        <f t="shared" si="98"/>
        <v>0</v>
      </c>
      <c r="V772" s="58">
        <f t="shared" si="99"/>
        <v>0</v>
      </c>
      <c r="W772" s="58">
        <f t="shared" si="100"/>
        <v>0</v>
      </c>
      <c r="X772" s="58">
        <f t="shared" si="101"/>
        <v>0</v>
      </c>
      <c r="Y772" s="58">
        <f t="shared" si="102"/>
        <v>0</v>
      </c>
      <c r="Z772" s="104">
        <f t="shared" si="103"/>
        <v>0</v>
      </c>
    </row>
    <row r="773" spans="1:26" x14ac:dyDescent="0.2">
      <c r="A773" s="72" t="str">
        <f t="shared" si="104"/>
        <v>-</v>
      </c>
      <c r="C773" s="79"/>
      <c r="G773" s="81"/>
      <c r="H773" s="82" t="str">
        <f>IF(G773="","",VLOOKUP(G773,Plan_compta!$B$7:$C$360,2))</f>
        <v/>
      </c>
      <c r="I773" s="83"/>
      <c r="J773" s="57"/>
      <c r="K773" s="56"/>
      <c r="L773" s="84"/>
      <c r="M773" s="83"/>
      <c r="N773" s="55"/>
      <c r="O773" s="56"/>
      <c r="P773" s="61"/>
      <c r="Q773" s="56"/>
      <c r="R773" s="85"/>
      <c r="T773" s="93">
        <f t="shared" si="97"/>
        <v>0</v>
      </c>
      <c r="U773" s="58">
        <f t="shared" si="98"/>
        <v>0</v>
      </c>
      <c r="V773" s="58">
        <f t="shared" si="99"/>
        <v>0</v>
      </c>
      <c r="W773" s="58">
        <f t="shared" si="100"/>
        <v>0</v>
      </c>
      <c r="X773" s="58">
        <f t="shared" si="101"/>
        <v>0</v>
      </c>
      <c r="Y773" s="58">
        <f t="shared" si="102"/>
        <v>0</v>
      </c>
      <c r="Z773" s="104">
        <f t="shared" si="103"/>
        <v>0</v>
      </c>
    </row>
    <row r="774" spans="1:26" x14ac:dyDescent="0.2">
      <c r="A774" s="72" t="str">
        <f t="shared" si="104"/>
        <v>-</v>
      </c>
      <c r="C774" s="79"/>
      <c r="G774" s="81"/>
      <c r="H774" s="82" t="str">
        <f>IF(G774="","",VLOOKUP(G774,Plan_compta!$B$7:$C$360,2))</f>
        <v/>
      </c>
      <c r="I774" s="83"/>
      <c r="J774" s="57"/>
      <c r="K774" s="56"/>
      <c r="L774" s="84"/>
      <c r="M774" s="83"/>
      <c r="N774" s="55"/>
      <c r="O774" s="56"/>
      <c r="P774" s="61"/>
      <c r="Q774" s="56"/>
      <c r="R774" s="85"/>
      <c r="T774" s="93">
        <f t="shared" si="97"/>
        <v>0</v>
      </c>
      <c r="U774" s="58">
        <f t="shared" si="98"/>
        <v>0</v>
      </c>
      <c r="V774" s="58">
        <f t="shared" si="99"/>
        <v>0</v>
      </c>
      <c r="W774" s="58">
        <f t="shared" si="100"/>
        <v>0</v>
      </c>
      <c r="X774" s="58">
        <f t="shared" si="101"/>
        <v>0</v>
      </c>
      <c r="Y774" s="58">
        <f t="shared" si="102"/>
        <v>0</v>
      </c>
      <c r="Z774" s="104">
        <f t="shared" si="103"/>
        <v>0</v>
      </c>
    </row>
    <row r="775" spans="1:26" x14ac:dyDescent="0.2">
      <c r="A775" s="72" t="str">
        <f t="shared" si="104"/>
        <v>-</v>
      </c>
      <c r="C775" s="79"/>
      <c r="G775" s="81"/>
      <c r="H775" s="82" t="str">
        <f>IF(G775="","",VLOOKUP(G775,Plan_compta!$B$7:$C$360,2))</f>
        <v/>
      </c>
      <c r="I775" s="83"/>
      <c r="J775" s="57"/>
      <c r="K775" s="56"/>
      <c r="L775" s="84"/>
      <c r="M775" s="83"/>
      <c r="N775" s="55"/>
      <c r="O775" s="56"/>
      <c r="P775" s="61"/>
      <c r="Q775" s="56"/>
      <c r="R775" s="85"/>
      <c r="T775" s="93">
        <f t="shared" si="97"/>
        <v>0</v>
      </c>
      <c r="U775" s="58">
        <f t="shared" si="98"/>
        <v>0</v>
      </c>
      <c r="V775" s="58">
        <f t="shared" si="99"/>
        <v>0</v>
      </c>
      <c r="W775" s="58">
        <f t="shared" si="100"/>
        <v>0</v>
      </c>
      <c r="X775" s="58">
        <f t="shared" si="101"/>
        <v>0</v>
      </c>
      <c r="Y775" s="58">
        <f t="shared" si="102"/>
        <v>0</v>
      </c>
      <c r="Z775" s="104">
        <f t="shared" si="103"/>
        <v>0</v>
      </c>
    </row>
    <row r="776" spans="1:26" x14ac:dyDescent="0.2">
      <c r="A776" s="72" t="str">
        <f t="shared" si="104"/>
        <v>-</v>
      </c>
      <c r="C776" s="79"/>
      <c r="G776" s="81"/>
      <c r="H776" s="82" t="str">
        <f>IF(G776="","",VLOOKUP(G776,Plan_compta!$B$7:$C$360,2))</f>
        <v/>
      </c>
      <c r="I776" s="83"/>
      <c r="J776" s="57"/>
      <c r="K776" s="56"/>
      <c r="L776" s="84"/>
      <c r="M776" s="83"/>
      <c r="N776" s="55"/>
      <c r="O776" s="56"/>
      <c r="P776" s="61"/>
      <c r="Q776" s="56"/>
      <c r="R776" s="85"/>
      <c r="T776" s="93">
        <f t="shared" si="97"/>
        <v>0</v>
      </c>
      <c r="U776" s="58">
        <f t="shared" si="98"/>
        <v>0</v>
      </c>
      <c r="V776" s="58">
        <f t="shared" si="99"/>
        <v>0</v>
      </c>
      <c r="W776" s="58">
        <f t="shared" si="100"/>
        <v>0</v>
      </c>
      <c r="X776" s="58">
        <f t="shared" si="101"/>
        <v>0</v>
      </c>
      <c r="Y776" s="58">
        <f t="shared" si="102"/>
        <v>0</v>
      </c>
      <c r="Z776" s="104">
        <f t="shared" si="103"/>
        <v>0</v>
      </c>
    </row>
    <row r="777" spans="1:26" x14ac:dyDescent="0.2">
      <c r="A777" s="72" t="str">
        <f t="shared" si="104"/>
        <v>-</v>
      </c>
      <c r="C777" s="79"/>
      <c r="G777" s="81"/>
      <c r="H777" s="82" t="str">
        <f>IF(G777="","",VLOOKUP(G777,Plan_compta!$B$7:$C$360,2))</f>
        <v/>
      </c>
      <c r="I777" s="83"/>
      <c r="J777" s="57"/>
      <c r="K777" s="56"/>
      <c r="L777" s="84"/>
      <c r="M777" s="83"/>
      <c r="N777" s="55"/>
      <c r="O777" s="56"/>
      <c r="P777" s="61"/>
      <c r="Q777" s="56"/>
      <c r="R777" s="85"/>
      <c r="T777" s="93">
        <f t="shared" si="97"/>
        <v>0</v>
      </c>
      <c r="U777" s="58">
        <f t="shared" si="98"/>
        <v>0</v>
      </c>
      <c r="V777" s="58">
        <f t="shared" si="99"/>
        <v>0</v>
      </c>
      <c r="W777" s="58">
        <f t="shared" si="100"/>
        <v>0</v>
      </c>
      <c r="X777" s="58">
        <f t="shared" si="101"/>
        <v>0</v>
      </c>
      <c r="Y777" s="58">
        <f t="shared" si="102"/>
        <v>0</v>
      </c>
      <c r="Z777" s="104">
        <f t="shared" si="103"/>
        <v>0</v>
      </c>
    </row>
    <row r="778" spans="1:26" x14ac:dyDescent="0.2">
      <c r="A778" s="72" t="str">
        <f t="shared" si="104"/>
        <v>-</v>
      </c>
      <c r="C778" s="79"/>
      <c r="G778" s="81"/>
      <c r="H778" s="82" t="str">
        <f>IF(G778="","",VLOOKUP(G778,Plan_compta!$B$7:$C$360,2))</f>
        <v/>
      </c>
      <c r="I778" s="83"/>
      <c r="J778" s="57"/>
      <c r="K778" s="56"/>
      <c r="L778" s="84"/>
      <c r="M778" s="83"/>
      <c r="N778" s="55"/>
      <c r="O778" s="56"/>
      <c r="P778" s="61"/>
      <c r="Q778" s="56"/>
      <c r="R778" s="85"/>
      <c r="T778" s="93">
        <f t="shared" si="97"/>
        <v>0</v>
      </c>
      <c r="U778" s="58">
        <f t="shared" si="98"/>
        <v>0</v>
      </c>
      <c r="V778" s="58">
        <f t="shared" si="99"/>
        <v>0</v>
      </c>
      <c r="W778" s="58">
        <f t="shared" si="100"/>
        <v>0</v>
      </c>
      <c r="X778" s="58">
        <f t="shared" si="101"/>
        <v>0</v>
      </c>
      <c r="Y778" s="58">
        <f t="shared" si="102"/>
        <v>0</v>
      </c>
      <c r="Z778" s="104">
        <f t="shared" si="103"/>
        <v>0</v>
      </c>
    </row>
    <row r="779" spans="1:26" x14ac:dyDescent="0.2">
      <c r="A779" s="72" t="str">
        <f t="shared" si="104"/>
        <v>-</v>
      </c>
      <c r="C779" s="79"/>
      <c r="G779" s="81"/>
      <c r="H779" s="82" t="str">
        <f>IF(G779="","",VLOOKUP(G779,Plan_compta!$B$7:$C$360,2))</f>
        <v/>
      </c>
      <c r="I779" s="83"/>
      <c r="J779" s="57"/>
      <c r="K779" s="56"/>
      <c r="L779" s="84"/>
      <c r="M779" s="83"/>
      <c r="N779" s="55"/>
      <c r="O779" s="56"/>
      <c r="P779" s="61"/>
      <c r="Q779" s="56"/>
      <c r="R779" s="85"/>
      <c r="T779" s="93">
        <f t="shared" si="97"/>
        <v>0</v>
      </c>
      <c r="U779" s="58">
        <f t="shared" si="98"/>
        <v>0</v>
      </c>
      <c r="V779" s="58">
        <f t="shared" si="99"/>
        <v>0</v>
      </c>
      <c r="W779" s="58">
        <f t="shared" si="100"/>
        <v>0</v>
      </c>
      <c r="X779" s="58">
        <f t="shared" si="101"/>
        <v>0</v>
      </c>
      <c r="Y779" s="58">
        <f t="shared" si="102"/>
        <v>0</v>
      </c>
      <c r="Z779" s="104">
        <f t="shared" si="103"/>
        <v>0</v>
      </c>
    </row>
    <row r="780" spans="1:26" x14ac:dyDescent="0.2">
      <c r="A780" s="72" t="str">
        <f t="shared" si="104"/>
        <v>-</v>
      </c>
      <c r="C780" s="79"/>
      <c r="G780" s="81"/>
      <c r="H780" s="82" t="str">
        <f>IF(G780="","",VLOOKUP(G780,Plan_compta!$B$7:$C$360,2))</f>
        <v/>
      </c>
      <c r="I780" s="83"/>
      <c r="J780" s="57"/>
      <c r="K780" s="56"/>
      <c r="L780" s="84"/>
      <c r="M780" s="83"/>
      <c r="N780" s="55"/>
      <c r="O780" s="56"/>
      <c r="P780" s="61"/>
      <c r="Q780" s="56"/>
      <c r="R780" s="85"/>
      <c r="T780" s="93">
        <f t="shared" si="97"/>
        <v>0</v>
      </c>
      <c r="U780" s="58">
        <f t="shared" si="98"/>
        <v>0</v>
      </c>
      <c r="V780" s="58">
        <f t="shared" si="99"/>
        <v>0</v>
      </c>
      <c r="W780" s="58">
        <f t="shared" si="100"/>
        <v>0</v>
      </c>
      <c r="X780" s="58">
        <f t="shared" si="101"/>
        <v>0</v>
      </c>
      <c r="Y780" s="58">
        <f t="shared" si="102"/>
        <v>0</v>
      </c>
      <c r="Z780" s="104">
        <f t="shared" si="103"/>
        <v>0</v>
      </c>
    </row>
    <row r="781" spans="1:26" x14ac:dyDescent="0.2">
      <c r="A781" s="72" t="str">
        <f t="shared" si="104"/>
        <v>-</v>
      </c>
      <c r="C781" s="79"/>
      <c r="G781" s="81"/>
      <c r="H781" s="82" t="str">
        <f>IF(G781="","",VLOOKUP(G781,Plan_compta!$B$7:$C$360,2))</f>
        <v/>
      </c>
      <c r="I781" s="83"/>
      <c r="J781" s="57"/>
      <c r="K781" s="56"/>
      <c r="L781" s="84"/>
      <c r="M781" s="83"/>
      <c r="N781" s="55"/>
      <c r="O781" s="56"/>
      <c r="P781" s="61"/>
      <c r="Q781" s="56"/>
      <c r="R781" s="85"/>
      <c r="T781" s="93">
        <f t="shared" si="97"/>
        <v>0</v>
      </c>
      <c r="U781" s="58">
        <f t="shared" si="98"/>
        <v>0</v>
      </c>
      <c r="V781" s="58">
        <f t="shared" si="99"/>
        <v>0</v>
      </c>
      <c r="W781" s="58">
        <f t="shared" si="100"/>
        <v>0</v>
      </c>
      <c r="X781" s="58">
        <f t="shared" si="101"/>
        <v>0</v>
      </c>
      <c r="Y781" s="58">
        <f t="shared" si="102"/>
        <v>0</v>
      </c>
      <c r="Z781" s="104">
        <f t="shared" si="103"/>
        <v>0</v>
      </c>
    </row>
    <row r="782" spans="1:26" x14ac:dyDescent="0.2">
      <c r="A782" s="72" t="str">
        <f t="shared" si="104"/>
        <v>-</v>
      </c>
      <c r="C782" s="79"/>
      <c r="G782" s="81"/>
      <c r="H782" s="82" t="str">
        <f>IF(G782="","",VLOOKUP(G782,Plan_compta!$B$7:$C$360,2))</f>
        <v/>
      </c>
      <c r="I782" s="83"/>
      <c r="J782" s="57"/>
      <c r="K782" s="56"/>
      <c r="L782" s="84"/>
      <c r="M782" s="83"/>
      <c r="N782" s="55"/>
      <c r="O782" s="56"/>
      <c r="P782" s="61"/>
      <c r="Q782" s="56"/>
      <c r="R782" s="85"/>
      <c r="T782" s="93">
        <f t="shared" si="97"/>
        <v>0</v>
      </c>
      <c r="U782" s="58">
        <f t="shared" si="98"/>
        <v>0</v>
      </c>
      <c r="V782" s="58">
        <f t="shared" si="99"/>
        <v>0</v>
      </c>
      <c r="W782" s="58">
        <f t="shared" si="100"/>
        <v>0</v>
      </c>
      <c r="X782" s="58">
        <f t="shared" si="101"/>
        <v>0</v>
      </c>
      <c r="Y782" s="58">
        <f t="shared" si="102"/>
        <v>0</v>
      </c>
      <c r="Z782" s="104">
        <f t="shared" si="103"/>
        <v>0</v>
      </c>
    </row>
    <row r="783" spans="1:26" x14ac:dyDescent="0.2">
      <c r="A783" s="72" t="str">
        <f t="shared" si="104"/>
        <v>-</v>
      </c>
      <c r="C783" s="79"/>
      <c r="G783" s="81"/>
      <c r="H783" s="82" t="str">
        <f>IF(G783="","",VLOOKUP(G783,Plan_compta!$B$7:$C$360,2))</f>
        <v/>
      </c>
      <c r="I783" s="83"/>
      <c r="J783" s="57"/>
      <c r="K783" s="56"/>
      <c r="L783" s="84"/>
      <c r="M783" s="83"/>
      <c r="N783" s="55"/>
      <c r="O783" s="56"/>
      <c r="P783" s="61"/>
      <c r="Q783" s="56"/>
      <c r="R783" s="85"/>
      <c r="T783" s="93">
        <f t="shared" si="97"/>
        <v>0</v>
      </c>
      <c r="U783" s="58">
        <f t="shared" si="98"/>
        <v>0</v>
      </c>
      <c r="V783" s="58">
        <f t="shared" si="99"/>
        <v>0</v>
      </c>
      <c r="W783" s="58">
        <f t="shared" si="100"/>
        <v>0</v>
      </c>
      <c r="X783" s="58">
        <f t="shared" si="101"/>
        <v>0</v>
      </c>
      <c r="Y783" s="58">
        <f t="shared" si="102"/>
        <v>0</v>
      </c>
      <c r="Z783" s="104">
        <f t="shared" si="103"/>
        <v>0</v>
      </c>
    </row>
    <row r="784" spans="1:26" x14ac:dyDescent="0.2">
      <c r="A784" s="72" t="str">
        <f t="shared" si="104"/>
        <v>-</v>
      </c>
      <c r="C784" s="79"/>
      <c r="G784" s="81"/>
      <c r="H784" s="82" t="str">
        <f>IF(G784="","",VLOOKUP(G784,Plan_compta!$B$7:$C$360,2))</f>
        <v/>
      </c>
      <c r="I784" s="83"/>
      <c r="J784" s="57"/>
      <c r="K784" s="56"/>
      <c r="L784" s="84"/>
      <c r="M784" s="83"/>
      <c r="N784" s="55"/>
      <c r="O784" s="56"/>
      <c r="P784" s="61"/>
      <c r="Q784" s="56"/>
      <c r="R784" s="85"/>
      <c r="T784" s="93">
        <f t="shared" si="97"/>
        <v>0</v>
      </c>
      <c r="U784" s="58">
        <f t="shared" si="98"/>
        <v>0</v>
      </c>
      <c r="V784" s="58">
        <f t="shared" si="99"/>
        <v>0</v>
      </c>
      <c r="W784" s="58">
        <f t="shared" si="100"/>
        <v>0</v>
      </c>
      <c r="X784" s="58">
        <f t="shared" si="101"/>
        <v>0</v>
      </c>
      <c r="Y784" s="58">
        <f t="shared" si="102"/>
        <v>0</v>
      </c>
      <c r="Z784" s="104">
        <f t="shared" si="103"/>
        <v>0</v>
      </c>
    </row>
    <row r="785" spans="1:26" x14ac:dyDescent="0.2">
      <c r="A785" s="72" t="str">
        <f t="shared" si="104"/>
        <v>-</v>
      </c>
      <c r="C785" s="79"/>
      <c r="G785" s="81"/>
      <c r="H785" s="82" t="str">
        <f>IF(G785="","",VLOOKUP(G785,Plan_compta!$B$7:$C$360,2))</f>
        <v/>
      </c>
      <c r="I785" s="83"/>
      <c r="J785" s="57"/>
      <c r="K785" s="56"/>
      <c r="L785" s="84"/>
      <c r="M785" s="83"/>
      <c r="N785" s="55"/>
      <c r="O785" s="56"/>
      <c r="P785" s="61"/>
      <c r="Q785" s="56"/>
      <c r="R785" s="85"/>
      <c r="T785" s="93">
        <f t="shared" si="97"/>
        <v>0</v>
      </c>
      <c r="U785" s="58">
        <f t="shared" si="98"/>
        <v>0</v>
      </c>
      <c r="V785" s="58">
        <f t="shared" si="99"/>
        <v>0</v>
      </c>
      <c r="W785" s="58">
        <f t="shared" si="100"/>
        <v>0</v>
      </c>
      <c r="X785" s="58">
        <f t="shared" si="101"/>
        <v>0</v>
      </c>
      <c r="Y785" s="58">
        <f t="shared" si="102"/>
        <v>0</v>
      </c>
      <c r="Z785" s="104">
        <f t="shared" si="103"/>
        <v>0</v>
      </c>
    </row>
    <row r="786" spans="1:26" x14ac:dyDescent="0.2">
      <c r="A786" s="72" t="str">
        <f t="shared" si="104"/>
        <v>-</v>
      </c>
      <c r="C786" s="79"/>
      <c r="G786" s="81"/>
      <c r="H786" s="82" t="str">
        <f>IF(G786="","",VLOOKUP(G786,Plan_compta!$B$7:$C$360,2))</f>
        <v/>
      </c>
      <c r="I786" s="83"/>
      <c r="J786" s="57"/>
      <c r="K786" s="56"/>
      <c r="L786" s="84"/>
      <c r="M786" s="83"/>
      <c r="N786" s="55"/>
      <c r="O786" s="56"/>
      <c r="P786" s="61"/>
      <c r="Q786" s="56"/>
      <c r="R786" s="85"/>
      <c r="T786" s="93">
        <f t="shared" si="97"/>
        <v>0</v>
      </c>
      <c r="U786" s="58">
        <f t="shared" si="98"/>
        <v>0</v>
      </c>
      <c r="V786" s="58">
        <f t="shared" si="99"/>
        <v>0</v>
      </c>
      <c r="W786" s="58">
        <f t="shared" si="100"/>
        <v>0</v>
      </c>
      <c r="X786" s="58">
        <f t="shared" si="101"/>
        <v>0</v>
      </c>
      <c r="Y786" s="58">
        <f t="shared" si="102"/>
        <v>0</v>
      </c>
      <c r="Z786" s="104">
        <f t="shared" si="103"/>
        <v>0</v>
      </c>
    </row>
    <row r="787" spans="1:26" x14ac:dyDescent="0.2">
      <c r="A787" s="72" t="str">
        <f t="shared" si="104"/>
        <v>-</v>
      </c>
      <c r="C787" s="79"/>
      <c r="G787" s="81"/>
      <c r="H787" s="82" t="str">
        <f>IF(G787="","",VLOOKUP(G787,Plan_compta!$B$7:$C$360,2))</f>
        <v/>
      </c>
      <c r="I787" s="83"/>
      <c r="J787" s="57"/>
      <c r="K787" s="56"/>
      <c r="L787" s="84"/>
      <c r="M787" s="83"/>
      <c r="N787" s="55"/>
      <c r="O787" s="56"/>
      <c r="P787" s="61"/>
      <c r="Q787" s="56"/>
      <c r="R787" s="85"/>
      <c r="T787" s="93">
        <f t="shared" si="97"/>
        <v>0</v>
      </c>
      <c r="U787" s="58">
        <f t="shared" si="98"/>
        <v>0</v>
      </c>
      <c r="V787" s="58">
        <f t="shared" si="99"/>
        <v>0</v>
      </c>
      <c r="W787" s="58">
        <f t="shared" si="100"/>
        <v>0</v>
      </c>
      <c r="X787" s="58">
        <f t="shared" si="101"/>
        <v>0</v>
      </c>
      <c r="Y787" s="58">
        <f t="shared" si="102"/>
        <v>0</v>
      </c>
      <c r="Z787" s="104">
        <f t="shared" si="103"/>
        <v>0</v>
      </c>
    </row>
    <row r="788" spans="1:26" x14ac:dyDescent="0.2">
      <c r="A788" s="72" t="str">
        <f t="shared" si="104"/>
        <v>-</v>
      </c>
      <c r="C788" s="79"/>
      <c r="G788" s="81"/>
      <c r="H788" s="82" t="str">
        <f>IF(G788="","",VLOOKUP(G788,Plan_compta!$B$7:$C$360,2))</f>
        <v/>
      </c>
      <c r="I788" s="83"/>
      <c r="J788" s="57"/>
      <c r="K788" s="56"/>
      <c r="L788" s="84"/>
      <c r="M788" s="83"/>
      <c r="N788" s="55"/>
      <c r="O788" s="56"/>
      <c r="P788" s="61"/>
      <c r="Q788" s="56"/>
      <c r="R788" s="85"/>
      <c r="T788" s="93">
        <f t="shared" si="97"/>
        <v>0</v>
      </c>
      <c r="U788" s="58">
        <f t="shared" si="98"/>
        <v>0</v>
      </c>
      <c r="V788" s="58">
        <f t="shared" si="99"/>
        <v>0</v>
      </c>
      <c r="W788" s="58">
        <f t="shared" si="100"/>
        <v>0</v>
      </c>
      <c r="X788" s="58">
        <f t="shared" si="101"/>
        <v>0</v>
      </c>
      <c r="Y788" s="58">
        <f t="shared" si="102"/>
        <v>0</v>
      </c>
      <c r="Z788" s="104">
        <f t="shared" si="103"/>
        <v>0</v>
      </c>
    </row>
    <row r="789" spans="1:26" x14ac:dyDescent="0.2">
      <c r="A789" s="72" t="str">
        <f t="shared" si="104"/>
        <v>-</v>
      </c>
      <c r="C789" s="79"/>
      <c r="G789" s="81"/>
      <c r="H789" s="82" t="str">
        <f>IF(G789="","",VLOOKUP(G789,Plan_compta!$B$7:$C$360,2))</f>
        <v/>
      </c>
      <c r="I789" s="83"/>
      <c r="J789" s="57"/>
      <c r="K789" s="56"/>
      <c r="L789" s="84"/>
      <c r="M789" s="83"/>
      <c r="N789" s="55"/>
      <c r="O789" s="56"/>
      <c r="P789" s="61"/>
      <c r="Q789" s="56"/>
      <c r="R789" s="85"/>
      <c r="T789" s="93">
        <f t="shared" si="97"/>
        <v>0</v>
      </c>
      <c r="U789" s="58">
        <f t="shared" si="98"/>
        <v>0</v>
      </c>
      <c r="V789" s="58">
        <f t="shared" si="99"/>
        <v>0</v>
      </c>
      <c r="W789" s="58">
        <f t="shared" si="100"/>
        <v>0</v>
      </c>
      <c r="X789" s="58">
        <f t="shared" si="101"/>
        <v>0</v>
      </c>
      <c r="Y789" s="58">
        <f t="shared" si="102"/>
        <v>0</v>
      </c>
      <c r="Z789" s="104">
        <f t="shared" si="103"/>
        <v>0</v>
      </c>
    </row>
    <row r="790" spans="1:26" x14ac:dyDescent="0.2">
      <c r="A790" s="72" t="str">
        <f t="shared" si="104"/>
        <v>-</v>
      </c>
      <c r="C790" s="79"/>
      <c r="G790" s="81"/>
      <c r="H790" s="82" t="str">
        <f>IF(G790="","",VLOOKUP(G790,Plan_compta!$B$7:$C$360,2))</f>
        <v/>
      </c>
      <c r="I790" s="83"/>
      <c r="J790" s="57"/>
      <c r="K790" s="56"/>
      <c r="L790" s="84"/>
      <c r="M790" s="83"/>
      <c r="N790" s="55"/>
      <c r="O790" s="56"/>
      <c r="P790" s="61"/>
      <c r="Q790" s="56"/>
      <c r="R790" s="85"/>
      <c r="T790" s="93">
        <f t="shared" si="97"/>
        <v>0</v>
      </c>
      <c r="U790" s="58">
        <f t="shared" si="98"/>
        <v>0</v>
      </c>
      <c r="V790" s="58">
        <f t="shared" si="99"/>
        <v>0</v>
      </c>
      <c r="W790" s="58">
        <f t="shared" si="100"/>
        <v>0</v>
      </c>
      <c r="X790" s="58">
        <f t="shared" si="101"/>
        <v>0</v>
      </c>
      <c r="Y790" s="58">
        <f t="shared" si="102"/>
        <v>0</v>
      </c>
      <c r="Z790" s="104">
        <f t="shared" si="103"/>
        <v>0</v>
      </c>
    </row>
    <row r="791" spans="1:26" x14ac:dyDescent="0.2">
      <c r="A791" s="72" t="str">
        <f t="shared" si="104"/>
        <v>-</v>
      </c>
      <c r="C791" s="79"/>
      <c r="G791" s="81"/>
      <c r="H791" s="82" t="str">
        <f>IF(G791="","",VLOOKUP(G791,Plan_compta!$B$7:$C$360,2))</f>
        <v/>
      </c>
      <c r="I791" s="83"/>
      <c r="J791" s="57"/>
      <c r="K791" s="56"/>
      <c r="L791" s="84"/>
      <c r="M791" s="83"/>
      <c r="N791" s="55"/>
      <c r="O791" s="56"/>
      <c r="P791" s="61"/>
      <c r="Q791" s="56"/>
      <c r="R791" s="85"/>
      <c r="T791" s="93">
        <f t="shared" si="97"/>
        <v>0</v>
      </c>
      <c r="U791" s="58">
        <f t="shared" si="98"/>
        <v>0</v>
      </c>
      <c r="V791" s="58">
        <f t="shared" si="99"/>
        <v>0</v>
      </c>
      <c r="W791" s="58">
        <f t="shared" si="100"/>
        <v>0</v>
      </c>
      <c r="X791" s="58">
        <f t="shared" si="101"/>
        <v>0</v>
      </c>
      <c r="Y791" s="58">
        <f t="shared" si="102"/>
        <v>0</v>
      </c>
      <c r="Z791" s="104">
        <f t="shared" si="103"/>
        <v>0</v>
      </c>
    </row>
    <row r="792" spans="1:26" x14ac:dyDescent="0.2">
      <c r="A792" s="72" t="str">
        <f t="shared" si="104"/>
        <v>-</v>
      </c>
      <c r="C792" s="79"/>
      <c r="G792" s="81"/>
      <c r="H792" s="82" t="str">
        <f>IF(G792="","",VLOOKUP(G792,Plan_compta!$B$7:$C$360,2))</f>
        <v/>
      </c>
      <c r="I792" s="83"/>
      <c r="J792" s="57"/>
      <c r="K792" s="56"/>
      <c r="L792" s="84"/>
      <c r="M792" s="83"/>
      <c r="N792" s="55"/>
      <c r="O792" s="56"/>
      <c r="P792" s="61"/>
      <c r="Q792" s="56"/>
      <c r="R792" s="85"/>
      <c r="T792" s="93">
        <f t="shared" si="97"/>
        <v>0</v>
      </c>
      <c r="U792" s="58">
        <f t="shared" si="98"/>
        <v>0</v>
      </c>
      <c r="V792" s="58">
        <f t="shared" si="99"/>
        <v>0</v>
      </c>
      <c r="W792" s="58">
        <f t="shared" si="100"/>
        <v>0</v>
      </c>
      <c r="X792" s="58">
        <f t="shared" si="101"/>
        <v>0</v>
      </c>
      <c r="Y792" s="58">
        <f t="shared" si="102"/>
        <v>0</v>
      </c>
      <c r="Z792" s="104">
        <f t="shared" si="103"/>
        <v>0</v>
      </c>
    </row>
    <row r="793" spans="1:26" x14ac:dyDescent="0.2">
      <c r="A793" s="72" t="str">
        <f t="shared" si="104"/>
        <v>-</v>
      </c>
      <c r="C793" s="79"/>
      <c r="G793" s="81"/>
      <c r="H793" s="82" t="str">
        <f>IF(G793="","",VLOOKUP(G793,Plan_compta!$B$7:$C$360,2))</f>
        <v/>
      </c>
      <c r="I793" s="83"/>
      <c r="J793" s="57"/>
      <c r="K793" s="56"/>
      <c r="L793" s="84"/>
      <c r="M793" s="83"/>
      <c r="N793" s="55"/>
      <c r="O793" s="56"/>
      <c r="P793" s="61"/>
      <c r="Q793" s="56"/>
      <c r="R793" s="85"/>
      <c r="T793" s="93">
        <f t="shared" si="97"/>
        <v>0</v>
      </c>
      <c r="U793" s="58">
        <f t="shared" si="98"/>
        <v>0</v>
      </c>
      <c r="V793" s="58">
        <f t="shared" si="99"/>
        <v>0</v>
      </c>
      <c r="W793" s="58">
        <f t="shared" si="100"/>
        <v>0</v>
      </c>
      <c r="X793" s="58">
        <f t="shared" si="101"/>
        <v>0</v>
      </c>
      <c r="Y793" s="58">
        <f t="shared" si="102"/>
        <v>0</v>
      </c>
      <c r="Z793" s="104">
        <f t="shared" si="103"/>
        <v>0</v>
      </c>
    </row>
    <row r="794" spans="1:26" x14ac:dyDescent="0.2">
      <c r="A794" s="72" t="str">
        <f t="shared" si="104"/>
        <v>-</v>
      </c>
      <c r="C794" s="79"/>
      <c r="G794" s="81"/>
      <c r="H794" s="82" t="str">
        <f>IF(G794="","",VLOOKUP(G794,Plan_compta!$B$7:$C$360,2))</f>
        <v/>
      </c>
      <c r="I794" s="83"/>
      <c r="J794" s="57"/>
      <c r="K794" s="56"/>
      <c r="L794" s="84"/>
      <c r="M794" s="83"/>
      <c r="N794" s="55"/>
      <c r="O794" s="56"/>
      <c r="P794" s="61"/>
      <c r="Q794" s="56"/>
      <c r="R794" s="85"/>
      <c r="T794" s="93">
        <f t="shared" si="97"/>
        <v>0</v>
      </c>
      <c r="U794" s="58">
        <f t="shared" si="98"/>
        <v>0</v>
      </c>
      <c r="V794" s="58">
        <f t="shared" si="99"/>
        <v>0</v>
      </c>
      <c r="W794" s="58">
        <f t="shared" si="100"/>
        <v>0</v>
      </c>
      <c r="X794" s="58">
        <f t="shared" si="101"/>
        <v>0</v>
      </c>
      <c r="Y794" s="58">
        <f t="shared" si="102"/>
        <v>0</v>
      </c>
      <c r="Z794" s="104">
        <f t="shared" si="103"/>
        <v>0</v>
      </c>
    </row>
    <row r="795" spans="1:26" x14ac:dyDescent="0.2">
      <c r="A795" s="72" t="str">
        <f t="shared" si="104"/>
        <v>-</v>
      </c>
      <c r="C795" s="79"/>
      <c r="G795" s="81"/>
      <c r="H795" s="82" t="str">
        <f>IF(G795="","",VLOOKUP(G795,Plan_compta!$B$7:$C$360,2))</f>
        <v/>
      </c>
      <c r="I795" s="83"/>
      <c r="J795" s="57"/>
      <c r="K795" s="56"/>
      <c r="L795" s="84"/>
      <c r="M795" s="83"/>
      <c r="N795" s="55"/>
      <c r="O795" s="56"/>
      <c r="P795" s="61"/>
      <c r="Q795" s="56"/>
      <c r="R795" s="85"/>
      <c r="T795" s="93">
        <f t="shared" si="97"/>
        <v>0</v>
      </c>
      <c r="U795" s="58">
        <f t="shared" si="98"/>
        <v>0</v>
      </c>
      <c r="V795" s="58">
        <f t="shared" si="99"/>
        <v>0</v>
      </c>
      <c r="W795" s="58">
        <f t="shared" si="100"/>
        <v>0</v>
      </c>
      <c r="X795" s="58">
        <f t="shared" si="101"/>
        <v>0</v>
      </c>
      <c r="Y795" s="58">
        <f t="shared" si="102"/>
        <v>0</v>
      </c>
      <c r="Z795" s="104">
        <f t="shared" si="103"/>
        <v>0</v>
      </c>
    </row>
    <row r="796" spans="1:26" x14ac:dyDescent="0.2">
      <c r="A796" s="72" t="str">
        <f t="shared" si="104"/>
        <v>-</v>
      </c>
      <c r="C796" s="79"/>
      <c r="G796" s="81"/>
      <c r="H796" s="82" t="str">
        <f>IF(G796="","",VLOOKUP(G796,Plan_compta!$B$7:$C$360,2))</f>
        <v/>
      </c>
      <c r="I796" s="83"/>
      <c r="J796" s="57"/>
      <c r="K796" s="56"/>
      <c r="L796" s="84"/>
      <c r="M796" s="83"/>
      <c r="N796" s="55"/>
      <c r="O796" s="56"/>
      <c r="P796" s="61"/>
      <c r="Q796" s="56"/>
      <c r="R796" s="85"/>
      <c r="T796" s="93">
        <f t="shared" si="97"/>
        <v>0</v>
      </c>
      <c r="U796" s="58">
        <f t="shared" si="98"/>
        <v>0</v>
      </c>
      <c r="V796" s="58">
        <f t="shared" si="99"/>
        <v>0</v>
      </c>
      <c r="W796" s="58">
        <f t="shared" si="100"/>
        <v>0</v>
      </c>
      <c r="X796" s="58">
        <f t="shared" si="101"/>
        <v>0</v>
      </c>
      <c r="Y796" s="58">
        <f t="shared" si="102"/>
        <v>0</v>
      </c>
      <c r="Z796" s="104">
        <f t="shared" si="103"/>
        <v>0</v>
      </c>
    </row>
    <row r="797" spans="1:26" x14ac:dyDescent="0.2">
      <c r="A797" s="72" t="str">
        <f t="shared" si="104"/>
        <v>-</v>
      </c>
      <c r="C797" s="79"/>
      <c r="G797" s="81"/>
      <c r="H797" s="82" t="str">
        <f>IF(G797="","",VLOOKUP(G797,Plan_compta!$B$7:$C$360,2))</f>
        <v/>
      </c>
      <c r="I797" s="83"/>
      <c r="J797" s="57"/>
      <c r="K797" s="56"/>
      <c r="L797" s="84"/>
      <c r="M797" s="83"/>
      <c r="N797" s="55"/>
      <c r="O797" s="56"/>
      <c r="P797" s="61"/>
      <c r="Q797" s="56"/>
      <c r="R797" s="85"/>
      <c r="T797" s="93">
        <f t="shared" si="97"/>
        <v>0</v>
      </c>
      <c r="U797" s="58">
        <f t="shared" si="98"/>
        <v>0</v>
      </c>
      <c r="V797" s="58">
        <f t="shared" si="99"/>
        <v>0</v>
      </c>
      <c r="W797" s="58">
        <f t="shared" si="100"/>
        <v>0</v>
      </c>
      <c r="X797" s="58">
        <f t="shared" si="101"/>
        <v>0</v>
      </c>
      <c r="Y797" s="58">
        <f t="shared" si="102"/>
        <v>0</v>
      </c>
      <c r="Z797" s="104">
        <f t="shared" si="103"/>
        <v>0</v>
      </c>
    </row>
    <row r="798" spans="1:26" x14ac:dyDescent="0.2">
      <c r="A798" s="72" t="str">
        <f t="shared" si="104"/>
        <v>-</v>
      </c>
      <c r="C798" s="79"/>
      <c r="G798" s="81"/>
      <c r="H798" s="82" t="str">
        <f>IF(G798="","",VLOOKUP(G798,Plan_compta!$B$7:$C$360,2))</f>
        <v/>
      </c>
      <c r="I798" s="83"/>
      <c r="J798" s="57"/>
      <c r="K798" s="56"/>
      <c r="L798" s="84"/>
      <c r="M798" s="83"/>
      <c r="N798" s="55"/>
      <c r="O798" s="56"/>
      <c r="P798" s="61"/>
      <c r="Q798" s="56"/>
      <c r="R798" s="85"/>
      <c r="T798" s="93">
        <f t="shared" si="97"/>
        <v>0</v>
      </c>
      <c r="U798" s="58">
        <f t="shared" si="98"/>
        <v>0</v>
      </c>
      <c r="V798" s="58">
        <f t="shared" si="99"/>
        <v>0</v>
      </c>
      <c r="W798" s="58">
        <f t="shared" si="100"/>
        <v>0</v>
      </c>
      <c r="X798" s="58">
        <f t="shared" si="101"/>
        <v>0</v>
      </c>
      <c r="Y798" s="58">
        <f t="shared" si="102"/>
        <v>0</v>
      </c>
      <c r="Z798" s="104">
        <f t="shared" si="103"/>
        <v>0</v>
      </c>
    </row>
    <row r="799" spans="1:26" x14ac:dyDescent="0.2">
      <c r="A799" s="72" t="str">
        <f t="shared" si="104"/>
        <v>-</v>
      </c>
      <c r="C799" s="79"/>
      <c r="G799" s="81"/>
      <c r="H799" s="82" t="str">
        <f>IF(G799="","",VLOOKUP(G799,Plan_compta!$B$7:$C$360,2))</f>
        <v/>
      </c>
      <c r="I799" s="83"/>
      <c r="J799" s="57"/>
      <c r="K799" s="56"/>
      <c r="L799" s="84"/>
      <c r="M799" s="83"/>
      <c r="N799" s="55"/>
      <c r="O799" s="56"/>
      <c r="P799" s="61"/>
      <c r="Q799" s="56"/>
      <c r="R799" s="85"/>
      <c r="T799" s="93">
        <f t="shared" si="97"/>
        <v>0</v>
      </c>
      <c r="U799" s="58">
        <f t="shared" si="98"/>
        <v>0</v>
      </c>
      <c r="V799" s="58">
        <f t="shared" si="99"/>
        <v>0</v>
      </c>
      <c r="W799" s="58">
        <f t="shared" si="100"/>
        <v>0</v>
      </c>
      <c r="X799" s="58">
        <f t="shared" si="101"/>
        <v>0</v>
      </c>
      <c r="Y799" s="58">
        <f t="shared" si="102"/>
        <v>0</v>
      </c>
      <c r="Z799" s="104">
        <f t="shared" si="103"/>
        <v>0</v>
      </c>
    </row>
    <row r="800" spans="1:26" x14ac:dyDescent="0.2">
      <c r="A800" s="72" t="str">
        <f t="shared" si="104"/>
        <v>-</v>
      </c>
      <c r="C800" s="79"/>
      <c r="G800" s="81"/>
      <c r="H800" s="82" t="str">
        <f>IF(G800="","",VLOOKUP(G800,Plan_compta!$B$7:$C$360,2))</f>
        <v/>
      </c>
      <c r="I800" s="83"/>
      <c r="J800" s="57"/>
      <c r="K800" s="56"/>
      <c r="L800" s="84"/>
      <c r="M800" s="83"/>
      <c r="N800" s="55"/>
      <c r="O800" s="56"/>
      <c r="P800" s="61"/>
      <c r="Q800" s="56"/>
      <c r="R800" s="85"/>
      <c r="T800" s="93">
        <f t="shared" si="97"/>
        <v>0</v>
      </c>
      <c r="U800" s="58">
        <f t="shared" si="98"/>
        <v>0</v>
      </c>
      <c r="V800" s="58">
        <f t="shared" si="99"/>
        <v>0</v>
      </c>
      <c r="W800" s="58">
        <f t="shared" si="100"/>
        <v>0</v>
      </c>
      <c r="X800" s="58">
        <f t="shared" si="101"/>
        <v>0</v>
      </c>
      <c r="Y800" s="58">
        <f t="shared" si="102"/>
        <v>0</v>
      </c>
      <c r="Z800" s="104">
        <f t="shared" si="103"/>
        <v>0</v>
      </c>
    </row>
    <row r="801" spans="1:26" x14ac:dyDescent="0.2">
      <c r="A801" s="72" t="str">
        <f t="shared" si="104"/>
        <v>-</v>
      </c>
      <c r="C801" s="79"/>
      <c r="G801" s="81"/>
      <c r="H801" s="82" t="str">
        <f>IF(G801="","",VLOOKUP(G801,Plan_compta!$B$7:$C$360,2))</f>
        <v/>
      </c>
      <c r="I801" s="83"/>
      <c r="J801" s="57"/>
      <c r="K801" s="56"/>
      <c r="L801" s="84"/>
      <c r="M801" s="83"/>
      <c r="N801" s="55"/>
      <c r="O801" s="56"/>
      <c r="P801" s="61"/>
      <c r="Q801" s="56"/>
      <c r="R801" s="85"/>
      <c r="T801" s="93">
        <f t="shared" si="97"/>
        <v>0</v>
      </c>
      <c r="U801" s="58">
        <f t="shared" si="98"/>
        <v>0</v>
      </c>
      <c r="V801" s="58">
        <f t="shared" si="99"/>
        <v>0</v>
      </c>
      <c r="W801" s="58">
        <f t="shared" si="100"/>
        <v>0</v>
      </c>
      <c r="X801" s="58">
        <f t="shared" si="101"/>
        <v>0</v>
      </c>
      <c r="Y801" s="58">
        <f t="shared" si="102"/>
        <v>0</v>
      </c>
      <c r="Z801" s="104">
        <f t="shared" si="103"/>
        <v>0</v>
      </c>
    </row>
    <row r="802" spans="1:26" x14ac:dyDescent="0.2">
      <c r="A802" s="72" t="str">
        <f t="shared" si="104"/>
        <v>-</v>
      </c>
      <c r="C802" s="79"/>
      <c r="G802" s="81"/>
      <c r="H802" s="82" t="str">
        <f>IF(G802="","",VLOOKUP(G802,Plan_compta!$B$7:$C$360,2))</f>
        <v/>
      </c>
      <c r="I802" s="83"/>
      <c r="J802" s="57"/>
      <c r="K802" s="56"/>
      <c r="L802" s="84"/>
      <c r="M802" s="83"/>
      <c r="N802" s="55"/>
      <c r="O802" s="56"/>
      <c r="P802" s="61"/>
      <c r="Q802" s="56"/>
      <c r="R802" s="85"/>
      <c r="T802" s="93">
        <f t="shared" si="97"/>
        <v>0</v>
      </c>
      <c r="U802" s="58">
        <f t="shared" si="98"/>
        <v>0</v>
      </c>
      <c r="V802" s="58">
        <f t="shared" si="99"/>
        <v>0</v>
      </c>
      <c r="W802" s="58">
        <f t="shared" si="100"/>
        <v>0</v>
      </c>
      <c r="X802" s="58">
        <f t="shared" si="101"/>
        <v>0</v>
      </c>
      <c r="Y802" s="58">
        <f t="shared" si="102"/>
        <v>0</v>
      </c>
      <c r="Z802" s="104">
        <f t="shared" si="103"/>
        <v>0</v>
      </c>
    </row>
    <row r="803" spans="1:26" x14ac:dyDescent="0.2">
      <c r="A803" s="72" t="str">
        <f t="shared" si="104"/>
        <v>-</v>
      </c>
      <c r="C803" s="79"/>
      <c r="G803" s="81"/>
      <c r="H803" s="82" t="str">
        <f>IF(G803="","",VLOOKUP(G803,Plan_compta!$B$7:$C$360,2))</f>
        <v/>
      </c>
      <c r="I803" s="83"/>
      <c r="J803" s="57"/>
      <c r="K803" s="56"/>
      <c r="L803" s="84"/>
      <c r="M803" s="83"/>
      <c r="N803" s="55"/>
      <c r="O803" s="56"/>
      <c r="P803" s="61"/>
      <c r="Q803" s="56"/>
      <c r="R803" s="85"/>
      <c r="T803" s="93">
        <f t="shared" si="97"/>
        <v>0</v>
      </c>
      <c r="U803" s="58">
        <f t="shared" si="98"/>
        <v>0</v>
      </c>
      <c r="V803" s="58">
        <f t="shared" si="99"/>
        <v>0</v>
      </c>
      <c r="W803" s="58">
        <f t="shared" si="100"/>
        <v>0</v>
      </c>
      <c r="X803" s="58">
        <f t="shared" si="101"/>
        <v>0</v>
      </c>
      <c r="Y803" s="58">
        <f t="shared" si="102"/>
        <v>0</v>
      </c>
      <c r="Z803" s="104">
        <f t="shared" si="103"/>
        <v>0</v>
      </c>
    </row>
    <row r="804" spans="1:26" x14ac:dyDescent="0.2">
      <c r="A804" s="72" t="str">
        <f t="shared" si="104"/>
        <v>-</v>
      </c>
      <c r="C804" s="79"/>
      <c r="G804" s="81"/>
      <c r="H804" s="82" t="str">
        <f>IF(G804="","",VLOOKUP(G804,Plan_compta!$B$7:$C$360,2))</f>
        <v/>
      </c>
      <c r="I804" s="83"/>
      <c r="J804" s="57"/>
      <c r="K804" s="56"/>
      <c r="L804" s="84"/>
      <c r="M804" s="83"/>
      <c r="N804" s="55"/>
      <c r="O804" s="56"/>
      <c r="P804" s="61"/>
      <c r="Q804" s="56"/>
      <c r="R804" s="85"/>
      <c r="T804" s="93">
        <f t="shared" si="97"/>
        <v>0</v>
      </c>
      <c r="U804" s="58">
        <f t="shared" si="98"/>
        <v>0</v>
      </c>
      <c r="V804" s="58">
        <f t="shared" si="99"/>
        <v>0</v>
      </c>
      <c r="W804" s="58">
        <f t="shared" si="100"/>
        <v>0</v>
      </c>
      <c r="X804" s="58">
        <f t="shared" si="101"/>
        <v>0</v>
      </c>
      <c r="Y804" s="58">
        <f t="shared" si="102"/>
        <v>0</v>
      </c>
      <c r="Z804" s="104">
        <f t="shared" si="103"/>
        <v>0</v>
      </c>
    </row>
    <row r="805" spans="1:26" x14ac:dyDescent="0.2">
      <c r="A805" s="72" t="str">
        <f t="shared" si="104"/>
        <v>-</v>
      </c>
      <c r="C805" s="79"/>
      <c r="G805" s="81"/>
      <c r="H805" s="82" t="str">
        <f>IF(G805="","",VLOOKUP(G805,Plan_compta!$B$7:$C$360,2))</f>
        <v/>
      </c>
      <c r="I805" s="83"/>
      <c r="J805" s="57"/>
      <c r="K805" s="56"/>
      <c r="L805" s="84"/>
      <c r="M805" s="83"/>
      <c r="N805" s="55"/>
      <c r="O805" s="56"/>
      <c r="P805" s="61"/>
      <c r="Q805" s="56"/>
      <c r="R805" s="85"/>
      <c r="T805" s="93">
        <f t="shared" si="97"/>
        <v>0</v>
      </c>
      <c r="U805" s="58">
        <f t="shared" si="98"/>
        <v>0</v>
      </c>
      <c r="V805" s="58">
        <f t="shared" si="99"/>
        <v>0</v>
      </c>
      <c r="W805" s="58">
        <f t="shared" si="100"/>
        <v>0</v>
      </c>
      <c r="X805" s="58">
        <f t="shared" si="101"/>
        <v>0</v>
      </c>
      <c r="Y805" s="58">
        <f t="shared" si="102"/>
        <v>0</v>
      </c>
      <c r="Z805" s="104">
        <f t="shared" si="103"/>
        <v>0</v>
      </c>
    </row>
    <row r="806" spans="1:26" x14ac:dyDescent="0.2">
      <c r="A806" s="72" t="str">
        <f t="shared" si="104"/>
        <v>-</v>
      </c>
      <c r="C806" s="79"/>
      <c r="G806" s="81"/>
      <c r="H806" s="82" t="str">
        <f>IF(G806="","",VLOOKUP(G806,Plan_compta!$B$7:$C$360,2))</f>
        <v/>
      </c>
      <c r="I806" s="83"/>
      <c r="J806" s="57"/>
      <c r="K806" s="56"/>
      <c r="L806" s="84"/>
      <c r="M806" s="83"/>
      <c r="N806" s="55"/>
      <c r="O806" s="56"/>
      <c r="P806" s="61"/>
      <c r="Q806" s="56"/>
      <c r="R806" s="85"/>
      <c r="T806" s="93">
        <f t="shared" si="97"/>
        <v>0</v>
      </c>
      <c r="U806" s="58">
        <f t="shared" si="98"/>
        <v>0</v>
      </c>
      <c r="V806" s="58">
        <f t="shared" si="99"/>
        <v>0</v>
      </c>
      <c r="W806" s="58">
        <f t="shared" si="100"/>
        <v>0</v>
      </c>
      <c r="X806" s="58">
        <f t="shared" si="101"/>
        <v>0</v>
      </c>
      <c r="Y806" s="58">
        <f t="shared" si="102"/>
        <v>0</v>
      </c>
      <c r="Z806" s="104">
        <f t="shared" si="103"/>
        <v>0</v>
      </c>
    </row>
    <row r="807" spans="1:26" x14ac:dyDescent="0.2">
      <c r="A807" s="72" t="str">
        <f t="shared" si="104"/>
        <v>-</v>
      </c>
      <c r="C807" s="79"/>
      <c r="G807" s="81"/>
      <c r="H807" s="82" t="str">
        <f>IF(G807="","",VLOOKUP(G807,Plan_compta!$B$7:$C$360,2))</f>
        <v/>
      </c>
      <c r="I807" s="83"/>
      <c r="J807" s="57"/>
      <c r="K807" s="56"/>
      <c r="L807" s="84"/>
      <c r="M807" s="83"/>
      <c r="N807" s="55"/>
      <c r="O807" s="56"/>
      <c r="P807" s="61"/>
      <c r="Q807" s="56"/>
      <c r="R807" s="85"/>
      <c r="T807" s="93">
        <f t="shared" si="97"/>
        <v>0</v>
      </c>
      <c r="U807" s="58">
        <f t="shared" si="98"/>
        <v>0</v>
      </c>
      <c r="V807" s="58">
        <f t="shared" si="99"/>
        <v>0</v>
      </c>
      <c r="W807" s="58">
        <f t="shared" si="100"/>
        <v>0</v>
      </c>
      <c r="X807" s="58">
        <f t="shared" si="101"/>
        <v>0</v>
      </c>
      <c r="Y807" s="58">
        <f t="shared" si="102"/>
        <v>0</v>
      </c>
      <c r="Z807" s="104">
        <f t="shared" si="103"/>
        <v>0</v>
      </c>
    </row>
    <row r="808" spans="1:26" x14ac:dyDescent="0.2">
      <c r="A808" s="72" t="str">
        <f t="shared" si="104"/>
        <v>-</v>
      </c>
      <c r="C808" s="79"/>
      <c r="G808" s="81"/>
      <c r="H808" s="82" t="str">
        <f>IF(G808="","",VLOOKUP(G808,Plan_compta!$B$7:$C$360,2))</f>
        <v/>
      </c>
      <c r="I808" s="83"/>
      <c r="J808" s="57"/>
      <c r="K808" s="56"/>
      <c r="L808" s="84"/>
      <c r="M808" s="83"/>
      <c r="N808" s="55"/>
      <c r="O808" s="56"/>
      <c r="P808" s="61"/>
      <c r="Q808" s="56"/>
      <c r="R808" s="85"/>
      <c r="T808" s="93">
        <f t="shared" si="97"/>
        <v>0</v>
      </c>
      <c r="U808" s="58">
        <f t="shared" si="98"/>
        <v>0</v>
      </c>
      <c r="V808" s="58">
        <f t="shared" si="99"/>
        <v>0</v>
      </c>
      <c r="W808" s="58">
        <f t="shared" si="100"/>
        <v>0</v>
      </c>
      <c r="X808" s="58">
        <f t="shared" si="101"/>
        <v>0</v>
      </c>
      <c r="Y808" s="58">
        <f t="shared" si="102"/>
        <v>0</v>
      </c>
      <c r="Z808" s="104">
        <f t="shared" si="103"/>
        <v>0</v>
      </c>
    </row>
    <row r="809" spans="1:26" x14ac:dyDescent="0.2">
      <c r="A809" s="72" t="str">
        <f t="shared" si="104"/>
        <v>-</v>
      </c>
      <c r="C809" s="79"/>
      <c r="G809" s="81"/>
      <c r="H809" s="82" t="str">
        <f>IF(G809="","",VLOOKUP(G809,Plan_compta!$B$7:$C$360,2))</f>
        <v/>
      </c>
      <c r="I809" s="83"/>
      <c r="J809" s="57"/>
      <c r="K809" s="56"/>
      <c r="L809" s="84"/>
      <c r="M809" s="83"/>
      <c r="N809" s="55"/>
      <c r="O809" s="56"/>
      <c r="P809" s="61"/>
      <c r="Q809" s="56"/>
      <c r="R809" s="85"/>
      <c r="T809" s="93">
        <f t="shared" si="97"/>
        <v>0</v>
      </c>
      <c r="U809" s="58">
        <f t="shared" si="98"/>
        <v>0</v>
      </c>
      <c r="V809" s="58">
        <f t="shared" si="99"/>
        <v>0</v>
      </c>
      <c r="W809" s="58">
        <f t="shared" si="100"/>
        <v>0</v>
      </c>
      <c r="X809" s="58">
        <f t="shared" si="101"/>
        <v>0</v>
      </c>
      <c r="Y809" s="58">
        <f t="shared" si="102"/>
        <v>0</v>
      </c>
      <c r="Z809" s="104">
        <f t="shared" si="103"/>
        <v>0</v>
      </c>
    </row>
    <row r="810" spans="1:26" x14ac:dyDescent="0.2">
      <c r="A810" s="72" t="str">
        <f t="shared" si="104"/>
        <v>-</v>
      </c>
      <c r="C810" s="79"/>
      <c r="G810" s="81"/>
      <c r="H810" s="82" t="str">
        <f>IF(G810="","",VLOOKUP(G810,Plan_compta!$B$7:$C$360,2))</f>
        <v/>
      </c>
      <c r="I810" s="83"/>
      <c r="J810" s="57"/>
      <c r="K810" s="56"/>
      <c r="L810" s="84"/>
      <c r="M810" s="83"/>
      <c r="N810" s="55"/>
      <c r="O810" s="56"/>
      <c r="P810" s="61"/>
      <c r="Q810" s="56"/>
      <c r="R810" s="85"/>
      <c r="T810" s="93">
        <f t="shared" si="97"/>
        <v>0</v>
      </c>
      <c r="U810" s="58">
        <f t="shared" si="98"/>
        <v>0</v>
      </c>
      <c r="V810" s="58">
        <f t="shared" si="99"/>
        <v>0</v>
      </c>
      <c r="W810" s="58">
        <f t="shared" si="100"/>
        <v>0</v>
      </c>
      <c r="X810" s="58">
        <f t="shared" si="101"/>
        <v>0</v>
      </c>
      <c r="Y810" s="58">
        <f t="shared" si="102"/>
        <v>0</v>
      </c>
      <c r="Z810" s="104">
        <f t="shared" si="103"/>
        <v>0</v>
      </c>
    </row>
    <row r="811" spans="1:26" x14ac:dyDescent="0.2">
      <c r="A811" s="72" t="str">
        <f t="shared" si="104"/>
        <v>-</v>
      </c>
      <c r="C811" s="79"/>
      <c r="G811" s="81"/>
      <c r="H811" s="82" t="str">
        <f>IF(G811="","",VLOOKUP(G811,Plan_compta!$B$7:$C$360,2))</f>
        <v/>
      </c>
      <c r="I811" s="83"/>
      <c r="J811" s="57"/>
      <c r="K811" s="56"/>
      <c r="L811" s="84"/>
      <c r="M811" s="83"/>
      <c r="N811" s="55"/>
      <c r="O811" s="56"/>
      <c r="P811" s="61"/>
      <c r="Q811" s="56"/>
      <c r="R811" s="85"/>
      <c r="T811" s="93">
        <f t="shared" si="97"/>
        <v>0</v>
      </c>
      <c r="U811" s="58">
        <f t="shared" si="98"/>
        <v>0</v>
      </c>
      <c r="V811" s="58">
        <f t="shared" si="99"/>
        <v>0</v>
      </c>
      <c r="W811" s="58">
        <f t="shared" si="100"/>
        <v>0</v>
      </c>
      <c r="X811" s="58">
        <f t="shared" si="101"/>
        <v>0</v>
      </c>
      <c r="Y811" s="58">
        <f t="shared" si="102"/>
        <v>0</v>
      </c>
      <c r="Z811" s="104">
        <f t="shared" si="103"/>
        <v>0</v>
      </c>
    </row>
    <row r="812" spans="1:26" x14ac:dyDescent="0.2">
      <c r="A812" s="72" t="str">
        <f t="shared" si="104"/>
        <v>-</v>
      </c>
      <c r="C812" s="79"/>
      <c r="G812" s="81"/>
      <c r="H812" s="82" t="str">
        <f>IF(G812="","",VLOOKUP(G812,Plan_compta!$B$7:$C$360,2))</f>
        <v/>
      </c>
      <c r="I812" s="83"/>
      <c r="J812" s="57"/>
      <c r="K812" s="56"/>
      <c r="L812" s="84"/>
      <c r="M812" s="83"/>
      <c r="N812" s="55"/>
      <c r="O812" s="56"/>
      <c r="P812" s="61"/>
      <c r="Q812" s="56"/>
      <c r="R812" s="85"/>
      <c r="T812" s="93">
        <f t="shared" si="97"/>
        <v>0</v>
      </c>
      <c r="U812" s="58">
        <f t="shared" si="98"/>
        <v>0</v>
      </c>
      <c r="V812" s="58">
        <f t="shared" si="99"/>
        <v>0</v>
      </c>
      <c r="W812" s="58">
        <f t="shared" si="100"/>
        <v>0</v>
      </c>
      <c r="X812" s="58">
        <f t="shared" si="101"/>
        <v>0</v>
      </c>
      <c r="Y812" s="58">
        <f t="shared" si="102"/>
        <v>0</v>
      </c>
      <c r="Z812" s="104">
        <f t="shared" si="103"/>
        <v>0</v>
      </c>
    </row>
    <row r="813" spans="1:26" x14ac:dyDescent="0.2">
      <c r="A813" s="72" t="str">
        <f t="shared" si="104"/>
        <v>-</v>
      </c>
      <c r="C813" s="79"/>
      <c r="G813" s="81"/>
      <c r="H813" s="82" t="str">
        <f>IF(G813="","",VLOOKUP(G813,Plan_compta!$B$7:$C$360,2))</f>
        <v/>
      </c>
      <c r="I813" s="83"/>
      <c r="J813" s="57"/>
      <c r="K813" s="56"/>
      <c r="L813" s="84"/>
      <c r="M813" s="83"/>
      <c r="N813" s="55"/>
      <c r="O813" s="56"/>
      <c r="P813" s="61"/>
      <c r="Q813" s="56"/>
      <c r="R813" s="85"/>
      <c r="T813" s="93">
        <f t="shared" si="97"/>
        <v>0</v>
      </c>
      <c r="U813" s="58">
        <f t="shared" si="98"/>
        <v>0</v>
      </c>
      <c r="V813" s="58">
        <f t="shared" si="99"/>
        <v>0</v>
      </c>
      <c r="W813" s="58">
        <f t="shared" si="100"/>
        <v>0</v>
      </c>
      <c r="X813" s="58">
        <f t="shared" si="101"/>
        <v>0</v>
      </c>
      <c r="Y813" s="58">
        <f t="shared" si="102"/>
        <v>0</v>
      </c>
      <c r="Z813" s="104">
        <f t="shared" si="103"/>
        <v>0</v>
      </c>
    </row>
    <row r="814" spans="1:26" x14ac:dyDescent="0.2">
      <c r="A814" s="72" t="str">
        <f t="shared" si="104"/>
        <v>-</v>
      </c>
      <c r="C814" s="79"/>
      <c r="G814" s="81"/>
      <c r="H814" s="82" t="str">
        <f>IF(G814="","",VLOOKUP(G814,Plan_compta!$B$7:$C$360,2))</f>
        <v/>
      </c>
      <c r="I814" s="83"/>
      <c r="J814" s="57"/>
      <c r="K814" s="56"/>
      <c r="L814" s="84"/>
      <c r="M814" s="83"/>
      <c r="N814" s="55"/>
      <c r="O814" s="56"/>
      <c r="P814" s="61"/>
      <c r="Q814" s="56"/>
      <c r="R814" s="85"/>
      <c r="T814" s="93">
        <f t="shared" si="97"/>
        <v>0</v>
      </c>
      <c r="U814" s="58">
        <f t="shared" si="98"/>
        <v>0</v>
      </c>
      <c r="V814" s="58">
        <f t="shared" si="99"/>
        <v>0</v>
      </c>
      <c r="W814" s="58">
        <f t="shared" si="100"/>
        <v>0</v>
      </c>
      <c r="X814" s="58">
        <f t="shared" si="101"/>
        <v>0</v>
      </c>
      <c r="Y814" s="58">
        <f t="shared" si="102"/>
        <v>0</v>
      </c>
      <c r="Z814" s="104">
        <f t="shared" si="103"/>
        <v>0</v>
      </c>
    </row>
    <row r="815" spans="1:26" x14ac:dyDescent="0.2">
      <c r="A815" s="72" t="str">
        <f t="shared" si="104"/>
        <v>-</v>
      </c>
      <c r="C815" s="79"/>
      <c r="G815" s="81"/>
      <c r="H815" s="82" t="str">
        <f>IF(G815="","",VLOOKUP(G815,Plan_compta!$B$7:$C$360,2))</f>
        <v/>
      </c>
      <c r="I815" s="83"/>
      <c r="J815" s="57"/>
      <c r="K815" s="56"/>
      <c r="L815" s="84"/>
      <c r="M815" s="83"/>
      <c r="N815" s="55"/>
      <c r="O815" s="56"/>
      <c r="P815" s="61"/>
      <c r="Q815" s="56"/>
      <c r="R815" s="85"/>
      <c r="T815" s="93">
        <f t="shared" si="97"/>
        <v>0</v>
      </c>
      <c r="U815" s="58">
        <f t="shared" si="98"/>
        <v>0</v>
      </c>
      <c r="V815" s="58">
        <f t="shared" si="99"/>
        <v>0</v>
      </c>
      <c r="W815" s="58">
        <f t="shared" si="100"/>
        <v>0</v>
      </c>
      <c r="X815" s="58">
        <f t="shared" si="101"/>
        <v>0</v>
      </c>
      <c r="Y815" s="58">
        <f t="shared" si="102"/>
        <v>0</v>
      </c>
      <c r="Z815" s="104">
        <f t="shared" si="103"/>
        <v>0</v>
      </c>
    </row>
    <row r="816" spans="1:26" x14ac:dyDescent="0.2">
      <c r="A816" s="72" t="str">
        <f t="shared" si="104"/>
        <v>-</v>
      </c>
      <c r="C816" s="79"/>
      <c r="G816" s="81"/>
      <c r="H816" s="82" t="str">
        <f>IF(G816="","",VLOOKUP(G816,Plan_compta!$B$7:$C$360,2))</f>
        <v/>
      </c>
      <c r="I816" s="83"/>
      <c r="J816" s="57"/>
      <c r="K816" s="56"/>
      <c r="L816" s="84"/>
      <c r="M816" s="83"/>
      <c r="N816" s="55"/>
      <c r="O816" s="56"/>
      <c r="P816" s="61"/>
      <c r="Q816" s="56"/>
      <c r="R816" s="85"/>
      <c r="T816" s="93">
        <f t="shared" si="97"/>
        <v>0</v>
      </c>
      <c r="U816" s="58">
        <f t="shared" si="98"/>
        <v>0</v>
      </c>
      <c r="V816" s="58">
        <f t="shared" si="99"/>
        <v>0</v>
      </c>
      <c r="W816" s="58">
        <f t="shared" si="100"/>
        <v>0</v>
      </c>
      <c r="X816" s="58">
        <f t="shared" si="101"/>
        <v>0</v>
      </c>
      <c r="Y816" s="58">
        <f t="shared" si="102"/>
        <v>0</v>
      </c>
      <c r="Z816" s="104">
        <f t="shared" si="103"/>
        <v>0</v>
      </c>
    </row>
    <row r="817" spans="1:26" x14ac:dyDescent="0.2">
      <c r="A817" s="72" t="str">
        <f t="shared" si="104"/>
        <v>-</v>
      </c>
      <c r="C817" s="79"/>
      <c r="G817" s="81"/>
      <c r="H817" s="82" t="str">
        <f>IF(G817="","",VLOOKUP(G817,Plan_compta!$B$7:$C$360,2))</f>
        <v/>
      </c>
      <c r="I817" s="83"/>
      <c r="J817" s="57"/>
      <c r="K817" s="56"/>
      <c r="L817" s="84"/>
      <c r="M817" s="83"/>
      <c r="N817" s="55"/>
      <c r="O817" s="56"/>
      <c r="P817" s="61"/>
      <c r="Q817" s="56"/>
      <c r="R817" s="85"/>
      <c r="T817" s="93">
        <f t="shared" si="97"/>
        <v>0</v>
      </c>
      <c r="U817" s="58">
        <f t="shared" si="98"/>
        <v>0</v>
      </c>
      <c r="V817" s="58">
        <f t="shared" si="99"/>
        <v>0</v>
      </c>
      <c r="W817" s="58">
        <f t="shared" si="100"/>
        <v>0</v>
      </c>
      <c r="X817" s="58">
        <f t="shared" si="101"/>
        <v>0</v>
      </c>
      <c r="Y817" s="58">
        <f t="shared" si="102"/>
        <v>0</v>
      </c>
      <c r="Z817" s="104">
        <f t="shared" si="103"/>
        <v>0</v>
      </c>
    </row>
    <row r="818" spans="1:26" x14ac:dyDescent="0.2">
      <c r="A818" s="72" t="str">
        <f t="shared" si="104"/>
        <v>-</v>
      </c>
      <c r="C818" s="79"/>
      <c r="G818" s="81"/>
      <c r="H818" s="82" t="str">
        <f>IF(G818="","",VLOOKUP(G818,Plan_compta!$B$7:$C$360,2))</f>
        <v/>
      </c>
      <c r="I818" s="83"/>
      <c r="J818" s="57"/>
      <c r="K818" s="56"/>
      <c r="L818" s="84"/>
      <c r="M818" s="83"/>
      <c r="N818" s="55"/>
      <c r="O818" s="56"/>
      <c r="P818" s="61"/>
      <c r="Q818" s="56"/>
      <c r="R818" s="85"/>
      <c r="T818" s="93">
        <f t="shared" si="97"/>
        <v>0</v>
      </c>
      <c r="U818" s="58">
        <f t="shared" si="98"/>
        <v>0</v>
      </c>
      <c r="V818" s="58">
        <f t="shared" si="99"/>
        <v>0</v>
      </c>
      <c r="W818" s="58">
        <f t="shared" si="100"/>
        <v>0</v>
      </c>
      <c r="X818" s="58">
        <f t="shared" si="101"/>
        <v>0</v>
      </c>
      <c r="Y818" s="58">
        <f t="shared" si="102"/>
        <v>0</v>
      </c>
      <c r="Z818" s="104">
        <f t="shared" si="103"/>
        <v>0</v>
      </c>
    </row>
    <row r="819" spans="1:26" x14ac:dyDescent="0.2">
      <c r="A819" s="72" t="str">
        <f t="shared" si="104"/>
        <v>-</v>
      </c>
      <c r="C819" s="79"/>
      <c r="G819" s="81"/>
      <c r="H819" s="82" t="str">
        <f>IF(G819="","",VLOOKUP(G819,Plan_compta!$B$7:$C$360,2))</f>
        <v/>
      </c>
      <c r="I819" s="83"/>
      <c r="J819" s="57"/>
      <c r="K819" s="56"/>
      <c r="L819" s="84"/>
      <c r="M819" s="83"/>
      <c r="N819" s="55"/>
      <c r="O819" s="56"/>
      <c r="P819" s="61"/>
      <c r="Q819" s="56"/>
      <c r="R819" s="85"/>
      <c r="T819" s="93">
        <f t="shared" si="97"/>
        <v>0</v>
      </c>
      <c r="U819" s="58">
        <f t="shared" si="98"/>
        <v>0</v>
      </c>
      <c r="V819" s="58">
        <f t="shared" si="99"/>
        <v>0</v>
      </c>
      <c r="W819" s="58">
        <f t="shared" si="100"/>
        <v>0</v>
      </c>
      <c r="X819" s="58">
        <f t="shared" si="101"/>
        <v>0</v>
      </c>
      <c r="Y819" s="58">
        <f t="shared" si="102"/>
        <v>0</v>
      </c>
      <c r="Z819" s="104">
        <f t="shared" si="103"/>
        <v>0</v>
      </c>
    </row>
    <row r="820" spans="1:26" x14ac:dyDescent="0.2">
      <c r="A820" s="72" t="str">
        <f t="shared" si="104"/>
        <v>-</v>
      </c>
      <c r="C820" s="79"/>
      <c r="G820" s="81"/>
      <c r="H820" s="82" t="str">
        <f>IF(G820="","",VLOOKUP(G820,Plan_compta!$B$7:$C$360,2))</f>
        <v/>
      </c>
      <c r="I820" s="83"/>
      <c r="J820" s="57"/>
      <c r="K820" s="56"/>
      <c r="L820" s="84"/>
      <c r="M820" s="83"/>
      <c r="N820" s="55"/>
      <c r="O820" s="56"/>
      <c r="P820" s="61"/>
      <c r="Q820" s="56"/>
      <c r="R820" s="85"/>
      <c r="T820" s="93">
        <f t="shared" si="97"/>
        <v>0</v>
      </c>
      <c r="U820" s="58">
        <f t="shared" si="98"/>
        <v>0</v>
      </c>
      <c r="V820" s="58">
        <f t="shared" si="99"/>
        <v>0</v>
      </c>
      <c r="W820" s="58">
        <f t="shared" si="100"/>
        <v>0</v>
      </c>
      <c r="X820" s="58">
        <f t="shared" si="101"/>
        <v>0</v>
      </c>
      <c r="Y820" s="58">
        <f t="shared" si="102"/>
        <v>0</v>
      </c>
      <c r="Z820" s="104">
        <f t="shared" si="103"/>
        <v>0</v>
      </c>
    </row>
    <row r="821" spans="1:26" x14ac:dyDescent="0.2">
      <c r="A821" s="72" t="str">
        <f t="shared" si="104"/>
        <v>-</v>
      </c>
      <c r="C821" s="79"/>
      <c r="G821" s="81"/>
      <c r="H821" s="82" t="str">
        <f>IF(G821="","",VLOOKUP(G821,Plan_compta!$B$7:$C$360,2))</f>
        <v/>
      </c>
      <c r="I821" s="83"/>
      <c r="J821" s="57"/>
      <c r="K821" s="56"/>
      <c r="L821" s="84"/>
      <c r="M821" s="83"/>
      <c r="N821" s="55"/>
      <c r="O821" s="56"/>
      <c r="P821" s="61"/>
      <c r="Q821" s="56"/>
      <c r="R821" s="85"/>
      <c r="T821" s="93">
        <f t="shared" si="97"/>
        <v>0</v>
      </c>
      <c r="U821" s="58">
        <f t="shared" si="98"/>
        <v>0</v>
      </c>
      <c r="V821" s="58">
        <f t="shared" si="99"/>
        <v>0</v>
      </c>
      <c r="W821" s="58">
        <f t="shared" si="100"/>
        <v>0</v>
      </c>
      <c r="X821" s="58">
        <f t="shared" si="101"/>
        <v>0</v>
      </c>
      <c r="Y821" s="58">
        <f t="shared" si="102"/>
        <v>0</v>
      </c>
      <c r="Z821" s="104">
        <f t="shared" si="103"/>
        <v>0</v>
      </c>
    </row>
    <row r="822" spans="1:26" x14ac:dyDescent="0.2">
      <c r="A822" s="72" t="str">
        <f t="shared" si="104"/>
        <v>-</v>
      </c>
      <c r="C822" s="79"/>
      <c r="G822" s="81"/>
      <c r="H822" s="82" t="str">
        <f>IF(G822="","",VLOOKUP(G822,Plan_compta!$B$7:$C$360,2))</f>
        <v/>
      </c>
      <c r="I822" s="83"/>
      <c r="J822" s="57"/>
      <c r="K822" s="56"/>
      <c r="L822" s="84"/>
      <c r="M822" s="83"/>
      <c r="N822" s="55"/>
      <c r="O822" s="56"/>
      <c r="P822" s="61"/>
      <c r="Q822" s="56"/>
      <c r="R822" s="85"/>
      <c r="T822" s="93">
        <f t="shared" si="97"/>
        <v>0</v>
      </c>
      <c r="U822" s="58">
        <f t="shared" si="98"/>
        <v>0</v>
      </c>
      <c r="V822" s="58">
        <f t="shared" si="99"/>
        <v>0</v>
      </c>
      <c r="W822" s="58">
        <f t="shared" si="100"/>
        <v>0</v>
      </c>
      <c r="X822" s="58">
        <f t="shared" si="101"/>
        <v>0</v>
      </c>
      <c r="Y822" s="58">
        <f t="shared" si="102"/>
        <v>0</v>
      </c>
      <c r="Z822" s="104">
        <f t="shared" si="103"/>
        <v>0</v>
      </c>
    </row>
    <row r="823" spans="1:26" x14ac:dyDescent="0.2">
      <c r="A823" s="72" t="str">
        <f t="shared" si="104"/>
        <v>-</v>
      </c>
      <c r="C823" s="79"/>
      <c r="G823" s="81"/>
      <c r="H823" s="82" t="str">
        <f>IF(G823="","",VLOOKUP(G823,Plan_compta!$B$7:$C$360,2))</f>
        <v/>
      </c>
      <c r="I823" s="83"/>
      <c r="J823" s="57"/>
      <c r="K823" s="56"/>
      <c r="L823" s="84"/>
      <c r="M823" s="83"/>
      <c r="N823" s="55"/>
      <c r="O823" s="56"/>
      <c r="P823" s="61"/>
      <c r="Q823" s="56"/>
      <c r="R823" s="85"/>
      <c r="T823" s="93">
        <f t="shared" si="97"/>
        <v>0</v>
      </c>
      <c r="U823" s="58">
        <f t="shared" si="98"/>
        <v>0</v>
      </c>
      <c r="V823" s="58">
        <f t="shared" si="99"/>
        <v>0</v>
      </c>
      <c r="W823" s="58">
        <f t="shared" si="100"/>
        <v>0</v>
      </c>
      <c r="X823" s="58">
        <f t="shared" si="101"/>
        <v>0</v>
      </c>
      <c r="Y823" s="58">
        <f t="shared" si="102"/>
        <v>0</v>
      </c>
      <c r="Z823" s="104">
        <f t="shared" si="103"/>
        <v>0</v>
      </c>
    </row>
    <row r="824" spans="1:26" x14ac:dyDescent="0.2">
      <c r="A824" s="72" t="str">
        <f t="shared" si="104"/>
        <v>-</v>
      </c>
      <c r="C824" s="79"/>
      <c r="G824" s="81"/>
      <c r="H824" s="82" t="str">
        <f>IF(G824="","",VLOOKUP(G824,Plan_compta!$B$7:$C$360,2))</f>
        <v/>
      </c>
      <c r="I824" s="83"/>
      <c r="J824" s="57"/>
      <c r="K824" s="56"/>
      <c r="L824" s="84"/>
      <c r="M824" s="83"/>
      <c r="N824" s="55"/>
      <c r="O824" s="56"/>
      <c r="P824" s="61"/>
      <c r="Q824" s="56"/>
      <c r="R824" s="85"/>
      <c r="T824" s="93">
        <f t="shared" si="97"/>
        <v>0</v>
      </c>
      <c r="U824" s="58">
        <f t="shared" si="98"/>
        <v>0</v>
      </c>
      <c r="V824" s="58">
        <f t="shared" si="99"/>
        <v>0</v>
      </c>
      <c r="W824" s="58">
        <f t="shared" si="100"/>
        <v>0</v>
      </c>
      <c r="X824" s="58">
        <f t="shared" si="101"/>
        <v>0</v>
      </c>
      <c r="Y824" s="58">
        <f t="shared" si="102"/>
        <v>0</v>
      </c>
      <c r="Z824" s="104">
        <f t="shared" si="103"/>
        <v>0</v>
      </c>
    </row>
    <row r="825" spans="1:26" x14ac:dyDescent="0.2">
      <c r="A825" s="72" t="str">
        <f t="shared" si="104"/>
        <v>-</v>
      </c>
      <c r="C825" s="79"/>
      <c r="G825" s="81"/>
      <c r="H825" s="82" t="str">
        <f>IF(G825="","",VLOOKUP(G825,Plan_compta!$B$7:$C$360,2))</f>
        <v/>
      </c>
      <c r="I825" s="83"/>
      <c r="J825" s="57"/>
      <c r="K825" s="56"/>
      <c r="L825" s="84"/>
      <c r="M825" s="83"/>
      <c r="N825" s="55"/>
      <c r="O825" s="56"/>
      <c r="P825" s="61"/>
      <c r="Q825" s="56"/>
      <c r="R825" s="85"/>
      <c r="T825" s="93">
        <f t="shared" si="97"/>
        <v>0</v>
      </c>
      <c r="U825" s="58">
        <f t="shared" si="98"/>
        <v>0</v>
      </c>
      <c r="V825" s="58">
        <f t="shared" si="99"/>
        <v>0</v>
      </c>
      <c r="W825" s="58">
        <f t="shared" si="100"/>
        <v>0</v>
      </c>
      <c r="X825" s="58">
        <f t="shared" si="101"/>
        <v>0</v>
      </c>
      <c r="Y825" s="58">
        <f t="shared" si="102"/>
        <v>0</v>
      </c>
      <c r="Z825" s="104">
        <f t="shared" si="103"/>
        <v>0</v>
      </c>
    </row>
    <row r="826" spans="1:26" x14ac:dyDescent="0.2">
      <c r="A826" s="72" t="str">
        <f t="shared" si="104"/>
        <v>-</v>
      </c>
      <c r="C826" s="79"/>
      <c r="G826" s="81"/>
      <c r="H826" s="82" t="str">
        <f>IF(G826="","",VLOOKUP(G826,Plan_compta!$B$7:$C$360,2))</f>
        <v/>
      </c>
      <c r="I826" s="83"/>
      <c r="J826" s="57"/>
      <c r="K826" s="56"/>
      <c r="L826" s="84"/>
      <c r="M826" s="83"/>
      <c r="N826" s="55"/>
      <c r="O826" s="56"/>
      <c r="P826" s="61"/>
      <c r="Q826" s="56"/>
      <c r="R826" s="85"/>
      <c r="T826" s="93">
        <f t="shared" si="97"/>
        <v>0</v>
      </c>
      <c r="U826" s="58">
        <f t="shared" si="98"/>
        <v>0</v>
      </c>
      <c r="V826" s="58">
        <f t="shared" si="99"/>
        <v>0</v>
      </c>
      <c r="W826" s="58">
        <f t="shared" si="100"/>
        <v>0</v>
      </c>
      <c r="X826" s="58">
        <f t="shared" si="101"/>
        <v>0</v>
      </c>
      <c r="Y826" s="58">
        <f t="shared" si="102"/>
        <v>0</v>
      </c>
      <c r="Z826" s="104">
        <f t="shared" si="103"/>
        <v>0</v>
      </c>
    </row>
    <row r="827" spans="1:26" x14ac:dyDescent="0.2">
      <c r="A827" s="72" t="str">
        <f t="shared" si="104"/>
        <v>-</v>
      </c>
      <c r="C827" s="79"/>
      <c r="G827" s="81"/>
      <c r="H827" s="82" t="str">
        <f>IF(G827="","",VLOOKUP(G827,Plan_compta!$B$7:$C$360,2))</f>
        <v/>
      </c>
      <c r="I827" s="83"/>
      <c r="J827" s="57"/>
      <c r="K827" s="56"/>
      <c r="L827" s="84"/>
      <c r="M827" s="83"/>
      <c r="N827" s="55"/>
      <c r="O827" s="56"/>
      <c r="P827" s="61"/>
      <c r="Q827" s="56"/>
      <c r="R827" s="85"/>
      <c r="T827" s="93">
        <f t="shared" si="97"/>
        <v>0</v>
      </c>
      <c r="U827" s="58">
        <f t="shared" si="98"/>
        <v>0</v>
      </c>
      <c r="V827" s="58">
        <f t="shared" si="99"/>
        <v>0</v>
      </c>
      <c r="W827" s="58">
        <f t="shared" si="100"/>
        <v>0</v>
      </c>
      <c r="X827" s="58">
        <f t="shared" si="101"/>
        <v>0</v>
      </c>
      <c r="Y827" s="58">
        <f t="shared" si="102"/>
        <v>0</v>
      </c>
      <c r="Z827" s="104">
        <f t="shared" si="103"/>
        <v>0</v>
      </c>
    </row>
    <row r="828" spans="1:26" x14ac:dyDescent="0.2">
      <c r="A828" s="72" t="str">
        <f t="shared" si="104"/>
        <v>-</v>
      </c>
      <c r="C828" s="79"/>
      <c r="G828" s="81"/>
      <c r="H828" s="82" t="str">
        <f>IF(G828="","",VLOOKUP(G828,Plan_compta!$B$7:$C$360,2))</f>
        <v/>
      </c>
      <c r="I828" s="83"/>
      <c r="J828" s="57"/>
      <c r="K828" s="56"/>
      <c r="L828" s="84"/>
      <c r="M828" s="83"/>
      <c r="N828" s="55"/>
      <c r="O828" s="56"/>
      <c r="P828" s="61"/>
      <c r="Q828" s="56"/>
      <c r="R828" s="85"/>
      <c r="T828" s="93">
        <f t="shared" si="97"/>
        <v>0</v>
      </c>
      <c r="U828" s="58">
        <f t="shared" si="98"/>
        <v>0</v>
      </c>
      <c r="V828" s="58">
        <f t="shared" si="99"/>
        <v>0</v>
      </c>
      <c r="W828" s="58">
        <f t="shared" si="100"/>
        <v>0</v>
      </c>
      <c r="X828" s="58">
        <f t="shared" si="101"/>
        <v>0</v>
      </c>
      <c r="Y828" s="58">
        <f t="shared" si="102"/>
        <v>0</v>
      </c>
      <c r="Z828" s="104">
        <f t="shared" si="103"/>
        <v>0</v>
      </c>
    </row>
    <row r="829" spans="1:26" x14ac:dyDescent="0.2">
      <c r="A829" s="72" t="str">
        <f t="shared" si="104"/>
        <v>-</v>
      </c>
      <c r="C829" s="79"/>
      <c r="G829" s="81"/>
      <c r="H829" s="82" t="str">
        <f>IF(G829="","",VLOOKUP(G829,Plan_compta!$B$7:$C$360,2))</f>
        <v/>
      </c>
      <c r="I829" s="83"/>
      <c r="J829" s="57"/>
      <c r="K829" s="56"/>
      <c r="L829" s="84"/>
      <c r="M829" s="83"/>
      <c r="N829" s="55"/>
      <c r="O829" s="56"/>
      <c r="P829" s="61"/>
      <c r="Q829" s="56"/>
      <c r="R829" s="85"/>
      <c r="T829" s="93">
        <f t="shared" si="97"/>
        <v>0</v>
      </c>
      <c r="U829" s="58">
        <f t="shared" si="98"/>
        <v>0</v>
      </c>
      <c r="V829" s="58">
        <f t="shared" si="99"/>
        <v>0</v>
      </c>
      <c r="W829" s="58">
        <f t="shared" si="100"/>
        <v>0</v>
      </c>
      <c r="X829" s="58">
        <f t="shared" si="101"/>
        <v>0</v>
      </c>
      <c r="Y829" s="58">
        <f t="shared" si="102"/>
        <v>0</v>
      </c>
      <c r="Z829" s="104">
        <f t="shared" si="103"/>
        <v>0</v>
      </c>
    </row>
    <row r="830" spans="1:26" x14ac:dyDescent="0.2">
      <c r="A830" s="72" t="str">
        <f t="shared" si="104"/>
        <v>-</v>
      </c>
      <c r="C830" s="79"/>
      <c r="G830" s="81"/>
      <c r="H830" s="82" t="str">
        <f>IF(G830="","",VLOOKUP(G830,Plan_compta!$B$7:$C$360,2))</f>
        <v/>
      </c>
      <c r="I830" s="83"/>
      <c r="J830" s="57"/>
      <c r="K830" s="56"/>
      <c r="L830" s="84"/>
      <c r="M830" s="83"/>
      <c r="N830" s="55"/>
      <c r="O830" s="56"/>
      <c r="P830" s="61"/>
      <c r="Q830" s="56"/>
      <c r="R830" s="85"/>
      <c r="T830" s="93">
        <f t="shared" si="97"/>
        <v>0</v>
      </c>
      <c r="U830" s="58">
        <f t="shared" si="98"/>
        <v>0</v>
      </c>
      <c r="V830" s="58">
        <f t="shared" si="99"/>
        <v>0</v>
      </c>
      <c r="W830" s="58">
        <f t="shared" si="100"/>
        <v>0</v>
      </c>
      <c r="X830" s="58">
        <f t="shared" si="101"/>
        <v>0</v>
      </c>
      <c r="Y830" s="58">
        <f t="shared" si="102"/>
        <v>0</v>
      </c>
      <c r="Z830" s="104">
        <f t="shared" si="103"/>
        <v>0</v>
      </c>
    </row>
    <row r="831" spans="1:26" x14ac:dyDescent="0.2">
      <c r="A831" s="72" t="str">
        <f t="shared" si="104"/>
        <v>-</v>
      </c>
      <c r="C831" s="79"/>
      <c r="G831" s="81"/>
      <c r="H831" s="82" t="str">
        <f>IF(G831="","",VLOOKUP(G831,Plan_compta!$B$7:$C$360,2))</f>
        <v/>
      </c>
      <c r="I831" s="83"/>
      <c r="J831" s="57"/>
      <c r="K831" s="56"/>
      <c r="L831" s="84"/>
      <c r="M831" s="83"/>
      <c r="N831" s="55"/>
      <c r="O831" s="56"/>
      <c r="P831" s="61"/>
      <c r="Q831" s="56"/>
      <c r="R831" s="85"/>
      <c r="T831" s="93">
        <f t="shared" si="97"/>
        <v>0</v>
      </c>
      <c r="U831" s="58">
        <f t="shared" si="98"/>
        <v>0</v>
      </c>
      <c r="V831" s="58">
        <f t="shared" si="99"/>
        <v>0</v>
      </c>
      <c r="W831" s="58">
        <f t="shared" si="100"/>
        <v>0</v>
      </c>
      <c r="X831" s="58">
        <f t="shared" si="101"/>
        <v>0</v>
      </c>
      <c r="Y831" s="58">
        <f t="shared" si="102"/>
        <v>0</v>
      </c>
      <c r="Z831" s="104">
        <f t="shared" si="103"/>
        <v>0</v>
      </c>
    </row>
    <row r="832" spans="1:26" x14ac:dyDescent="0.2">
      <c r="A832" s="72" t="str">
        <f t="shared" si="104"/>
        <v>-</v>
      </c>
      <c r="C832" s="79"/>
      <c r="G832" s="81"/>
      <c r="H832" s="82" t="str">
        <f>IF(G832="","",VLOOKUP(G832,Plan_compta!$B$7:$C$360,2))</f>
        <v/>
      </c>
      <c r="I832" s="83"/>
      <c r="J832" s="57"/>
      <c r="K832" s="56"/>
      <c r="L832" s="84"/>
      <c r="M832" s="83"/>
      <c r="N832" s="55"/>
      <c r="O832" s="56"/>
      <c r="P832" s="61"/>
      <c r="Q832" s="56"/>
      <c r="R832" s="85"/>
      <c r="T832" s="93">
        <f t="shared" si="97"/>
        <v>0</v>
      </c>
      <c r="U832" s="58">
        <f t="shared" si="98"/>
        <v>0</v>
      </c>
      <c r="V832" s="58">
        <f t="shared" si="99"/>
        <v>0</v>
      </c>
      <c r="W832" s="58">
        <f t="shared" si="100"/>
        <v>0</v>
      </c>
      <c r="X832" s="58">
        <f t="shared" si="101"/>
        <v>0</v>
      </c>
      <c r="Y832" s="58">
        <f t="shared" si="102"/>
        <v>0</v>
      </c>
      <c r="Z832" s="104">
        <f t="shared" si="103"/>
        <v>0</v>
      </c>
    </row>
    <row r="833" spans="1:26" x14ac:dyDescent="0.2">
      <c r="A833" s="72" t="str">
        <f t="shared" si="104"/>
        <v>-</v>
      </c>
      <c r="C833" s="79"/>
      <c r="G833" s="81"/>
      <c r="H833" s="82" t="str">
        <f>IF(G833="","",VLOOKUP(G833,Plan_compta!$B$7:$C$360,2))</f>
        <v/>
      </c>
      <c r="I833" s="83"/>
      <c r="J833" s="57"/>
      <c r="K833" s="56"/>
      <c r="L833" s="84"/>
      <c r="M833" s="83"/>
      <c r="N833" s="55"/>
      <c r="O833" s="56"/>
      <c r="P833" s="61"/>
      <c r="Q833" s="56"/>
      <c r="R833" s="85"/>
      <c r="T833" s="93">
        <f t="shared" si="97"/>
        <v>0</v>
      </c>
      <c r="U833" s="58">
        <f t="shared" si="98"/>
        <v>0</v>
      </c>
      <c r="V833" s="58">
        <f t="shared" si="99"/>
        <v>0</v>
      </c>
      <c r="W833" s="58">
        <f t="shared" si="100"/>
        <v>0</v>
      </c>
      <c r="X833" s="58">
        <f t="shared" si="101"/>
        <v>0</v>
      </c>
      <c r="Y833" s="58">
        <f t="shared" si="102"/>
        <v>0</v>
      </c>
      <c r="Z833" s="104">
        <f t="shared" si="103"/>
        <v>0</v>
      </c>
    </row>
    <row r="834" spans="1:26" x14ac:dyDescent="0.2">
      <c r="A834" s="72" t="str">
        <f t="shared" si="104"/>
        <v>-</v>
      </c>
      <c r="C834" s="79"/>
      <c r="G834" s="81"/>
      <c r="H834" s="82" t="str">
        <f>IF(G834="","",VLOOKUP(G834,Plan_compta!$B$7:$C$360,2))</f>
        <v/>
      </c>
      <c r="I834" s="83"/>
      <c r="J834" s="57"/>
      <c r="K834" s="56"/>
      <c r="L834" s="84"/>
      <c r="M834" s="83"/>
      <c r="N834" s="55"/>
      <c r="O834" s="56"/>
      <c r="P834" s="61"/>
      <c r="Q834" s="56"/>
      <c r="R834" s="85"/>
      <c r="T834" s="93">
        <f t="shared" si="97"/>
        <v>0</v>
      </c>
      <c r="U834" s="58">
        <f t="shared" si="98"/>
        <v>0</v>
      </c>
      <c r="V834" s="58">
        <f t="shared" si="99"/>
        <v>0</v>
      </c>
      <c r="W834" s="58">
        <f t="shared" si="100"/>
        <v>0</v>
      </c>
      <c r="X834" s="58">
        <f t="shared" si="101"/>
        <v>0</v>
      </c>
      <c r="Y834" s="58">
        <f t="shared" si="102"/>
        <v>0</v>
      </c>
      <c r="Z834" s="104">
        <f t="shared" si="103"/>
        <v>0</v>
      </c>
    </row>
    <row r="835" spans="1:26" x14ac:dyDescent="0.2">
      <c r="A835" s="72" t="str">
        <f t="shared" si="104"/>
        <v>-</v>
      </c>
      <c r="C835" s="79"/>
      <c r="G835" s="81"/>
      <c r="H835" s="82" t="str">
        <f>IF(G835="","",VLOOKUP(G835,Plan_compta!$B$7:$C$360,2))</f>
        <v/>
      </c>
      <c r="I835" s="83"/>
      <c r="J835" s="57"/>
      <c r="K835" s="56"/>
      <c r="L835" s="84"/>
      <c r="M835" s="83"/>
      <c r="N835" s="55"/>
      <c r="O835" s="56"/>
      <c r="P835" s="61"/>
      <c r="Q835" s="56"/>
      <c r="R835" s="85"/>
      <c r="T835" s="93">
        <f t="shared" ref="T835:T898" si="105">IF(C835="Dépense",N835,0)</f>
        <v>0</v>
      </c>
      <c r="U835" s="58">
        <f t="shared" ref="U835:U898" si="106">IF(C835="Dépense",P835,0)</f>
        <v>0</v>
      </c>
      <c r="V835" s="58">
        <f t="shared" ref="V835:V898" si="107">IF(C835="Dépense",R835,0)</f>
        <v>0</v>
      </c>
      <c r="W835" s="58">
        <f t="shared" ref="W835:W898" si="108">IF(C835="Recette",N835,0)</f>
        <v>0</v>
      </c>
      <c r="X835" s="58">
        <f t="shared" ref="X835:X898" si="109">IF(C835="Recette",P835,0)</f>
        <v>0</v>
      </c>
      <c r="Y835" s="58">
        <f t="shared" ref="Y835:Y898" si="110">IF(C835="Recette",R835,0)</f>
        <v>0</v>
      </c>
      <c r="Z835" s="104">
        <f t="shared" ref="Z835:Z898" si="111">N835+P835+R835</f>
        <v>0</v>
      </c>
    </row>
    <row r="836" spans="1:26" x14ac:dyDescent="0.2">
      <c r="A836" s="72" t="str">
        <f t="shared" ref="A836:A899" si="112">IF(B836&lt;&gt;0,A835+1,"-")</f>
        <v>-</v>
      </c>
      <c r="C836" s="79"/>
      <c r="G836" s="81"/>
      <c r="H836" s="82" t="str">
        <f>IF(G836="","",VLOOKUP(G836,Plan_compta!$B$7:$C$360,2))</f>
        <v/>
      </c>
      <c r="I836" s="83"/>
      <c r="J836" s="57"/>
      <c r="K836" s="56"/>
      <c r="L836" s="84"/>
      <c r="M836" s="83"/>
      <c r="N836" s="55"/>
      <c r="O836" s="56"/>
      <c r="P836" s="61"/>
      <c r="Q836" s="56"/>
      <c r="R836" s="85"/>
      <c r="T836" s="93">
        <f t="shared" si="105"/>
        <v>0</v>
      </c>
      <c r="U836" s="58">
        <f t="shared" si="106"/>
        <v>0</v>
      </c>
      <c r="V836" s="58">
        <f t="shared" si="107"/>
        <v>0</v>
      </c>
      <c r="W836" s="58">
        <f t="shared" si="108"/>
        <v>0</v>
      </c>
      <c r="X836" s="58">
        <f t="shared" si="109"/>
        <v>0</v>
      </c>
      <c r="Y836" s="58">
        <f t="shared" si="110"/>
        <v>0</v>
      </c>
      <c r="Z836" s="104">
        <f t="shared" si="111"/>
        <v>0</v>
      </c>
    </row>
    <row r="837" spans="1:26" x14ac:dyDescent="0.2">
      <c r="A837" s="72" t="str">
        <f t="shared" si="112"/>
        <v>-</v>
      </c>
      <c r="C837" s="79"/>
      <c r="G837" s="81"/>
      <c r="H837" s="82" t="str">
        <f>IF(G837="","",VLOOKUP(G837,Plan_compta!$B$7:$C$360,2))</f>
        <v/>
      </c>
      <c r="I837" s="83"/>
      <c r="J837" s="57"/>
      <c r="K837" s="56"/>
      <c r="L837" s="84"/>
      <c r="M837" s="83"/>
      <c r="N837" s="55"/>
      <c r="O837" s="56"/>
      <c r="P837" s="61"/>
      <c r="Q837" s="56"/>
      <c r="R837" s="85"/>
      <c r="T837" s="93">
        <f t="shared" si="105"/>
        <v>0</v>
      </c>
      <c r="U837" s="58">
        <f t="shared" si="106"/>
        <v>0</v>
      </c>
      <c r="V837" s="58">
        <f t="shared" si="107"/>
        <v>0</v>
      </c>
      <c r="W837" s="58">
        <f t="shared" si="108"/>
        <v>0</v>
      </c>
      <c r="X837" s="58">
        <f t="shared" si="109"/>
        <v>0</v>
      </c>
      <c r="Y837" s="58">
        <f t="shared" si="110"/>
        <v>0</v>
      </c>
      <c r="Z837" s="104">
        <f t="shared" si="111"/>
        <v>0</v>
      </c>
    </row>
    <row r="838" spans="1:26" x14ac:dyDescent="0.2">
      <c r="A838" s="72" t="str">
        <f t="shared" si="112"/>
        <v>-</v>
      </c>
      <c r="C838" s="79"/>
      <c r="G838" s="81"/>
      <c r="H838" s="82" t="str">
        <f>IF(G838="","",VLOOKUP(G838,Plan_compta!$B$7:$C$360,2))</f>
        <v/>
      </c>
      <c r="I838" s="83"/>
      <c r="J838" s="57"/>
      <c r="K838" s="56"/>
      <c r="L838" s="84"/>
      <c r="M838" s="83"/>
      <c r="N838" s="55"/>
      <c r="O838" s="56"/>
      <c r="P838" s="61"/>
      <c r="Q838" s="56"/>
      <c r="R838" s="85"/>
      <c r="T838" s="93">
        <f t="shared" si="105"/>
        <v>0</v>
      </c>
      <c r="U838" s="58">
        <f t="shared" si="106"/>
        <v>0</v>
      </c>
      <c r="V838" s="58">
        <f t="shared" si="107"/>
        <v>0</v>
      </c>
      <c r="W838" s="58">
        <f t="shared" si="108"/>
        <v>0</v>
      </c>
      <c r="X838" s="58">
        <f t="shared" si="109"/>
        <v>0</v>
      </c>
      <c r="Y838" s="58">
        <f t="shared" si="110"/>
        <v>0</v>
      </c>
      <c r="Z838" s="104">
        <f t="shared" si="111"/>
        <v>0</v>
      </c>
    </row>
    <row r="839" spans="1:26" x14ac:dyDescent="0.2">
      <c r="A839" s="72" t="str">
        <f t="shared" si="112"/>
        <v>-</v>
      </c>
      <c r="C839" s="79"/>
      <c r="G839" s="81"/>
      <c r="H839" s="82" t="str">
        <f>IF(G839="","",VLOOKUP(G839,Plan_compta!$B$7:$C$360,2))</f>
        <v/>
      </c>
      <c r="I839" s="83"/>
      <c r="J839" s="57"/>
      <c r="K839" s="56"/>
      <c r="L839" s="84"/>
      <c r="M839" s="83"/>
      <c r="N839" s="55"/>
      <c r="O839" s="56"/>
      <c r="P839" s="61"/>
      <c r="Q839" s="56"/>
      <c r="R839" s="85"/>
      <c r="T839" s="93">
        <f t="shared" si="105"/>
        <v>0</v>
      </c>
      <c r="U839" s="58">
        <f t="shared" si="106"/>
        <v>0</v>
      </c>
      <c r="V839" s="58">
        <f t="shared" si="107"/>
        <v>0</v>
      </c>
      <c r="W839" s="58">
        <f t="shared" si="108"/>
        <v>0</v>
      </c>
      <c r="X839" s="58">
        <f t="shared" si="109"/>
        <v>0</v>
      </c>
      <c r="Y839" s="58">
        <f t="shared" si="110"/>
        <v>0</v>
      </c>
      <c r="Z839" s="104">
        <f t="shared" si="111"/>
        <v>0</v>
      </c>
    </row>
    <row r="840" spans="1:26" x14ac:dyDescent="0.2">
      <c r="A840" s="72" t="str">
        <f t="shared" si="112"/>
        <v>-</v>
      </c>
      <c r="C840" s="79"/>
      <c r="G840" s="81"/>
      <c r="H840" s="82" t="str">
        <f>IF(G840="","",VLOOKUP(G840,Plan_compta!$B$7:$C$360,2))</f>
        <v/>
      </c>
      <c r="I840" s="83"/>
      <c r="J840" s="57"/>
      <c r="K840" s="56"/>
      <c r="L840" s="84"/>
      <c r="M840" s="83"/>
      <c r="N840" s="55"/>
      <c r="O840" s="56"/>
      <c r="P840" s="61"/>
      <c r="Q840" s="56"/>
      <c r="R840" s="85"/>
      <c r="T840" s="93">
        <f t="shared" si="105"/>
        <v>0</v>
      </c>
      <c r="U840" s="58">
        <f t="shared" si="106"/>
        <v>0</v>
      </c>
      <c r="V840" s="58">
        <f t="shared" si="107"/>
        <v>0</v>
      </c>
      <c r="W840" s="58">
        <f t="shared" si="108"/>
        <v>0</v>
      </c>
      <c r="X840" s="58">
        <f t="shared" si="109"/>
        <v>0</v>
      </c>
      <c r="Y840" s="58">
        <f t="shared" si="110"/>
        <v>0</v>
      </c>
      <c r="Z840" s="104">
        <f t="shared" si="111"/>
        <v>0</v>
      </c>
    </row>
    <row r="841" spans="1:26" x14ac:dyDescent="0.2">
      <c r="A841" s="72" t="str">
        <f t="shared" si="112"/>
        <v>-</v>
      </c>
      <c r="C841" s="79"/>
      <c r="G841" s="81"/>
      <c r="H841" s="82" t="str">
        <f>IF(G841="","",VLOOKUP(G841,Plan_compta!$B$7:$C$360,2))</f>
        <v/>
      </c>
      <c r="I841" s="83"/>
      <c r="J841" s="57"/>
      <c r="K841" s="56"/>
      <c r="L841" s="84"/>
      <c r="M841" s="83"/>
      <c r="N841" s="55"/>
      <c r="O841" s="56"/>
      <c r="P841" s="61"/>
      <c r="Q841" s="56"/>
      <c r="R841" s="85"/>
      <c r="T841" s="93">
        <f t="shared" si="105"/>
        <v>0</v>
      </c>
      <c r="U841" s="58">
        <f t="shared" si="106"/>
        <v>0</v>
      </c>
      <c r="V841" s="58">
        <f t="shared" si="107"/>
        <v>0</v>
      </c>
      <c r="W841" s="58">
        <f t="shared" si="108"/>
        <v>0</v>
      </c>
      <c r="X841" s="58">
        <f t="shared" si="109"/>
        <v>0</v>
      </c>
      <c r="Y841" s="58">
        <f t="shared" si="110"/>
        <v>0</v>
      </c>
      <c r="Z841" s="104">
        <f t="shared" si="111"/>
        <v>0</v>
      </c>
    </row>
    <row r="842" spans="1:26" x14ac:dyDescent="0.2">
      <c r="A842" s="72" t="str">
        <f t="shared" si="112"/>
        <v>-</v>
      </c>
      <c r="C842" s="79"/>
      <c r="G842" s="81"/>
      <c r="H842" s="82" t="str">
        <f>IF(G842="","",VLOOKUP(G842,Plan_compta!$B$7:$C$360,2))</f>
        <v/>
      </c>
      <c r="I842" s="83"/>
      <c r="J842" s="57"/>
      <c r="K842" s="56"/>
      <c r="L842" s="84"/>
      <c r="M842" s="83"/>
      <c r="N842" s="55"/>
      <c r="O842" s="56"/>
      <c r="P842" s="61"/>
      <c r="Q842" s="56"/>
      <c r="R842" s="85"/>
      <c r="T842" s="93">
        <f t="shared" si="105"/>
        <v>0</v>
      </c>
      <c r="U842" s="58">
        <f t="shared" si="106"/>
        <v>0</v>
      </c>
      <c r="V842" s="58">
        <f t="shared" si="107"/>
        <v>0</v>
      </c>
      <c r="W842" s="58">
        <f t="shared" si="108"/>
        <v>0</v>
      </c>
      <c r="X842" s="58">
        <f t="shared" si="109"/>
        <v>0</v>
      </c>
      <c r="Y842" s="58">
        <f t="shared" si="110"/>
        <v>0</v>
      </c>
      <c r="Z842" s="104">
        <f t="shared" si="111"/>
        <v>0</v>
      </c>
    </row>
    <row r="843" spans="1:26" x14ac:dyDescent="0.2">
      <c r="A843" s="72" t="str">
        <f t="shared" si="112"/>
        <v>-</v>
      </c>
      <c r="C843" s="79"/>
      <c r="G843" s="81"/>
      <c r="H843" s="82" t="str">
        <f>IF(G843="","",VLOOKUP(G843,Plan_compta!$B$7:$C$360,2))</f>
        <v/>
      </c>
      <c r="I843" s="83"/>
      <c r="J843" s="57"/>
      <c r="K843" s="56"/>
      <c r="L843" s="84"/>
      <c r="M843" s="83"/>
      <c r="N843" s="55"/>
      <c r="O843" s="56"/>
      <c r="P843" s="61"/>
      <c r="Q843" s="56"/>
      <c r="R843" s="85"/>
      <c r="T843" s="93">
        <f t="shared" si="105"/>
        <v>0</v>
      </c>
      <c r="U843" s="58">
        <f t="shared" si="106"/>
        <v>0</v>
      </c>
      <c r="V843" s="58">
        <f t="shared" si="107"/>
        <v>0</v>
      </c>
      <c r="W843" s="58">
        <f t="shared" si="108"/>
        <v>0</v>
      </c>
      <c r="X843" s="58">
        <f t="shared" si="109"/>
        <v>0</v>
      </c>
      <c r="Y843" s="58">
        <f t="shared" si="110"/>
        <v>0</v>
      </c>
      <c r="Z843" s="104">
        <f t="shared" si="111"/>
        <v>0</v>
      </c>
    </row>
    <row r="844" spans="1:26" x14ac:dyDescent="0.2">
      <c r="A844" s="72" t="str">
        <f t="shared" si="112"/>
        <v>-</v>
      </c>
      <c r="C844" s="79"/>
      <c r="G844" s="81"/>
      <c r="H844" s="82" t="str">
        <f>IF(G844="","",VLOOKUP(G844,Plan_compta!$B$7:$C$360,2))</f>
        <v/>
      </c>
      <c r="I844" s="83"/>
      <c r="J844" s="57"/>
      <c r="K844" s="56"/>
      <c r="L844" s="84"/>
      <c r="M844" s="83"/>
      <c r="N844" s="55"/>
      <c r="O844" s="56"/>
      <c r="P844" s="61"/>
      <c r="Q844" s="56"/>
      <c r="R844" s="85"/>
      <c r="T844" s="93">
        <f t="shared" si="105"/>
        <v>0</v>
      </c>
      <c r="U844" s="58">
        <f t="shared" si="106"/>
        <v>0</v>
      </c>
      <c r="V844" s="58">
        <f t="shared" si="107"/>
        <v>0</v>
      </c>
      <c r="W844" s="58">
        <f t="shared" si="108"/>
        <v>0</v>
      </c>
      <c r="X844" s="58">
        <f t="shared" si="109"/>
        <v>0</v>
      </c>
      <c r="Y844" s="58">
        <f t="shared" si="110"/>
        <v>0</v>
      </c>
      <c r="Z844" s="104">
        <f t="shared" si="111"/>
        <v>0</v>
      </c>
    </row>
    <row r="845" spans="1:26" x14ac:dyDescent="0.2">
      <c r="A845" s="72" t="str">
        <f t="shared" si="112"/>
        <v>-</v>
      </c>
      <c r="C845" s="79"/>
      <c r="G845" s="81"/>
      <c r="H845" s="82" t="str">
        <f>IF(G845="","",VLOOKUP(G845,Plan_compta!$B$7:$C$360,2))</f>
        <v/>
      </c>
      <c r="I845" s="83"/>
      <c r="J845" s="57"/>
      <c r="K845" s="56"/>
      <c r="L845" s="84"/>
      <c r="M845" s="83"/>
      <c r="N845" s="55"/>
      <c r="O845" s="56"/>
      <c r="P845" s="61"/>
      <c r="Q845" s="56"/>
      <c r="R845" s="85"/>
      <c r="T845" s="93">
        <f t="shared" si="105"/>
        <v>0</v>
      </c>
      <c r="U845" s="58">
        <f t="shared" si="106"/>
        <v>0</v>
      </c>
      <c r="V845" s="58">
        <f t="shared" si="107"/>
        <v>0</v>
      </c>
      <c r="W845" s="58">
        <f t="shared" si="108"/>
        <v>0</v>
      </c>
      <c r="X845" s="58">
        <f t="shared" si="109"/>
        <v>0</v>
      </c>
      <c r="Y845" s="58">
        <f t="shared" si="110"/>
        <v>0</v>
      </c>
      <c r="Z845" s="104">
        <f t="shared" si="111"/>
        <v>0</v>
      </c>
    </row>
    <row r="846" spans="1:26" x14ac:dyDescent="0.2">
      <c r="A846" s="72" t="str">
        <f t="shared" si="112"/>
        <v>-</v>
      </c>
      <c r="C846" s="79"/>
      <c r="G846" s="81"/>
      <c r="H846" s="82" t="str">
        <f>IF(G846="","",VLOOKUP(G846,Plan_compta!$B$7:$C$360,2))</f>
        <v/>
      </c>
      <c r="I846" s="83"/>
      <c r="J846" s="57"/>
      <c r="K846" s="56"/>
      <c r="L846" s="84"/>
      <c r="M846" s="83"/>
      <c r="N846" s="55"/>
      <c r="O846" s="56"/>
      <c r="P846" s="61"/>
      <c r="Q846" s="56"/>
      <c r="R846" s="85"/>
      <c r="T846" s="93">
        <f t="shared" si="105"/>
        <v>0</v>
      </c>
      <c r="U846" s="58">
        <f t="shared" si="106"/>
        <v>0</v>
      </c>
      <c r="V846" s="58">
        <f t="shared" si="107"/>
        <v>0</v>
      </c>
      <c r="W846" s="58">
        <f t="shared" si="108"/>
        <v>0</v>
      </c>
      <c r="X846" s="58">
        <f t="shared" si="109"/>
        <v>0</v>
      </c>
      <c r="Y846" s="58">
        <f t="shared" si="110"/>
        <v>0</v>
      </c>
      <c r="Z846" s="104">
        <f t="shared" si="111"/>
        <v>0</v>
      </c>
    </row>
    <row r="847" spans="1:26" x14ac:dyDescent="0.2">
      <c r="A847" s="72" t="str">
        <f t="shared" si="112"/>
        <v>-</v>
      </c>
      <c r="C847" s="79"/>
      <c r="G847" s="81"/>
      <c r="H847" s="82" t="str">
        <f>IF(G847="","",VLOOKUP(G847,Plan_compta!$B$7:$C$360,2))</f>
        <v/>
      </c>
      <c r="I847" s="83"/>
      <c r="J847" s="57"/>
      <c r="K847" s="56"/>
      <c r="L847" s="84"/>
      <c r="M847" s="83"/>
      <c r="N847" s="55"/>
      <c r="O847" s="56"/>
      <c r="P847" s="61"/>
      <c r="Q847" s="56"/>
      <c r="R847" s="85"/>
      <c r="T847" s="93">
        <f t="shared" si="105"/>
        <v>0</v>
      </c>
      <c r="U847" s="58">
        <f t="shared" si="106"/>
        <v>0</v>
      </c>
      <c r="V847" s="58">
        <f t="shared" si="107"/>
        <v>0</v>
      </c>
      <c r="W847" s="58">
        <f t="shared" si="108"/>
        <v>0</v>
      </c>
      <c r="X847" s="58">
        <f t="shared" si="109"/>
        <v>0</v>
      </c>
      <c r="Y847" s="58">
        <f t="shared" si="110"/>
        <v>0</v>
      </c>
      <c r="Z847" s="104">
        <f t="shared" si="111"/>
        <v>0</v>
      </c>
    </row>
    <row r="848" spans="1:26" x14ac:dyDescent="0.2">
      <c r="A848" s="72" t="str">
        <f t="shared" si="112"/>
        <v>-</v>
      </c>
      <c r="C848" s="79"/>
      <c r="G848" s="81"/>
      <c r="H848" s="82" t="str">
        <f>IF(G848="","",VLOOKUP(G848,Plan_compta!$B$7:$C$360,2))</f>
        <v/>
      </c>
      <c r="I848" s="83"/>
      <c r="J848" s="57"/>
      <c r="K848" s="56"/>
      <c r="L848" s="84"/>
      <c r="M848" s="83"/>
      <c r="N848" s="55"/>
      <c r="O848" s="56"/>
      <c r="P848" s="61"/>
      <c r="Q848" s="56"/>
      <c r="R848" s="85"/>
      <c r="T848" s="93">
        <f t="shared" si="105"/>
        <v>0</v>
      </c>
      <c r="U848" s="58">
        <f t="shared" si="106"/>
        <v>0</v>
      </c>
      <c r="V848" s="58">
        <f t="shared" si="107"/>
        <v>0</v>
      </c>
      <c r="W848" s="58">
        <f t="shared" si="108"/>
        <v>0</v>
      </c>
      <c r="X848" s="58">
        <f t="shared" si="109"/>
        <v>0</v>
      </c>
      <c r="Y848" s="58">
        <f t="shared" si="110"/>
        <v>0</v>
      </c>
      <c r="Z848" s="104">
        <f t="shared" si="111"/>
        <v>0</v>
      </c>
    </row>
    <row r="849" spans="1:26" x14ac:dyDescent="0.2">
      <c r="A849" s="72" t="str">
        <f t="shared" si="112"/>
        <v>-</v>
      </c>
      <c r="C849" s="79"/>
      <c r="G849" s="81"/>
      <c r="H849" s="82" t="str">
        <f>IF(G849="","",VLOOKUP(G849,Plan_compta!$B$7:$C$360,2))</f>
        <v/>
      </c>
      <c r="I849" s="83"/>
      <c r="J849" s="57"/>
      <c r="K849" s="56"/>
      <c r="L849" s="84"/>
      <c r="M849" s="83"/>
      <c r="N849" s="55"/>
      <c r="O849" s="56"/>
      <c r="P849" s="61"/>
      <c r="Q849" s="56"/>
      <c r="R849" s="85"/>
      <c r="T849" s="93">
        <f t="shared" si="105"/>
        <v>0</v>
      </c>
      <c r="U849" s="58">
        <f t="shared" si="106"/>
        <v>0</v>
      </c>
      <c r="V849" s="58">
        <f t="shared" si="107"/>
        <v>0</v>
      </c>
      <c r="W849" s="58">
        <f t="shared" si="108"/>
        <v>0</v>
      </c>
      <c r="X849" s="58">
        <f t="shared" si="109"/>
        <v>0</v>
      </c>
      <c r="Y849" s="58">
        <f t="shared" si="110"/>
        <v>0</v>
      </c>
      <c r="Z849" s="104">
        <f t="shared" si="111"/>
        <v>0</v>
      </c>
    </row>
    <row r="850" spans="1:26" x14ac:dyDescent="0.2">
      <c r="A850" s="72" t="str">
        <f t="shared" si="112"/>
        <v>-</v>
      </c>
      <c r="C850" s="79"/>
      <c r="G850" s="81"/>
      <c r="H850" s="82" t="str">
        <f>IF(G850="","",VLOOKUP(G850,Plan_compta!$B$7:$C$360,2))</f>
        <v/>
      </c>
      <c r="I850" s="83"/>
      <c r="J850" s="57"/>
      <c r="K850" s="56"/>
      <c r="L850" s="84"/>
      <c r="M850" s="83"/>
      <c r="N850" s="55"/>
      <c r="O850" s="56"/>
      <c r="P850" s="61"/>
      <c r="Q850" s="56"/>
      <c r="R850" s="85"/>
      <c r="T850" s="93">
        <f t="shared" si="105"/>
        <v>0</v>
      </c>
      <c r="U850" s="58">
        <f t="shared" si="106"/>
        <v>0</v>
      </c>
      <c r="V850" s="58">
        <f t="shared" si="107"/>
        <v>0</v>
      </c>
      <c r="W850" s="58">
        <f t="shared" si="108"/>
        <v>0</v>
      </c>
      <c r="X850" s="58">
        <f t="shared" si="109"/>
        <v>0</v>
      </c>
      <c r="Y850" s="58">
        <f t="shared" si="110"/>
        <v>0</v>
      </c>
      <c r="Z850" s="104">
        <f t="shared" si="111"/>
        <v>0</v>
      </c>
    </row>
    <row r="851" spans="1:26" x14ac:dyDescent="0.2">
      <c r="A851" s="72" t="str">
        <f t="shared" si="112"/>
        <v>-</v>
      </c>
      <c r="C851" s="79"/>
      <c r="G851" s="81"/>
      <c r="H851" s="82" t="str">
        <f>IF(G851="","",VLOOKUP(G851,Plan_compta!$B$7:$C$360,2))</f>
        <v/>
      </c>
      <c r="I851" s="83"/>
      <c r="J851" s="57"/>
      <c r="K851" s="56"/>
      <c r="L851" s="84"/>
      <c r="M851" s="83"/>
      <c r="N851" s="55"/>
      <c r="O851" s="56"/>
      <c r="P851" s="61"/>
      <c r="Q851" s="56"/>
      <c r="R851" s="85"/>
      <c r="T851" s="93">
        <f t="shared" si="105"/>
        <v>0</v>
      </c>
      <c r="U851" s="58">
        <f t="shared" si="106"/>
        <v>0</v>
      </c>
      <c r="V851" s="58">
        <f t="shared" si="107"/>
        <v>0</v>
      </c>
      <c r="W851" s="58">
        <f t="shared" si="108"/>
        <v>0</v>
      </c>
      <c r="X851" s="58">
        <f t="shared" si="109"/>
        <v>0</v>
      </c>
      <c r="Y851" s="58">
        <f t="shared" si="110"/>
        <v>0</v>
      </c>
      <c r="Z851" s="104">
        <f t="shared" si="111"/>
        <v>0</v>
      </c>
    </row>
    <row r="852" spans="1:26" x14ac:dyDescent="0.2">
      <c r="A852" s="72" t="str">
        <f t="shared" si="112"/>
        <v>-</v>
      </c>
      <c r="C852" s="79"/>
      <c r="G852" s="81"/>
      <c r="H852" s="82" t="str">
        <f>IF(G852="","",VLOOKUP(G852,Plan_compta!$B$7:$C$360,2))</f>
        <v/>
      </c>
      <c r="I852" s="83"/>
      <c r="J852" s="57"/>
      <c r="K852" s="56"/>
      <c r="L852" s="84"/>
      <c r="M852" s="83"/>
      <c r="N852" s="55"/>
      <c r="O852" s="56"/>
      <c r="P852" s="61"/>
      <c r="Q852" s="56"/>
      <c r="R852" s="85"/>
      <c r="T852" s="93">
        <f t="shared" si="105"/>
        <v>0</v>
      </c>
      <c r="U852" s="58">
        <f t="shared" si="106"/>
        <v>0</v>
      </c>
      <c r="V852" s="58">
        <f t="shared" si="107"/>
        <v>0</v>
      </c>
      <c r="W852" s="58">
        <f t="shared" si="108"/>
        <v>0</v>
      </c>
      <c r="X852" s="58">
        <f t="shared" si="109"/>
        <v>0</v>
      </c>
      <c r="Y852" s="58">
        <f t="shared" si="110"/>
        <v>0</v>
      </c>
      <c r="Z852" s="104">
        <f t="shared" si="111"/>
        <v>0</v>
      </c>
    </row>
    <row r="853" spans="1:26" x14ac:dyDescent="0.2">
      <c r="A853" s="72" t="str">
        <f t="shared" si="112"/>
        <v>-</v>
      </c>
      <c r="C853" s="79"/>
      <c r="G853" s="81"/>
      <c r="H853" s="82" t="str">
        <f>IF(G853="","",VLOOKUP(G853,Plan_compta!$B$7:$C$360,2))</f>
        <v/>
      </c>
      <c r="I853" s="83"/>
      <c r="J853" s="57"/>
      <c r="K853" s="56"/>
      <c r="L853" s="84"/>
      <c r="M853" s="83"/>
      <c r="N853" s="55"/>
      <c r="O853" s="56"/>
      <c r="P853" s="61"/>
      <c r="Q853" s="56"/>
      <c r="R853" s="85"/>
      <c r="T853" s="93">
        <f t="shared" si="105"/>
        <v>0</v>
      </c>
      <c r="U853" s="58">
        <f t="shared" si="106"/>
        <v>0</v>
      </c>
      <c r="V853" s="58">
        <f t="shared" si="107"/>
        <v>0</v>
      </c>
      <c r="W853" s="58">
        <f t="shared" si="108"/>
        <v>0</v>
      </c>
      <c r="X853" s="58">
        <f t="shared" si="109"/>
        <v>0</v>
      </c>
      <c r="Y853" s="58">
        <f t="shared" si="110"/>
        <v>0</v>
      </c>
      <c r="Z853" s="104">
        <f t="shared" si="111"/>
        <v>0</v>
      </c>
    </row>
    <row r="854" spans="1:26" x14ac:dyDescent="0.2">
      <c r="A854" s="72" t="str">
        <f t="shared" si="112"/>
        <v>-</v>
      </c>
      <c r="C854" s="79"/>
      <c r="G854" s="81"/>
      <c r="H854" s="82" t="str">
        <f>IF(G854="","",VLOOKUP(G854,Plan_compta!$B$7:$C$360,2))</f>
        <v/>
      </c>
      <c r="I854" s="83"/>
      <c r="J854" s="57"/>
      <c r="K854" s="56"/>
      <c r="L854" s="84"/>
      <c r="M854" s="83"/>
      <c r="N854" s="55"/>
      <c r="O854" s="56"/>
      <c r="P854" s="61"/>
      <c r="Q854" s="56"/>
      <c r="R854" s="85"/>
      <c r="T854" s="93">
        <f t="shared" si="105"/>
        <v>0</v>
      </c>
      <c r="U854" s="58">
        <f t="shared" si="106"/>
        <v>0</v>
      </c>
      <c r="V854" s="58">
        <f t="shared" si="107"/>
        <v>0</v>
      </c>
      <c r="W854" s="58">
        <f t="shared" si="108"/>
        <v>0</v>
      </c>
      <c r="X854" s="58">
        <f t="shared" si="109"/>
        <v>0</v>
      </c>
      <c r="Y854" s="58">
        <f t="shared" si="110"/>
        <v>0</v>
      </c>
      <c r="Z854" s="104">
        <f t="shared" si="111"/>
        <v>0</v>
      </c>
    </row>
    <row r="855" spans="1:26" x14ac:dyDescent="0.2">
      <c r="A855" s="72" t="str">
        <f t="shared" si="112"/>
        <v>-</v>
      </c>
      <c r="C855" s="79"/>
      <c r="G855" s="81"/>
      <c r="H855" s="82" t="str">
        <f>IF(G855="","",VLOOKUP(G855,Plan_compta!$B$7:$C$360,2))</f>
        <v/>
      </c>
      <c r="I855" s="83"/>
      <c r="J855" s="57"/>
      <c r="K855" s="56"/>
      <c r="L855" s="84"/>
      <c r="M855" s="83"/>
      <c r="N855" s="55"/>
      <c r="O855" s="56"/>
      <c r="P855" s="61"/>
      <c r="Q855" s="56"/>
      <c r="R855" s="85"/>
      <c r="T855" s="93">
        <f t="shared" si="105"/>
        <v>0</v>
      </c>
      <c r="U855" s="58">
        <f t="shared" si="106"/>
        <v>0</v>
      </c>
      <c r="V855" s="58">
        <f t="shared" si="107"/>
        <v>0</v>
      </c>
      <c r="W855" s="58">
        <f t="shared" si="108"/>
        <v>0</v>
      </c>
      <c r="X855" s="58">
        <f t="shared" si="109"/>
        <v>0</v>
      </c>
      <c r="Y855" s="58">
        <f t="shared" si="110"/>
        <v>0</v>
      </c>
      <c r="Z855" s="104">
        <f t="shared" si="111"/>
        <v>0</v>
      </c>
    </row>
    <row r="856" spans="1:26" x14ac:dyDescent="0.2">
      <c r="A856" s="72" t="str">
        <f t="shared" si="112"/>
        <v>-</v>
      </c>
      <c r="C856" s="79"/>
      <c r="G856" s="81"/>
      <c r="H856" s="82" t="str">
        <f>IF(G856="","",VLOOKUP(G856,Plan_compta!$B$7:$C$360,2))</f>
        <v/>
      </c>
      <c r="I856" s="83"/>
      <c r="J856" s="57"/>
      <c r="K856" s="56"/>
      <c r="L856" s="84"/>
      <c r="M856" s="83"/>
      <c r="N856" s="55"/>
      <c r="O856" s="56"/>
      <c r="P856" s="61"/>
      <c r="Q856" s="56"/>
      <c r="R856" s="85"/>
      <c r="T856" s="93">
        <f t="shared" si="105"/>
        <v>0</v>
      </c>
      <c r="U856" s="58">
        <f t="shared" si="106"/>
        <v>0</v>
      </c>
      <c r="V856" s="58">
        <f t="shared" si="107"/>
        <v>0</v>
      </c>
      <c r="W856" s="58">
        <f t="shared" si="108"/>
        <v>0</v>
      </c>
      <c r="X856" s="58">
        <f t="shared" si="109"/>
        <v>0</v>
      </c>
      <c r="Y856" s="58">
        <f t="shared" si="110"/>
        <v>0</v>
      </c>
      <c r="Z856" s="104">
        <f t="shared" si="111"/>
        <v>0</v>
      </c>
    </row>
    <row r="857" spans="1:26" x14ac:dyDescent="0.2">
      <c r="A857" s="72" t="str">
        <f t="shared" si="112"/>
        <v>-</v>
      </c>
      <c r="C857" s="79"/>
      <c r="G857" s="81"/>
      <c r="H857" s="82" t="str">
        <f>IF(G857="","",VLOOKUP(G857,Plan_compta!$B$7:$C$360,2))</f>
        <v/>
      </c>
      <c r="I857" s="83"/>
      <c r="J857" s="57"/>
      <c r="K857" s="56"/>
      <c r="L857" s="84"/>
      <c r="M857" s="83"/>
      <c r="N857" s="55"/>
      <c r="O857" s="56"/>
      <c r="P857" s="61"/>
      <c r="Q857" s="56"/>
      <c r="R857" s="85"/>
      <c r="T857" s="93">
        <f t="shared" si="105"/>
        <v>0</v>
      </c>
      <c r="U857" s="58">
        <f t="shared" si="106"/>
        <v>0</v>
      </c>
      <c r="V857" s="58">
        <f t="shared" si="107"/>
        <v>0</v>
      </c>
      <c r="W857" s="58">
        <f t="shared" si="108"/>
        <v>0</v>
      </c>
      <c r="X857" s="58">
        <f t="shared" si="109"/>
        <v>0</v>
      </c>
      <c r="Y857" s="58">
        <f t="shared" si="110"/>
        <v>0</v>
      </c>
      <c r="Z857" s="104">
        <f t="shared" si="111"/>
        <v>0</v>
      </c>
    </row>
    <row r="858" spans="1:26" x14ac:dyDescent="0.2">
      <c r="A858" s="72" t="str">
        <f t="shared" si="112"/>
        <v>-</v>
      </c>
      <c r="C858" s="79"/>
      <c r="G858" s="81"/>
      <c r="H858" s="82" t="str">
        <f>IF(G858="","",VLOOKUP(G858,Plan_compta!$B$7:$C$360,2))</f>
        <v/>
      </c>
      <c r="I858" s="83"/>
      <c r="J858" s="57"/>
      <c r="K858" s="56"/>
      <c r="L858" s="84"/>
      <c r="M858" s="83"/>
      <c r="N858" s="55"/>
      <c r="O858" s="56"/>
      <c r="P858" s="61"/>
      <c r="Q858" s="56"/>
      <c r="R858" s="85"/>
      <c r="T858" s="93">
        <f t="shared" si="105"/>
        <v>0</v>
      </c>
      <c r="U858" s="58">
        <f t="shared" si="106"/>
        <v>0</v>
      </c>
      <c r="V858" s="58">
        <f t="shared" si="107"/>
        <v>0</v>
      </c>
      <c r="W858" s="58">
        <f t="shared" si="108"/>
        <v>0</v>
      </c>
      <c r="X858" s="58">
        <f t="shared" si="109"/>
        <v>0</v>
      </c>
      <c r="Y858" s="58">
        <f t="shared" si="110"/>
        <v>0</v>
      </c>
      <c r="Z858" s="104">
        <f t="shared" si="111"/>
        <v>0</v>
      </c>
    </row>
    <row r="859" spans="1:26" x14ac:dyDescent="0.2">
      <c r="A859" s="72" t="str">
        <f t="shared" si="112"/>
        <v>-</v>
      </c>
      <c r="C859" s="79"/>
      <c r="G859" s="81"/>
      <c r="H859" s="82" t="str">
        <f>IF(G859="","",VLOOKUP(G859,Plan_compta!$B$7:$C$360,2))</f>
        <v/>
      </c>
      <c r="I859" s="83"/>
      <c r="J859" s="57"/>
      <c r="K859" s="56"/>
      <c r="L859" s="84"/>
      <c r="M859" s="83"/>
      <c r="N859" s="55"/>
      <c r="O859" s="56"/>
      <c r="P859" s="61"/>
      <c r="Q859" s="56"/>
      <c r="R859" s="85"/>
      <c r="T859" s="93">
        <f t="shared" si="105"/>
        <v>0</v>
      </c>
      <c r="U859" s="58">
        <f t="shared" si="106"/>
        <v>0</v>
      </c>
      <c r="V859" s="58">
        <f t="shared" si="107"/>
        <v>0</v>
      </c>
      <c r="W859" s="58">
        <f t="shared" si="108"/>
        <v>0</v>
      </c>
      <c r="X859" s="58">
        <f t="shared" si="109"/>
        <v>0</v>
      </c>
      <c r="Y859" s="58">
        <f t="shared" si="110"/>
        <v>0</v>
      </c>
      <c r="Z859" s="104">
        <f t="shared" si="111"/>
        <v>0</v>
      </c>
    </row>
    <row r="860" spans="1:26" x14ac:dyDescent="0.2">
      <c r="A860" s="72" t="str">
        <f t="shared" si="112"/>
        <v>-</v>
      </c>
      <c r="C860" s="79"/>
      <c r="G860" s="81"/>
      <c r="H860" s="82" t="str">
        <f>IF(G860="","",VLOOKUP(G860,Plan_compta!$B$7:$C$360,2))</f>
        <v/>
      </c>
      <c r="I860" s="83"/>
      <c r="J860" s="57"/>
      <c r="K860" s="56"/>
      <c r="L860" s="84"/>
      <c r="M860" s="83"/>
      <c r="N860" s="55"/>
      <c r="O860" s="56"/>
      <c r="P860" s="61"/>
      <c r="Q860" s="56"/>
      <c r="R860" s="85"/>
      <c r="T860" s="93">
        <f t="shared" si="105"/>
        <v>0</v>
      </c>
      <c r="U860" s="58">
        <f t="shared" si="106"/>
        <v>0</v>
      </c>
      <c r="V860" s="58">
        <f t="shared" si="107"/>
        <v>0</v>
      </c>
      <c r="W860" s="58">
        <f t="shared" si="108"/>
        <v>0</v>
      </c>
      <c r="X860" s="58">
        <f t="shared" si="109"/>
        <v>0</v>
      </c>
      <c r="Y860" s="58">
        <f t="shared" si="110"/>
        <v>0</v>
      </c>
      <c r="Z860" s="104">
        <f t="shared" si="111"/>
        <v>0</v>
      </c>
    </row>
    <row r="861" spans="1:26" x14ac:dyDescent="0.2">
      <c r="A861" s="72" t="str">
        <f t="shared" si="112"/>
        <v>-</v>
      </c>
      <c r="C861" s="79"/>
      <c r="G861" s="81"/>
      <c r="H861" s="82" t="str">
        <f>IF(G861="","",VLOOKUP(G861,Plan_compta!$B$7:$C$360,2))</f>
        <v/>
      </c>
      <c r="I861" s="83"/>
      <c r="J861" s="57"/>
      <c r="K861" s="56"/>
      <c r="L861" s="84"/>
      <c r="M861" s="83"/>
      <c r="N861" s="55"/>
      <c r="O861" s="56"/>
      <c r="P861" s="61"/>
      <c r="Q861" s="56"/>
      <c r="R861" s="85"/>
      <c r="T861" s="93">
        <f t="shared" si="105"/>
        <v>0</v>
      </c>
      <c r="U861" s="58">
        <f t="shared" si="106"/>
        <v>0</v>
      </c>
      <c r="V861" s="58">
        <f t="shared" si="107"/>
        <v>0</v>
      </c>
      <c r="W861" s="58">
        <f t="shared" si="108"/>
        <v>0</v>
      </c>
      <c r="X861" s="58">
        <f t="shared" si="109"/>
        <v>0</v>
      </c>
      <c r="Y861" s="58">
        <f t="shared" si="110"/>
        <v>0</v>
      </c>
      <c r="Z861" s="104">
        <f t="shared" si="111"/>
        <v>0</v>
      </c>
    </row>
    <row r="862" spans="1:26" x14ac:dyDescent="0.2">
      <c r="A862" s="72" t="str">
        <f t="shared" si="112"/>
        <v>-</v>
      </c>
      <c r="C862" s="79"/>
      <c r="G862" s="81"/>
      <c r="H862" s="82" t="str">
        <f>IF(G862="","",VLOOKUP(G862,Plan_compta!$B$7:$C$360,2))</f>
        <v/>
      </c>
      <c r="I862" s="83"/>
      <c r="J862" s="57"/>
      <c r="K862" s="56"/>
      <c r="L862" s="84"/>
      <c r="M862" s="83"/>
      <c r="N862" s="55"/>
      <c r="O862" s="56"/>
      <c r="P862" s="61"/>
      <c r="Q862" s="56"/>
      <c r="R862" s="85"/>
      <c r="T862" s="93">
        <f t="shared" si="105"/>
        <v>0</v>
      </c>
      <c r="U862" s="58">
        <f t="shared" si="106"/>
        <v>0</v>
      </c>
      <c r="V862" s="58">
        <f t="shared" si="107"/>
        <v>0</v>
      </c>
      <c r="W862" s="58">
        <f t="shared" si="108"/>
        <v>0</v>
      </c>
      <c r="X862" s="58">
        <f t="shared" si="109"/>
        <v>0</v>
      </c>
      <c r="Y862" s="58">
        <f t="shared" si="110"/>
        <v>0</v>
      </c>
      <c r="Z862" s="104">
        <f t="shared" si="111"/>
        <v>0</v>
      </c>
    </row>
    <row r="863" spans="1:26" x14ac:dyDescent="0.2">
      <c r="A863" s="72" t="str">
        <f t="shared" si="112"/>
        <v>-</v>
      </c>
      <c r="C863" s="79"/>
      <c r="G863" s="81"/>
      <c r="H863" s="82" t="str">
        <f>IF(G863="","",VLOOKUP(G863,Plan_compta!$B$7:$C$360,2))</f>
        <v/>
      </c>
      <c r="I863" s="83"/>
      <c r="J863" s="57"/>
      <c r="K863" s="56"/>
      <c r="L863" s="84"/>
      <c r="M863" s="83"/>
      <c r="N863" s="55"/>
      <c r="O863" s="56"/>
      <c r="P863" s="61"/>
      <c r="Q863" s="56"/>
      <c r="R863" s="85"/>
      <c r="T863" s="93">
        <f t="shared" si="105"/>
        <v>0</v>
      </c>
      <c r="U863" s="58">
        <f t="shared" si="106"/>
        <v>0</v>
      </c>
      <c r="V863" s="58">
        <f t="shared" si="107"/>
        <v>0</v>
      </c>
      <c r="W863" s="58">
        <f t="shared" si="108"/>
        <v>0</v>
      </c>
      <c r="X863" s="58">
        <f t="shared" si="109"/>
        <v>0</v>
      </c>
      <c r="Y863" s="58">
        <f t="shared" si="110"/>
        <v>0</v>
      </c>
      <c r="Z863" s="104">
        <f t="shared" si="111"/>
        <v>0</v>
      </c>
    </row>
    <row r="864" spans="1:26" x14ac:dyDescent="0.2">
      <c r="A864" s="72" t="str">
        <f t="shared" si="112"/>
        <v>-</v>
      </c>
      <c r="C864" s="79"/>
      <c r="G864" s="81"/>
      <c r="H864" s="82" t="str">
        <f>IF(G864="","",VLOOKUP(G864,Plan_compta!$B$7:$C$360,2))</f>
        <v/>
      </c>
      <c r="I864" s="83"/>
      <c r="J864" s="57"/>
      <c r="K864" s="56"/>
      <c r="L864" s="84"/>
      <c r="M864" s="83"/>
      <c r="N864" s="55"/>
      <c r="O864" s="56"/>
      <c r="P864" s="61"/>
      <c r="Q864" s="56"/>
      <c r="R864" s="85"/>
      <c r="T864" s="93">
        <f t="shared" si="105"/>
        <v>0</v>
      </c>
      <c r="U864" s="58">
        <f t="shared" si="106"/>
        <v>0</v>
      </c>
      <c r="V864" s="58">
        <f t="shared" si="107"/>
        <v>0</v>
      </c>
      <c r="W864" s="58">
        <f t="shared" si="108"/>
        <v>0</v>
      </c>
      <c r="X864" s="58">
        <f t="shared" si="109"/>
        <v>0</v>
      </c>
      <c r="Y864" s="58">
        <f t="shared" si="110"/>
        <v>0</v>
      </c>
      <c r="Z864" s="104">
        <f t="shared" si="111"/>
        <v>0</v>
      </c>
    </row>
    <row r="865" spans="1:26" x14ac:dyDescent="0.2">
      <c r="A865" s="72" t="str">
        <f t="shared" si="112"/>
        <v>-</v>
      </c>
      <c r="C865" s="79"/>
      <c r="G865" s="81"/>
      <c r="H865" s="82" t="str">
        <f>IF(G865="","",VLOOKUP(G865,Plan_compta!$B$7:$C$360,2))</f>
        <v/>
      </c>
      <c r="I865" s="83"/>
      <c r="J865" s="57"/>
      <c r="K865" s="56"/>
      <c r="L865" s="84"/>
      <c r="M865" s="83"/>
      <c r="N865" s="55"/>
      <c r="O865" s="56"/>
      <c r="P865" s="61"/>
      <c r="Q865" s="56"/>
      <c r="R865" s="85"/>
      <c r="T865" s="93">
        <f t="shared" si="105"/>
        <v>0</v>
      </c>
      <c r="U865" s="58">
        <f t="shared" si="106"/>
        <v>0</v>
      </c>
      <c r="V865" s="58">
        <f t="shared" si="107"/>
        <v>0</v>
      </c>
      <c r="W865" s="58">
        <f t="shared" si="108"/>
        <v>0</v>
      </c>
      <c r="X865" s="58">
        <f t="shared" si="109"/>
        <v>0</v>
      </c>
      <c r="Y865" s="58">
        <f t="shared" si="110"/>
        <v>0</v>
      </c>
      <c r="Z865" s="104">
        <f t="shared" si="111"/>
        <v>0</v>
      </c>
    </row>
    <row r="866" spans="1:26" x14ac:dyDescent="0.2">
      <c r="A866" s="72" t="str">
        <f t="shared" si="112"/>
        <v>-</v>
      </c>
      <c r="C866" s="79"/>
      <c r="G866" s="81"/>
      <c r="H866" s="82" t="str">
        <f>IF(G866="","",VLOOKUP(G866,Plan_compta!$B$7:$C$360,2))</f>
        <v/>
      </c>
      <c r="I866" s="83"/>
      <c r="J866" s="57"/>
      <c r="K866" s="56"/>
      <c r="L866" s="84"/>
      <c r="M866" s="83"/>
      <c r="N866" s="55"/>
      <c r="O866" s="56"/>
      <c r="P866" s="61"/>
      <c r="Q866" s="56"/>
      <c r="R866" s="85"/>
      <c r="T866" s="93">
        <f t="shared" si="105"/>
        <v>0</v>
      </c>
      <c r="U866" s="58">
        <f t="shared" si="106"/>
        <v>0</v>
      </c>
      <c r="V866" s="58">
        <f t="shared" si="107"/>
        <v>0</v>
      </c>
      <c r="W866" s="58">
        <f t="shared" si="108"/>
        <v>0</v>
      </c>
      <c r="X866" s="58">
        <f t="shared" si="109"/>
        <v>0</v>
      </c>
      <c r="Y866" s="58">
        <f t="shared" si="110"/>
        <v>0</v>
      </c>
      <c r="Z866" s="104">
        <f t="shared" si="111"/>
        <v>0</v>
      </c>
    </row>
    <row r="867" spans="1:26" x14ac:dyDescent="0.2">
      <c r="A867" s="72" t="str">
        <f t="shared" si="112"/>
        <v>-</v>
      </c>
      <c r="C867" s="79"/>
      <c r="G867" s="81"/>
      <c r="H867" s="82" t="str">
        <f>IF(G867="","",VLOOKUP(G867,Plan_compta!$B$7:$C$360,2))</f>
        <v/>
      </c>
      <c r="I867" s="83"/>
      <c r="J867" s="57"/>
      <c r="K867" s="56"/>
      <c r="L867" s="84"/>
      <c r="M867" s="83"/>
      <c r="N867" s="55"/>
      <c r="O867" s="56"/>
      <c r="P867" s="61"/>
      <c r="Q867" s="56"/>
      <c r="R867" s="85"/>
      <c r="T867" s="93">
        <f t="shared" si="105"/>
        <v>0</v>
      </c>
      <c r="U867" s="58">
        <f t="shared" si="106"/>
        <v>0</v>
      </c>
      <c r="V867" s="58">
        <f t="shared" si="107"/>
        <v>0</v>
      </c>
      <c r="W867" s="58">
        <f t="shared" si="108"/>
        <v>0</v>
      </c>
      <c r="X867" s="58">
        <f t="shared" si="109"/>
        <v>0</v>
      </c>
      <c r="Y867" s="58">
        <f t="shared" si="110"/>
        <v>0</v>
      </c>
      <c r="Z867" s="104">
        <f t="shared" si="111"/>
        <v>0</v>
      </c>
    </row>
    <row r="868" spans="1:26" x14ac:dyDescent="0.2">
      <c r="A868" s="72" t="str">
        <f t="shared" si="112"/>
        <v>-</v>
      </c>
      <c r="C868" s="79"/>
      <c r="G868" s="81"/>
      <c r="H868" s="82" t="str">
        <f>IF(G868="","",VLOOKUP(G868,Plan_compta!$B$7:$C$360,2))</f>
        <v/>
      </c>
      <c r="I868" s="83"/>
      <c r="J868" s="57"/>
      <c r="K868" s="56"/>
      <c r="L868" s="84"/>
      <c r="M868" s="83"/>
      <c r="N868" s="55"/>
      <c r="O868" s="56"/>
      <c r="P868" s="61"/>
      <c r="Q868" s="56"/>
      <c r="R868" s="85"/>
      <c r="T868" s="93">
        <f t="shared" si="105"/>
        <v>0</v>
      </c>
      <c r="U868" s="58">
        <f t="shared" si="106"/>
        <v>0</v>
      </c>
      <c r="V868" s="58">
        <f t="shared" si="107"/>
        <v>0</v>
      </c>
      <c r="W868" s="58">
        <f t="shared" si="108"/>
        <v>0</v>
      </c>
      <c r="X868" s="58">
        <f t="shared" si="109"/>
        <v>0</v>
      </c>
      <c r="Y868" s="58">
        <f t="shared" si="110"/>
        <v>0</v>
      </c>
      <c r="Z868" s="104">
        <f t="shared" si="111"/>
        <v>0</v>
      </c>
    </row>
    <row r="869" spans="1:26" x14ac:dyDescent="0.2">
      <c r="A869" s="72" t="str">
        <f t="shared" si="112"/>
        <v>-</v>
      </c>
      <c r="C869" s="79"/>
      <c r="G869" s="81"/>
      <c r="H869" s="82" t="str">
        <f>IF(G869="","",VLOOKUP(G869,Plan_compta!$B$7:$C$360,2))</f>
        <v/>
      </c>
      <c r="I869" s="83"/>
      <c r="J869" s="57"/>
      <c r="K869" s="56"/>
      <c r="L869" s="84"/>
      <c r="M869" s="83"/>
      <c r="N869" s="55"/>
      <c r="O869" s="56"/>
      <c r="P869" s="61"/>
      <c r="Q869" s="56"/>
      <c r="R869" s="85"/>
      <c r="T869" s="93">
        <f t="shared" si="105"/>
        <v>0</v>
      </c>
      <c r="U869" s="58">
        <f t="shared" si="106"/>
        <v>0</v>
      </c>
      <c r="V869" s="58">
        <f t="shared" si="107"/>
        <v>0</v>
      </c>
      <c r="W869" s="58">
        <f t="shared" si="108"/>
        <v>0</v>
      </c>
      <c r="X869" s="58">
        <f t="shared" si="109"/>
        <v>0</v>
      </c>
      <c r="Y869" s="58">
        <f t="shared" si="110"/>
        <v>0</v>
      </c>
      <c r="Z869" s="104">
        <f t="shared" si="111"/>
        <v>0</v>
      </c>
    </row>
    <row r="870" spans="1:26" x14ac:dyDescent="0.2">
      <c r="A870" s="72" t="str">
        <f t="shared" si="112"/>
        <v>-</v>
      </c>
      <c r="C870" s="79"/>
      <c r="G870" s="81"/>
      <c r="H870" s="82" t="str">
        <f>IF(G870="","",VLOOKUP(G870,Plan_compta!$B$7:$C$360,2))</f>
        <v/>
      </c>
      <c r="I870" s="83"/>
      <c r="J870" s="57"/>
      <c r="K870" s="56"/>
      <c r="L870" s="84"/>
      <c r="M870" s="83"/>
      <c r="N870" s="55"/>
      <c r="O870" s="56"/>
      <c r="P870" s="61"/>
      <c r="Q870" s="56"/>
      <c r="R870" s="85"/>
      <c r="T870" s="93">
        <f t="shared" si="105"/>
        <v>0</v>
      </c>
      <c r="U870" s="58">
        <f t="shared" si="106"/>
        <v>0</v>
      </c>
      <c r="V870" s="58">
        <f t="shared" si="107"/>
        <v>0</v>
      </c>
      <c r="W870" s="58">
        <f t="shared" si="108"/>
        <v>0</v>
      </c>
      <c r="X870" s="58">
        <f t="shared" si="109"/>
        <v>0</v>
      </c>
      <c r="Y870" s="58">
        <f t="shared" si="110"/>
        <v>0</v>
      </c>
      <c r="Z870" s="104">
        <f t="shared" si="111"/>
        <v>0</v>
      </c>
    </row>
    <row r="871" spans="1:26" x14ac:dyDescent="0.2">
      <c r="A871" s="72" t="str">
        <f t="shared" si="112"/>
        <v>-</v>
      </c>
      <c r="C871" s="79"/>
      <c r="G871" s="81"/>
      <c r="H871" s="82" t="str">
        <f>IF(G871="","",VLOOKUP(G871,Plan_compta!$B$7:$C$360,2))</f>
        <v/>
      </c>
      <c r="I871" s="83"/>
      <c r="J871" s="57"/>
      <c r="K871" s="56"/>
      <c r="L871" s="84"/>
      <c r="M871" s="83"/>
      <c r="N871" s="55"/>
      <c r="O871" s="56"/>
      <c r="P871" s="61"/>
      <c r="Q871" s="56"/>
      <c r="R871" s="85"/>
      <c r="T871" s="93">
        <f t="shared" si="105"/>
        <v>0</v>
      </c>
      <c r="U871" s="58">
        <f t="shared" si="106"/>
        <v>0</v>
      </c>
      <c r="V871" s="58">
        <f t="shared" si="107"/>
        <v>0</v>
      </c>
      <c r="W871" s="58">
        <f t="shared" si="108"/>
        <v>0</v>
      </c>
      <c r="X871" s="58">
        <f t="shared" si="109"/>
        <v>0</v>
      </c>
      <c r="Y871" s="58">
        <f t="shared" si="110"/>
        <v>0</v>
      </c>
      <c r="Z871" s="104">
        <f t="shared" si="111"/>
        <v>0</v>
      </c>
    </row>
    <row r="872" spans="1:26" x14ac:dyDescent="0.2">
      <c r="A872" s="72" t="str">
        <f t="shared" si="112"/>
        <v>-</v>
      </c>
      <c r="C872" s="79"/>
      <c r="G872" s="81"/>
      <c r="H872" s="82" t="str">
        <f>IF(G872="","",VLOOKUP(G872,Plan_compta!$B$7:$C$360,2))</f>
        <v/>
      </c>
      <c r="I872" s="83"/>
      <c r="J872" s="57"/>
      <c r="K872" s="56"/>
      <c r="L872" s="84"/>
      <c r="M872" s="83"/>
      <c r="N872" s="55"/>
      <c r="O872" s="56"/>
      <c r="P872" s="61"/>
      <c r="Q872" s="56"/>
      <c r="R872" s="85"/>
      <c r="T872" s="93">
        <f t="shared" si="105"/>
        <v>0</v>
      </c>
      <c r="U872" s="58">
        <f t="shared" si="106"/>
        <v>0</v>
      </c>
      <c r="V872" s="58">
        <f t="shared" si="107"/>
        <v>0</v>
      </c>
      <c r="W872" s="58">
        <f t="shared" si="108"/>
        <v>0</v>
      </c>
      <c r="X872" s="58">
        <f t="shared" si="109"/>
        <v>0</v>
      </c>
      <c r="Y872" s="58">
        <f t="shared" si="110"/>
        <v>0</v>
      </c>
      <c r="Z872" s="104">
        <f t="shared" si="111"/>
        <v>0</v>
      </c>
    </row>
    <row r="873" spans="1:26" x14ac:dyDescent="0.2">
      <c r="A873" s="72" t="str">
        <f t="shared" si="112"/>
        <v>-</v>
      </c>
      <c r="C873" s="79"/>
      <c r="G873" s="81"/>
      <c r="H873" s="82" t="str">
        <f>IF(G873="","",VLOOKUP(G873,Plan_compta!$B$7:$C$360,2))</f>
        <v/>
      </c>
      <c r="I873" s="83"/>
      <c r="J873" s="57"/>
      <c r="K873" s="56"/>
      <c r="L873" s="84"/>
      <c r="M873" s="83"/>
      <c r="N873" s="55"/>
      <c r="O873" s="56"/>
      <c r="P873" s="61"/>
      <c r="Q873" s="56"/>
      <c r="R873" s="85"/>
      <c r="T873" s="93">
        <f t="shared" si="105"/>
        <v>0</v>
      </c>
      <c r="U873" s="58">
        <f t="shared" si="106"/>
        <v>0</v>
      </c>
      <c r="V873" s="58">
        <f t="shared" si="107"/>
        <v>0</v>
      </c>
      <c r="W873" s="58">
        <f t="shared" si="108"/>
        <v>0</v>
      </c>
      <c r="X873" s="58">
        <f t="shared" si="109"/>
        <v>0</v>
      </c>
      <c r="Y873" s="58">
        <f t="shared" si="110"/>
        <v>0</v>
      </c>
      <c r="Z873" s="104">
        <f t="shared" si="111"/>
        <v>0</v>
      </c>
    </row>
    <row r="874" spans="1:26" x14ac:dyDescent="0.2">
      <c r="A874" s="72" t="str">
        <f t="shared" si="112"/>
        <v>-</v>
      </c>
      <c r="C874" s="79"/>
      <c r="G874" s="81"/>
      <c r="H874" s="82" t="str">
        <f>IF(G874="","",VLOOKUP(G874,Plan_compta!$B$7:$C$360,2))</f>
        <v/>
      </c>
      <c r="I874" s="83"/>
      <c r="J874" s="57"/>
      <c r="K874" s="56"/>
      <c r="L874" s="84"/>
      <c r="M874" s="83"/>
      <c r="N874" s="55"/>
      <c r="O874" s="56"/>
      <c r="P874" s="61"/>
      <c r="Q874" s="56"/>
      <c r="R874" s="85"/>
      <c r="T874" s="93">
        <f t="shared" si="105"/>
        <v>0</v>
      </c>
      <c r="U874" s="58">
        <f t="shared" si="106"/>
        <v>0</v>
      </c>
      <c r="V874" s="58">
        <f t="shared" si="107"/>
        <v>0</v>
      </c>
      <c r="W874" s="58">
        <f t="shared" si="108"/>
        <v>0</v>
      </c>
      <c r="X874" s="58">
        <f t="shared" si="109"/>
        <v>0</v>
      </c>
      <c r="Y874" s="58">
        <f t="shared" si="110"/>
        <v>0</v>
      </c>
      <c r="Z874" s="104">
        <f t="shared" si="111"/>
        <v>0</v>
      </c>
    </row>
    <row r="875" spans="1:26" x14ac:dyDescent="0.2">
      <c r="A875" s="72" t="str">
        <f t="shared" si="112"/>
        <v>-</v>
      </c>
      <c r="C875" s="79"/>
      <c r="G875" s="81"/>
      <c r="H875" s="82" t="str">
        <f>IF(G875="","",VLOOKUP(G875,Plan_compta!$B$7:$C$360,2))</f>
        <v/>
      </c>
      <c r="I875" s="83"/>
      <c r="J875" s="57"/>
      <c r="K875" s="56"/>
      <c r="L875" s="84"/>
      <c r="M875" s="83"/>
      <c r="N875" s="55"/>
      <c r="O875" s="56"/>
      <c r="P875" s="61"/>
      <c r="Q875" s="56"/>
      <c r="R875" s="85"/>
      <c r="T875" s="93">
        <f t="shared" si="105"/>
        <v>0</v>
      </c>
      <c r="U875" s="58">
        <f t="shared" si="106"/>
        <v>0</v>
      </c>
      <c r="V875" s="58">
        <f t="shared" si="107"/>
        <v>0</v>
      </c>
      <c r="W875" s="58">
        <f t="shared" si="108"/>
        <v>0</v>
      </c>
      <c r="X875" s="58">
        <f t="shared" si="109"/>
        <v>0</v>
      </c>
      <c r="Y875" s="58">
        <f t="shared" si="110"/>
        <v>0</v>
      </c>
      <c r="Z875" s="104">
        <f t="shared" si="111"/>
        <v>0</v>
      </c>
    </row>
    <row r="876" spans="1:26" x14ac:dyDescent="0.2">
      <c r="A876" s="72" t="str">
        <f t="shared" si="112"/>
        <v>-</v>
      </c>
      <c r="C876" s="79"/>
      <c r="G876" s="81"/>
      <c r="H876" s="82" t="str">
        <f>IF(G876="","",VLOOKUP(G876,Plan_compta!$B$7:$C$360,2))</f>
        <v/>
      </c>
      <c r="I876" s="83"/>
      <c r="J876" s="57"/>
      <c r="K876" s="56"/>
      <c r="L876" s="84"/>
      <c r="M876" s="83"/>
      <c r="N876" s="55"/>
      <c r="O876" s="56"/>
      <c r="P876" s="61"/>
      <c r="Q876" s="56"/>
      <c r="R876" s="85"/>
      <c r="T876" s="93">
        <f t="shared" si="105"/>
        <v>0</v>
      </c>
      <c r="U876" s="58">
        <f t="shared" si="106"/>
        <v>0</v>
      </c>
      <c r="V876" s="58">
        <f t="shared" si="107"/>
        <v>0</v>
      </c>
      <c r="W876" s="58">
        <f t="shared" si="108"/>
        <v>0</v>
      </c>
      <c r="X876" s="58">
        <f t="shared" si="109"/>
        <v>0</v>
      </c>
      <c r="Y876" s="58">
        <f t="shared" si="110"/>
        <v>0</v>
      </c>
      <c r="Z876" s="104">
        <f t="shared" si="111"/>
        <v>0</v>
      </c>
    </row>
    <row r="877" spans="1:26" x14ac:dyDescent="0.2">
      <c r="A877" s="72" t="str">
        <f t="shared" si="112"/>
        <v>-</v>
      </c>
      <c r="C877" s="79"/>
      <c r="G877" s="81"/>
      <c r="H877" s="82" t="str">
        <f>IF(G877="","",VLOOKUP(G877,Plan_compta!$B$7:$C$360,2))</f>
        <v/>
      </c>
      <c r="I877" s="83"/>
      <c r="J877" s="57"/>
      <c r="K877" s="56"/>
      <c r="L877" s="84"/>
      <c r="M877" s="83"/>
      <c r="N877" s="55"/>
      <c r="O877" s="56"/>
      <c r="P877" s="61"/>
      <c r="Q877" s="56"/>
      <c r="R877" s="85"/>
      <c r="T877" s="93">
        <f t="shared" si="105"/>
        <v>0</v>
      </c>
      <c r="U877" s="58">
        <f t="shared" si="106"/>
        <v>0</v>
      </c>
      <c r="V877" s="58">
        <f t="shared" si="107"/>
        <v>0</v>
      </c>
      <c r="W877" s="58">
        <f t="shared" si="108"/>
        <v>0</v>
      </c>
      <c r="X877" s="58">
        <f t="shared" si="109"/>
        <v>0</v>
      </c>
      <c r="Y877" s="58">
        <f t="shared" si="110"/>
        <v>0</v>
      </c>
      <c r="Z877" s="104">
        <f t="shared" si="111"/>
        <v>0</v>
      </c>
    </row>
    <row r="878" spans="1:26" x14ac:dyDescent="0.2">
      <c r="A878" s="72" t="str">
        <f t="shared" si="112"/>
        <v>-</v>
      </c>
      <c r="C878" s="79"/>
      <c r="G878" s="81"/>
      <c r="H878" s="82" t="str">
        <f>IF(G878="","",VLOOKUP(G878,Plan_compta!$B$7:$C$360,2))</f>
        <v/>
      </c>
      <c r="I878" s="83"/>
      <c r="J878" s="57"/>
      <c r="K878" s="56"/>
      <c r="L878" s="84"/>
      <c r="M878" s="83"/>
      <c r="N878" s="55"/>
      <c r="O878" s="56"/>
      <c r="P878" s="61"/>
      <c r="Q878" s="56"/>
      <c r="R878" s="85"/>
      <c r="T878" s="93">
        <f t="shared" si="105"/>
        <v>0</v>
      </c>
      <c r="U878" s="58">
        <f t="shared" si="106"/>
        <v>0</v>
      </c>
      <c r="V878" s="58">
        <f t="shared" si="107"/>
        <v>0</v>
      </c>
      <c r="W878" s="58">
        <f t="shared" si="108"/>
        <v>0</v>
      </c>
      <c r="X878" s="58">
        <f t="shared" si="109"/>
        <v>0</v>
      </c>
      <c r="Y878" s="58">
        <f t="shared" si="110"/>
        <v>0</v>
      </c>
      <c r="Z878" s="104">
        <f t="shared" si="111"/>
        <v>0</v>
      </c>
    </row>
    <row r="879" spans="1:26" x14ac:dyDescent="0.2">
      <c r="A879" s="72" t="str">
        <f t="shared" si="112"/>
        <v>-</v>
      </c>
      <c r="C879" s="79"/>
      <c r="G879" s="81"/>
      <c r="H879" s="82" t="str">
        <f>IF(G879="","",VLOOKUP(G879,Plan_compta!$B$7:$C$360,2))</f>
        <v/>
      </c>
      <c r="I879" s="83"/>
      <c r="J879" s="57"/>
      <c r="K879" s="56"/>
      <c r="L879" s="84"/>
      <c r="M879" s="83"/>
      <c r="N879" s="55"/>
      <c r="O879" s="56"/>
      <c r="P879" s="61"/>
      <c r="Q879" s="56"/>
      <c r="R879" s="85"/>
      <c r="T879" s="93">
        <f t="shared" si="105"/>
        <v>0</v>
      </c>
      <c r="U879" s="58">
        <f t="shared" si="106"/>
        <v>0</v>
      </c>
      <c r="V879" s="58">
        <f t="shared" si="107"/>
        <v>0</v>
      </c>
      <c r="W879" s="58">
        <f t="shared" si="108"/>
        <v>0</v>
      </c>
      <c r="X879" s="58">
        <f t="shared" si="109"/>
        <v>0</v>
      </c>
      <c r="Y879" s="58">
        <f t="shared" si="110"/>
        <v>0</v>
      </c>
      <c r="Z879" s="104">
        <f t="shared" si="111"/>
        <v>0</v>
      </c>
    </row>
    <row r="880" spans="1:26" x14ac:dyDescent="0.2">
      <c r="A880" s="72" t="str">
        <f t="shared" si="112"/>
        <v>-</v>
      </c>
      <c r="C880" s="79"/>
      <c r="G880" s="81"/>
      <c r="H880" s="82" t="str">
        <f>IF(G880="","",VLOOKUP(G880,Plan_compta!$B$7:$C$360,2))</f>
        <v/>
      </c>
      <c r="I880" s="83"/>
      <c r="J880" s="57"/>
      <c r="K880" s="56"/>
      <c r="L880" s="84"/>
      <c r="M880" s="83"/>
      <c r="N880" s="55"/>
      <c r="O880" s="56"/>
      <c r="P880" s="61"/>
      <c r="Q880" s="56"/>
      <c r="R880" s="85"/>
      <c r="T880" s="93">
        <f t="shared" si="105"/>
        <v>0</v>
      </c>
      <c r="U880" s="58">
        <f t="shared" si="106"/>
        <v>0</v>
      </c>
      <c r="V880" s="58">
        <f t="shared" si="107"/>
        <v>0</v>
      </c>
      <c r="W880" s="58">
        <f t="shared" si="108"/>
        <v>0</v>
      </c>
      <c r="X880" s="58">
        <f t="shared" si="109"/>
        <v>0</v>
      </c>
      <c r="Y880" s="58">
        <f t="shared" si="110"/>
        <v>0</v>
      </c>
      <c r="Z880" s="104">
        <f t="shared" si="111"/>
        <v>0</v>
      </c>
    </row>
    <row r="881" spans="1:26" x14ac:dyDescent="0.2">
      <c r="A881" s="72" t="str">
        <f t="shared" si="112"/>
        <v>-</v>
      </c>
      <c r="C881" s="79"/>
      <c r="G881" s="81"/>
      <c r="H881" s="82" t="str">
        <f>IF(G881="","",VLOOKUP(G881,Plan_compta!$B$7:$C$360,2))</f>
        <v/>
      </c>
      <c r="I881" s="83"/>
      <c r="J881" s="57"/>
      <c r="K881" s="56"/>
      <c r="L881" s="84"/>
      <c r="M881" s="83"/>
      <c r="N881" s="55"/>
      <c r="O881" s="56"/>
      <c r="P881" s="61"/>
      <c r="Q881" s="56"/>
      <c r="R881" s="85"/>
      <c r="T881" s="93">
        <f t="shared" si="105"/>
        <v>0</v>
      </c>
      <c r="U881" s="58">
        <f t="shared" si="106"/>
        <v>0</v>
      </c>
      <c r="V881" s="58">
        <f t="shared" si="107"/>
        <v>0</v>
      </c>
      <c r="W881" s="58">
        <f t="shared" si="108"/>
        <v>0</v>
      </c>
      <c r="X881" s="58">
        <f t="shared" si="109"/>
        <v>0</v>
      </c>
      <c r="Y881" s="58">
        <f t="shared" si="110"/>
        <v>0</v>
      </c>
      <c r="Z881" s="104">
        <f t="shared" si="111"/>
        <v>0</v>
      </c>
    </row>
    <row r="882" spans="1:26" x14ac:dyDescent="0.2">
      <c r="A882" s="72" t="str">
        <f t="shared" si="112"/>
        <v>-</v>
      </c>
      <c r="C882" s="79"/>
      <c r="G882" s="81"/>
      <c r="H882" s="82" t="str">
        <f>IF(G882="","",VLOOKUP(G882,Plan_compta!$B$7:$C$360,2))</f>
        <v/>
      </c>
      <c r="I882" s="83"/>
      <c r="J882" s="57"/>
      <c r="K882" s="56"/>
      <c r="L882" s="84"/>
      <c r="M882" s="83"/>
      <c r="N882" s="55"/>
      <c r="O882" s="56"/>
      <c r="P882" s="61"/>
      <c r="Q882" s="56"/>
      <c r="R882" s="85"/>
      <c r="T882" s="93">
        <f t="shared" si="105"/>
        <v>0</v>
      </c>
      <c r="U882" s="58">
        <f t="shared" si="106"/>
        <v>0</v>
      </c>
      <c r="V882" s="58">
        <f t="shared" si="107"/>
        <v>0</v>
      </c>
      <c r="W882" s="58">
        <f t="shared" si="108"/>
        <v>0</v>
      </c>
      <c r="X882" s="58">
        <f t="shared" si="109"/>
        <v>0</v>
      </c>
      <c r="Y882" s="58">
        <f t="shared" si="110"/>
        <v>0</v>
      </c>
      <c r="Z882" s="104">
        <f t="shared" si="111"/>
        <v>0</v>
      </c>
    </row>
    <row r="883" spans="1:26" x14ac:dyDescent="0.2">
      <c r="A883" s="72" t="str">
        <f t="shared" si="112"/>
        <v>-</v>
      </c>
      <c r="C883" s="79"/>
      <c r="G883" s="81"/>
      <c r="H883" s="82" t="str">
        <f>IF(G883="","",VLOOKUP(G883,Plan_compta!$B$7:$C$360,2))</f>
        <v/>
      </c>
      <c r="I883" s="83"/>
      <c r="J883" s="57"/>
      <c r="K883" s="56"/>
      <c r="L883" s="84"/>
      <c r="M883" s="83"/>
      <c r="N883" s="55"/>
      <c r="O883" s="56"/>
      <c r="P883" s="61"/>
      <c r="Q883" s="56"/>
      <c r="R883" s="85"/>
      <c r="T883" s="93">
        <f t="shared" si="105"/>
        <v>0</v>
      </c>
      <c r="U883" s="58">
        <f t="shared" si="106"/>
        <v>0</v>
      </c>
      <c r="V883" s="58">
        <f t="shared" si="107"/>
        <v>0</v>
      </c>
      <c r="W883" s="58">
        <f t="shared" si="108"/>
        <v>0</v>
      </c>
      <c r="X883" s="58">
        <f t="shared" si="109"/>
        <v>0</v>
      </c>
      <c r="Y883" s="58">
        <f t="shared" si="110"/>
        <v>0</v>
      </c>
      <c r="Z883" s="104">
        <f t="shared" si="111"/>
        <v>0</v>
      </c>
    </row>
    <row r="884" spans="1:26" x14ac:dyDescent="0.2">
      <c r="A884" s="72" t="str">
        <f t="shared" si="112"/>
        <v>-</v>
      </c>
      <c r="C884" s="79"/>
      <c r="G884" s="81"/>
      <c r="H884" s="82" t="str">
        <f>IF(G884="","",VLOOKUP(G884,Plan_compta!$B$7:$C$360,2))</f>
        <v/>
      </c>
      <c r="I884" s="83"/>
      <c r="J884" s="57"/>
      <c r="K884" s="56"/>
      <c r="L884" s="84"/>
      <c r="M884" s="83"/>
      <c r="N884" s="55"/>
      <c r="O884" s="56"/>
      <c r="P884" s="61"/>
      <c r="Q884" s="56"/>
      <c r="R884" s="85"/>
      <c r="T884" s="93">
        <f t="shared" si="105"/>
        <v>0</v>
      </c>
      <c r="U884" s="58">
        <f t="shared" si="106"/>
        <v>0</v>
      </c>
      <c r="V884" s="58">
        <f t="shared" si="107"/>
        <v>0</v>
      </c>
      <c r="W884" s="58">
        <f t="shared" si="108"/>
        <v>0</v>
      </c>
      <c r="X884" s="58">
        <f t="shared" si="109"/>
        <v>0</v>
      </c>
      <c r="Y884" s="58">
        <f t="shared" si="110"/>
        <v>0</v>
      </c>
      <c r="Z884" s="104">
        <f t="shared" si="111"/>
        <v>0</v>
      </c>
    </row>
    <row r="885" spans="1:26" x14ac:dyDescent="0.2">
      <c r="A885" s="72" t="str">
        <f t="shared" si="112"/>
        <v>-</v>
      </c>
      <c r="C885" s="79"/>
      <c r="G885" s="81"/>
      <c r="H885" s="82" t="str">
        <f>IF(G885="","",VLOOKUP(G885,Plan_compta!$B$7:$C$360,2))</f>
        <v/>
      </c>
      <c r="I885" s="83"/>
      <c r="J885" s="57"/>
      <c r="K885" s="56"/>
      <c r="L885" s="84"/>
      <c r="M885" s="83"/>
      <c r="N885" s="55"/>
      <c r="O885" s="56"/>
      <c r="P885" s="61"/>
      <c r="Q885" s="56"/>
      <c r="R885" s="85"/>
      <c r="T885" s="93">
        <f t="shared" si="105"/>
        <v>0</v>
      </c>
      <c r="U885" s="58">
        <f t="shared" si="106"/>
        <v>0</v>
      </c>
      <c r="V885" s="58">
        <f t="shared" si="107"/>
        <v>0</v>
      </c>
      <c r="W885" s="58">
        <f t="shared" si="108"/>
        <v>0</v>
      </c>
      <c r="X885" s="58">
        <f t="shared" si="109"/>
        <v>0</v>
      </c>
      <c r="Y885" s="58">
        <f t="shared" si="110"/>
        <v>0</v>
      </c>
      <c r="Z885" s="104">
        <f t="shared" si="111"/>
        <v>0</v>
      </c>
    </row>
    <row r="886" spans="1:26" x14ac:dyDescent="0.2">
      <c r="A886" s="72" t="str">
        <f t="shared" si="112"/>
        <v>-</v>
      </c>
      <c r="C886" s="79"/>
      <c r="G886" s="81"/>
      <c r="H886" s="82" t="str">
        <f>IF(G886="","",VLOOKUP(G886,Plan_compta!$B$7:$C$360,2))</f>
        <v/>
      </c>
      <c r="I886" s="83"/>
      <c r="J886" s="57"/>
      <c r="K886" s="56"/>
      <c r="L886" s="84"/>
      <c r="M886" s="83"/>
      <c r="N886" s="55"/>
      <c r="O886" s="56"/>
      <c r="P886" s="61"/>
      <c r="Q886" s="56"/>
      <c r="R886" s="85"/>
      <c r="T886" s="93">
        <f t="shared" si="105"/>
        <v>0</v>
      </c>
      <c r="U886" s="58">
        <f t="shared" si="106"/>
        <v>0</v>
      </c>
      <c r="V886" s="58">
        <f t="shared" si="107"/>
        <v>0</v>
      </c>
      <c r="W886" s="58">
        <f t="shared" si="108"/>
        <v>0</v>
      </c>
      <c r="X886" s="58">
        <f t="shared" si="109"/>
        <v>0</v>
      </c>
      <c r="Y886" s="58">
        <f t="shared" si="110"/>
        <v>0</v>
      </c>
      <c r="Z886" s="104">
        <f t="shared" si="111"/>
        <v>0</v>
      </c>
    </row>
    <row r="887" spans="1:26" x14ac:dyDescent="0.2">
      <c r="A887" s="72" t="str">
        <f t="shared" si="112"/>
        <v>-</v>
      </c>
      <c r="C887" s="79"/>
      <c r="G887" s="81"/>
      <c r="H887" s="82" t="str">
        <f>IF(G887="","",VLOOKUP(G887,Plan_compta!$B$7:$C$360,2))</f>
        <v/>
      </c>
      <c r="I887" s="83"/>
      <c r="J887" s="57"/>
      <c r="K887" s="56"/>
      <c r="L887" s="84"/>
      <c r="M887" s="83"/>
      <c r="N887" s="55"/>
      <c r="O887" s="56"/>
      <c r="P887" s="61"/>
      <c r="Q887" s="56"/>
      <c r="R887" s="85"/>
      <c r="T887" s="93">
        <f t="shared" si="105"/>
        <v>0</v>
      </c>
      <c r="U887" s="58">
        <f t="shared" si="106"/>
        <v>0</v>
      </c>
      <c r="V887" s="58">
        <f t="shared" si="107"/>
        <v>0</v>
      </c>
      <c r="W887" s="58">
        <f t="shared" si="108"/>
        <v>0</v>
      </c>
      <c r="X887" s="58">
        <f t="shared" si="109"/>
        <v>0</v>
      </c>
      <c r="Y887" s="58">
        <f t="shared" si="110"/>
        <v>0</v>
      </c>
      <c r="Z887" s="104">
        <f t="shared" si="111"/>
        <v>0</v>
      </c>
    </row>
    <row r="888" spans="1:26" x14ac:dyDescent="0.2">
      <c r="A888" s="72" t="str">
        <f t="shared" si="112"/>
        <v>-</v>
      </c>
      <c r="C888" s="79"/>
      <c r="G888" s="81"/>
      <c r="H888" s="82" t="str">
        <f>IF(G888="","",VLOOKUP(G888,Plan_compta!$B$7:$C$360,2))</f>
        <v/>
      </c>
      <c r="I888" s="83"/>
      <c r="J888" s="57"/>
      <c r="K888" s="56"/>
      <c r="L888" s="84"/>
      <c r="M888" s="83"/>
      <c r="N888" s="55"/>
      <c r="O888" s="56"/>
      <c r="P888" s="61"/>
      <c r="Q888" s="56"/>
      <c r="R888" s="85"/>
      <c r="T888" s="93">
        <f t="shared" si="105"/>
        <v>0</v>
      </c>
      <c r="U888" s="58">
        <f t="shared" si="106"/>
        <v>0</v>
      </c>
      <c r="V888" s="58">
        <f t="shared" si="107"/>
        <v>0</v>
      </c>
      <c r="W888" s="58">
        <f t="shared" si="108"/>
        <v>0</v>
      </c>
      <c r="X888" s="58">
        <f t="shared" si="109"/>
        <v>0</v>
      </c>
      <c r="Y888" s="58">
        <f t="shared" si="110"/>
        <v>0</v>
      </c>
      <c r="Z888" s="104">
        <f t="shared" si="111"/>
        <v>0</v>
      </c>
    </row>
    <row r="889" spans="1:26" x14ac:dyDescent="0.2">
      <c r="A889" s="72" t="str">
        <f t="shared" si="112"/>
        <v>-</v>
      </c>
      <c r="C889" s="79"/>
      <c r="G889" s="81"/>
      <c r="H889" s="82" t="str">
        <f>IF(G889="","",VLOOKUP(G889,Plan_compta!$B$7:$C$360,2))</f>
        <v/>
      </c>
      <c r="I889" s="83"/>
      <c r="J889" s="57"/>
      <c r="K889" s="56"/>
      <c r="L889" s="84"/>
      <c r="M889" s="83"/>
      <c r="N889" s="55"/>
      <c r="O889" s="56"/>
      <c r="P889" s="61"/>
      <c r="Q889" s="56"/>
      <c r="R889" s="85"/>
      <c r="T889" s="93">
        <f t="shared" si="105"/>
        <v>0</v>
      </c>
      <c r="U889" s="58">
        <f t="shared" si="106"/>
        <v>0</v>
      </c>
      <c r="V889" s="58">
        <f t="shared" si="107"/>
        <v>0</v>
      </c>
      <c r="W889" s="58">
        <f t="shared" si="108"/>
        <v>0</v>
      </c>
      <c r="X889" s="58">
        <f t="shared" si="109"/>
        <v>0</v>
      </c>
      <c r="Y889" s="58">
        <f t="shared" si="110"/>
        <v>0</v>
      </c>
      <c r="Z889" s="104">
        <f t="shared" si="111"/>
        <v>0</v>
      </c>
    </row>
    <row r="890" spans="1:26" x14ac:dyDescent="0.2">
      <c r="A890" s="72" t="str">
        <f t="shared" si="112"/>
        <v>-</v>
      </c>
      <c r="C890" s="79"/>
      <c r="G890" s="81"/>
      <c r="H890" s="82" t="str">
        <f>IF(G890="","",VLOOKUP(G890,Plan_compta!$B$7:$C$360,2))</f>
        <v/>
      </c>
      <c r="I890" s="83"/>
      <c r="J890" s="57"/>
      <c r="K890" s="56"/>
      <c r="L890" s="84"/>
      <c r="M890" s="83"/>
      <c r="N890" s="55"/>
      <c r="O890" s="56"/>
      <c r="P890" s="61"/>
      <c r="Q890" s="56"/>
      <c r="R890" s="85"/>
      <c r="T890" s="93">
        <f t="shared" si="105"/>
        <v>0</v>
      </c>
      <c r="U890" s="58">
        <f t="shared" si="106"/>
        <v>0</v>
      </c>
      <c r="V890" s="58">
        <f t="shared" si="107"/>
        <v>0</v>
      </c>
      <c r="W890" s="58">
        <f t="shared" si="108"/>
        <v>0</v>
      </c>
      <c r="X890" s="58">
        <f t="shared" si="109"/>
        <v>0</v>
      </c>
      <c r="Y890" s="58">
        <f t="shared" si="110"/>
        <v>0</v>
      </c>
      <c r="Z890" s="104">
        <f t="shared" si="111"/>
        <v>0</v>
      </c>
    </row>
    <row r="891" spans="1:26" x14ac:dyDescent="0.2">
      <c r="A891" s="72" t="str">
        <f t="shared" si="112"/>
        <v>-</v>
      </c>
      <c r="C891" s="79"/>
      <c r="G891" s="81"/>
      <c r="H891" s="82" t="str">
        <f>IF(G891="","",VLOOKUP(G891,Plan_compta!$B$7:$C$360,2))</f>
        <v/>
      </c>
      <c r="I891" s="83"/>
      <c r="J891" s="57"/>
      <c r="K891" s="56"/>
      <c r="L891" s="84"/>
      <c r="M891" s="83"/>
      <c r="N891" s="55"/>
      <c r="O891" s="56"/>
      <c r="P891" s="61"/>
      <c r="Q891" s="56"/>
      <c r="R891" s="85"/>
      <c r="T891" s="93">
        <f t="shared" si="105"/>
        <v>0</v>
      </c>
      <c r="U891" s="58">
        <f t="shared" si="106"/>
        <v>0</v>
      </c>
      <c r="V891" s="58">
        <f t="shared" si="107"/>
        <v>0</v>
      </c>
      <c r="W891" s="58">
        <f t="shared" si="108"/>
        <v>0</v>
      </c>
      <c r="X891" s="58">
        <f t="shared" si="109"/>
        <v>0</v>
      </c>
      <c r="Y891" s="58">
        <f t="shared" si="110"/>
        <v>0</v>
      </c>
      <c r="Z891" s="104">
        <f t="shared" si="111"/>
        <v>0</v>
      </c>
    </row>
    <row r="892" spans="1:26" x14ac:dyDescent="0.2">
      <c r="A892" s="72" t="str">
        <f t="shared" si="112"/>
        <v>-</v>
      </c>
      <c r="C892" s="79"/>
      <c r="G892" s="81"/>
      <c r="H892" s="82" t="str">
        <f>IF(G892="","",VLOOKUP(G892,Plan_compta!$B$7:$C$360,2))</f>
        <v/>
      </c>
      <c r="I892" s="83"/>
      <c r="J892" s="57"/>
      <c r="K892" s="56"/>
      <c r="L892" s="84"/>
      <c r="M892" s="83"/>
      <c r="N892" s="55"/>
      <c r="O892" s="56"/>
      <c r="P892" s="61"/>
      <c r="Q892" s="56"/>
      <c r="R892" s="85"/>
      <c r="T892" s="93">
        <f t="shared" si="105"/>
        <v>0</v>
      </c>
      <c r="U892" s="58">
        <f t="shared" si="106"/>
        <v>0</v>
      </c>
      <c r="V892" s="58">
        <f t="shared" si="107"/>
        <v>0</v>
      </c>
      <c r="W892" s="58">
        <f t="shared" si="108"/>
        <v>0</v>
      </c>
      <c r="X892" s="58">
        <f t="shared" si="109"/>
        <v>0</v>
      </c>
      <c r="Y892" s="58">
        <f t="shared" si="110"/>
        <v>0</v>
      </c>
      <c r="Z892" s="104">
        <f t="shared" si="111"/>
        <v>0</v>
      </c>
    </row>
    <row r="893" spans="1:26" x14ac:dyDescent="0.2">
      <c r="A893" s="72" t="str">
        <f t="shared" si="112"/>
        <v>-</v>
      </c>
      <c r="C893" s="79"/>
      <c r="G893" s="81"/>
      <c r="H893" s="82" t="str">
        <f>IF(G893="","",VLOOKUP(G893,Plan_compta!$B$7:$C$360,2))</f>
        <v/>
      </c>
      <c r="I893" s="83"/>
      <c r="J893" s="57"/>
      <c r="K893" s="56"/>
      <c r="L893" s="84"/>
      <c r="M893" s="83"/>
      <c r="N893" s="55"/>
      <c r="O893" s="56"/>
      <c r="P893" s="61"/>
      <c r="Q893" s="56"/>
      <c r="R893" s="85"/>
      <c r="T893" s="93">
        <f t="shared" si="105"/>
        <v>0</v>
      </c>
      <c r="U893" s="58">
        <f t="shared" si="106"/>
        <v>0</v>
      </c>
      <c r="V893" s="58">
        <f t="shared" si="107"/>
        <v>0</v>
      </c>
      <c r="W893" s="58">
        <f t="shared" si="108"/>
        <v>0</v>
      </c>
      <c r="X893" s="58">
        <f t="shared" si="109"/>
        <v>0</v>
      </c>
      <c r="Y893" s="58">
        <f t="shared" si="110"/>
        <v>0</v>
      </c>
      <c r="Z893" s="104">
        <f t="shared" si="111"/>
        <v>0</v>
      </c>
    </row>
    <row r="894" spans="1:26" x14ac:dyDescent="0.2">
      <c r="A894" s="72" t="str">
        <f t="shared" si="112"/>
        <v>-</v>
      </c>
      <c r="C894" s="79"/>
      <c r="G894" s="81"/>
      <c r="H894" s="82" t="str">
        <f>IF(G894="","",VLOOKUP(G894,Plan_compta!$B$7:$C$360,2))</f>
        <v/>
      </c>
      <c r="I894" s="83"/>
      <c r="J894" s="57"/>
      <c r="K894" s="56"/>
      <c r="L894" s="84"/>
      <c r="M894" s="83"/>
      <c r="N894" s="55"/>
      <c r="O894" s="56"/>
      <c r="P894" s="61"/>
      <c r="Q894" s="56"/>
      <c r="R894" s="85"/>
      <c r="T894" s="93">
        <f t="shared" si="105"/>
        <v>0</v>
      </c>
      <c r="U894" s="58">
        <f t="shared" si="106"/>
        <v>0</v>
      </c>
      <c r="V894" s="58">
        <f t="shared" si="107"/>
        <v>0</v>
      </c>
      <c r="W894" s="58">
        <f t="shared" si="108"/>
        <v>0</v>
      </c>
      <c r="X894" s="58">
        <f t="shared" si="109"/>
        <v>0</v>
      </c>
      <c r="Y894" s="58">
        <f t="shared" si="110"/>
        <v>0</v>
      </c>
      <c r="Z894" s="104">
        <f t="shared" si="111"/>
        <v>0</v>
      </c>
    </row>
    <row r="895" spans="1:26" x14ac:dyDescent="0.2">
      <c r="A895" s="72" t="str">
        <f t="shared" si="112"/>
        <v>-</v>
      </c>
      <c r="C895" s="79"/>
      <c r="G895" s="81"/>
      <c r="H895" s="82" t="str">
        <f>IF(G895="","",VLOOKUP(G895,Plan_compta!$B$7:$C$360,2))</f>
        <v/>
      </c>
      <c r="I895" s="83"/>
      <c r="J895" s="57"/>
      <c r="K895" s="56"/>
      <c r="L895" s="84"/>
      <c r="M895" s="83"/>
      <c r="N895" s="55"/>
      <c r="O895" s="56"/>
      <c r="P895" s="61"/>
      <c r="Q895" s="56"/>
      <c r="R895" s="85"/>
      <c r="T895" s="93">
        <f t="shared" si="105"/>
        <v>0</v>
      </c>
      <c r="U895" s="58">
        <f t="shared" si="106"/>
        <v>0</v>
      </c>
      <c r="V895" s="58">
        <f t="shared" si="107"/>
        <v>0</v>
      </c>
      <c r="W895" s="58">
        <f t="shared" si="108"/>
        <v>0</v>
      </c>
      <c r="X895" s="58">
        <f t="shared" si="109"/>
        <v>0</v>
      </c>
      <c r="Y895" s="58">
        <f t="shared" si="110"/>
        <v>0</v>
      </c>
      <c r="Z895" s="104">
        <f t="shared" si="111"/>
        <v>0</v>
      </c>
    </row>
    <row r="896" spans="1:26" x14ac:dyDescent="0.2">
      <c r="A896" s="72" t="str">
        <f t="shared" si="112"/>
        <v>-</v>
      </c>
      <c r="C896" s="79"/>
      <c r="G896" s="81"/>
      <c r="H896" s="82" t="str">
        <f>IF(G896="","",VLOOKUP(G896,Plan_compta!$B$7:$C$360,2))</f>
        <v/>
      </c>
      <c r="I896" s="83"/>
      <c r="J896" s="57"/>
      <c r="K896" s="56"/>
      <c r="L896" s="84"/>
      <c r="M896" s="83"/>
      <c r="N896" s="55"/>
      <c r="O896" s="56"/>
      <c r="P896" s="61"/>
      <c r="Q896" s="56"/>
      <c r="R896" s="85"/>
      <c r="T896" s="93">
        <f t="shared" si="105"/>
        <v>0</v>
      </c>
      <c r="U896" s="58">
        <f t="shared" si="106"/>
        <v>0</v>
      </c>
      <c r="V896" s="58">
        <f t="shared" si="107"/>
        <v>0</v>
      </c>
      <c r="W896" s="58">
        <f t="shared" si="108"/>
        <v>0</v>
      </c>
      <c r="X896" s="58">
        <f t="shared" si="109"/>
        <v>0</v>
      </c>
      <c r="Y896" s="58">
        <f t="shared" si="110"/>
        <v>0</v>
      </c>
      <c r="Z896" s="104">
        <f t="shared" si="111"/>
        <v>0</v>
      </c>
    </row>
    <row r="897" spans="1:26" x14ac:dyDescent="0.2">
      <c r="A897" s="72" t="str">
        <f t="shared" si="112"/>
        <v>-</v>
      </c>
      <c r="C897" s="79"/>
      <c r="G897" s="81"/>
      <c r="H897" s="82" t="str">
        <f>IF(G897="","",VLOOKUP(G897,Plan_compta!$B$7:$C$360,2))</f>
        <v/>
      </c>
      <c r="I897" s="83"/>
      <c r="J897" s="57"/>
      <c r="K897" s="56"/>
      <c r="L897" s="84"/>
      <c r="M897" s="83"/>
      <c r="N897" s="55"/>
      <c r="O897" s="56"/>
      <c r="P897" s="61"/>
      <c r="Q897" s="56"/>
      <c r="R897" s="85"/>
      <c r="T897" s="93">
        <f t="shared" si="105"/>
        <v>0</v>
      </c>
      <c r="U897" s="58">
        <f t="shared" si="106"/>
        <v>0</v>
      </c>
      <c r="V897" s="58">
        <f t="shared" si="107"/>
        <v>0</v>
      </c>
      <c r="W897" s="58">
        <f t="shared" si="108"/>
        <v>0</v>
      </c>
      <c r="X897" s="58">
        <f t="shared" si="109"/>
        <v>0</v>
      </c>
      <c r="Y897" s="58">
        <f t="shared" si="110"/>
        <v>0</v>
      </c>
      <c r="Z897" s="104">
        <f t="shared" si="111"/>
        <v>0</v>
      </c>
    </row>
    <row r="898" spans="1:26" x14ac:dyDescent="0.2">
      <c r="A898" s="72" t="str">
        <f t="shared" si="112"/>
        <v>-</v>
      </c>
      <c r="C898" s="79"/>
      <c r="G898" s="81"/>
      <c r="H898" s="82" t="str">
        <f>IF(G898="","",VLOOKUP(G898,Plan_compta!$B$7:$C$360,2))</f>
        <v/>
      </c>
      <c r="I898" s="83"/>
      <c r="J898" s="57"/>
      <c r="K898" s="56"/>
      <c r="L898" s="84"/>
      <c r="M898" s="83"/>
      <c r="N898" s="55"/>
      <c r="O898" s="56"/>
      <c r="P898" s="61"/>
      <c r="Q898" s="56"/>
      <c r="R898" s="85"/>
      <c r="T898" s="93">
        <f t="shared" si="105"/>
        <v>0</v>
      </c>
      <c r="U898" s="58">
        <f t="shared" si="106"/>
        <v>0</v>
      </c>
      <c r="V898" s="58">
        <f t="shared" si="107"/>
        <v>0</v>
      </c>
      <c r="W898" s="58">
        <f t="shared" si="108"/>
        <v>0</v>
      </c>
      <c r="X898" s="58">
        <f t="shared" si="109"/>
        <v>0</v>
      </c>
      <c r="Y898" s="58">
        <f t="shared" si="110"/>
        <v>0</v>
      </c>
      <c r="Z898" s="104">
        <f t="shared" si="111"/>
        <v>0</v>
      </c>
    </row>
    <row r="899" spans="1:26" x14ac:dyDescent="0.2">
      <c r="A899" s="72" t="str">
        <f t="shared" si="112"/>
        <v>-</v>
      </c>
      <c r="C899" s="79"/>
      <c r="G899" s="81"/>
      <c r="H899" s="82" t="str">
        <f>IF(G899="","",VLOOKUP(G899,Plan_compta!$B$7:$C$360,2))</f>
        <v/>
      </c>
      <c r="I899" s="83"/>
      <c r="J899" s="57"/>
      <c r="K899" s="56"/>
      <c r="L899" s="84"/>
      <c r="M899" s="83"/>
      <c r="N899" s="55"/>
      <c r="O899" s="56"/>
      <c r="P899" s="61"/>
      <c r="Q899" s="56"/>
      <c r="R899" s="85"/>
      <c r="T899" s="93">
        <f t="shared" ref="T899:T962" si="113">IF(C899="Dépense",N899,0)</f>
        <v>0</v>
      </c>
      <c r="U899" s="58">
        <f t="shared" ref="U899:U962" si="114">IF(C899="Dépense",P899,0)</f>
        <v>0</v>
      </c>
      <c r="V899" s="58">
        <f t="shared" ref="V899:V962" si="115">IF(C899="Dépense",R899,0)</f>
        <v>0</v>
      </c>
      <c r="W899" s="58">
        <f t="shared" ref="W899:W962" si="116">IF(C899="Recette",N899,0)</f>
        <v>0</v>
      </c>
      <c r="X899" s="58">
        <f t="shared" ref="X899:X962" si="117">IF(C899="Recette",P899,0)</f>
        <v>0</v>
      </c>
      <c r="Y899" s="58">
        <f t="shared" ref="Y899:Y962" si="118">IF(C899="Recette",R899,0)</f>
        <v>0</v>
      </c>
      <c r="Z899" s="104">
        <f t="shared" ref="Z899:Z962" si="119">N899+P899+R899</f>
        <v>0</v>
      </c>
    </row>
    <row r="900" spans="1:26" x14ac:dyDescent="0.2">
      <c r="A900" s="72" t="str">
        <f t="shared" ref="A900:A963" si="120">IF(B900&lt;&gt;0,A899+1,"-")</f>
        <v>-</v>
      </c>
      <c r="C900" s="79"/>
      <c r="G900" s="81"/>
      <c r="H900" s="82" t="str">
        <f>IF(G900="","",VLOOKUP(G900,Plan_compta!$B$7:$C$360,2))</f>
        <v/>
      </c>
      <c r="I900" s="83"/>
      <c r="J900" s="57"/>
      <c r="K900" s="56"/>
      <c r="L900" s="84"/>
      <c r="M900" s="83"/>
      <c r="N900" s="55"/>
      <c r="O900" s="56"/>
      <c r="P900" s="61"/>
      <c r="Q900" s="56"/>
      <c r="R900" s="85"/>
      <c r="T900" s="93">
        <f t="shared" si="113"/>
        <v>0</v>
      </c>
      <c r="U900" s="58">
        <f t="shared" si="114"/>
        <v>0</v>
      </c>
      <c r="V900" s="58">
        <f t="shared" si="115"/>
        <v>0</v>
      </c>
      <c r="W900" s="58">
        <f t="shared" si="116"/>
        <v>0</v>
      </c>
      <c r="X900" s="58">
        <f t="shared" si="117"/>
        <v>0</v>
      </c>
      <c r="Y900" s="58">
        <f t="shared" si="118"/>
        <v>0</v>
      </c>
      <c r="Z900" s="104">
        <f t="shared" si="119"/>
        <v>0</v>
      </c>
    </row>
    <row r="901" spans="1:26" x14ac:dyDescent="0.2">
      <c r="A901" s="72" t="str">
        <f t="shared" si="120"/>
        <v>-</v>
      </c>
      <c r="C901" s="79"/>
      <c r="G901" s="81"/>
      <c r="H901" s="82" t="str">
        <f>IF(G901="","",VLOOKUP(G901,Plan_compta!$B$7:$C$360,2))</f>
        <v/>
      </c>
      <c r="I901" s="83"/>
      <c r="J901" s="57"/>
      <c r="K901" s="56"/>
      <c r="L901" s="84"/>
      <c r="M901" s="83"/>
      <c r="N901" s="55"/>
      <c r="O901" s="56"/>
      <c r="P901" s="61"/>
      <c r="Q901" s="56"/>
      <c r="R901" s="85"/>
      <c r="T901" s="93">
        <f t="shared" si="113"/>
        <v>0</v>
      </c>
      <c r="U901" s="58">
        <f t="shared" si="114"/>
        <v>0</v>
      </c>
      <c r="V901" s="58">
        <f t="shared" si="115"/>
        <v>0</v>
      </c>
      <c r="W901" s="58">
        <f t="shared" si="116"/>
        <v>0</v>
      </c>
      <c r="X901" s="58">
        <f t="shared" si="117"/>
        <v>0</v>
      </c>
      <c r="Y901" s="58">
        <f t="shared" si="118"/>
        <v>0</v>
      </c>
      <c r="Z901" s="104">
        <f t="shared" si="119"/>
        <v>0</v>
      </c>
    </row>
    <row r="902" spans="1:26" x14ac:dyDescent="0.2">
      <c r="A902" s="72" t="str">
        <f t="shared" si="120"/>
        <v>-</v>
      </c>
      <c r="C902" s="79"/>
      <c r="G902" s="81"/>
      <c r="H902" s="82" t="str">
        <f>IF(G902="","",VLOOKUP(G902,Plan_compta!$B$7:$C$360,2))</f>
        <v/>
      </c>
      <c r="I902" s="83"/>
      <c r="J902" s="57"/>
      <c r="K902" s="56"/>
      <c r="L902" s="84"/>
      <c r="M902" s="83"/>
      <c r="N902" s="55"/>
      <c r="O902" s="56"/>
      <c r="P902" s="61"/>
      <c r="Q902" s="56"/>
      <c r="R902" s="85"/>
      <c r="T902" s="93">
        <f t="shared" si="113"/>
        <v>0</v>
      </c>
      <c r="U902" s="58">
        <f t="shared" si="114"/>
        <v>0</v>
      </c>
      <c r="V902" s="58">
        <f t="shared" si="115"/>
        <v>0</v>
      </c>
      <c r="W902" s="58">
        <f t="shared" si="116"/>
        <v>0</v>
      </c>
      <c r="X902" s="58">
        <f t="shared" si="117"/>
        <v>0</v>
      </c>
      <c r="Y902" s="58">
        <f t="shared" si="118"/>
        <v>0</v>
      </c>
      <c r="Z902" s="104">
        <f t="shared" si="119"/>
        <v>0</v>
      </c>
    </row>
    <row r="903" spans="1:26" x14ac:dyDescent="0.2">
      <c r="A903" s="72" t="str">
        <f t="shared" si="120"/>
        <v>-</v>
      </c>
      <c r="C903" s="79"/>
      <c r="G903" s="81"/>
      <c r="H903" s="82" t="str">
        <f>IF(G903="","",VLOOKUP(G903,Plan_compta!$B$7:$C$360,2))</f>
        <v/>
      </c>
      <c r="I903" s="83"/>
      <c r="J903" s="57"/>
      <c r="K903" s="56"/>
      <c r="L903" s="84"/>
      <c r="M903" s="83"/>
      <c r="N903" s="55"/>
      <c r="O903" s="56"/>
      <c r="P903" s="61"/>
      <c r="Q903" s="56"/>
      <c r="R903" s="85"/>
      <c r="T903" s="93">
        <f t="shared" si="113"/>
        <v>0</v>
      </c>
      <c r="U903" s="58">
        <f t="shared" si="114"/>
        <v>0</v>
      </c>
      <c r="V903" s="58">
        <f t="shared" si="115"/>
        <v>0</v>
      </c>
      <c r="W903" s="58">
        <f t="shared" si="116"/>
        <v>0</v>
      </c>
      <c r="X903" s="58">
        <f t="shared" si="117"/>
        <v>0</v>
      </c>
      <c r="Y903" s="58">
        <f t="shared" si="118"/>
        <v>0</v>
      </c>
      <c r="Z903" s="104">
        <f t="shared" si="119"/>
        <v>0</v>
      </c>
    </row>
    <row r="904" spans="1:26" x14ac:dyDescent="0.2">
      <c r="A904" s="72" t="str">
        <f t="shared" si="120"/>
        <v>-</v>
      </c>
      <c r="C904" s="79"/>
      <c r="G904" s="81"/>
      <c r="H904" s="82" t="str">
        <f>IF(G904="","",VLOOKUP(G904,Plan_compta!$B$7:$C$360,2))</f>
        <v/>
      </c>
      <c r="I904" s="83"/>
      <c r="J904" s="57"/>
      <c r="K904" s="56"/>
      <c r="L904" s="84"/>
      <c r="M904" s="83"/>
      <c r="N904" s="55"/>
      <c r="O904" s="56"/>
      <c r="P904" s="61"/>
      <c r="Q904" s="56"/>
      <c r="R904" s="85"/>
      <c r="T904" s="93">
        <f t="shared" si="113"/>
        <v>0</v>
      </c>
      <c r="U904" s="58">
        <f t="shared" si="114"/>
        <v>0</v>
      </c>
      <c r="V904" s="58">
        <f t="shared" si="115"/>
        <v>0</v>
      </c>
      <c r="W904" s="58">
        <f t="shared" si="116"/>
        <v>0</v>
      </c>
      <c r="X904" s="58">
        <f t="shared" si="117"/>
        <v>0</v>
      </c>
      <c r="Y904" s="58">
        <f t="shared" si="118"/>
        <v>0</v>
      </c>
      <c r="Z904" s="104">
        <f t="shared" si="119"/>
        <v>0</v>
      </c>
    </row>
    <row r="905" spans="1:26" x14ac:dyDescent="0.2">
      <c r="A905" s="72" t="str">
        <f t="shared" si="120"/>
        <v>-</v>
      </c>
      <c r="C905" s="79"/>
      <c r="G905" s="81"/>
      <c r="H905" s="82" t="str">
        <f>IF(G905="","",VLOOKUP(G905,Plan_compta!$B$7:$C$360,2))</f>
        <v/>
      </c>
      <c r="I905" s="83"/>
      <c r="J905" s="57"/>
      <c r="K905" s="56"/>
      <c r="L905" s="84"/>
      <c r="M905" s="83"/>
      <c r="N905" s="55"/>
      <c r="O905" s="56"/>
      <c r="P905" s="61"/>
      <c r="Q905" s="56"/>
      <c r="R905" s="85"/>
      <c r="T905" s="93">
        <f t="shared" si="113"/>
        <v>0</v>
      </c>
      <c r="U905" s="58">
        <f t="shared" si="114"/>
        <v>0</v>
      </c>
      <c r="V905" s="58">
        <f t="shared" si="115"/>
        <v>0</v>
      </c>
      <c r="W905" s="58">
        <f t="shared" si="116"/>
        <v>0</v>
      </c>
      <c r="X905" s="58">
        <f t="shared" si="117"/>
        <v>0</v>
      </c>
      <c r="Y905" s="58">
        <f t="shared" si="118"/>
        <v>0</v>
      </c>
      <c r="Z905" s="104">
        <f t="shared" si="119"/>
        <v>0</v>
      </c>
    </row>
    <row r="906" spans="1:26" x14ac:dyDescent="0.2">
      <c r="A906" s="72" t="str">
        <f t="shared" si="120"/>
        <v>-</v>
      </c>
      <c r="C906" s="79"/>
      <c r="G906" s="81"/>
      <c r="H906" s="82" t="str">
        <f>IF(G906="","",VLOOKUP(G906,Plan_compta!$B$7:$C$360,2))</f>
        <v/>
      </c>
      <c r="I906" s="83"/>
      <c r="J906" s="57"/>
      <c r="K906" s="56"/>
      <c r="L906" s="84"/>
      <c r="M906" s="83"/>
      <c r="N906" s="55"/>
      <c r="O906" s="56"/>
      <c r="P906" s="61"/>
      <c r="Q906" s="56"/>
      <c r="R906" s="85"/>
      <c r="T906" s="93">
        <f t="shared" si="113"/>
        <v>0</v>
      </c>
      <c r="U906" s="58">
        <f t="shared" si="114"/>
        <v>0</v>
      </c>
      <c r="V906" s="58">
        <f t="shared" si="115"/>
        <v>0</v>
      </c>
      <c r="W906" s="58">
        <f t="shared" si="116"/>
        <v>0</v>
      </c>
      <c r="X906" s="58">
        <f t="shared" si="117"/>
        <v>0</v>
      </c>
      <c r="Y906" s="58">
        <f t="shared" si="118"/>
        <v>0</v>
      </c>
      <c r="Z906" s="104">
        <f t="shared" si="119"/>
        <v>0</v>
      </c>
    </row>
    <row r="907" spans="1:26" x14ac:dyDescent="0.2">
      <c r="A907" s="72" t="str">
        <f t="shared" si="120"/>
        <v>-</v>
      </c>
      <c r="C907" s="79"/>
      <c r="G907" s="81"/>
      <c r="H907" s="82" t="str">
        <f>IF(G907="","",VLOOKUP(G907,Plan_compta!$B$7:$C$360,2))</f>
        <v/>
      </c>
      <c r="I907" s="83"/>
      <c r="J907" s="57"/>
      <c r="K907" s="56"/>
      <c r="L907" s="84"/>
      <c r="M907" s="83"/>
      <c r="N907" s="55"/>
      <c r="O907" s="56"/>
      <c r="P907" s="61"/>
      <c r="Q907" s="56"/>
      <c r="R907" s="85"/>
      <c r="T907" s="93">
        <f t="shared" si="113"/>
        <v>0</v>
      </c>
      <c r="U907" s="58">
        <f t="shared" si="114"/>
        <v>0</v>
      </c>
      <c r="V907" s="58">
        <f t="shared" si="115"/>
        <v>0</v>
      </c>
      <c r="W907" s="58">
        <f t="shared" si="116"/>
        <v>0</v>
      </c>
      <c r="X907" s="58">
        <f t="shared" si="117"/>
        <v>0</v>
      </c>
      <c r="Y907" s="58">
        <f t="shared" si="118"/>
        <v>0</v>
      </c>
      <c r="Z907" s="104">
        <f t="shared" si="119"/>
        <v>0</v>
      </c>
    </row>
    <row r="908" spans="1:26" x14ac:dyDescent="0.2">
      <c r="A908" s="72" t="str">
        <f t="shared" si="120"/>
        <v>-</v>
      </c>
      <c r="C908" s="79"/>
      <c r="G908" s="81"/>
      <c r="H908" s="82" t="str">
        <f>IF(G908="","",VLOOKUP(G908,Plan_compta!$B$7:$C$360,2))</f>
        <v/>
      </c>
      <c r="I908" s="83"/>
      <c r="J908" s="57"/>
      <c r="K908" s="56"/>
      <c r="L908" s="84"/>
      <c r="M908" s="83"/>
      <c r="N908" s="55"/>
      <c r="O908" s="56"/>
      <c r="P908" s="61"/>
      <c r="Q908" s="56"/>
      <c r="R908" s="85"/>
      <c r="T908" s="93">
        <f t="shared" si="113"/>
        <v>0</v>
      </c>
      <c r="U908" s="58">
        <f t="shared" si="114"/>
        <v>0</v>
      </c>
      <c r="V908" s="58">
        <f t="shared" si="115"/>
        <v>0</v>
      </c>
      <c r="W908" s="58">
        <f t="shared" si="116"/>
        <v>0</v>
      </c>
      <c r="X908" s="58">
        <f t="shared" si="117"/>
        <v>0</v>
      </c>
      <c r="Y908" s="58">
        <f t="shared" si="118"/>
        <v>0</v>
      </c>
      <c r="Z908" s="104">
        <f t="shared" si="119"/>
        <v>0</v>
      </c>
    </row>
    <row r="909" spans="1:26" x14ac:dyDescent="0.2">
      <c r="A909" s="72" t="str">
        <f t="shared" si="120"/>
        <v>-</v>
      </c>
      <c r="C909" s="79"/>
      <c r="G909" s="81"/>
      <c r="H909" s="82" t="str">
        <f>IF(G909="","",VLOOKUP(G909,Plan_compta!$B$7:$C$360,2))</f>
        <v/>
      </c>
      <c r="I909" s="83"/>
      <c r="J909" s="57"/>
      <c r="K909" s="56"/>
      <c r="L909" s="84"/>
      <c r="M909" s="83"/>
      <c r="N909" s="55"/>
      <c r="O909" s="56"/>
      <c r="P909" s="61"/>
      <c r="Q909" s="56"/>
      <c r="R909" s="85"/>
      <c r="T909" s="93">
        <f t="shared" si="113"/>
        <v>0</v>
      </c>
      <c r="U909" s="58">
        <f t="shared" si="114"/>
        <v>0</v>
      </c>
      <c r="V909" s="58">
        <f t="shared" si="115"/>
        <v>0</v>
      </c>
      <c r="W909" s="58">
        <f t="shared" si="116"/>
        <v>0</v>
      </c>
      <c r="X909" s="58">
        <f t="shared" si="117"/>
        <v>0</v>
      </c>
      <c r="Y909" s="58">
        <f t="shared" si="118"/>
        <v>0</v>
      </c>
      <c r="Z909" s="104">
        <f t="shared" si="119"/>
        <v>0</v>
      </c>
    </row>
    <row r="910" spans="1:26" x14ac:dyDescent="0.2">
      <c r="A910" s="72" t="str">
        <f t="shared" si="120"/>
        <v>-</v>
      </c>
      <c r="C910" s="79"/>
      <c r="G910" s="81"/>
      <c r="H910" s="82" t="str">
        <f>IF(G910="","",VLOOKUP(G910,Plan_compta!$B$7:$C$360,2))</f>
        <v/>
      </c>
      <c r="I910" s="83"/>
      <c r="J910" s="57"/>
      <c r="K910" s="56"/>
      <c r="L910" s="84"/>
      <c r="M910" s="83"/>
      <c r="N910" s="55"/>
      <c r="O910" s="56"/>
      <c r="P910" s="61"/>
      <c r="Q910" s="56"/>
      <c r="R910" s="85"/>
      <c r="T910" s="93">
        <f t="shared" si="113"/>
        <v>0</v>
      </c>
      <c r="U910" s="58">
        <f t="shared" si="114"/>
        <v>0</v>
      </c>
      <c r="V910" s="58">
        <f t="shared" si="115"/>
        <v>0</v>
      </c>
      <c r="W910" s="58">
        <f t="shared" si="116"/>
        <v>0</v>
      </c>
      <c r="X910" s="58">
        <f t="shared" si="117"/>
        <v>0</v>
      </c>
      <c r="Y910" s="58">
        <f t="shared" si="118"/>
        <v>0</v>
      </c>
      <c r="Z910" s="104">
        <f t="shared" si="119"/>
        <v>0</v>
      </c>
    </row>
    <row r="911" spans="1:26" x14ac:dyDescent="0.2">
      <c r="A911" s="72" t="str">
        <f t="shared" si="120"/>
        <v>-</v>
      </c>
      <c r="C911" s="79"/>
      <c r="G911" s="81"/>
      <c r="H911" s="82" t="str">
        <f>IF(G911="","",VLOOKUP(G911,Plan_compta!$B$7:$C$360,2))</f>
        <v/>
      </c>
      <c r="I911" s="83"/>
      <c r="J911" s="57"/>
      <c r="K911" s="56"/>
      <c r="L911" s="84"/>
      <c r="M911" s="83"/>
      <c r="N911" s="55"/>
      <c r="O911" s="56"/>
      <c r="P911" s="61"/>
      <c r="Q911" s="56"/>
      <c r="R911" s="85"/>
      <c r="T911" s="93">
        <f t="shared" si="113"/>
        <v>0</v>
      </c>
      <c r="U911" s="58">
        <f t="shared" si="114"/>
        <v>0</v>
      </c>
      <c r="V911" s="58">
        <f t="shared" si="115"/>
        <v>0</v>
      </c>
      <c r="W911" s="58">
        <f t="shared" si="116"/>
        <v>0</v>
      </c>
      <c r="X911" s="58">
        <f t="shared" si="117"/>
        <v>0</v>
      </c>
      <c r="Y911" s="58">
        <f t="shared" si="118"/>
        <v>0</v>
      </c>
      <c r="Z911" s="104">
        <f t="shared" si="119"/>
        <v>0</v>
      </c>
    </row>
    <row r="912" spans="1:26" x14ac:dyDescent="0.2">
      <c r="A912" s="72" t="str">
        <f t="shared" si="120"/>
        <v>-</v>
      </c>
      <c r="C912" s="79"/>
      <c r="G912" s="81"/>
      <c r="H912" s="82" t="str">
        <f>IF(G912="","",VLOOKUP(G912,Plan_compta!$B$7:$C$360,2))</f>
        <v/>
      </c>
      <c r="I912" s="83"/>
      <c r="J912" s="57"/>
      <c r="K912" s="56"/>
      <c r="L912" s="84"/>
      <c r="M912" s="83"/>
      <c r="N912" s="55"/>
      <c r="O912" s="56"/>
      <c r="P912" s="61"/>
      <c r="Q912" s="56"/>
      <c r="R912" s="85"/>
      <c r="T912" s="93">
        <f t="shared" si="113"/>
        <v>0</v>
      </c>
      <c r="U912" s="58">
        <f t="shared" si="114"/>
        <v>0</v>
      </c>
      <c r="V912" s="58">
        <f t="shared" si="115"/>
        <v>0</v>
      </c>
      <c r="W912" s="58">
        <f t="shared" si="116"/>
        <v>0</v>
      </c>
      <c r="X912" s="58">
        <f t="shared" si="117"/>
        <v>0</v>
      </c>
      <c r="Y912" s="58">
        <f t="shared" si="118"/>
        <v>0</v>
      </c>
      <c r="Z912" s="104">
        <f t="shared" si="119"/>
        <v>0</v>
      </c>
    </row>
    <row r="913" spans="1:26" x14ac:dyDescent="0.2">
      <c r="A913" s="72" t="str">
        <f t="shared" si="120"/>
        <v>-</v>
      </c>
      <c r="C913" s="79"/>
      <c r="G913" s="81"/>
      <c r="H913" s="82" t="str">
        <f>IF(G913="","",VLOOKUP(G913,Plan_compta!$B$7:$C$360,2))</f>
        <v/>
      </c>
      <c r="I913" s="83"/>
      <c r="J913" s="57"/>
      <c r="K913" s="56"/>
      <c r="L913" s="84"/>
      <c r="M913" s="83"/>
      <c r="N913" s="55"/>
      <c r="O913" s="56"/>
      <c r="P913" s="61"/>
      <c r="Q913" s="56"/>
      <c r="R913" s="85"/>
      <c r="T913" s="93">
        <f t="shared" si="113"/>
        <v>0</v>
      </c>
      <c r="U913" s="58">
        <f t="shared" si="114"/>
        <v>0</v>
      </c>
      <c r="V913" s="58">
        <f t="shared" si="115"/>
        <v>0</v>
      </c>
      <c r="W913" s="58">
        <f t="shared" si="116"/>
        <v>0</v>
      </c>
      <c r="X913" s="58">
        <f t="shared" si="117"/>
        <v>0</v>
      </c>
      <c r="Y913" s="58">
        <f t="shared" si="118"/>
        <v>0</v>
      </c>
      <c r="Z913" s="104">
        <f t="shared" si="119"/>
        <v>0</v>
      </c>
    </row>
    <row r="914" spans="1:26" x14ac:dyDescent="0.2">
      <c r="A914" s="72" t="str">
        <f t="shared" si="120"/>
        <v>-</v>
      </c>
      <c r="C914" s="79"/>
      <c r="G914" s="81"/>
      <c r="H914" s="82" t="str">
        <f>IF(G914="","",VLOOKUP(G914,Plan_compta!$B$7:$C$360,2))</f>
        <v/>
      </c>
      <c r="I914" s="83"/>
      <c r="J914" s="57"/>
      <c r="K914" s="56"/>
      <c r="L914" s="84"/>
      <c r="M914" s="83"/>
      <c r="N914" s="55"/>
      <c r="O914" s="56"/>
      <c r="P914" s="61"/>
      <c r="Q914" s="56"/>
      <c r="R914" s="85"/>
      <c r="T914" s="93">
        <f t="shared" si="113"/>
        <v>0</v>
      </c>
      <c r="U914" s="58">
        <f t="shared" si="114"/>
        <v>0</v>
      </c>
      <c r="V914" s="58">
        <f t="shared" si="115"/>
        <v>0</v>
      </c>
      <c r="W914" s="58">
        <f t="shared" si="116"/>
        <v>0</v>
      </c>
      <c r="X914" s="58">
        <f t="shared" si="117"/>
        <v>0</v>
      </c>
      <c r="Y914" s="58">
        <f t="shared" si="118"/>
        <v>0</v>
      </c>
      <c r="Z914" s="104">
        <f t="shared" si="119"/>
        <v>0</v>
      </c>
    </row>
    <row r="915" spans="1:26" x14ac:dyDescent="0.2">
      <c r="A915" s="72" t="str">
        <f t="shared" si="120"/>
        <v>-</v>
      </c>
      <c r="C915" s="79"/>
      <c r="G915" s="81"/>
      <c r="H915" s="82" t="str">
        <f>IF(G915="","",VLOOKUP(G915,Plan_compta!$B$7:$C$360,2))</f>
        <v/>
      </c>
      <c r="I915" s="83"/>
      <c r="J915" s="57"/>
      <c r="K915" s="56"/>
      <c r="L915" s="84"/>
      <c r="M915" s="83"/>
      <c r="N915" s="55"/>
      <c r="O915" s="56"/>
      <c r="P915" s="61"/>
      <c r="Q915" s="56"/>
      <c r="R915" s="85"/>
      <c r="T915" s="93">
        <f t="shared" si="113"/>
        <v>0</v>
      </c>
      <c r="U915" s="58">
        <f t="shared" si="114"/>
        <v>0</v>
      </c>
      <c r="V915" s="58">
        <f t="shared" si="115"/>
        <v>0</v>
      </c>
      <c r="W915" s="58">
        <f t="shared" si="116"/>
        <v>0</v>
      </c>
      <c r="X915" s="58">
        <f t="shared" si="117"/>
        <v>0</v>
      </c>
      <c r="Y915" s="58">
        <f t="shared" si="118"/>
        <v>0</v>
      </c>
      <c r="Z915" s="104">
        <f t="shared" si="119"/>
        <v>0</v>
      </c>
    </row>
    <row r="916" spans="1:26" x14ac:dyDescent="0.2">
      <c r="A916" s="72" t="str">
        <f t="shared" si="120"/>
        <v>-</v>
      </c>
      <c r="C916" s="79"/>
      <c r="G916" s="81"/>
      <c r="H916" s="82" t="str">
        <f>IF(G916="","",VLOOKUP(G916,Plan_compta!$B$7:$C$360,2))</f>
        <v/>
      </c>
      <c r="I916" s="83"/>
      <c r="J916" s="57"/>
      <c r="K916" s="56"/>
      <c r="L916" s="84"/>
      <c r="M916" s="83"/>
      <c r="N916" s="55"/>
      <c r="O916" s="56"/>
      <c r="P916" s="61"/>
      <c r="Q916" s="56"/>
      <c r="R916" s="85"/>
      <c r="T916" s="93">
        <f t="shared" si="113"/>
        <v>0</v>
      </c>
      <c r="U916" s="58">
        <f t="shared" si="114"/>
        <v>0</v>
      </c>
      <c r="V916" s="58">
        <f t="shared" si="115"/>
        <v>0</v>
      </c>
      <c r="W916" s="58">
        <f t="shared" si="116"/>
        <v>0</v>
      </c>
      <c r="X916" s="58">
        <f t="shared" si="117"/>
        <v>0</v>
      </c>
      <c r="Y916" s="58">
        <f t="shared" si="118"/>
        <v>0</v>
      </c>
      <c r="Z916" s="104">
        <f t="shared" si="119"/>
        <v>0</v>
      </c>
    </row>
    <row r="917" spans="1:26" x14ac:dyDescent="0.2">
      <c r="A917" s="72" t="str">
        <f t="shared" si="120"/>
        <v>-</v>
      </c>
      <c r="C917" s="79"/>
      <c r="G917" s="81"/>
      <c r="H917" s="82" t="str">
        <f>IF(G917="","",VLOOKUP(G917,Plan_compta!$B$7:$C$360,2))</f>
        <v/>
      </c>
      <c r="I917" s="83"/>
      <c r="J917" s="57"/>
      <c r="K917" s="56"/>
      <c r="L917" s="84"/>
      <c r="M917" s="83"/>
      <c r="N917" s="55"/>
      <c r="O917" s="56"/>
      <c r="P917" s="61"/>
      <c r="Q917" s="56"/>
      <c r="R917" s="85"/>
      <c r="T917" s="93">
        <f t="shared" si="113"/>
        <v>0</v>
      </c>
      <c r="U917" s="58">
        <f t="shared" si="114"/>
        <v>0</v>
      </c>
      <c r="V917" s="58">
        <f t="shared" si="115"/>
        <v>0</v>
      </c>
      <c r="W917" s="58">
        <f t="shared" si="116"/>
        <v>0</v>
      </c>
      <c r="X917" s="58">
        <f t="shared" si="117"/>
        <v>0</v>
      </c>
      <c r="Y917" s="58">
        <f t="shared" si="118"/>
        <v>0</v>
      </c>
      <c r="Z917" s="104">
        <f t="shared" si="119"/>
        <v>0</v>
      </c>
    </row>
    <row r="918" spans="1:26" x14ac:dyDescent="0.2">
      <c r="A918" s="72" t="str">
        <f t="shared" si="120"/>
        <v>-</v>
      </c>
      <c r="C918" s="79"/>
      <c r="G918" s="81"/>
      <c r="H918" s="82" t="str">
        <f>IF(G918="","",VLOOKUP(G918,Plan_compta!$B$7:$C$360,2))</f>
        <v/>
      </c>
      <c r="I918" s="83"/>
      <c r="J918" s="57"/>
      <c r="K918" s="56"/>
      <c r="L918" s="84"/>
      <c r="M918" s="83"/>
      <c r="N918" s="55"/>
      <c r="O918" s="56"/>
      <c r="P918" s="61"/>
      <c r="Q918" s="56"/>
      <c r="R918" s="85"/>
      <c r="T918" s="93">
        <f t="shared" si="113"/>
        <v>0</v>
      </c>
      <c r="U918" s="58">
        <f t="shared" si="114"/>
        <v>0</v>
      </c>
      <c r="V918" s="58">
        <f t="shared" si="115"/>
        <v>0</v>
      </c>
      <c r="W918" s="58">
        <f t="shared" si="116"/>
        <v>0</v>
      </c>
      <c r="X918" s="58">
        <f t="shared" si="117"/>
        <v>0</v>
      </c>
      <c r="Y918" s="58">
        <f t="shared" si="118"/>
        <v>0</v>
      </c>
      <c r="Z918" s="104">
        <f t="shared" si="119"/>
        <v>0</v>
      </c>
    </row>
    <row r="919" spans="1:26" x14ac:dyDescent="0.2">
      <c r="A919" s="72" t="str">
        <f t="shared" si="120"/>
        <v>-</v>
      </c>
      <c r="C919" s="79"/>
      <c r="G919" s="81"/>
      <c r="H919" s="82" t="str">
        <f>IF(G919="","",VLOOKUP(G919,Plan_compta!$B$7:$C$360,2))</f>
        <v/>
      </c>
      <c r="I919" s="83"/>
      <c r="J919" s="57"/>
      <c r="K919" s="56"/>
      <c r="L919" s="84"/>
      <c r="M919" s="83"/>
      <c r="N919" s="55"/>
      <c r="O919" s="56"/>
      <c r="P919" s="61"/>
      <c r="Q919" s="56"/>
      <c r="R919" s="85"/>
      <c r="T919" s="93">
        <f t="shared" si="113"/>
        <v>0</v>
      </c>
      <c r="U919" s="58">
        <f t="shared" si="114"/>
        <v>0</v>
      </c>
      <c r="V919" s="58">
        <f t="shared" si="115"/>
        <v>0</v>
      </c>
      <c r="W919" s="58">
        <f t="shared" si="116"/>
        <v>0</v>
      </c>
      <c r="X919" s="58">
        <f t="shared" si="117"/>
        <v>0</v>
      </c>
      <c r="Y919" s="58">
        <f t="shared" si="118"/>
        <v>0</v>
      </c>
      <c r="Z919" s="104">
        <f t="shared" si="119"/>
        <v>0</v>
      </c>
    </row>
    <row r="920" spans="1:26" x14ac:dyDescent="0.2">
      <c r="A920" s="72" t="str">
        <f t="shared" si="120"/>
        <v>-</v>
      </c>
      <c r="C920" s="79"/>
      <c r="G920" s="81"/>
      <c r="H920" s="82" t="str">
        <f>IF(G920="","",VLOOKUP(G920,Plan_compta!$B$7:$C$360,2))</f>
        <v/>
      </c>
      <c r="I920" s="83"/>
      <c r="J920" s="57"/>
      <c r="K920" s="56"/>
      <c r="L920" s="84"/>
      <c r="M920" s="83"/>
      <c r="N920" s="55"/>
      <c r="O920" s="56"/>
      <c r="P920" s="61"/>
      <c r="Q920" s="56"/>
      <c r="R920" s="85"/>
      <c r="T920" s="93">
        <f t="shared" si="113"/>
        <v>0</v>
      </c>
      <c r="U920" s="58">
        <f t="shared" si="114"/>
        <v>0</v>
      </c>
      <c r="V920" s="58">
        <f t="shared" si="115"/>
        <v>0</v>
      </c>
      <c r="W920" s="58">
        <f t="shared" si="116"/>
        <v>0</v>
      </c>
      <c r="X920" s="58">
        <f t="shared" si="117"/>
        <v>0</v>
      </c>
      <c r="Y920" s="58">
        <f t="shared" si="118"/>
        <v>0</v>
      </c>
      <c r="Z920" s="104">
        <f t="shared" si="119"/>
        <v>0</v>
      </c>
    </row>
    <row r="921" spans="1:26" x14ac:dyDescent="0.2">
      <c r="A921" s="72" t="str">
        <f t="shared" si="120"/>
        <v>-</v>
      </c>
      <c r="C921" s="79"/>
      <c r="G921" s="81"/>
      <c r="H921" s="82" t="str">
        <f>IF(G921="","",VLOOKUP(G921,Plan_compta!$B$7:$C$360,2))</f>
        <v/>
      </c>
      <c r="I921" s="83"/>
      <c r="J921" s="57"/>
      <c r="K921" s="56"/>
      <c r="L921" s="84"/>
      <c r="M921" s="83"/>
      <c r="N921" s="55"/>
      <c r="O921" s="56"/>
      <c r="P921" s="61"/>
      <c r="Q921" s="56"/>
      <c r="R921" s="85"/>
      <c r="T921" s="93">
        <f t="shared" si="113"/>
        <v>0</v>
      </c>
      <c r="U921" s="58">
        <f t="shared" si="114"/>
        <v>0</v>
      </c>
      <c r="V921" s="58">
        <f t="shared" si="115"/>
        <v>0</v>
      </c>
      <c r="W921" s="58">
        <f t="shared" si="116"/>
        <v>0</v>
      </c>
      <c r="X921" s="58">
        <f t="shared" si="117"/>
        <v>0</v>
      </c>
      <c r="Y921" s="58">
        <f t="shared" si="118"/>
        <v>0</v>
      </c>
      <c r="Z921" s="104">
        <f t="shared" si="119"/>
        <v>0</v>
      </c>
    </row>
    <row r="922" spans="1:26" x14ac:dyDescent="0.2">
      <c r="A922" s="72" t="str">
        <f t="shared" si="120"/>
        <v>-</v>
      </c>
      <c r="C922" s="79"/>
      <c r="G922" s="81"/>
      <c r="H922" s="82" t="str">
        <f>IF(G922="","",VLOOKUP(G922,Plan_compta!$B$7:$C$360,2))</f>
        <v/>
      </c>
      <c r="I922" s="83"/>
      <c r="J922" s="57"/>
      <c r="K922" s="56"/>
      <c r="L922" s="84"/>
      <c r="M922" s="83"/>
      <c r="N922" s="55"/>
      <c r="O922" s="56"/>
      <c r="P922" s="61"/>
      <c r="Q922" s="56"/>
      <c r="R922" s="85"/>
      <c r="T922" s="93">
        <f t="shared" si="113"/>
        <v>0</v>
      </c>
      <c r="U922" s="58">
        <f t="shared" si="114"/>
        <v>0</v>
      </c>
      <c r="V922" s="58">
        <f t="shared" si="115"/>
        <v>0</v>
      </c>
      <c r="W922" s="58">
        <f t="shared" si="116"/>
        <v>0</v>
      </c>
      <c r="X922" s="58">
        <f t="shared" si="117"/>
        <v>0</v>
      </c>
      <c r="Y922" s="58">
        <f t="shared" si="118"/>
        <v>0</v>
      </c>
      <c r="Z922" s="104">
        <f t="shared" si="119"/>
        <v>0</v>
      </c>
    </row>
    <row r="923" spans="1:26" x14ac:dyDescent="0.2">
      <c r="A923" s="72" t="str">
        <f t="shared" si="120"/>
        <v>-</v>
      </c>
      <c r="C923" s="79"/>
      <c r="G923" s="81"/>
      <c r="H923" s="82" t="str">
        <f>IF(G923="","",VLOOKUP(G923,Plan_compta!$B$7:$C$360,2))</f>
        <v/>
      </c>
      <c r="I923" s="83"/>
      <c r="J923" s="57"/>
      <c r="K923" s="56"/>
      <c r="L923" s="84"/>
      <c r="M923" s="83"/>
      <c r="N923" s="55"/>
      <c r="O923" s="56"/>
      <c r="P923" s="61"/>
      <c r="Q923" s="56"/>
      <c r="R923" s="85"/>
      <c r="T923" s="93">
        <f t="shared" si="113"/>
        <v>0</v>
      </c>
      <c r="U923" s="58">
        <f t="shared" si="114"/>
        <v>0</v>
      </c>
      <c r="V923" s="58">
        <f t="shared" si="115"/>
        <v>0</v>
      </c>
      <c r="W923" s="58">
        <f t="shared" si="116"/>
        <v>0</v>
      </c>
      <c r="X923" s="58">
        <f t="shared" si="117"/>
        <v>0</v>
      </c>
      <c r="Y923" s="58">
        <f t="shared" si="118"/>
        <v>0</v>
      </c>
      <c r="Z923" s="104">
        <f t="shared" si="119"/>
        <v>0</v>
      </c>
    </row>
    <row r="924" spans="1:26" x14ac:dyDescent="0.2">
      <c r="A924" s="72" t="str">
        <f t="shared" si="120"/>
        <v>-</v>
      </c>
      <c r="C924" s="79"/>
      <c r="G924" s="81"/>
      <c r="H924" s="82" t="str">
        <f>IF(G924="","",VLOOKUP(G924,Plan_compta!$B$7:$C$360,2))</f>
        <v/>
      </c>
      <c r="I924" s="83"/>
      <c r="J924" s="57"/>
      <c r="K924" s="56"/>
      <c r="L924" s="84"/>
      <c r="M924" s="83"/>
      <c r="N924" s="55"/>
      <c r="O924" s="56"/>
      <c r="P924" s="61"/>
      <c r="Q924" s="56"/>
      <c r="R924" s="85"/>
      <c r="T924" s="93">
        <f t="shared" si="113"/>
        <v>0</v>
      </c>
      <c r="U924" s="58">
        <f t="shared" si="114"/>
        <v>0</v>
      </c>
      <c r="V924" s="58">
        <f t="shared" si="115"/>
        <v>0</v>
      </c>
      <c r="W924" s="58">
        <f t="shared" si="116"/>
        <v>0</v>
      </c>
      <c r="X924" s="58">
        <f t="shared" si="117"/>
        <v>0</v>
      </c>
      <c r="Y924" s="58">
        <f t="shared" si="118"/>
        <v>0</v>
      </c>
      <c r="Z924" s="104">
        <f t="shared" si="119"/>
        <v>0</v>
      </c>
    </row>
    <row r="925" spans="1:26" x14ac:dyDescent="0.2">
      <c r="A925" s="72" t="str">
        <f t="shared" si="120"/>
        <v>-</v>
      </c>
      <c r="C925" s="79"/>
      <c r="G925" s="81"/>
      <c r="H925" s="82" t="str">
        <f>IF(G925="","",VLOOKUP(G925,Plan_compta!$B$7:$C$360,2))</f>
        <v/>
      </c>
      <c r="I925" s="83"/>
      <c r="J925" s="57"/>
      <c r="K925" s="56"/>
      <c r="L925" s="84"/>
      <c r="M925" s="83"/>
      <c r="N925" s="55"/>
      <c r="O925" s="56"/>
      <c r="P925" s="61"/>
      <c r="Q925" s="56"/>
      <c r="R925" s="85"/>
      <c r="T925" s="93">
        <f t="shared" si="113"/>
        <v>0</v>
      </c>
      <c r="U925" s="58">
        <f t="shared" si="114"/>
        <v>0</v>
      </c>
      <c r="V925" s="58">
        <f t="shared" si="115"/>
        <v>0</v>
      </c>
      <c r="W925" s="58">
        <f t="shared" si="116"/>
        <v>0</v>
      </c>
      <c r="X925" s="58">
        <f t="shared" si="117"/>
        <v>0</v>
      </c>
      <c r="Y925" s="58">
        <f t="shared" si="118"/>
        <v>0</v>
      </c>
      <c r="Z925" s="104">
        <f t="shared" si="119"/>
        <v>0</v>
      </c>
    </row>
    <row r="926" spans="1:26" x14ac:dyDescent="0.2">
      <c r="A926" s="72" t="str">
        <f t="shared" si="120"/>
        <v>-</v>
      </c>
      <c r="C926" s="79"/>
      <c r="G926" s="81"/>
      <c r="H926" s="82" t="str">
        <f>IF(G926="","",VLOOKUP(G926,Plan_compta!$B$7:$C$360,2))</f>
        <v/>
      </c>
      <c r="I926" s="83"/>
      <c r="J926" s="57"/>
      <c r="K926" s="56"/>
      <c r="L926" s="84"/>
      <c r="M926" s="83"/>
      <c r="N926" s="55"/>
      <c r="O926" s="56"/>
      <c r="P926" s="61"/>
      <c r="Q926" s="56"/>
      <c r="R926" s="85"/>
      <c r="T926" s="93">
        <f t="shared" si="113"/>
        <v>0</v>
      </c>
      <c r="U926" s="58">
        <f t="shared" si="114"/>
        <v>0</v>
      </c>
      <c r="V926" s="58">
        <f t="shared" si="115"/>
        <v>0</v>
      </c>
      <c r="W926" s="58">
        <f t="shared" si="116"/>
        <v>0</v>
      </c>
      <c r="X926" s="58">
        <f t="shared" si="117"/>
        <v>0</v>
      </c>
      <c r="Y926" s="58">
        <f t="shared" si="118"/>
        <v>0</v>
      </c>
      <c r="Z926" s="104">
        <f t="shared" si="119"/>
        <v>0</v>
      </c>
    </row>
    <row r="927" spans="1:26" x14ac:dyDescent="0.2">
      <c r="A927" s="72" t="str">
        <f t="shared" si="120"/>
        <v>-</v>
      </c>
      <c r="C927" s="79"/>
      <c r="G927" s="81"/>
      <c r="H927" s="82" t="str">
        <f>IF(G927="","",VLOOKUP(G927,Plan_compta!$B$7:$C$360,2))</f>
        <v/>
      </c>
      <c r="I927" s="83"/>
      <c r="J927" s="57"/>
      <c r="K927" s="56"/>
      <c r="L927" s="84"/>
      <c r="M927" s="83"/>
      <c r="N927" s="55"/>
      <c r="O927" s="56"/>
      <c r="P927" s="61"/>
      <c r="Q927" s="56"/>
      <c r="R927" s="85"/>
      <c r="T927" s="93">
        <f t="shared" si="113"/>
        <v>0</v>
      </c>
      <c r="U927" s="58">
        <f t="shared" si="114"/>
        <v>0</v>
      </c>
      <c r="V927" s="58">
        <f t="shared" si="115"/>
        <v>0</v>
      </c>
      <c r="W927" s="58">
        <f t="shared" si="116"/>
        <v>0</v>
      </c>
      <c r="X927" s="58">
        <f t="shared" si="117"/>
        <v>0</v>
      </c>
      <c r="Y927" s="58">
        <f t="shared" si="118"/>
        <v>0</v>
      </c>
      <c r="Z927" s="104">
        <f t="shared" si="119"/>
        <v>0</v>
      </c>
    </row>
    <row r="928" spans="1:26" x14ac:dyDescent="0.2">
      <c r="A928" s="72" t="str">
        <f t="shared" si="120"/>
        <v>-</v>
      </c>
      <c r="C928" s="79"/>
      <c r="G928" s="81"/>
      <c r="H928" s="82" t="str">
        <f>IF(G928="","",VLOOKUP(G928,Plan_compta!$B$7:$C$360,2))</f>
        <v/>
      </c>
      <c r="I928" s="83"/>
      <c r="J928" s="57"/>
      <c r="K928" s="56"/>
      <c r="L928" s="84"/>
      <c r="M928" s="83"/>
      <c r="N928" s="55"/>
      <c r="O928" s="56"/>
      <c r="P928" s="61"/>
      <c r="Q928" s="56"/>
      <c r="R928" s="85"/>
      <c r="T928" s="93">
        <f t="shared" si="113"/>
        <v>0</v>
      </c>
      <c r="U928" s="58">
        <f t="shared" si="114"/>
        <v>0</v>
      </c>
      <c r="V928" s="58">
        <f t="shared" si="115"/>
        <v>0</v>
      </c>
      <c r="W928" s="58">
        <f t="shared" si="116"/>
        <v>0</v>
      </c>
      <c r="X928" s="58">
        <f t="shared" si="117"/>
        <v>0</v>
      </c>
      <c r="Y928" s="58">
        <f t="shared" si="118"/>
        <v>0</v>
      </c>
      <c r="Z928" s="104">
        <f t="shared" si="119"/>
        <v>0</v>
      </c>
    </row>
    <row r="929" spans="1:26" x14ac:dyDescent="0.2">
      <c r="A929" s="72" t="str">
        <f t="shared" si="120"/>
        <v>-</v>
      </c>
      <c r="C929" s="79"/>
      <c r="G929" s="81"/>
      <c r="H929" s="82" t="str">
        <f>IF(G929="","",VLOOKUP(G929,Plan_compta!$B$7:$C$360,2))</f>
        <v/>
      </c>
      <c r="I929" s="83"/>
      <c r="J929" s="57"/>
      <c r="K929" s="56"/>
      <c r="L929" s="84"/>
      <c r="M929" s="83"/>
      <c r="N929" s="55"/>
      <c r="O929" s="56"/>
      <c r="P929" s="61"/>
      <c r="Q929" s="56"/>
      <c r="R929" s="85"/>
      <c r="T929" s="93">
        <f t="shared" si="113"/>
        <v>0</v>
      </c>
      <c r="U929" s="58">
        <f t="shared" si="114"/>
        <v>0</v>
      </c>
      <c r="V929" s="58">
        <f t="shared" si="115"/>
        <v>0</v>
      </c>
      <c r="W929" s="58">
        <f t="shared" si="116"/>
        <v>0</v>
      </c>
      <c r="X929" s="58">
        <f t="shared" si="117"/>
        <v>0</v>
      </c>
      <c r="Y929" s="58">
        <f t="shared" si="118"/>
        <v>0</v>
      </c>
      <c r="Z929" s="104">
        <f t="shared" si="119"/>
        <v>0</v>
      </c>
    </row>
    <row r="930" spans="1:26" x14ac:dyDescent="0.2">
      <c r="A930" s="72" t="str">
        <f t="shared" si="120"/>
        <v>-</v>
      </c>
      <c r="C930" s="79"/>
      <c r="G930" s="81"/>
      <c r="H930" s="82" t="str">
        <f>IF(G930="","",VLOOKUP(G930,Plan_compta!$B$7:$C$360,2))</f>
        <v/>
      </c>
      <c r="I930" s="83"/>
      <c r="J930" s="57"/>
      <c r="K930" s="56"/>
      <c r="L930" s="84"/>
      <c r="M930" s="83"/>
      <c r="N930" s="55"/>
      <c r="O930" s="56"/>
      <c r="P930" s="61"/>
      <c r="Q930" s="56"/>
      <c r="R930" s="85"/>
      <c r="T930" s="93">
        <f t="shared" si="113"/>
        <v>0</v>
      </c>
      <c r="U930" s="58">
        <f t="shared" si="114"/>
        <v>0</v>
      </c>
      <c r="V930" s="58">
        <f t="shared" si="115"/>
        <v>0</v>
      </c>
      <c r="W930" s="58">
        <f t="shared" si="116"/>
        <v>0</v>
      </c>
      <c r="X930" s="58">
        <f t="shared" si="117"/>
        <v>0</v>
      </c>
      <c r="Y930" s="58">
        <f t="shared" si="118"/>
        <v>0</v>
      </c>
      <c r="Z930" s="104">
        <f t="shared" si="119"/>
        <v>0</v>
      </c>
    </row>
    <row r="931" spans="1:26" x14ac:dyDescent="0.2">
      <c r="A931" s="72" t="str">
        <f t="shared" si="120"/>
        <v>-</v>
      </c>
      <c r="C931" s="79"/>
      <c r="G931" s="81"/>
      <c r="H931" s="82" t="str">
        <f>IF(G931="","",VLOOKUP(G931,Plan_compta!$B$7:$C$360,2))</f>
        <v/>
      </c>
      <c r="I931" s="83"/>
      <c r="J931" s="57"/>
      <c r="K931" s="56"/>
      <c r="L931" s="84"/>
      <c r="M931" s="83"/>
      <c r="N931" s="55"/>
      <c r="O931" s="56"/>
      <c r="P931" s="61"/>
      <c r="Q931" s="56"/>
      <c r="R931" s="85"/>
      <c r="T931" s="93">
        <f t="shared" si="113"/>
        <v>0</v>
      </c>
      <c r="U931" s="58">
        <f t="shared" si="114"/>
        <v>0</v>
      </c>
      <c r="V931" s="58">
        <f t="shared" si="115"/>
        <v>0</v>
      </c>
      <c r="W931" s="58">
        <f t="shared" si="116"/>
        <v>0</v>
      </c>
      <c r="X931" s="58">
        <f t="shared" si="117"/>
        <v>0</v>
      </c>
      <c r="Y931" s="58">
        <f t="shared" si="118"/>
        <v>0</v>
      </c>
      <c r="Z931" s="104">
        <f t="shared" si="119"/>
        <v>0</v>
      </c>
    </row>
    <row r="932" spans="1:26" x14ac:dyDescent="0.2">
      <c r="A932" s="72" t="str">
        <f t="shared" si="120"/>
        <v>-</v>
      </c>
      <c r="C932" s="79"/>
      <c r="G932" s="81"/>
      <c r="H932" s="82" t="str">
        <f>IF(G932="","",VLOOKUP(G932,Plan_compta!$B$7:$C$360,2))</f>
        <v/>
      </c>
      <c r="I932" s="83"/>
      <c r="J932" s="57"/>
      <c r="K932" s="56"/>
      <c r="L932" s="84"/>
      <c r="M932" s="83"/>
      <c r="N932" s="55"/>
      <c r="O932" s="56"/>
      <c r="P932" s="61"/>
      <c r="Q932" s="56"/>
      <c r="R932" s="85"/>
      <c r="T932" s="93">
        <f t="shared" si="113"/>
        <v>0</v>
      </c>
      <c r="U932" s="58">
        <f t="shared" si="114"/>
        <v>0</v>
      </c>
      <c r="V932" s="58">
        <f t="shared" si="115"/>
        <v>0</v>
      </c>
      <c r="W932" s="58">
        <f t="shared" si="116"/>
        <v>0</v>
      </c>
      <c r="X932" s="58">
        <f t="shared" si="117"/>
        <v>0</v>
      </c>
      <c r="Y932" s="58">
        <f t="shared" si="118"/>
        <v>0</v>
      </c>
      <c r="Z932" s="104">
        <f t="shared" si="119"/>
        <v>0</v>
      </c>
    </row>
    <row r="933" spans="1:26" x14ac:dyDescent="0.2">
      <c r="A933" s="72" t="str">
        <f t="shared" si="120"/>
        <v>-</v>
      </c>
      <c r="C933" s="79"/>
      <c r="G933" s="81"/>
      <c r="H933" s="82" t="str">
        <f>IF(G933="","",VLOOKUP(G933,Plan_compta!$B$7:$C$360,2))</f>
        <v/>
      </c>
      <c r="I933" s="83"/>
      <c r="J933" s="57"/>
      <c r="K933" s="56"/>
      <c r="L933" s="84"/>
      <c r="M933" s="83"/>
      <c r="N933" s="55"/>
      <c r="O933" s="56"/>
      <c r="P933" s="61"/>
      <c r="Q933" s="56"/>
      <c r="R933" s="85"/>
      <c r="T933" s="93">
        <f t="shared" si="113"/>
        <v>0</v>
      </c>
      <c r="U933" s="58">
        <f t="shared" si="114"/>
        <v>0</v>
      </c>
      <c r="V933" s="58">
        <f t="shared" si="115"/>
        <v>0</v>
      </c>
      <c r="W933" s="58">
        <f t="shared" si="116"/>
        <v>0</v>
      </c>
      <c r="X933" s="58">
        <f t="shared" si="117"/>
        <v>0</v>
      </c>
      <c r="Y933" s="58">
        <f t="shared" si="118"/>
        <v>0</v>
      </c>
      <c r="Z933" s="104">
        <f t="shared" si="119"/>
        <v>0</v>
      </c>
    </row>
    <row r="934" spans="1:26" x14ac:dyDescent="0.2">
      <c r="A934" s="72" t="str">
        <f t="shared" si="120"/>
        <v>-</v>
      </c>
      <c r="C934" s="79"/>
      <c r="G934" s="81"/>
      <c r="H934" s="82" t="str">
        <f>IF(G934="","",VLOOKUP(G934,Plan_compta!$B$7:$C$360,2))</f>
        <v/>
      </c>
      <c r="I934" s="83"/>
      <c r="J934" s="57"/>
      <c r="K934" s="56"/>
      <c r="L934" s="84"/>
      <c r="M934" s="83"/>
      <c r="N934" s="55"/>
      <c r="O934" s="56"/>
      <c r="P934" s="61"/>
      <c r="Q934" s="56"/>
      <c r="R934" s="85"/>
      <c r="T934" s="93">
        <f t="shared" si="113"/>
        <v>0</v>
      </c>
      <c r="U934" s="58">
        <f t="shared" si="114"/>
        <v>0</v>
      </c>
      <c r="V934" s="58">
        <f t="shared" si="115"/>
        <v>0</v>
      </c>
      <c r="W934" s="58">
        <f t="shared" si="116"/>
        <v>0</v>
      </c>
      <c r="X934" s="58">
        <f t="shared" si="117"/>
        <v>0</v>
      </c>
      <c r="Y934" s="58">
        <f t="shared" si="118"/>
        <v>0</v>
      </c>
      <c r="Z934" s="104">
        <f t="shared" si="119"/>
        <v>0</v>
      </c>
    </row>
    <row r="935" spans="1:26" x14ac:dyDescent="0.2">
      <c r="A935" s="72" t="str">
        <f t="shared" si="120"/>
        <v>-</v>
      </c>
      <c r="C935" s="79"/>
      <c r="G935" s="81"/>
      <c r="H935" s="82" t="str">
        <f>IF(G935="","",VLOOKUP(G935,Plan_compta!$B$7:$C$360,2))</f>
        <v/>
      </c>
      <c r="I935" s="83"/>
      <c r="J935" s="57"/>
      <c r="K935" s="56"/>
      <c r="L935" s="84"/>
      <c r="M935" s="83"/>
      <c r="N935" s="55"/>
      <c r="O935" s="56"/>
      <c r="P935" s="61"/>
      <c r="Q935" s="56"/>
      <c r="R935" s="85"/>
      <c r="T935" s="93">
        <f t="shared" si="113"/>
        <v>0</v>
      </c>
      <c r="U935" s="58">
        <f t="shared" si="114"/>
        <v>0</v>
      </c>
      <c r="V935" s="58">
        <f t="shared" si="115"/>
        <v>0</v>
      </c>
      <c r="W935" s="58">
        <f t="shared" si="116"/>
        <v>0</v>
      </c>
      <c r="X935" s="58">
        <f t="shared" si="117"/>
        <v>0</v>
      </c>
      <c r="Y935" s="58">
        <f t="shared" si="118"/>
        <v>0</v>
      </c>
      <c r="Z935" s="104">
        <f t="shared" si="119"/>
        <v>0</v>
      </c>
    </row>
    <row r="936" spans="1:26" x14ac:dyDescent="0.2">
      <c r="A936" s="72" t="str">
        <f t="shared" si="120"/>
        <v>-</v>
      </c>
      <c r="C936" s="79"/>
      <c r="G936" s="81"/>
      <c r="H936" s="82" t="str">
        <f>IF(G936="","",VLOOKUP(G936,Plan_compta!$B$7:$C$360,2))</f>
        <v/>
      </c>
      <c r="I936" s="83"/>
      <c r="J936" s="57"/>
      <c r="K936" s="56"/>
      <c r="L936" s="84"/>
      <c r="M936" s="83"/>
      <c r="N936" s="55"/>
      <c r="O936" s="56"/>
      <c r="P936" s="61"/>
      <c r="Q936" s="56"/>
      <c r="R936" s="85"/>
      <c r="T936" s="93">
        <f t="shared" si="113"/>
        <v>0</v>
      </c>
      <c r="U936" s="58">
        <f t="shared" si="114"/>
        <v>0</v>
      </c>
      <c r="V936" s="58">
        <f t="shared" si="115"/>
        <v>0</v>
      </c>
      <c r="W936" s="58">
        <f t="shared" si="116"/>
        <v>0</v>
      </c>
      <c r="X936" s="58">
        <f t="shared" si="117"/>
        <v>0</v>
      </c>
      <c r="Y936" s="58">
        <f t="shared" si="118"/>
        <v>0</v>
      </c>
      <c r="Z936" s="104">
        <f t="shared" si="119"/>
        <v>0</v>
      </c>
    </row>
    <row r="937" spans="1:26" x14ac:dyDescent="0.2">
      <c r="A937" s="72" t="str">
        <f t="shared" si="120"/>
        <v>-</v>
      </c>
      <c r="C937" s="79"/>
      <c r="G937" s="81"/>
      <c r="H937" s="82" t="str">
        <f>IF(G937="","",VLOOKUP(G937,Plan_compta!$B$7:$C$360,2))</f>
        <v/>
      </c>
      <c r="I937" s="83"/>
      <c r="J937" s="57"/>
      <c r="K937" s="56"/>
      <c r="L937" s="84"/>
      <c r="M937" s="83"/>
      <c r="N937" s="55"/>
      <c r="O937" s="56"/>
      <c r="P937" s="61"/>
      <c r="Q937" s="56"/>
      <c r="R937" s="85"/>
      <c r="T937" s="93">
        <f t="shared" si="113"/>
        <v>0</v>
      </c>
      <c r="U937" s="58">
        <f t="shared" si="114"/>
        <v>0</v>
      </c>
      <c r="V937" s="58">
        <f t="shared" si="115"/>
        <v>0</v>
      </c>
      <c r="W937" s="58">
        <f t="shared" si="116"/>
        <v>0</v>
      </c>
      <c r="X937" s="58">
        <f t="shared" si="117"/>
        <v>0</v>
      </c>
      <c r="Y937" s="58">
        <f t="shared" si="118"/>
        <v>0</v>
      </c>
      <c r="Z937" s="104">
        <f t="shared" si="119"/>
        <v>0</v>
      </c>
    </row>
    <row r="938" spans="1:26" x14ac:dyDescent="0.2">
      <c r="A938" s="72" t="str">
        <f t="shared" si="120"/>
        <v>-</v>
      </c>
      <c r="C938" s="79"/>
      <c r="G938" s="81"/>
      <c r="H938" s="82" t="str">
        <f>IF(G938="","",VLOOKUP(G938,Plan_compta!$B$7:$C$360,2))</f>
        <v/>
      </c>
      <c r="I938" s="83"/>
      <c r="J938" s="57"/>
      <c r="K938" s="56"/>
      <c r="L938" s="84"/>
      <c r="M938" s="83"/>
      <c r="N938" s="55"/>
      <c r="O938" s="56"/>
      <c r="P938" s="61"/>
      <c r="Q938" s="56"/>
      <c r="R938" s="85"/>
      <c r="T938" s="93">
        <f t="shared" si="113"/>
        <v>0</v>
      </c>
      <c r="U938" s="58">
        <f t="shared" si="114"/>
        <v>0</v>
      </c>
      <c r="V938" s="58">
        <f t="shared" si="115"/>
        <v>0</v>
      </c>
      <c r="W938" s="58">
        <f t="shared" si="116"/>
        <v>0</v>
      </c>
      <c r="X938" s="58">
        <f t="shared" si="117"/>
        <v>0</v>
      </c>
      <c r="Y938" s="58">
        <f t="shared" si="118"/>
        <v>0</v>
      </c>
      <c r="Z938" s="104">
        <f t="shared" si="119"/>
        <v>0</v>
      </c>
    </row>
    <row r="939" spans="1:26" x14ac:dyDescent="0.2">
      <c r="A939" s="72" t="str">
        <f t="shared" si="120"/>
        <v>-</v>
      </c>
      <c r="C939" s="79"/>
      <c r="G939" s="81"/>
      <c r="H939" s="82" t="str">
        <f>IF(G939="","",VLOOKUP(G939,Plan_compta!$B$7:$C$360,2))</f>
        <v/>
      </c>
      <c r="I939" s="83"/>
      <c r="J939" s="57"/>
      <c r="K939" s="56"/>
      <c r="L939" s="84"/>
      <c r="M939" s="83"/>
      <c r="N939" s="55"/>
      <c r="O939" s="56"/>
      <c r="P939" s="61"/>
      <c r="Q939" s="56"/>
      <c r="R939" s="85"/>
      <c r="T939" s="93">
        <f t="shared" si="113"/>
        <v>0</v>
      </c>
      <c r="U939" s="58">
        <f t="shared" si="114"/>
        <v>0</v>
      </c>
      <c r="V939" s="58">
        <f t="shared" si="115"/>
        <v>0</v>
      </c>
      <c r="W939" s="58">
        <f t="shared" si="116"/>
        <v>0</v>
      </c>
      <c r="X939" s="58">
        <f t="shared" si="117"/>
        <v>0</v>
      </c>
      <c r="Y939" s="58">
        <f t="shared" si="118"/>
        <v>0</v>
      </c>
      <c r="Z939" s="104">
        <f t="shared" si="119"/>
        <v>0</v>
      </c>
    </row>
    <row r="940" spans="1:26" x14ac:dyDescent="0.2">
      <c r="A940" s="72" t="str">
        <f t="shared" si="120"/>
        <v>-</v>
      </c>
      <c r="C940" s="79"/>
      <c r="G940" s="81"/>
      <c r="H940" s="82" t="str">
        <f>IF(G940="","",VLOOKUP(G940,Plan_compta!$B$7:$C$360,2))</f>
        <v/>
      </c>
      <c r="I940" s="83"/>
      <c r="J940" s="57"/>
      <c r="K940" s="56"/>
      <c r="L940" s="84"/>
      <c r="M940" s="83"/>
      <c r="N940" s="55"/>
      <c r="O940" s="56"/>
      <c r="P940" s="61"/>
      <c r="Q940" s="56"/>
      <c r="R940" s="85"/>
      <c r="T940" s="93">
        <f t="shared" si="113"/>
        <v>0</v>
      </c>
      <c r="U940" s="58">
        <f t="shared" si="114"/>
        <v>0</v>
      </c>
      <c r="V940" s="58">
        <f t="shared" si="115"/>
        <v>0</v>
      </c>
      <c r="W940" s="58">
        <f t="shared" si="116"/>
        <v>0</v>
      </c>
      <c r="X940" s="58">
        <f t="shared" si="117"/>
        <v>0</v>
      </c>
      <c r="Y940" s="58">
        <f t="shared" si="118"/>
        <v>0</v>
      </c>
      <c r="Z940" s="104">
        <f t="shared" si="119"/>
        <v>0</v>
      </c>
    </row>
    <row r="941" spans="1:26" x14ac:dyDescent="0.2">
      <c r="A941" s="72" t="str">
        <f t="shared" si="120"/>
        <v>-</v>
      </c>
      <c r="C941" s="79"/>
      <c r="G941" s="81"/>
      <c r="H941" s="82" t="str">
        <f>IF(G941="","",VLOOKUP(G941,Plan_compta!$B$7:$C$360,2))</f>
        <v/>
      </c>
      <c r="I941" s="83"/>
      <c r="J941" s="57"/>
      <c r="K941" s="56"/>
      <c r="L941" s="84"/>
      <c r="M941" s="83"/>
      <c r="N941" s="55"/>
      <c r="O941" s="56"/>
      <c r="P941" s="61"/>
      <c r="Q941" s="56"/>
      <c r="R941" s="85"/>
      <c r="T941" s="93">
        <f t="shared" si="113"/>
        <v>0</v>
      </c>
      <c r="U941" s="58">
        <f t="shared" si="114"/>
        <v>0</v>
      </c>
      <c r="V941" s="58">
        <f t="shared" si="115"/>
        <v>0</v>
      </c>
      <c r="W941" s="58">
        <f t="shared" si="116"/>
        <v>0</v>
      </c>
      <c r="X941" s="58">
        <f t="shared" si="117"/>
        <v>0</v>
      </c>
      <c r="Y941" s="58">
        <f t="shared" si="118"/>
        <v>0</v>
      </c>
      <c r="Z941" s="104">
        <f t="shared" si="119"/>
        <v>0</v>
      </c>
    </row>
    <row r="942" spans="1:26" x14ac:dyDescent="0.2">
      <c r="A942" s="72" t="str">
        <f t="shared" si="120"/>
        <v>-</v>
      </c>
      <c r="C942" s="79"/>
      <c r="G942" s="81"/>
      <c r="H942" s="82" t="str">
        <f>IF(G942="","",VLOOKUP(G942,Plan_compta!$B$7:$C$360,2))</f>
        <v/>
      </c>
      <c r="I942" s="83"/>
      <c r="J942" s="57"/>
      <c r="K942" s="56"/>
      <c r="L942" s="84"/>
      <c r="M942" s="83"/>
      <c r="N942" s="55"/>
      <c r="O942" s="56"/>
      <c r="P942" s="61"/>
      <c r="Q942" s="56"/>
      <c r="R942" s="85"/>
      <c r="T942" s="93">
        <f t="shared" si="113"/>
        <v>0</v>
      </c>
      <c r="U942" s="58">
        <f t="shared" si="114"/>
        <v>0</v>
      </c>
      <c r="V942" s="58">
        <f t="shared" si="115"/>
        <v>0</v>
      </c>
      <c r="W942" s="58">
        <f t="shared" si="116"/>
        <v>0</v>
      </c>
      <c r="X942" s="58">
        <f t="shared" si="117"/>
        <v>0</v>
      </c>
      <c r="Y942" s="58">
        <f t="shared" si="118"/>
        <v>0</v>
      </c>
      <c r="Z942" s="104">
        <f t="shared" si="119"/>
        <v>0</v>
      </c>
    </row>
    <row r="943" spans="1:26" x14ac:dyDescent="0.2">
      <c r="A943" s="72" t="str">
        <f t="shared" si="120"/>
        <v>-</v>
      </c>
      <c r="C943" s="79"/>
      <c r="G943" s="81"/>
      <c r="H943" s="82" t="str">
        <f>IF(G943="","",VLOOKUP(G943,Plan_compta!$B$7:$C$360,2))</f>
        <v/>
      </c>
      <c r="I943" s="83"/>
      <c r="J943" s="57"/>
      <c r="K943" s="56"/>
      <c r="L943" s="84"/>
      <c r="M943" s="83"/>
      <c r="N943" s="55"/>
      <c r="O943" s="56"/>
      <c r="P943" s="61"/>
      <c r="Q943" s="56"/>
      <c r="R943" s="85"/>
      <c r="T943" s="93">
        <f t="shared" si="113"/>
        <v>0</v>
      </c>
      <c r="U943" s="58">
        <f t="shared" si="114"/>
        <v>0</v>
      </c>
      <c r="V943" s="58">
        <f t="shared" si="115"/>
        <v>0</v>
      </c>
      <c r="W943" s="58">
        <f t="shared" si="116"/>
        <v>0</v>
      </c>
      <c r="X943" s="58">
        <f t="shared" si="117"/>
        <v>0</v>
      </c>
      <c r="Y943" s="58">
        <f t="shared" si="118"/>
        <v>0</v>
      </c>
      <c r="Z943" s="104">
        <f t="shared" si="119"/>
        <v>0</v>
      </c>
    </row>
    <row r="944" spans="1:26" x14ac:dyDescent="0.2">
      <c r="A944" s="72" t="str">
        <f t="shared" si="120"/>
        <v>-</v>
      </c>
      <c r="C944" s="79"/>
      <c r="G944" s="81"/>
      <c r="H944" s="82" t="str">
        <f>IF(G944="","",VLOOKUP(G944,Plan_compta!$B$7:$C$360,2))</f>
        <v/>
      </c>
      <c r="I944" s="83"/>
      <c r="J944" s="57"/>
      <c r="K944" s="56"/>
      <c r="L944" s="84"/>
      <c r="M944" s="83"/>
      <c r="N944" s="55"/>
      <c r="O944" s="56"/>
      <c r="P944" s="61"/>
      <c r="Q944" s="56"/>
      <c r="R944" s="85"/>
      <c r="T944" s="93">
        <f t="shared" si="113"/>
        <v>0</v>
      </c>
      <c r="U944" s="58">
        <f t="shared" si="114"/>
        <v>0</v>
      </c>
      <c r="V944" s="58">
        <f t="shared" si="115"/>
        <v>0</v>
      </c>
      <c r="W944" s="58">
        <f t="shared" si="116"/>
        <v>0</v>
      </c>
      <c r="X944" s="58">
        <f t="shared" si="117"/>
        <v>0</v>
      </c>
      <c r="Y944" s="58">
        <f t="shared" si="118"/>
        <v>0</v>
      </c>
      <c r="Z944" s="104">
        <f t="shared" si="119"/>
        <v>0</v>
      </c>
    </row>
    <row r="945" spans="1:26" x14ac:dyDescent="0.2">
      <c r="A945" s="72" t="str">
        <f t="shared" si="120"/>
        <v>-</v>
      </c>
      <c r="C945" s="79"/>
      <c r="G945" s="81"/>
      <c r="H945" s="82" t="str">
        <f>IF(G945="","",VLOOKUP(G945,Plan_compta!$B$7:$C$360,2))</f>
        <v/>
      </c>
      <c r="I945" s="83"/>
      <c r="J945" s="57"/>
      <c r="K945" s="56"/>
      <c r="L945" s="84"/>
      <c r="M945" s="83"/>
      <c r="N945" s="55"/>
      <c r="O945" s="56"/>
      <c r="P945" s="61"/>
      <c r="Q945" s="56"/>
      <c r="R945" s="85"/>
      <c r="T945" s="93">
        <f t="shared" si="113"/>
        <v>0</v>
      </c>
      <c r="U945" s="58">
        <f t="shared" si="114"/>
        <v>0</v>
      </c>
      <c r="V945" s="58">
        <f t="shared" si="115"/>
        <v>0</v>
      </c>
      <c r="W945" s="58">
        <f t="shared" si="116"/>
        <v>0</v>
      </c>
      <c r="X945" s="58">
        <f t="shared" si="117"/>
        <v>0</v>
      </c>
      <c r="Y945" s="58">
        <f t="shared" si="118"/>
        <v>0</v>
      </c>
      <c r="Z945" s="104">
        <f t="shared" si="119"/>
        <v>0</v>
      </c>
    </row>
    <row r="946" spans="1:26" x14ac:dyDescent="0.2">
      <c r="A946" s="72" t="str">
        <f t="shared" si="120"/>
        <v>-</v>
      </c>
      <c r="C946" s="79"/>
      <c r="G946" s="81"/>
      <c r="H946" s="82" t="str">
        <f>IF(G946="","",VLOOKUP(G946,Plan_compta!$B$7:$C$360,2))</f>
        <v/>
      </c>
      <c r="I946" s="83"/>
      <c r="J946" s="57"/>
      <c r="K946" s="56"/>
      <c r="L946" s="84"/>
      <c r="M946" s="83"/>
      <c r="N946" s="55"/>
      <c r="O946" s="56"/>
      <c r="P946" s="61"/>
      <c r="Q946" s="56"/>
      <c r="R946" s="85"/>
      <c r="T946" s="93">
        <f t="shared" si="113"/>
        <v>0</v>
      </c>
      <c r="U946" s="58">
        <f t="shared" si="114"/>
        <v>0</v>
      </c>
      <c r="V946" s="58">
        <f t="shared" si="115"/>
        <v>0</v>
      </c>
      <c r="W946" s="58">
        <f t="shared" si="116"/>
        <v>0</v>
      </c>
      <c r="X946" s="58">
        <f t="shared" si="117"/>
        <v>0</v>
      </c>
      <c r="Y946" s="58">
        <f t="shared" si="118"/>
        <v>0</v>
      </c>
      <c r="Z946" s="104">
        <f t="shared" si="119"/>
        <v>0</v>
      </c>
    </row>
    <row r="947" spans="1:26" x14ac:dyDescent="0.2">
      <c r="A947" s="72" t="str">
        <f t="shared" si="120"/>
        <v>-</v>
      </c>
      <c r="C947" s="79"/>
      <c r="G947" s="81"/>
      <c r="H947" s="82" t="str">
        <f>IF(G947="","",VLOOKUP(G947,Plan_compta!$B$7:$C$360,2))</f>
        <v/>
      </c>
      <c r="I947" s="83"/>
      <c r="J947" s="57"/>
      <c r="K947" s="56"/>
      <c r="L947" s="84"/>
      <c r="M947" s="83"/>
      <c r="N947" s="55"/>
      <c r="O947" s="56"/>
      <c r="P947" s="61"/>
      <c r="Q947" s="56"/>
      <c r="R947" s="85"/>
      <c r="T947" s="93">
        <f t="shared" si="113"/>
        <v>0</v>
      </c>
      <c r="U947" s="58">
        <f t="shared" si="114"/>
        <v>0</v>
      </c>
      <c r="V947" s="58">
        <f t="shared" si="115"/>
        <v>0</v>
      </c>
      <c r="W947" s="58">
        <f t="shared" si="116"/>
        <v>0</v>
      </c>
      <c r="X947" s="58">
        <f t="shared" si="117"/>
        <v>0</v>
      </c>
      <c r="Y947" s="58">
        <f t="shared" si="118"/>
        <v>0</v>
      </c>
      <c r="Z947" s="104">
        <f t="shared" si="119"/>
        <v>0</v>
      </c>
    </row>
    <row r="948" spans="1:26" x14ac:dyDescent="0.2">
      <c r="A948" s="72" t="str">
        <f t="shared" si="120"/>
        <v>-</v>
      </c>
      <c r="C948" s="79"/>
      <c r="G948" s="81"/>
      <c r="H948" s="82" t="str">
        <f>IF(G948="","",VLOOKUP(G948,Plan_compta!$B$7:$C$360,2))</f>
        <v/>
      </c>
      <c r="I948" s="83"/>
      <c r="J948" s="57"/>
      <c r="K948" s="56"/>
      <c r="L948" s="84"/>
      <c r="M948" s="83"/>
      <c r="N948" s="55"/>
      <c r="O948" s="56"/>
      <c r="P948" s="61"/>
      <c r="Q948" s="56"/>
      <c r="R948" s="85"/>
      <c r="T948" s="93">
        <f t="shared" si="113"/>
        <v>0</v>
      </c>
      <c r="U948" s="58">
        <f t="shared" si="114"/>
        <v>0</v>
      </c>
      <c r="V948" s="58">
        <f t="shared" si="115"/>
        <v>0</v>
      </c>
      <c r="W948" s="58">
        <f t="shared" si="116"/>
        <v>0</v>
      </c>
      <c r="X948" s="58">
        <f t="shared" si="117"/>
        <v>0</v>
      </c>
      <c r="Y948" s="58">
        <f t="shared" si="118"/>
        <v>0</v>
      </c>
      <c r="Z948" s="104">
        <f t="shared" si="119"/>
        <v>0</v>
      </c>
    </row>
    <row r="949" spans="1:26" x14ac:dyDescent="0.2">
      <c r="A949" s="72" t="str">
        <f t="shared" si="120"/>
        <v>-</v>
      </c>
      <c r="C949" s="79"/>
      <c r="G949" s="81"/>
      <c r="H949" s="82" t="str">
        <f>IF(G949="","",VLOOKUP(G949,Plan_compta!$B$7:$C$360,2))</f>
        <v/>
      </c>
      <c r="I949" s="83"/>
      <c r="J949" s="57"/>
      <c r="K949" s="56"/>
      <c r="L949" s="84"/>
      <c r="M949" s="83"/>
      <c r="N949" s="55"/>
      <c r="O949" s="56"/>
      <c r="P949" s="61"/>
      <c r="Q949" s="56"/>
      <c r="R949" s="85"/>
      <c r="T949" s="93">
        <f t="shared" si="113"/>
        <v>0</v>
      </c>
      <c r="U949" s="58">
        <f t="shared" si="114"/>
        <v>0</v>
      </c>
      <c r="V949" s="58">
        <f t="shared" si="115"/>
        <v>0</v>
      </c>
      <c r="W949" s="58">
        <f t="shared" si="116"/>
        <v>0</v>
      </c>
      <c r="X949" s="58">
        <f t="shared" si="117"/>
        <v>0</v>
      </c>
      <c r="Y949" s="58">
        <f t="shared" si="118"/>
        <v>0</v>
      </c>
      <c r="Z949" s="104">
        <f t="shared" si="119"/>
        <v>0</v>
      </c>
    </row>
    <row r="950" spans="1:26" x14ac:dyDescent="0.2">
      <c r="A950" s="72" t="str">
        <f t="shared" si="120"/>
        <v>-</v>
      </c>
      <c r="C950" s="79"/>
      <c r="G950" s="81"/>
      <c r="H950" s="82" t="str">
        <f>IF(G950="","",VLOOKUP(G950,Plan_compta!$B$7:$C$360,2))</f>
        <v/>
      </c>
      <c r="I950" s="83"/>
      <c r="J950" s="57"/>
      <c r="K950" s="56"/>
      <c r="L950" s="84"/>
      <c r="M950" s="83"/>
      <c r="N950" s="55"/>
      <c r="O950" s="56"/>
      <c r="P950" s="61"/>
      <c r="Q950" s="56"/>
      <c r="R950" s="85"/>
      <c r="T950" s="93">
        <f t="shared" si="113"/>
        <v>0</v>
      </c>
      <c r="U950" s="58">
        <f t="shared" si="114"/>
        <v>0</v>
      </c>
      <c r="V950" s="58">
        <f t="shared" si="115"/>
        <v>0</v>
      </c>
      <c r="W950" s="58">
        <f t="shared" si="116"/>
        <v>0</v>
      </c>
      <c r="X950" s="58">
        <f t="shared" si="117"/>
        <v>0</v>
      </c>
      <c r="Y950" s="58">
        <f t="shared" si="118"/>
        <v>0</v>
      </c>
      <c r="Z950" s="104">
        <f t="shared" si="119"/>
        <v>0</v>
      </c>
    </row>
    <row r="951" spans="1:26" x14ac:dyDescent="0.2">
      <c r="A951" s="72" t="str">
        <f t="shared" si="120"/>
        <v>-</v>
      </c>
      <c r="C951" s="79"/>
      <c r="G951" s="81"/>
      <c r="H951" s="82" t="str">
        <f>IF(G951="","",VLOOKUP(G951,Plan_compta!$B$7:$C$360,2))</f>
        <v/>
      </c>
      <c r="I951" s="83"/>
      <c r="J951" s="57"/>
      <c r="K951" s="56"/>
      <c r="L951" s="84"/>
      <c r="M951" s="83"/>
      <c r="N951" s="55"/>
      <c r="O951" s="56"/>
      <c r="P951" s="61"/>
      <c r="Q951" s="56"/>
      <c r="R951" s="85"/>
      <c r="T951" s="93">
        <f t="shared" si="113"/>
        <v>0</v>
      </c>
      <c r="U951" s="58">
        <f t="shared" si="114"/>
        <v>0</v>
      </c>
      <c r="V951" s="58">
        <f t="shared" si="115"/>
        <v>0</v>
      </c>
      <c r="W951" s="58">
        <f t="shared" si="116"/>
        <v>0</v>
      </c>
      <c r="X951" s="58">
        <f t="shared" si="117"/>
        <v>0</v>
      </c>
      <c r="Y951" s="58">
        <f t="shared" si="118"/>
        <v>0</v>
      </c>
      <c r="Z951" s="104">
        <f t="shared" si="119"/>
        <v>0</v>
      </c>
    </row>
    <row r="952" spans="1:26" x14ac:dyDescent="0.2">
      <c r="A952" s="72" t="str">
        <f t="shared" si="120"/>
        <v>-</v>
      </c>
      <c r="C952" s="79"/>
      <c r="G952" s="81"/>
      <c r="H952" s="82" t="str">
        <f>IF(G952="","",VLOOKUP(G952,Plan_compta!$B$7:$C$360,2))</f>
        <v/>
      </c>
      <c r="I952" s="83"/>
      <c r="J952" s="57"/>
      <c r="K952" s="56"/>
      <c r="L952" s="84"/>
      <c r="M952" s="83"/>
      <c r="N952" s="55"/>
      <c r="O952" s="56"/>
      <c r="P952" s="61"/>
      <c r="Q952" s="56"/>
      <c r="R952" s="85"/>
      <c r="T952" s="93">
        <f t="shared" si="113"/>
        <v>0</v>
      </c>
      <c r="U952" s="58">
        <f t="shared" si="114"/>
        <v>0</v>
      </c>
      <c r="V952" s="58">
        <f t="shared" si="115"/>
        <v>0</v>
      </c>
      <c r="W952" s="58">
        <f t="shared" si="116"/>
        <v>0</v>
      </c>
      <c r="X952" s="58">
        <f t="shared" si="117"/>
        <v>0</v>
      </c>
      <c r="Y952" s="58">
        <f t="shared" si="118"/>
        <v>0</v>
      </c>
      <c r="Z952" s="104">
        <f t="shared" si="119"/>
        <v>0</v>
      </c>
    </row>
    <row r="953" spans="1:26" x14ac:dyDescent="0.2">
      <c r="A953" s="72" t="str">
        <f t="shared" si="120"/>
        <v>-</v>
      </c>
      <c r="C953" s="79"/>
      <c r="G953" s="81"/>
      <c r="H953" s="82" t="str">
        <f>IF(G953="","",VLOOKUP(G953,Plan_compta!$B$7:$C$360,2))</f>
        <v/>
      </c>
      <c r="I953" s="83"/>
      <c r="J953" s="57"/>
      <c r="K953" s="56"/>
      <c r="L953" s="84"/>
      <c r="M953" s="83"/>
      <c r="N953" s="55"/>
      <c r="O953" s="56"/>
      <c r="P953" s="61"/>
      <c r="Q953" s="56"/>
      <c r="R953" s="85"/>
      <c r="T953" s="93">
        <f t="shared" si="113"/>
        <v>0</v>
      </c>
      <c r="U953" s="58">
        <f t="shared" si="114"/>
        <v>0</v>
      </c>
      <c r="V953" s="58">
        <f t="shared" si="115"/>
        <v>0</v>
      </c>
      <c r="W953" s="58">
        <f t="shared" si="116"/>
        <v>0</v>
      </c>
      <c r="X953" s="58">
        <f t="shared" si="117"/>
        <v>0</v>
      </c>
      <c r="Y953" s="58">
        <f t="shared" si="118"/>
        <v>0</v>
      </c>
      <c r="Z953" s="104">
        <f t="shared" si="119"/>
        <v>0</v>
      </c>
    </row>
    <row r="954" spans="1:26" x14ac:dyDescent="0.2">
      <c r="A954" s="72" t="str">
        <f t="shared" si="120"/>
        <v>-</v>
      </c>
      <c r="C954" s="79"/>
      <c r="G954" s="81"/>
      <c r="H954" s="82" t="str">
        <f>IF(G954="","",VLOOKUP(G954,Plan_compta!$B$7:$C$360,2))</f>
        <v/>
      </c>
      <c r="I954" s="83"/>
      <c r="J954" s="57"/>
      <c r="K954" s="56"/>
      <c r="L954" s="84"/>
      <c r="M954" s="83"/>
      <c r="N954" s="55"/>
      <c r="O954" s="56"/>
      <c r="P954" s="61"/>
      <c r="Q954" s="56"/>
      <c r="R954" s="85"/>
      <c r="T954" s="93">
        <f t="shared" si="113"/>
        <v>0</v>
      </c>
      <c r="U954" s="58">
        <f t="shared" si="114"/>
        <v>0</v>
      </c>
      <c r="V954" s="58">
        <f t="shared" si="115"/>
        <v>0</v>
      </c>
      <c r="W954" s="58">
        <f t="shared" si="116"/>
        <v>0</v>
      </c>
      <c r="X954" s="58">
        <f t="shared" si="117"/>
        <v>0</v>
      </c>
      <c r="Y954" s="58">
        <f t="shared" si="118"/>
        <v>0</v>
      </c>
      <c r="Z954" s="104">
        <f t="shared" si="119"/>
        <v>0</v>
      </c>
    </row>
    <row r="955" spans="1:26" x14ac:dyDescent="0.2">
      <c r="A955" s="72" t="str">
        <f t="shared" si="120"/>
        <v>-</v>
      </c>
      <c r="C955" s="79"/>
      <c r="G955" s="81"/>
      <c r="H955" s="82" t="str">
        <f>IF(G955="","",VLOOKUP(G955,Plan_compta!$B$7:$C$360,2))</f>
        <v/>
      </c>
      <c r="I955" s="83"/>
      <c r="J955" s="57"/>
      <c r="K955" s="56"/>
      <c r="L955" s="84"/>
      <c r="M955" s="83"/>
      <c r="N955" s="55"/>
      <c r="O955" s="56"/>
      <c r="P955" s="61"/>
      <c r="Q955" s="56"/>
      <c r="R955" s="85"/>
      <c r="T955" s="93">
        <f t="shared" si="113"/>
        <v>0</v>
      </c>
      <c r="U955" s="58">
        <f t="shared" si="114"/>
        <v>0</v>
      </c>
      <c r="V955" s="58">
        <f t="shared" si="115"/>
        <v>0</v>
      </c>
      <c r="W955" s="58">
        <f t="shared" si="116"/>
        <v>0</v>
      </c>
      <c r="X955" s="58">
        <f t="shared" si="117"/>
        <v>0</v>
      </c>
      <c r="Y955" s="58">
        <f t="shared" si="118"/>
        <v>0</v>
      </c>
      <c r="Z955" s="104">
        <f t="shared" si="119"/>
        <v>0</v>
      </c>
    </row>
    <row r="956" spans="1:26" x14ac:dyDescent="0.2">
      <c r="A956" s="72" t="str">
        <f t="shared" si="120"/>
        <v>-</v>
      </c>
      <c r="C956" s="79"/>
      <c r="G956" s="81"/>
      <c r="H956" s="82" t="str">
        <f>IF(G956="","",VLOOKUP(G956,Plan_compta!$B$7:$C$360,2))</f>
        <v/>
      </c>
      <c r="I956" s="83"/>
      <c r="J956" s="57"/>
      <c r="K956" s="56"/>
      <c r="L956" s="84"/>
      <c r="M956" s="83"/>
      <c r="N956" s="55"/>
      <c r="O956" s="56"/>
      <c r="P956" s="61"/>
      <c r="Q956" s="56"/>
      <c r="R956" s="85"/>
      <c r="T956" s="93">
        <f t="shared" si="113"/>
        <v>0</v>
      </c>
      <c r="U956" s="58">
        <f t="shared" si="114"/>
        <v>0</v>
      </c>
      <c r="V956" s="58">
        <f t="shared" si="115"/>
        <v>0</v>
      </c>
      <c r="W956" s="58">
        <f t="shared" si="116"/>
        <v>0</v>
      </c>
      <c r="X956" s="58">
        <f t="shared" si="117"/>
        <v>0</v>
      </c>
      <c r="Y956" s="58">
        <f t="shared" si="118"/>
        <v>0</v>
      </c>
      <c r="Z956" s="104">
        <f t="shared" si="119"/>
        <v>0</v>
      </c>
    </row>
    <row r="957" spans="1:26" x14ac:dyDescent="0.2">
      <c r="A957" s="72" t="str">
        <f t="shared" si="120"/>
        <v>-</v>
      </c>
      <c r="C957" s="79"/>
      <c r="G957" s="81"/>
      <c r="H957" s="82" t="str">
        <f>IF(G957="","",VLOOKUP(G957,Plan_compta!$B$7:$C$360,2))</f>
        <v/>
      </c>
      <c r="I957" s="83"/>
      <c r="J957" s="57"/>
      <c r="K957" s="56"/>
      <c r="L957" s="84"/>
      <c r="M957" s="83"/>
      <c r="N957" s="55"/>
      <c r="O957" s="56"/>
      <c r="P957" s="61"/>
      <c r="Q957" s="56"/>
      <c r="R957" s="85"/>
      <c r="T957" s="93">
        <f t="shared" si="113"/>
        <v>0</v>
      </c>
      <c r="U957" s="58">
        <f t="shared" si="114"/>
        <v>0</v>
      </c>
      <c r="V957" s="58">
        <f t="shared" si="115"/>
        <v>0</v>
      </c>
      <c r="W957" s="58">
        <f t="shared" si="116"/>
        <v>0</v>
      </c>
      <c r="X957" s="58">
        <f t="shared" si="117"/>
        <v>0</v>
      </c>
      <c r="Y957" s="58">
        <f t="shared" si="118"/>
        <v>0</v>
      </c>
      <c r="Z957" s="104">
        <f t="shared" si="119"/>
        <v>0</v>
      </c>
    </row>
    <row r="958" spans="1:26" x14ac:dyDescent="0.2">
      <c r="A958" s="72" t="str">
        <f t="shared" si="120"/>
        <v>-</v>
      </c>
      <c r="C958" s="79"/>
      <c r="G958" s="81"/>
      <c r="H958" s="82" t="str">
        <f>IF(G958="","",VLOOKUP(G958,Plan_compta!$B$7:$C$360,2))</f>
        <v/>
      </c>
      <c r="I958" s="83"/>
      <c r="J958" s="57"/>
      <c r="K958" s="56"/>
      <c r="L958" s="84"/>
      <c r="M958" s="83"/>
      <c r="N958" s="55"/>
      <c r="O958" s="56"/>
      <c r="P958" s="61"/>
      <c r="Q958" s="56"/>
      <c r="R958" s="85"/>
      <c r="T958" s="93">
        <f t="shared" si="113"/>
        <v>0</v>
      </c>
      <c r="U958" s="58">
        <f t="shared" si="114"/>
        <v>0</v>
      </c>
      <c r="V958" s="58">
        <f t="shared" si="115"/>
        <v>0</v>
      </c>
      <c r="W958" s="58">
        <f t="shared" si="116"/>
        <v>0</v>
      </c>
      <c r="X958" s="58">
        <f t="shared" si="117"/>
        <v>0</v>
      </c>
      <c r="Y958" s="58">
        <f t="shared" si="118"/>
        <v>0</v>
      </c>
      <c r="Z958" s="104">
        <f t="shared" si="119"/>
        <v>0</v>
      </c>
    </row>
    <row r="959" spans="1:26" x14ac:dyDescent="0.2">
      <c r="A959" s="72" t="str">
        <f t="shared" si="120"/>
        <v>-</v>
      </c>
      <c r="C959" s="79"/>
      <c r="G959" s="81"/>
      <c r="H959" s="82" t="str">
        <f>IF(G959="","",VLOOKUP(G959,Plan_compta!$B$7:$C$360,2))</f>
        <v/>
      </c>
      <c r="I959" s="83"/>
      <c r="J959" s="57"/>
      <c r="K959" s="56"/>
      <c r="L959" s="84"/>
      <c r="M959" s="83"/>
      <c r="N959" s="55"/>
      <c r="O959" s="56"/>
      <c r="P959" s="61"/>
      <c r="Q959" s="56"/>
      <c r="R959" s="85"/>
      <c r="T959" s="93">
        <f t="shared" si="113"/>
        <v>0</v>
      </c>
      <c r="U959" s="58">
        <f t="shared" si="114"/>
        <v>0</v>
      </c>
      <c r="V959" s="58">
        <f t="shared" si="115"/>
        <v>0</v>
      </c>
      <c r="W959" s="58">
        <f t="shared" si="116"/>
        <v>0</v>
      </c>
      <c r="X959" s="58">
        <f t="shared" si="117"/>
        <v>0</v>
      </c>
      <c r="Y959" s="58">
        <f t="shared" si="118"/>
        <v>0</v>
      </c>
      <c r="Z959" s="104">
        <f t="shared" si="119"/>
        <v>0</v>
      </c>
    </row>
    <row r="960" spans="1:26" x14ac:dyDescent="0.2">
      <c r="A960" s="72" t="str">
        <f t="shared" si="120"/>
        <v>-</v>
      </c>
      <c r="C960" s="79"/>
      <c r="G960" s="81"/>
      <c r="H960" s="82" t="str">
        <f>IF(G960="","",VLOOKUP(G960,Plan_compta!$B$7:$C$360,2))</f>
        <v/>
      </c>
      <c r="I960" s="83"/>
      <c r="J960" s="57"/>
      <c r="K960" s="56"/>
      <c r="L960" s="84"/>
      <c r="M960" s="83"/>
      <c r="N960" s="55"/>
      <c r="O960" s="56"/>
      <c r="P960" s="61"/>
      <c r="Q960" s="56"/>
      <c r="R960" s="85"/>
      <c r="T960" s="93">
        <f t="shared" si="113"/>
        <v>0</v>
      </c>
      <c r="U960" s="58">
        <f t="shared" si="114"/>
        <v>0</v>
      </c>
      <c r="V960" s="58">
        <f t="shared" si="115"/>
        <v>0</v>
      </c>
      <c r="W960" s="58">
        <f t="shared" si="116"/>
        <v>0</v>
      </c>
      <c r="X960" s="58">
        <f t="shared" si="117"/>
        <v>0</v>
      </c>
      <c r="Y960" s="58">
        <f t="shared" si="118"/>
        <v>0</v>
      </c>
      <c r="Z960" s="104">
        <f t="shared" si="119"/>
        <v>0</v>
      </c>
    </row>
    <row r="961" spans="1:26" x14ac:dyDescent="0.2">
      <c r="A961" s="72" t="str">
        <f t="shared" si="120"/>
        <v>-</v>
      </c>
      <c r="C961" s="79"/>
      <c r="G961" s="81"/>
      <c r="H961" s="82" t="str">
        <f>IF(G961="","",VLOOKUP(G961,Plan_compta!$B$7:$C$360,2))</f>
        <v/>
      </c>
      <c r="I961" s="83"/>
      <c r="J961" s="57"/>
      <c r="K961" s="56"/>
      <c r="L961" s="84"/>
      <c r="M961" s="83"/>
      <c r="N961" s="55"/>
      <c r="O961" s="56"/>
      <c r="P961" s="61"/>
      <c r="Q961" s="56"/>
      <c r="R961" s="85"/>
      <c r="T961" s="93">
        <f t="shared" si="113"/>
        <v>0</v>
      </c>
      <c r="U961" s="58">
        <f t="shared" si="114"/>
        <v>0</v>
      </c>
      <c r="V961" s="58">
        <f t="shared" si="115"/>
        <v>0</v>
      </c>
      <c r="W961" s="58">
        <f t="shared" si="116"/>
        <v>0</v>
      </c>
      <c r="X961" s="58">
        <f t="shared" si="117"/>
        <v>0</v>
      </c>
      <c r="Y961" s="58">
        <f t="shared" si="118"/>
        <v>0</v>
      </c>
      <c r="Z961" s="104">
        <f t="shared" si="119"/>
        <v>0</v>
      </c>
    </row>
    <row r="962" spans="1:26" x14ac:dyDescent="0.2">
      <c r="A962" s="72" t="str">
        <f t="shared" si="120"/>
        <v>-</v>
      </c>
      <c r="C962" s="79"/>
      <c r="G962" s="81"/>
      <c r="H962" s="82" t="str">
        <f>IF(G962="","",VLOOKUP(G962,Plan_compta!$B$7:$C$360,2))</f>
        <v/>
      </c>
      <c r="I962" s="83"/>
      <c r="J962" s="57"/>
      <c r="K962" s="56"/>
      <c r="L962" s="84"/>
      <c r="M962" s="83"/>
      <c r="N962" s="55"/>
      <c r="O962" s="56"/>
      <c r="P962" s="61"/>
      <c r="Q962" s="56"/>
      <c r="R962" s="85"/>
      <c r="T962" s="93">
        <f t="shared" si="113"/>
        <v>0</v>
      </c>
      <c r="U962" s="58">
        <f t="shared" si="114"/>
        <v>0</v>
      </c>
      <c r="V962" s="58">
        <f t="shared" si="115"/>
        <v>0</v>
      </c>
      <c r="W962" s="58">
        <f t="shared" si="116"/>
        <v>0</v>
      </c>
      <c r="X962" s="58">
        <f t="shared" si="117"/>
        <v>0</v>
      </c>
      <c r="Y962" s="58">
        <f t="shared" si="118"/>
        <v>0</v>
      </c>
      <c r="Z962" s="104">
        <f t="shared" si="119"/>
        <v>0</v>
      </c>
    </row>
    <row r="963" spans="1:26" x14ac:dyDescent="0.2">
      <c r="A963" s="72" t="str">
        <f t="shared" si="120"/>
        <v>-</v>
      </c>
      <c r="C963" s="79"/>
      <c r="G963" s="81"/>
      <c r="H963" s="82" t="str">
        <f>IF(G963="","",VLOOKUP(G963,Plan_compta!$B$7:$C$360,2))</f>
        <v/>
      </c>
      <c r="I963" s="83"/>
      <c r="J963" s="57"/>
      <c r="K963" s="56"/>
      <c r="L963" s="84"/>
      <c r="M963" s="83"/>
      <c r="N963" s="55"/>
      <c r="O963" s="56"/>
      <c r="P963" s="61"/>
      <c r="Q963" s="56"/>
      <c r="R963" s="85"/>
      <c r="T963" s="93">
        <f t="shared" ref="T963:T1000" si="121">IF(C963="Dépense",N963,0)</f>
        <v>0</v>
      </c>
      <c r="U963" s="58">
        <f t="shared" ref="U963:U1000" si="122">IF(C963="Dépense",P963,0)</f>
        <v>0</v>
      </c>
      <c r="V963" s="58">
        <f t="shared" ref="V963:V1000" si="123">IF(C963="Dépense",R963,0)</f>
        <v>0</v>
      </c>
      <c r="W963" s="58">
        <f t="shared" ref="W963:W1000" si="124">IF(C963="Recette",N963,0)</f>
        <v>0</v>
      </c>
      <c r="X963" s="58">
        <f t="shared" ref="X963:X1000" si="125">IF(C963="Recette",P963,0)</f>
        <v>0</v>
      </c>
      <c r="Y963" s="58">
        <f t="shared" ref="Y963:Y1000" si="126">IF(C963="Recette",R963,0)</f>
        <v>0</v>
      </c>
      <c r="Z963" s="104">
        <f t="shared" ref="Z963:Z1000" si="127">N963+P963+R963</f>
        <v>0</v>
      </c>
    </row>
    <row r="964" spans="1:26" x14ac:dyDescent="0.2">
      <c r="A964" s="72" t="str">
        <f t="shared" ref="A964:A1000" si="128">IF(B964&lt;&gt;0,A963+1,"-")</f>
        <v>-</v>
      </c>
      <c r="C964" s="79"/>
      <c r="G964" s="81"/>
      <c r="H964" s="82" t="str">
        <f>IF(G964="","",VLOOKUP(G964,Plan_compta!$B$7:$C$360,2))</f>
        <v/>
      </c>
      <c r="I964" s="83"/>
      <c r="J964" s="57"/>
      <c r="K964" s="56"/>
      <c r="L964" s="84"/>
      <c r="M964" s="83"/>
      <c r="N964" s="55"/>
      <c r="O964" s="56"/>
      <c r="P964" s="61"/>
      <c r="Q964" s="56"/>
      <c r="R964" s="85"/>
      <c r="T964" s="93">
        <f t="shared" si="121"/>
        <v>0</v>
      </c>
      <c r="U964" s="58">
        <f t="shared" si="122"/>
        <v>0</v>
      </c>
      <c r="V964" s="58">
        <f t="shared" si="123"/>
        <v>0</v>
      </c>
      <c r="W964" s="58">
        <f t="shared" si="124"/>
        <v>0</v>
      </c>
      <c r="X964" s="58">
        <f t="shared" si="125"/>
        <v>0</v>
      </c>
      <c r="Y964" s="58">
        <f t="shared" si="126"/>
        <v>0</v>
      </c>
      <c r="Z964" s="104">
        <f t="shared" si="127"/>
        <v>0</v>
      </c>
    </row>
    <row r="965" spans="1:26" x14ac:dyDescent="0.2">
      <c r="A965" s="72" t="str">
        <f t="shared" si="128"/>
        <v>-</v>
      </c>
      <c r="C965" s="79"/>
      <c r="G965" s="81"/>
      <c r="H965" s="82" t="str">
        <f>IF(G965="","",VLOOKUP(G965,Plan_compta!$B$7:$C$360,2))</f>
        <v/>
      </c>
      <c r="I965" s="83"/>
      <c r="J965" s="57"/>
      <c r="K965" s="56"/>
      <c r="L965" s="84"/>
      <c r="M965" s="83"/>
      <c r="N965" s="55"/>
      <c r="O965" s="56"/>
      <c r="P965" s="61"/>
      <c r="Q965" s="56"/>
      <c r="R965" s="85"/>
      <c r="T965" s="93">
        <f t="shared" si="121"/>
        <v>0</v>
      </c>
      <c r="U965" s="58">
        <f t="shared" si="122"/>
        <v>0</v>
      </c>
      <c r="V965" s="58">
        <f t="shared" si="123"/>
        <v>0</v>
      </c>
      <c r="W965" s="58">
        <f t="shared" si="124"/>
        <v>0</v>
      </c>
      <c r="X965" s="58">
        <f t="shared" si="125"/>
        <v>0</v>
      </c>
      <c r="Y965" s="58">
        <f t="shared" si="126"/>
        <v>0</v>
      </c>
      <c r="Z965" s="104">
        <f t="shared" si="127"/>
        <v>0</v>
      </c>
    </row>
    <row r="966" spans="1:26" x14ac:dyDescent="0.2">
      <c r="A966" s="72" t="str">
        <f t="shared" si="128"/>
        <v>-</v>
      </c>
      <c r="C966" s="79"/>
      <c r="G966" s="81"/>
      <c r="H966" s="82" t="str">
        <f>IF(G966="","",VLOOKUP(G966,Plan_compta!$B$7:$C$360,2))</f>
        <v/>
      </c>
      <c r="I966" s="83"/>
      <c r="J966" s="57"/>
      <c r="K966" s="56"/>
      <c r="L966" s="84"/>
      <c r="M966" s="83"/>
      <c r="N966" s="55"/>
      <c r="O966" s="56"/>
      <c r="P966" s="61"/>
      <c r="Q966" s="56"/>
      <c r="R966" s="85"/>
      <c r="T966" s="93">
        <f t="shared" si="121"/>
        <v>0</v>
      </c>
      <c r="U966" s="58">
        <f t="shared" si="122"/>
        <v>0</v>
      </c>
      <c r="V966" s="58">
        <f t="shared" si="123"/>
        <v>0</v>
      </c>
      <c r="W966" s="58">
        <f t="shared" si="124"/>
        <v>0</v>
      </c>
      <c r="X966" s="58">
        <f t="shared" si="125"/>
        <v>0</v>
      </c>
      <c r="Y966" s="58">
        <f t="shared" si="126"/>
        <v>0</v>
      </c>
      <c r="Z966" s="104">
        <f t="shared" si="127"/>
        <v>0</v>
      </c>
    </row>
    <row r="967" spans="1:26" x14ac:dyDescent="0.2">
      <c r="A967" s="72" t="str">
        <f t="shared" si="128"/>
        <v>-</v>
      </c>
      <c r="C967" s="79"/>
      <c r="G967" s="81"/>
      <c r="H967" s="82" t="str">
        <f>IF(G967="","",VLOOKUP(G967,Plan_compta!$B$7:$C$360,2))</f>
        <v/>
      </c>
      <c r="I967" s="83"/>
      <c r="J967" s="57"/>
      <c r="K967" s="56"/>
      <c r="L967" s="84"/>
      <c r="M967" s="83"/>
      <c r="N967" s="55"/>
      <c r="O967" s="56"/>
      <c r="P967" s="61"/>
      <c r="Q967" s="56"/>
      <c r="R967" s="85"/>
      <c r="T967" s="93">
        <f t="shared" si="121"/>
        <v>0</v>
      </c>
      <c r="U967" s="58">
        <f t="shared" si="122"/>
        <v>0</v>
      </c>
      <c r="V967" s="58">
        <f t="shared" si="123"/>
        <v>0</v>
      </c>
      <c r="W967" s="58">
        <f t="shared" si="124"/>
        <v>0</v>
      </c>
      <c r="X967" s="58">
        <f t="shared" si="125"/>
        <v>0</v>
      </c>
      <c r="Y967" s="58">
        <f t="shared" si="126"/>
        <v>0</v>
      </c>
      <c r="Z967" s="104">
        <f t="shared" si="127"/>
        <v>0</v>
      </c>
    </row>
    <row r="968" spans="1:26" x14ac:dyDescent="0.2">
      <c r="A968" s="72" t="str">
        <f t="shared" si="128"/>
        <v>-</v>
      </c>
      <c r="C968" s="79"/>
      <c r="G968" s="81"/>
      <c r="H968" s="82" t="str">
        <f>IF(G968="","",VLOOKUP(G968,Plan_compta!$B$7:$C$360,2))</f>
        <v/>
      </c>
      <c r="I968" s="83"/>
      <c r="J968" s="57"/>
      <c r="K968" s="56"/>
      <c r="L968" s="84"/>
      <c r="M968" s="83"/>
      <c r="N968" s="55"/>
      <c r="O968" s="56"/>
      <c r="P968" s="61"/>
      <c r="Q968" s="56"/>
      <c r="R968" s="85"/>
      <c r="T968" s="93">
        <f t="shared" si="121"/>
        <v>0</v>
      </c>
      <c r="U968" s="58">
        <f t="shared" si="122"/>
        <v>0</v>
      </c>
      <c r="V968" s="58">
        <f t="shared" si="123"/>
        <v>0</v>
      </c>
      <c r="W968" s="58">
        <f t="shared" si="124"/>
        <v>0</v>
      </c>
      <c r="X968" s="58">
        <f t="shared" si="125"/>
        <v>0</v>
      </c>
      <c r="Y968" s="58">
        <f t="shared" si="126"/>
        <v>0</v>
      </c>
      <c r="Z968" s="104">
        <f t="shared" si="127"/>
        <v>0</v>
      </c>
    </row>
    <row r="969" spans="1:26" x14ac:dyDescent="0.2">
      <c r="A969" s="72" t="str">
        <f t="shared" si="128"/>
        <v>-</v>
      </c>
      <c r="C969" s="79"/>
      <c r="G969" s="81"/>
      <c r="H969" s="82" t="str">
        <f>IF(G969="","",VLOOKUP(G969,Plan_compta!$B$7:$C$360,2))</f>
        <v/>
      </c>
      <c r="I969" s="83"/>
      <c r="J969" s="57"/>
      <c r="K969" s="56"/>
      <c r="L969" s="84"/>
      <c r="M969" s="83"/>
      <c r="N969" s="55"/>
      <c r="O969" s="56"/>
      <c r="P969" s="61"/>
      <c r="Q969" s="56"/>
      <c r="R969" s="85"/>
      <c r="T969" s="93">
        <f t="shared" si="121"/>
        <v>0</v>
      </c>
      <c r="U969" s="58">
        <f t="shared" si="122"/>
        <v>0</v>
      </c>
      <c r="V969" s="58">
        <f t="shared" si="123"/>
        <v>0</v>
      </c>
      <c r="W969" s="58">
        <f t="shared" si="124"/>
        <v>0</v>
      </c>
      <c r="X969" s="58">
        <f t="shared" si="125"/>
        <v>0</v>
      </c>
      <c r="Y969" s="58">
        <f t="shared" si="126"/>
        <v>0</v>
      </c>
      <c r="Z969" s="104">
        <f t="shared" si="127"/>
        <v>0</v>
      </c>
    </row>
    <row r="970" spans="1:26" x14ac:dyDescent="0.2">
      <c r="A970" s="72" t="str">
        <f t="shared" si="128"/>
        <v>-</v>
      </c>
      <c r="C970" s="79"/>
      <c r="G970" s="81"/>
      <c r="H970" s="82" t="str">
        <f>IF(G970="","",VLOOKUP(G970,Plan_compta!$B$7:$C$360,2))</f>
        <v/>
      </c>
      <c r="I970" s="83"/>
      <c r="J970" s="57"/>
      <c r="K970" s="56"/>
      <c r="L970" s="84"/>
      <c r="M970" s="83"/>
      <c r="N970" s="55"/>
      <c r="O970" s="56"/>
      <c r="P970" s="61"/>
      <c r="Q970" s="56"/>
      <c r="R970" s="85"/>
      <c r="T970" s="93">
        <f t="shared" si="121"/>
        <v>0</v>
      </c>
      <c r="U970" s="58">
        <f t="shared" si="122"/>
        <v>0</v>
      </c>
      <c r="V970" s="58">
        <f t="shared" si="123"/>
        <v>0</v>
      </c>
      <c r="W970" s="58">
        <f t="shared" si="124"/>
        <v>0</v>
      </c>
      <c r="X970" s="58">
        <f t="shared" si="125"/>
        <v>0</v>
      </c>
      <c r="Y970" s="58">
        <f t="shared" si="126"/>
        <v>0</v>
      </c>
      <c r="Z970" s="104">
        <f t="shared" si="127"/>
        <v>0</v>
      </c>
    </row>
    <row r="971" spans="1:26" x14ac:dyDescent="0.2">
      <c r="A971" s="72" t="str">
        <f t="shared" si="128"/>
        <v>-</v>
      </c>
      <c r="C971" s="79"/>
      <c r="G971" s="81"/>
      <c r="H971" s="82" t="str">
        <f>IF(G971="","",VLOOKUP(G971,Plan_compta!$B$7:$C$360,2))</f>
        <v/>
      </c>
      <c r="I971" s="83"/>
      <c r="J971" s="57"/>
      <c r="K971" s="56"/>
      <c r="L971" s="84"/>
      <c r="M971" s="83"/>
      <c r="N971" s="55"/>
      <c r="O971" s="56"/>
      <c r="P971" s="61"/>
      <c r="Q971" s="56"/>
      <c r="R971" s="85"/>
      <c r="T971" s="93">
        <f t="shared" si="121"/>
        <v>0</v>
      </c>
      <c r="U971" s="58">
        <f t="shared" si="122"/>
        <v>0</v>
      </c>
      <c r="V971" s="58">
        <f t="shared" si="123"/>
        <v>0</v>
      </c>
      <c r="W971" s="58">
        <f t="shared" si="124"/>
        <v>0</v>
      </c>
      <c r="X971" s="58">
        <f t="shared" si="125"/>
        <v>0</v>
      </c>
      <c r="Y971" s="58">
        <f t="shared" si="126"/>
        <v>0</v>
      </c>
      <c r="Z971" s="104">
        <f t="shared" si="127"/>
        <v>0</v>
      </c>
    </row>
    <row r="972" spans="1:26" x14ac:dyDescent="0.2">
      <c r="A972" s="72" t="str">
        <f t="shared" si="128"/>
        <v>-</v>
      </c>
      <c r="C972" s="79"/>
      <c r="G972" s="81"/>
      <c r="H972" s="82" t="str">
        <f>IF(G972="","",VLOOKUP(G972,Plan_compta!$B$7:$C$360,2))</f>
        <v/>
      </c>
      <c r="I972" s="83"/>
      <c r="J972" s="57"/>
      <c r="K972" s="56"/>
      <c r="L972" s="84"/>
      <c r="M972" s="83"/>
      <c r="N972" s="55"/>
      <c r="O972" s="56"/>
      <c r="P972" s="61"/>
      <c r="Q972" s="56"/>
      <c r="R972" s="85"/>
      <c r="T972" s="93">
        <f t="shared" si="121"/>
        <v>0</v>
      </c>
      <c r="U972" s="58">
        <f t="shared" si="122"/>
        <v>0</v>
      </c>
      <c r="V972" s="58">
        <f t="shared" si="123"/>
        <v>0</v>
      </c>
      <c r="W972" s="58">
        <f t="shared" si="124"/>
        <v>0</v>
      </c>
      <c r="X972" s="58">
        <f t="shared" si="125"/>
        <v>0</v>
      </c>
      <c r="Y972" s="58">
        <f t="shared" si="126"/>
        <v>0</v>
      </c>
      <c r="Z972" s="104">
        <f t="shared" si="127"/>
        <v>0</v>
      </c>
    </row>
    <row r="973" spans="1:26" x14ac:dyDescent="0.2">
      <c r="A973" s="72" t="str">
        <f t="shared" si="128"/>
        <v>-</v>
      </c>
      <c r="C973" s="79"/>
      <c r="G973" s="81"/>
      <c r="H973" s="82" t="str">
        <f>IF(G973="","",VLOOKUP(G973,Plan_compta!$B$7:$C$360,2))</f>
        <v/>
      </c>
      <c r="I973" s="83"/>
      <c r="J973" s="57"/>
      <c r="K973" s="56"/>
      <c r="L973" s="84"/>
      <c r="M973" s="83"/>
      <c r="N973" s="55"/>
      <c r="O973" s="56"/>
      <c r="P973" s="61"/>
      <c r="Q973" s="56"/>
      <c r="R973" s="85"/>
      <c r="T973" s="93">
        <f t="shared" si="121"/>
        <v>0</v>
      </c>
      <c r="U973" s="58">
        <f t="shared" si="122"/>
        <v>0</v>
      </c>
      <c r="V973" s="58">
        <f t="shared" si="123"/>
        <v>0</v>
      </c>
      <c r="W973" s="58">
        <f t="shared" si="124"/>
        <v>0</v>
      </c>
      <c r="X973" s="58">
        <f t="shared" si="125"/>
        <v>0</v>
      </c>
      <c r="Y973" s="58">
        <f t="shared" si="126"/>
        <v>0</v>
      </c>
      <c r="Z973" s="104">
        <f t="shared" si="127"/>
        <v>0</v>
      </c>
    </row>
    <row r="974" spans="1:26" x14ac:dyDescent="0.2">
      <c r="A974" s="72" t="str">
        <f t="shared" si="128"/>
        <v>-</v>
      </c>
      <c r="C974" s="79"/>
      <c r="G974" s="81"/>
      <c r="H974" s="82" t="str">
        <f>IF(G974="","",VLOOKUP(G974,Plan_compta!$B$7:$C$360,2))</f>
        <v/>
      </c>
      <c r="I974" s="83"/>
      <c r="J974" s="57"/>
      <c r="K974" s="56"/>
      <c r="L974" s="84"/>
      <c r="M974" s="83"/>
      <c r="N974" s="55"/>
      <c r="O974" s="56"/>
      <c r="P974" s="61"/>
      <c r="Q974" s="56"/>
      <c r="R974" s="85"/>
      <c r="T974" s="93">
        <f t="shared" si="121"/>
        <v>0</v>
      </c>
      <c r="U974" s="58">
        <f t="shared" si="122"/>
        <v>0</v>
      </c>
      <c r="V974" s="58">
        <f t="shared" si="123"/>
        <v>0</v>
      </c>
      <c r="W974" s="58">
        <f t="shared" si="124"/>
        <v>0</v>
      </c>
      <c r="X974" s="58">
        <f t="shared" si="125"/>
        <v>0</v>
      </c>
      <c r="Y974" s="58">
        <f t="shared" si="126"/>
        <v>0</v>
      </c>
      <c r="Z974" s="104">
        <f t="shared" si="127"/>
        <v>0</v>
      </c>
    </row>
    <row r="975" spans="1:26" x14ac:dyDescent="0.2">
      <c r="A975" s="72" t="str">
        <f t="shared" si="128"/>
        <v>-</v>
      </c>
      <c r="C975" s="79"/>
      <c r="G975" s="81"/>
      <c r="H975" s="82" t="str">
        <f>IF(G975="","",VLOOKUP(G975,Plan_compta!$B$7:$C$360,2))</f>
        <v/>
      </c>
      <c r="I975" s="83"/>
      <c r="J975" s="57"/>
      <c r="K975" s="56"/>
      <c r="L975" s="84"/>
      <c r="M975" s="83"/>
      <c r="N975" s="55"/>
      <c r="O975" s="56"/>
      <c r="P975" s="61"/>
      <c r="Q975" s="56"/>
      <c r="R975" s="85"/>
      <c r="T975" s="93">
        <f t="shared" si="121"/>
        <v>0</v>
      </c>
      <c r="U975" s="58">
        <f t="shared" si="122"/>
        <v>0</v>
      </c>
      <c r="V975" s="58">
        <f t="shared" si="123"/>
        <v>0</v>
      </c>
      <c r="W975" s="58">
        <f t="shared" si="124"/>
        <v>0</v>
      </c>
      <c r="X975" s="58">
        <f t="shared" si="125"/>
        <v>0</v>
      </c>
      <c r="Y975" s="58">
        <f t="shared" si="126"/>
        <v>0</v>
      </c>
      <c r="Z975" s="104">
        <f t="shared" si="127"/>
        <v>0</v>
      </c>
    </row>
    <row r="976" spans="1:26" x14ac:dyDescent="0.2">
      <c r="A976" s="72" t="str">
        <f t="shared" si="128"/>
        <v>-</v>
      </c>
      <c r="C976" s="79"/>
      <c r="G976" s="81"/>
      <c r="H976" s="82" t="str">
        <f>IF(G976="","",VLOOKUP(G976,Plan_compta!$B$7:$C$360,2))</f>
        <v/>
      </c>
      <c r="I976" s="83"/>
      <c r="J976" s="57"/>
      <c r="K976" s="56"/>
      <c r="L976" s="84"/>
      <c r="M976" s="83"/>
      <c r="N976" s="55"/>
      <c r="O976" s="56"/>
      <c r="P976" s="61"/>
      <c r="Q976" s="56"/>
      <c r="R976" s="85"/>
      <c r="T976" s="93">
        <f t="shared" si="121"/>
        <v>0</v>
      </c>
      <c r="U976" s="58">
        <f t="shared" si="122"/>
        <v>0</v>
      </c>
      <c r="V976" s="58">
        <f t="shared" si="123"/>
        <v>0</v>
      </c>
      <c r="W976" s="58">
        <f t="shared" si="124"/>
        <v>0</v>
      </c>
      <c r="X976" s="58">
        <f t="shared" si="125"/>
        <v>0</v>
      </c>
      <c r="Y976" s="58">
        <f t="shared" si="126"/>
        <v>0</v>
      </c>
      <c r="Z976" s="104">
        <f t="shared" si="127"/>
        <v>0</v>
      </c>
    </row>
    <row r="977" spans="1:26" x14ac:dyDescent="0.2">
      <c r="A977" s="72" t="str">
        <f t="shared" si="128"/>
        <v>-</v>
      </c>
      <c r="C977" s="79"/>
      <c r="G977" s="81"/>
      <c r="H977" s="82" t="str">
        <f>IF(G977="","",VLOOKUP(G977,Plan_compta!$B$7:$C$360,2))</f>
        <v/>
      </c>
      <c r="I977" s="83"/>
      <c r="J977" s="57"/>
      <c r="K977" s="56"/>
      <c r="L977" s="84"/>
      <c r="M977" s="83"/>
      <c r="N977" s="55"/>
      <c r="O977" s="56"/>
      <c r="P977" s="61"/>
      <c r="Q977" s="56"/>
      <c r="R977" s="85"/>
      <c r="T977" s="93">
        <f t="shared" si="121"/>
        <v>0</v>
      </c>
      <c r="U977" s="58">
        <f t="shared" si="122"/>
        <v>0</v>
      </c>
      <c r="V977" s="58">
        <f t="shared" si="123"/>
        <v>0</v>
      </c>
      <c r="W977" s="58">
        <f t="shared" si="124"/>
        <v>0</v>
      </c>
      <c r="X977" s="58">
        <f t="shared" si="125"/>
        <v>0</v>
      </c>
      <c r="Y977" s="58">
        <f t="shared" si="126"/>
        <v>0</v>
      </c>
      <c r="Z977" s="104">
        <f t="shared" si="127"/>
        <v>0</v>
      </c>
    </row>
    <row r="978" spans="1:26" x14ac:dyDescent="0.2">
      <c r="A978" s="72" t="str">
        <f t="shared" si="128"/>
        <v>-</v>
      </c>
      <c r="C978" s="79"/>
      <c r="G978" s="81"/>
      <c r="H978" s="82" t="str">
        <f>IF(G978="","",VLOOKUP(G978,Plan_compta!$B$7:$C$360,2))</f>
        <v/>
      </c>
      <c r="I978" s="83"/>
      <c r="J978" s="57"/>
      <c r="K978" s="56"/>
      <c r="L978" s="84"/>
      <c r="M978" s="83"/>
      <c r="N978" s="55"/>
      <c r="O978" s="56"/>
      <c r="P978" s="61"/>
      <c r="Q978" s="56"/>
      <c r="R978" s="85"/>
      <c r="T978" s="93">
        <f t="shared" si="121"/>
        <v>0</v>
      </c>
      <c r="U978" s="58">
        <f t="shared" si="122"/>
        <v>0</v>
      </c>
      <c r="V978" s="58">
        <f t="shared" si="123"/>
        <v>0</v>
      </c>
      <c r="W978" s="58">
        <f t="shared" si="124"/>
        <v>0</v>
      </c>
      <c r="X978" s="58">
        <f t="shared" si="125"/>
        <v>0</v>
      </c>
      <c r="Y978" s="58">
        <f t="shared" si="126"/>
        <v>0</v>
      </c>
      <c r="Z978" s="104">
        <f t="shared" si="127"/>
        <v>0</v>
      </c>
    </row>
    <row r="979" spans="1:26" x14ac:dyDescent="0.2">
      <c r="A979" s="72" t="str">
        <f t="shared" si="128"/>
        <v>-</v>
      </c>
      <c r="C979" s="79"/>
      <c r="G979" s="81"/>
      <c r="H979" s="82" t="str">
        <f>IF(G979="","",VLOOKUP(G979,Plan_compta!$B$7:$C$360,2))</f>
        <v/>
      </c>
      <c r="I979" s="83"/>
      <c r="J979" s="57"/>
      <c r="K979" s="56"/>
      <c r="L979" s="84"/>
      <c r="M979" s="83"/>
      <c r="N979" s="55"/>
      <c r="O979" s="56"/>
      <c r="P979" s="61"/>
      <c r="Q979" s="56"/>
      <c r="R979" s="85"/>
      <c r="T979" s="93">
        <f t="shared" si="121"/>
        <v>0</v>
      </c>
      <c r="U979" s="58">
        <f t="shared" si="122"/>
        <v>0</v>
      </c>
      <c r="V979" s="58">
        <f t="shared" si="123"/>
        <v>0</v>
      </c>
      <c r="W979" s="58">
        <f t="shared" si="124"/>
        <v>0</v>
      </c>
      <c r="X979" s="58">
        <f t="shared" si="125"/>
        <v>0</v>
      </c>
      <c r="Y979" s="58">
        <f t="shared" si="126"/>
        <v>0</v>
      </c>
      <c r="Z979" s="104">
        <f t="shared" si="127"/>
        <v>0</v>
      </c>
    </row>
    <row r="980" spans="1:26" x14ac:dyDescent="0.2">
      <c r="A980" s="72" t="str">
        <f t="shared" si="128"/>
        <v>-</v>
      </c>
      <c r="C980" s="79"/>
      <c r="G980" s="81"/>
      <c r="H980" s="82" t="str">
        <f>IF(G980="","",VLOOKUP(G980,Plan_compta!$B$7:$C$360,2))</f>
        <v/>
      </c>
      <c r="I980" s="83"/>
      <c r="J980" s="57"/>
      <c r="K980" s="56"/>
      <c r="L980" s="84"/>
      <c r="M980" s="83"/>
      <c r="N980" s="55"/>
      <c r="O980" s="56"/>
      <c r="P980" s="61"/>
      <c r="Q980" s="56"/>
      <c r="R980" s="85"/>
      <c r="T980" s="93">
        <f t="shared" si="121"/>
        <v>0</v>
      </c>
      <c r="U980" s="58">
        <f t="shared" si="122"/>
        <v>0</v>
      </c>
      <c r="V980" s="58">
        <f t="shared" si="123"/>
        <v>0</v>
      </c>
      <c r="W980" s="58">
        <f t="shared" si="124"/>
        <v>0</v>
      </c>
      <c r="X980" s="58">
        <f t="shared" si="125"/>
        <v>0</v>
      </c>
      <c r="Y980" s="58">
        <f t="shared" si="126"/>
        <v>0</v>
      </c>
      <c r="Z980" s="104">
        <f t="shared" si="127"/>
        <v>0</v>
      </c>
    </row>
    <row r="981" spans="1:26" x14ac:dyDescent="0.2">
      <c r="A981" s="72" t="str">
        <f t="shared" si="128"/>
        <v>-</v>
      </c>
      <c r="C981" s="79"/>
      <c r="G981" s="81"/>
      <c r="H981" s="82" t="str">
        <f>IF(G981="","",VLOOKUP(G981,Plan_compta!$B$7:$C$360,2))</f>
        <v/>
      </c>
      <c r="I981" s="83"/>
      <c r="J981" s="57"/>
      <c r="K981" s="56"/>
      <c r="L981" s="84"/>
      <c r="M981" s="83"/>
      <c r="N981" s="55"/>
      <c r="O981" s="56"/>
      <c r="P981" s="61"/>
      <c r="Q981" s="56"/>
      <c r="R981" s="85"/>
      <c r="T981" s="93">
        <f t="shared" si="121"/>
        <v>0</v>
      </c>
      <c r="U981" s="58">
        <f t="shared" si="122"/>
        <v>0</v>
      </c>
      <c r="V981" s="58">
        <f t="shared" si="123"/>
        <v>0</v>
      </c>
      <c r="W981" s="58">
        <f t="shared" si="124"/>
        <v>0</v>
      </c>
      <c r="X981" s="58">
        <f t="shared" si="125"/>
        <v>0</v>
      </c>
      <c r="Y981" s="58">
        <f t="shared" si="126"/>
        <v>0</v>
      </c>
      <c r="Z981" s="104">
        <f t="shared" si="127"/>
        <v>0</v>
      </c>
    </row>
    <row r="982" spans="1:26" x14ac:dyDescent="0.2">
      <c r="A982" s="72" t="str">
        <f t="shared" si="128"/>
        <v>-</v>
      </c>
      <c r="C982" s="79"/>
      <c r="G982" s="81"/>
      <c r="H982" s="82" t="str">
        <f>IF(G982="","",VLOOKUP(G982,Plan_compta!$B$7:$C$360,2))</f>
        <v/>
      </c>
      <c r="I982" s="83"/>
      <c r="J982" s="57"/>
      <c r="K982" s="56"/>
      <c r="L982" s="84"/>
      <c r="M982" s="83"/>
      <c r="N982" s="55"/>
      <c r="O982" s="56"/>
      <c r="P982" s="61"/>
      <c r="Q982" s="56"/>
      <c r="R982" s="85"/>
      <c r="T982" s="93">
        <f t="shared" si="121"/>
        <v>0</v>
      </c>
      <c r="U982" s="58">
        <f t="shared" si="122"/>
        <v>0</v>
      </c>
      <c r="V982" s="58">
        <f t="shared" si="123"/>
        <v>0</v>
      </c>
      <c r="W982" s="58">
        <f t="shared" si="124"/>
        <v>0</v>
      </c>
      <c r="X982" s="58">
        <f t="shared" si="125"/>
        <v>0</v>
      </c>
      <c r="Y982" s="58">
        <f t="shared" si="126"/>
        <v>0</v>
      </c>
      <c r="Z982" s="104">
        <f t="shared" si="127"/>
        <v>0</v>
      </c>
    </row>
    <row r="983" spans="1:26" x14ac:dyDescent="0.2">
      <c r="A983" s="72" t="str">
        <f t="shared" si="128"/>
        <v>-</v>
      </c>
      <c r="C983" s="79"/>
      <c r="G983" s="81"/>
      <c r="H983" s="82" t="str">
        <f>IF(G983="","",VLOOKUP(G983,Plan_compta!$B$7:$C$360,2))</f>
        <v/>
      </c>
      <c r="I983" s="83"/>
      <c r="J983" s="57"/>
      <c r="K983" s="56"/>
      <c r="L983" s="84"/>
      <c r="M983" s="83"/>
      <c r="N983" s="55"/>
      <c r="O983" s="56"/>
      <c r="P983" s="61"/>
      <c r="Q983" s="56"/>
      <c r="R983" s="85"/>
      <c r="T983" s="93">
        <f t="shared" si="121"/>
        <v>0</v>
      </c>
      <c r="U983" s="58">
        <f t="shared" si="122"/>
        <v>0</v>
      </c>
      <c r="V983" s="58">
        <f t="shared" si="123"/>
        <v>0</v>
      </c>
      <c r="W983" s="58">
        <f t="shared" si="124"/>
        <v>0</v>
      </c>
      <c r="X983" s="58">
        <f t="shared" si="125"/>
        <v>0</v>
      </c>
      <c r="Y983" s="58">
        <f t="shared" si="126"/>
        <v>0</v>
      </c>
      <c r="Z983" s="104">
        <f t="shared" si="127"/>
        <v>0</v>
      </c>
    </row>
    <row r="984" spans="1:26" x14ac:dyDescent="0.2">
      <c r="A984" s="72" t="str">
        <f t="shared" si="128"/>
        <v>-</v>
      </c>
      <c r="C984" s="79"/>
      <c r="G984" s="81"/>
      <c r="H984" s="82" t="str">
        <f>IF(G984="","",VLOOKUP(G984,Plan_compta!$B$7:$C$360,2))</f>
        <v/>
      </c>
      <c r="I984" s="83"/>
      <c r="J984" s="57"/>
      <c r="K984" s="56"/>
      <c r="L984" s="84"/>
      <c r="M984" s="83"/>
      <c r="N984" s="55"/>
      <c r="O984" s="56"/>
      <c r="P984" s="61"/>
      <c r="Q984" s="56"/>
      <c r="R984" s="85"/>
      <c r="T984" s="93">
        <f t="shared" si="121"/>
        <v>0</v>
      </c>
      <c r="U984" s="58">
        <f t="shared" si="122"/>
        <v>0</v>
      </c>
      <c r="V984" s="58">
        <f t="shared" si="123"/>
        <v>0</v>
      </c>
      <c r="W984" s="58">
        <f t="shared" si="124"/>
        <v>0</v>
      </c>
      <c r="X984" s="58">
        <f t="shared" si="125"/>
        <v>0</v>
      </c>
      <c r="Y984" s="58">
        <f t="shared" si="126"/>
        <v>0</v>
      </c>
      <c r="Z984" s="104">
        <f t="shared" si="127"/>
        <v>0</v>
      </c>
    </row>
    <row r="985" spans="1:26" x14ac:dyDescent="0.2">
      <c r="A985" s="72" t="str">
        <f t="shared" si="128"/>
        <v>-</v>
      </c>
      <c r="C985" s="79"/>
      <c r="G985" s="81"/>
      <c r="H985" s="82" t="str">
        <f>IF(G985="","",VLOOKUP(G985,Plan_compta!$B$7:$C$360,2))</f>
        <v/>
      </c>
      <c r="I985" s="83"/>
      <c r="J985" s="57"/>
      <c r="K985" s="56"/>
      <c r="L985" s="84"/>
      <c r="M985" s="83"/>
      <c r="N985" s="55"/>
      <c r="O985" s="56"/>
      <c r="P985" s="61"/>
      <c r="Q985" s="56"/>
      <c r="R985" s="85"/>
      <c r="T985" s="93">
        <f t="shared" si="121"/>
        <v>0</v>
      </c>
      <c r="U985" s="58">
        <f t="shared" si="122"/>
        <v>0</v>
      </c>
      <c r="V985" s="58">
        <f t="shared" si="123"/>
        <v>0</v>
      </c>
      <c r="W985" s="58">
        <f t="shared" si="124"/>
        <v>0</v>
      </c>
      <c r="X985" s="58">
        <f t="shared" si="125"/>
        <v>0</v>
      </c>
      <c r="Y985" s="58">
        <f t="shared" si="126"/>
        <v>0</v>
      </c>
      <c r="Z985" s="104">
        <f t="shared" si="127"/>
        <v>0</v>
      </c>
    </row>
    <row r="986" spans="1:26" x14ac:dyDescent="0.2">
      <c r="A986" s="72" t="str">
        <f t="shared" si="128"/>
        <v>-</v>
      </c>
      <c r="C986" s="79"/>
      <c r="G986" s="81"/>
      <c r="H986" s="82" t="str">
        <f>IF(G986="","",VLOOKUP(G986,Plan_compta!$B$7:$C$360,2))</f>
        <v/>
      </c>
      <c r="I986" s="83"/>
      <c r="J986" s="57"/>
      <c r="K986" s="56"/>
      <c r="L986" s="84"/>
      <c r="M986" s="83"/>
      <c r="N986" s="55"/>
      <c r="O986" s="56"/>
      <c r="P986" s="61"/>
      <c r="Q986" s="56"/>
      <c r="R986" s="85"/>
      <c r="T986" s="93">
        <f t="shared" si="121"/>
        <v>0</v>
      </c>
      <c r="U986" s="58">
        <f t="shared" si="122"/>
        <v>0</v>
      </c>
      <c r="V986" s="58">
        <f t="shared" si="123"/>
        <v>0</v>
      </c>
      <c r="W986" s="58">
        <f t="shared" si="124"/>
        <v>0</v>
      </c>
      <c r="X986" s="58">
        <f t="shared" si="125"/>
        <v>0</v>
      </c>
      <c r="Y986" s="58">
        <f t="shared" si="126"/>
        <v>0</v>
      </c>
      <c r="Z986" s="104">
        <f t="shared" si="127"/>
        <v>0</v>
      </c>
    </row>
    <row r="987" spans="1:26" x14ac:dyDescent="0.2">
      <c r="A987" s="72" t="str">
        <f t="shared" si="128"/>
        <v>-</v>
      </c>
      <c r="C987" s="79"/>
      <c r="G987" s="81"/>
      <c r="H987" s="82" t="str">
        <f>IF(G987="","",VLOOKUP(G987,Plan_compta!$B$7:$C$360,2))</f>
        <v/>
      </c>
      <c r="I987" s="83"/>
      <c r="J987" s="57"/>
      <c r="K987" s="56"/>
      <c r="L987" s="84"/>
      <c r="M987" s="83"/>
      <c r="N987" s="55"/>
      <c r="O987" s="56"/>
      <c r="P987" s="61"/>
      <c r="Q987" s="56"/>
      <c r="R987" s="85"/>
      <c r="T987" s="93">
        <f t="shared" si="121"/>
        <v>0</v>
      </c>
      <c r="U987" s="58">
        <f t="shared" si="122"/>
        <v>0</v>
      </c>
      <c r="V987" s="58">
        <f t="shared" si="123"/>
        <v>0</v>
      </c>
      <c r="W987" s="58">
        <f t="shared" si="124"/>
        <v>0</v>
      </c>
      <c r="X987" s="58">
        <f t="shared" si="125"/>
        <v>0</v>
      </c>
      <c r="Y987" s="58">
        <f t="shared" si="126"/>
        <v>0</v>
      </c>
      <c r="Z987" s="104">
        <f t="shared" si="127"/>
        <v>0</v>
      </c>
    </row>
    <row r="988" spans="1:26" x14ac:dyDescent="0.2">
      <c r="A988" s="72" t="str">
        <f t="shared" si="128"/>
        <v>-</v>
      </c>
      <c r="C988" s="79"/>
      <c r="G988" s="81"/>
      <c r="H988" s="82" t="str">
        <f>IF(G988="","",VLOOKUP(G988,Plan_compta!$B$7:$C$360,2))</f>
        <v/>
      </c>
      <c r="I988" s="83"/>
      <c r="J988" s="57"/>
      <c r="K988" s="56"/>
      <c r="L988" s="84"/>
      <c r="M988" s="83"/>
      <c r="N988" s="55"/>
      <c r="O988" s="56"/>
      <c r="P988" s="61"/>
      <c r="Q988" s="56"/>
      <c r="R988" s="85"/>
      <c r="T988" s="93">
        <f t="shared" si="121"/>
        <v>0</v>
      </c>
      <c r="U988" s="58">
        <f t="shared" si="122"/>
        <v>0</v>
      </c>
      <c r="V988" s="58">
        <f t="shared" si="123"/>
        <v>0</v>
      </c>
      <c r="W988" s="58">
        <f t="shared" si="124"/>
        <v>0</v>
      </c>
      <c r="X988" s="58">
        <f t="shared" si="125"/>
        <v>0</v>
      </c>
      <c r="Y988" s="58">
        <f t="shared" si="126"/>
        <v>0</v>
      </c>
      <c r="Z988" s="104">
        <f t="shared" si="127"/>
        <v>0</v>
      </c>
    </row>
    <row r="989" spans="1:26" x14ac:dyDescent="0.2">
      <c r="A989" s="72" t="str">
        <f t="shared" si="128"/>
        <v>-</v>
      </c>
      <c r="C989" s="79"/>
      <c r="G989" s="81"/>
      <c r="H989" s="82" t="str">
        <f>IF(G989="","",VLOOKUP(G989,Plan_compta!$B$7:$C$360,2))</f>
        <v/>
      </c>
      <c r="I989" s="83"/>
      <c r="J989" s="57"/>
      <c r="K989" s="56"/>
      <c r="L989" s="84"/>
      <c r="M989" s="83"/>
      <c r="N989" s="55"/>
      <c r="O989" s="56"/>
      <c r="P989" s="61"/>
      <c r="Q989" s="56"/>
      <c r="R989" s="85"/>
      <c r="T989" s="93">
        <f t="shared" si="121"/>
        <v>0</v>
      </c>
      <c r="U989" s="58">
        <f t="shared" si="122"/>
        <v>0</v>
      </c>
      <c r="V989" s="58">
        <f t="shared" si="123"/>
        <v>0</v>
      </c>
      <c r="W989" s="58">
        <f t="shared" si="124"/>
        <v>0</v>
      </c>
      <c r="X989" s="58">
        <f t="shared" si="125"/>
        <v>0</v>
      </c>
      <c r="Y989" s="58">
        <f t="shared" si="126"/>
        <v>0</v>
      </c>
      <c r="Z989" s="104">
        <f t="shared" si="127"/>
        <v>0</v>
      </c>
    </row>
    <row r="990" spans="1:26" x14ac:dyDescent="0.2">
      <c r="A990" s="72" t="str">
        <f t="shared" si="128"/>
        <v>-</v>
      </c>
      <c r="C990" s="79"/>
      <c r="G990" s="81"/>
      <c r="H990" s="82" t="str">
        <f>IF(G990="","",VLOOKUP(G990,Plan_compta!$B$7:$C$360,2))</f>
        <v/>
      </c>
      <c r="I990" s="83"/>
      <c r="J990" s="57"/>
      <c r="K990" s="56"/>
      <c r="L990" s="84"/>
      <c r="M990" s="83"/>
      <c r="N990" s="55"/>
      <c r="O990" s="56"/>
      <c r="P990" s="61"/>
      <c r="Q990" s="56"/>
      <c r="R990" s="85"/>
      <c r="T990" s="93">
        <f t="shared" si="121"/>
        <v>0</v>
      </c>
      <c r="U990" s="58">
        <f t="shared" si="122"/>
        <v>0</v>
      </c>
      <c r="V990" s="58">
        <f t="shared" si="123"/>
        <v>0</v>
      </c>
      <c r="W990" s="58">
        <f t="shared" si="124"/>
        <v>0</v>
      </c>
      <c r="X990" s="58">
        <f t="shared" si="125"/>
        <v>0</v>
      </c>
      <c r="Y990" s="58">
        <f t="shared" si="126"/>
        <v>0</v>
      </c>
      <c r="Z990" s="104">
        <f t="shared" si="127"/>
        <v>0</v>
      </c>
    </row>
    <row r="991" spans="1:26" x14ac:dyDescent="0.2">
      <c r="A991" s="72" t="str">
        <f t="shared" si="128"/>
        <v>-</v>
      </c>
      <c r="C991" s="79"/>
      <c r="G991" s="81"/>
      <c r="H991" s="82" t="str">
        <f>IF(G991="","",VLOOKUP(G991,Plan_compta!$B$7:$C$360,2))</f>
        <v/>
      </c>
      <c r="I991" s="83"/>
      <c r="J991" s="57"/>
      <c r="K991" s="56"/>
      <c r="L991" s="84"/>
      <c r="M991" s="83"/>
      <c r="N991" s="55"/>
      <c r="O991" s="56"/>
      <c r="P991" s="61"/>
      <c r="Q991" s="56"/>
      <c r="R991" s="85"/>
      <c r="T991" s="93">
        <f t="shared" si="121"/>
        <v>0</v>
      </c>
      <c r="U991" s="58">
        <f t="shared" si="122"/>
        <v>0</v>
      </c>
      <c r="V991" s="58">
        <f t="shared" si="123"/>
        <v>0</v>
      </c>
      <c r="W991" s="58">
        <f t="shared" si="124"/>
        <v>0</v>
      </c>
      <c r="X991" s="58">
        <f t="shared" si="125"/>
        <v>0</v>
      </c>
      <c r="Y991" s="58">
        <f t="shared" si="126"/>
        <v>0</v>
      </c>
      <c r="Z991" s="104">
        <f t="shared" si="127"/>
        <v>0</v>
      </c>
    </row>
    <row r="992" spans="1:26" x14ac:dyDescent="0.2">
      <c r="A992" s="72" t="str">
        <f t="shared" si="128"/>
        <v>-</v>
      </c>
      <c r="C992" s="79"/>
      <c r="G992" s="81"/>
      <c r="H992" s="82" t="str">
        <f>IF(G992="","",VLOOKUP(G992,Plan_compta!$B$7:$C$360,2))</f>
        <v/>
      </c>
      <c r="I992" s="83"/>
      <c r="J992" s="57"/>
      <c r="K992" s="56"/>
      <c r="L992" s="84"/>
      <c r="M992" s="83"/>
      <c r="N992" s="55"/>
      <c r="O992" s="56"/>
      <c r="P992" s="61"/>
      <c r="Q992" s="56"/>
      <c r="R992" s="85"/>
      <c r="T992" s="93">
        <f t="shared" si="121"/>
        <v>0</v>
      </c>
      <c r="U992" s="58">
        <f t="shared" si="122"/>
        <v>0</v>
      </c>
      <c r="V992" s="58">
        <f t="shared" si="123"/>
        <v>0</v>
      </c>
      <c r="W992" s="58">
        <f t="shared" si="124"/>
        <v>0</v>
      </c>
      <c r="X992" s="58">
        <f t="shared" si="125"/>
        <v>0</v>
      </c>
      <c r="Y992" s="58">
        <f t="shared" si="126"/>
        <v>0</v>
      </c>
      <c r="Z992" s="104">
        <f t="shared" si="127"/>
        <v>0</v>
      </c>
    </row>
    <row r="993" spans="1:26" x14ac:dyDescent="0.2">
      <c r="A993" s="72" t="str">
        <f t="shared" si="128"/>
        <v>-</v>
      </c>
      <c r="C993" s="79"/>
      <c r="G993" s="81"/>
      <c r="H993" s="82" t="str">
        <f>IF(G993="","",VLOOKUP(G993,Plan_compta!$B$7:$C$360,2))</f>
        <v/>
      </c>
      <c r="I993" s="83"/>
      <c r="J993" s="57"/>
      <c r="K993" s="56"/>
      <c r="L993" s="84"/>
      <c r="M993" s="83"/>
      <c r="N993" s="55"/>
      <c r="O993" s="56"/>
      <c r="P993" s="61"/>
      <c r="Q993" s="56"/>
      <c r="R993" s="85"/>
      <c r="T993" s="93">
        <f t="shared" si="121"/>
        <v>0</v>
      </c>
      <c r="U993" s="58">
        <f t="shared" si="122"/>
        <v>0</v>
      </c>
      <c r="V993" s="58">
        <f t="shared" si="123"/>
        <v>0</v>
      </c>
      <c r="W993" s="58">
        <f t="shared" si="124"/>
        <v>0</v>
      </c>
      <c r="X993" s="58">
        <f t="shared" si="125"/>
        <v>0</v>
      </c>
      <c r="Y993" s="58">
        <f t="shared" si="126"/>
        <v>0</v>
      </c>
      <c r="Z993" s="104">
        <f t="shared" si="127"/>
        <v>0</v>
      </c>
    </row>
    <row r="994" spans="1:26" x14ac:dyDescent="0.2">
      <c r="A994" s="72" t="str">
        <f t="shared" si="128"/>
        <v>-</v>
      </c>
      <c r="C994" s="79"/>
      <c r="G994" s="81"/>
      <c r="H994" s="82" t="str">
        <f>IF(G994="","",VLOOKUP(G994,Plan_compta!$B$7:$C$360,2))</f>
        <v/>
      </c>
      <c r="I994" s="83"/>
      <c r="J994" s="57"/>
      <c r="K994" s="56"/>
      <c r="L994" s="84"/>
      <c r="M994" s="83"/>
      <c r="N994" s="55"/>
      <c r="O994" s="56"/>
      <c r="P994" s="61"/>
      <c r="Q994" s="56"/>
      <c r="R994" s="85"/>
      <c r="T994" s="93">
        <f t="shared" si="121"/>
        <v>0</v>
      </c>
      <c r="U994" s="58">
        <f t="shared" si="122"/>
        <v>0</v>
      </c>
      <c r="V994" s="58">
        <f t="shared" si="123"/>
        <v>0</v>
      </c>
      <c r="W994" s="58">
        <f t="shared" si="124"/>
        <v>0</v>
      </c>
      <c r="X994" s="58">
        <f t="shared" si="125"/>
        <v>0</v>
      </c>
      <c r="Y994" s="58">
        <f t="shared" si="126"/>
        <v>0</v>
      </c>
      <c r="Z994" s="104">
        <f t="shared" si="127"/>
        <v>0</v>
      </c>
    </row>
    <row r="995" spans="1:26" x14ac:dyDescent="0.2">
      <c r="A995" s="72" t="str">
        <f t="shared" si="128"/>
        <v>-</v>
      </c>
      <c r="C995" s="79"/>
      <c r="G995" s="81"/>
      <c r="H995" s="82" t="str">
        <f>IF(G995="","",VLOOKUP(G995,Plan_compta!$B$7:$C$360,2))</f>
        <v/>
      </c>
      <c r="I995" s="83"/>
      <c r="J995" s="57"/>
      <c r="K995" s="56"/>
      <c r="L995" s="84"/>
      <c r="M995" s="83"/>
      <c r="N995" s="55"/>
      <c r="O995" s="56"/>
      <c r="P995" s="61"/>
      <c r="Q995" s="56"/>
      <c r="R995" s="85"/>
      <c r="T995" s="93">
        <f t="shared" si="121"/>
        <v>0</v>
      </c>
      <c r="U995" s="58">
        <f t="shared" si="122"/>
        <v>0</v>
      </c>
      <c r="V995" s="58">
        <f t="shared" si="123"/>
        <v>0</v>
      </c>
      <c r="W995" s="58">
        <f t="shared" si="124"/>
        <v>0</v>
      </c>
      <c r="X995" s="58">
        <f t="shared" si="125"/>
        <v>0</v>
      </c>
      <c r="Y995" s="58">
        <f t="shared" si="126"/>
        <v>0</v>
      </c>
      <c r="Z995" s="104">
        <f t="shared" si="127"/>
        <v>0</v>
      </c>
    </row>
    <row r="996" spans="1:26" x14ac:dyDescent="0.2">
      <c r="A996" s="72" t="str">
        <f t="shared" si="128"/>
        <v>-</v>
      </c>
      <c r="C996" s="79"/>
      <c r="G996" s="81"/>
      <c r="H996" s="82" t="str">
        <f>IF(G996="","",VLOOKUP(G996,Plan_compta!$B$7:$C$360,2))</f>
        <v/>
      </c>
      <c r="I996" s="83"/>
      <c r="J996" s="57"/>
      <c r="K996" s="56"/>
      <c r="L996" s="84"/>
      <c r="M996" s="83"/>
      <c r="N996" s="55"/>
      <c r="O996" s="56"/>
      <c r="P996" s="61"/>
      <c r="Q996" s="56"/>
      <c r="R996" s="85"/>
      <c r="T996" s="93">
        <f t="shared" si="121"/>
        <v>0</v>
      </c>
      <c r="U996" s="58">
        <f t="shared" si="122"/>
        <v>0</v>
      </c>
      <c r="V996" s="58">
        <f t="shared" si="123"/>
        <v>0</v>
      </c>
      <c r="W996" s="58">
        <f t="shared" si="124"/>
        <v>0</v>
      </c>
      <c r="X996" s="58">
        <f t="shared" si="125"/>
        <v>0</v>
      </c>
      <c r="Y996" s="58">
        <f t="shared" si="126"/>
        <v>0</v>
      </c>
      <c r="Z996" s="104">
        <f t="shared" si="127"/>
        <v>0</v>
      </c>
    </row>
    <row r="997" spans="1:26" x14ac:dyDescent="0.2">
      <c r="A997" s="72" t="str">
        <f t="shared" si="128"/>
        <v>-</v>
      </c>
      <c r="C997" s="79"/>
      <c r="G997" s="81"/>
      <c r="H997" s="82" t="str">
        <f>IF(G997="","",VLOOKUP(G997,Plan_compta!$B$7:$C$360,2))</f>
        <v/>
      </c>
      <c r="I997" s="83"/>
      <c r="J997" s="57"/>
      <c r="K997" s="56"/>
      <c r="L997" s="84"/>
      <c r="M997" s="83"/>
      <c r="N997" s="55"/>
      <c r="O997" s="56"/>
      <c r="P997" s="61"/>
      <c r="Q997" s="56"/>
      <c r="R997" s="85"/>
      <c r="T997" s="93">
        <f t="shared" si="121"/>
        <v>0</v>
      </c>
      <c r="U997" s="58">
        <f t="shared" si="122"/>
        <v>0</v>
      </c>
      <c r="V997" s="58">
        <f t="shared" si="123"/>
        <v>0</v>
      </c>
      <c r="W997" s="58">
        <f t="shared" si="124"/>
        <v>0</v>
      </c>
      <c r="X997" s="58">
        <f t="shared" si="125"/>
        <v>0</v>
      </c>
      <c r="Y997" s="58">
        <f t="shared" si="126"/>
        <v>0</v>
      </c>
      <c r="Z997" s="104">
        <f t="shared" si="127"/>
        <v>0</v>
      </c>
    </row>
    <row r="998" spans="1:26" x14ac:dyDescent="0.2">
      <c r="A998" s="72" t="str">
        <f t="shared" si="128"/>
        <v>-</v>
      </c>
      <c r="C998" s="79"/>
      <c r="G998" s="81"/>
      <c r="H998" s="82" t="str">
        <f>IF(G998="","",VLOOKUP(G998,Plan_compta!$B$7:$C$360,2))</f>
        <v/>
      </c>
      <c r="I998" s="83"/>
      <c r="J998" s="57"/>
      <c r="K998" s="56"/>
      <c r="L998" s="84"/>
      <c r="M998" s="83"/>
      <c r="N998" s="55"/>
      <c r="O998" s="56"/>
      <c r="P998" s="61"/>
      <c r="Q998" s="56"/>
      <c r="R998" s="85"/>
      <c r="T998" s="93">
        <f t="shared" si="121"/>
        <v>0</v>
      </c>
      <c r="U998" s="58">
        <f t="shared" si="122"/>
        <v>0</v>
      </c>
      <c r="V998" s="58">
        <f t="shared" si="123"/>
        <v>0</v>
      </c>
      <c r="W998" s="58">
        <f t="shared" si="124"/>
        <v>0</v>
      </c>
      <c r="X998" s="58">
        <f t="shared" si="125"/>
        <v>0</v>
      </c>
      <c r="Y998" s="58">
        <f t="shared" si="126"/>
        <v>0</v>
      </c>
      <c r="Z998" s="104">
        <f t="shared" si="127"/>
        <v>0</v>
      </c>
    </row>
    <row r="999" spans="1:26" x14ac:dyDescent="0.2">
      <c r="A999" s="72" t="str">
        <f t="shared" si="128"/>
        <v>-</v>
      </c>
      <c r="C999" s="79"/>
      <c r="G999" s="81"/>
      <c r="H999" s="82" t="str">
        <f>IF(G999="","",VLOOKUP(G999,Plan_compta!$B$7:$C$360,2))</f>
        <v/>
      </c>
      <c r="I999" s="83"/>
      <c r="J999" s="57"/>
      <c r="K999" s="56"/>
      <c r="L999" s="84"/>
      <c r="M999" s="83"/>
      <c r="N999" s="55"/>
      <c r="O999" s="56"/>
      <c r="P999" s="61"/>
      <c r="Q999" s="56"/>
      <c r="R999" s="85"/>
      <c r="T999" s="93">
        <f t="shared" si="121"/>
        <v>0</v>
      </c>
      <c r="U999" s="58">
        <f t="shared" si="122"/>
        <v>0</v>
      </c>
      <c r="V999" s="58">
        <f t="shared" si="123"/>
        <v>0</v>
      </c>
      <c r="W999" s="58">
        <f t="shared" si="124"/>
        <v>0</v>
      </c>
      <c r="X999" s="58">
        <f t="shared" si="125"/>
        <v>0</v>
      </c>
      <c r="Y999" s="58">
        <f t="shared" si="126"/>
        <v>0</v>
      </c>
      <c r="Z999" s="104">
        <f t="shared" si="127"/>
        <v>0</v>
      </c>
    </row>
    <row r="1000" spans="1:26" x14ac:dyDescent="0.2">
      <c r="A1000" s="72" t="str">
        <f t="shared" si="128"/>
        <v>-</v>
      </c>
      <c r="C1000" s="79"/>
      <c r="G1000" s="81"/>
      <c r="H1000" s="82" t="str">
        <f>IF(G1000="","",VLOOKUP(G1000,Plan_compta!$B$7:$C$360,2))</f>
        <v/>
      </c>
      <c r="I1000" s="83"/>
      <c r="J1000" s="57"/>
      <c r="K1000" s="56"/>
      <c r="L1000" s="84"/>
      <c r="M1000" s="83"/>
      <c r="N1000" s="55"/>
      <c r="O1000" s="56"/>
      <c r="P1000" s="61"/>
      <c r="Q1000" s="56"/>
      <c r="R1000" s="85"/>
      <c r="T1000" s="93">
        <f t="shared" si="121"/>
        <v>0</v>
      </c>
      <c r="U1000" s="58">
        <f t="shared" si="122"/>
        <v>0</v>
      </c>
      <c r="V1000" s="58">
        <f t="shared" si="123"/>
        <v>0</v>
      </c>
      <c r="W1000" s="58">
        <f t="shared" si="124"/>
        <v>0</v>
      </c>
      <c r="X1000" s="58">
        <f t="shared" si="125"/>
        <v>0</v>
      </c>
      <c r="Y1000" s="58">
        <f t="shared" si="126"/>
        <v>0</v>
      </c>
      <c r="Z1000" s="104">
        <f t="shared" si="127"/>
        <v>0</v>
      </c>
    </row>
    <row r="1001" spans="1:26" s="51" customFormat="1" x14ac:dyDescent="0.2">
      <c r="A1001" s="73" t="str">
        <f t="shared" ref="A1001" si="129">IF(B1001&lt;&gt;0,A1000+1,"")</f>
        <v/>
      </c>
      <c r="B1001" s="76"/>
      <c r="C1001" s="71"/>
      <c r="D1001" s="118"/>
      <c r="E1001" s="63"/>
      <c r="F1001" s="121"/>
      <c r="G1001" s="68"/>
      <c r="H1001" s="69"/>
      <c r="I1001" s="68"/>
      <c r="J1001" s="65"/>
      <c r="K1001" s="65"/>
      <c r="L1001" s="69"/>
      <c r="M1001" s="68"/>
      <c r="N1001" s="65"/>
      <c r="O1001" s="65"/>
      <c r="P1001" s="65"/>
      <c r="Q1001" s="65"/>
      <c r="R1001" s="69"/>
      <c r="S1001" s="103"/>
      <c r="T1001" s="68"/>
      <c r="U1001" s="65"/>
      <c r="V1001" s="65"/>
      <c r="W1001" s="65"/>
      <c r="X1001" s="65"/>
      <c r="Y1001" s="65"/>
      <c r="Z1001" s="69"/>
    </row>
  </sheetData>
  <phoneticPr fontId="10" type="noConversion"/>
  <conditionalFormatting sqref="N2:N1000">
    <cfRule type="expression" dxfId="27" priority="4">
      <formula>M2=""</formula>
    </cfRule>
    <cfRule type="expression" dxfId="26" priority="7">
      <formula>F2=Z2</formula>
    </cfRule>
    <cfRule type="expression" dxfId="25" priority="27">
      <formula>F2&lt;&gt;Z2</formula>
    </cfRule>
  </conditionalFormatting>
  <conditionalFormatting sqref="O2:O1000">
    <cfRule type="expression" dxfId="24" priority="20">
      <formula>F2=N2</formula>
    </cfRule>
    <cfRule type="expression" dxfId="23" priority="24">
      <formula>N2=""</formula>
    </cfRule>
    <cfRule type="expression" dxfId="22" priority="28">
      <formula>M2=""</formula>
    </cfRule>
  </conditionalFormatting>
  <conditionalFormatting sqref="P2:P1000">
    <cfRule type="expression" dxfId="21" priority="3">
      <formula>O2=""</formula>
    </cfRule>
    <cfRule type="expression" dxfId="20" priority="6">
      <formula>F2=N2</formula>
    </cfRule>
    <cfRule type="expression" dxfId="19" priority="14">
      <formula>N2=""</formula>
    </cfRule>
    <cfRule type="expression" dxfId="18" priority="17">
      <formula>M2=""</formula>
    </cfRule>
    <cfRule type="expression" dxfId="17" priority="21">
      <formula>F2=Z2</formula>
    </cfRule>
    <cfRule type="expression" dxfId="16" priority="25">
      <formula>F2&lt;&gt;Z2</formula>
    </cfRule>
  </conditionalFormatting>
  <conditionalFormatting sqref="Q2:Q1000">
    <cfRule type="expression" dxfId="15" priority="11">
      <formula>(N2+P2)=F2</formula>
    </cfRule>
    <cfRule type="expression" dxfId="14" priority="13">
      <formula>P2=""</formula>
    </cfRule>
    <cfRule type="expression" dxfId="13" priority="15">
      <formula>O2=""</formula>
    </cfRule>
    <cfRule type="expression" dxfId="12" priority="18">
      <formula>F2=N2</formula>
    </cfRule>
    <cfRule type="expression" dxfId="11" priority="22">
      <formula>N2=""</formula>
    </cfRule>
    <cfRule type="expression" dxfId="10" priority="26">
      <formula>M2=""</formula>
    </cfRule>
  </conditionalFormatting>
  <conditionalFormatting sqref="R2:R1000">
    <cfRule type="expression" dxfId="9" priority="2">
      <formula>Q2=""</formula>
    </cfRule>
    <cfRule type="expression" dxfId="8" priority="5">
      <formula>(N2+P2)=F2</formula>
    </cfRule>
    <cfRule type="expression" dxfId="7" priority="8">
      <formula>P2=""</formula>
    </cfRule>
    <cfRule type="expression" dxfId="6" priority="9">
      <formula>O2=""</formula>
    </cfRule>
    <cfRule type="expression" dxfId="5" priority="10">
      <formula>F2=N2</formula>
    </cfRule>
    <cfRule type="expression" dxfId="4" priority="12">
      <formula>N2=""</formula>
    </cfRule>
    <cfRule type="expression" dxfId="3" priority="16">
      <formula>M2=""</formula>
    </cfRule>
    <cfRule type="expression" dxfId="2" priority="19">
      <formula>F2=Z2</formula>
    </cfRule>
    <cfRule type="expression" dxfId="1" priority="23">
      <formula>F2&lt;&gt;Z2</formula>
    </cfRule>
  </conditionalFormatting>
  <conditionalFormatting sqref="C2:C1000">
    <cfRule type="expression" dxfId="0" priority="1">
      <formula>C2=""</formula>
    </cfRule>
  </conditionalFormatting>
  <dataValidations count="4">
    <dataValidation type="list" allowBlank="1" showInputMessage="1" showErrorMessage="1" sqref="Q2:Q1000 O2:O1000 M2:M1000">
      <formula1>CODE_ANAL</formula1>
    </dataValidation>
    <dataValidation type="list" allowBlank="1" showInputMessage="1" showErrorMessage="1" sqref="K2:K1000">
      <formula1>N_COMPTE</formula1>
    </dataValidation>
    <dataValidation type="list" allowBlank="1" showInputMessage="1" showErrorMessage="1" sqref="I2:I1000">
      <formula1>MODE_PAIEMENT</formula1>
    </dataValidation>
    <dataValidation type="list" allowBlank="1" showInputMessage="1" showErrorMessage="1" sqref="C2:C1000">
      <formula1>OPERATION</formula1>
    </dataValidation>
  </dataValidations>
  <pageMargins left="0.78740157499999996" right="0.78740157499999996" top="0.984251969" bottom="0.984251969" header="0.4921259845" footer="0.4921259845"/>
  <pageSetup paperSize="9" orientation="portrait" horizontalDpi="1200" verticalDpi="1200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rgb="FFFFFF00"/>
  </sheetPr>
  <dimension ref="A1:E30"/>
  <sheetViews>
    <sheetView workbookViewId="0">
      <selection activeCell="A18" sqref="A18"/>
    </sheetView>
    <sheetView workbookViewId="1"/>
  </sheetViews>
  <sheetFormatPr baseColWidth="10" defaultRowHeight="12.75" x14ac:dyDescent="0.2"/>
  <cols>
    <col min="1" max="1" width="13" bestFit="1" customWidth="1"/>
    <col min="2" max="2" width="34.28515625" bestFit="1" customWidth="1"/>
    <col min="3" max="4" width="11.42578125" style="22"/>
    <col min="5" max="5" width="11.42578125" style="23"/>
  </cols>
  <sheetData>
    <row r="1" spans="1:5" ht="13.5" thickBot="1" x14ac:dyDescent="0.25">
      <c r="A1" s="110" t="s">
        <v>46</v>
      </c>
      <c r="B1" s="111" t="s">
        <v>10</v>
      </c>
      <c r="C1" s="112" t="s">
        <v>47</v>
      </c>
      <c r="D1" s="112" t="s">
        <v>48</v>
      </c>
      <c r="E1" s="113" t="s">
        <v>49</v>
      </c>
    </row>
    <row r="2" spans="1:5" x14ac:dyDescent="0.2">
      <c r="A2" s="2" t="s">
        <v>55</v>
      </c>
      <c r="B2" s="1" t="s">
        <v>50</v>
      </c>
      <c r="C2" s="94">
        <f>SUMIF('Dépense+Recette'!M:M,$A2,'Dépense+Recette'!T:T)+SUMIF('Dépense+Recette'!O:O,$A2,'Dépense+Recette'!U:U)+SUMIF('Dépense+Recette'!Q:Q,$A2,'Dépense+Recette'!V:V)</f>
        <v>0</v>
      </c>
      <c r="D2" s="95">
        <f>SUMIF('Dépense+Recette'!M:M,$A2,'Dépense+Recette'!W:W)+SUMIF('Dépense+Recette'!O:O,$A2,'Dépense+Recette'!X:X)+SUMIF('Dépense+Recette'!Q:Q,$A2,'Dépense+Recette'!Y:Y)</f>
        <v>50</v>
      </c>
      <c r="E2" s="96">
        <f t="shared" ref="E2:E18" si="0">D2-C2</f>
        <v>50</v>
      </c>
    </row>
    <row r="3" spans="1:5" x14ac:dyDescent="0.2">
      <c r="A3" s="2" t="s">
        <v>51</v>
      </c>
      <c r="B3" s="1" t="s">
        <v>52</v>
      </c>
      <c r="C3" s="94">
        <f>SUMIF('Dépense+Recette'!M:M,$A3,'Dépense+Recette'!T:T)+SUMIF('Dépense+Recette'!O:O,$A3,'Dépense+Recette'!U:U)+SUMIF('Dépense+Recette'!Q:Q,$A3,'Dépense+Recette'!V:V)</f>
        <v>10</v>
      </c>
      <c r="D3" s="95">
        <f>SUMIF('Dépense+Recette'!M:M,$A3,'Dépense+Recette'!W:W)+SUMIF('Dépense+Recette'!O:O,$A3,'Dépense+Recette'!X:X)+SUMIF('Dépense+Recette'!Q:Q,$A3,'Dépense+Recette'!Y:Y)</f>
        <v>0</v>
      </c>
      <c r="E3" s="96">
        <f t="shared" si="0"/>
        <v>-10</v>
      </c>
    </row>
    <row r="4" spans="1:5" x14ac:dyDescent="0.2">
      <c r="A4" s="2" t="s">
        <v>54</v>
      </c>
      <c r="B4" s="1" t="s">
        <v>56</v>
      </c>
      <c r="C4" s="94">
        <f>SUMIF('Dépense+Recette'!M:M,$A4,'Dépense+Recette'!T:T)+SUMIF('Dépense+Recette'!O:O,$A4,'Dépense+Recette'!U:U)+SUMIF('Dépense+Recette'!Q:Q,$A4,'Dépense+Recette'!V:V)</f>
        <v>0</v>
      </c>
      <c r="D4" s="95">
        <f>SUMIF('Dépense+Recette'!M:M,$A4,'Dépense+Recette'!W:W)+SUMIF('Dépense+Recette'!O:O,$A4,'Dépense+Recette'!X:X)+SUMIF('Dépense+Recette'!Q:Q,$A4,'Dépense+Recette'!Y:Y)</f>
        <v>0</v>
      </c>
      <c r="E4" s="96">
        <f t="shared" si="0"/>
        <v>0</v>
      </c>
    </row>
    <row r="5" spans="1:5" x14ac:dyDescent="0.2">
      <c r="A5" s="2" t="s">
        <v>53</v>
      </c>
      <c r="B5" s="1" t="s">
        <v>57</v>
      </c>
      <c r="C5" s="94">
        <f>SUMIF('Dépense+Recette'!M:M,$A5,'Dépense+Recette'!T:T)+SUMIF('Dépense+Recette'!O:O,$A5,'Dépense+Recette'!U:U)+SUMIF('Dépense+Recette'!Q:Q,$A5,'Dépense+Recette'!V:V)</f>
        <v>0</v>
      </c>
      <c r="D5" s="95">
        <f>SUMIF('Dépense+Recette'!M:M,$A5,'Dépense+Recette'!W:W)+SUMIF('Dépense+Recette'!O:O,$A5,'Dépense+Recette'!X:X)+SUMIF('Dépense+Recette'!Q:Q,$A5,'Dépense+Recette'!Y:Y)</f>
        <v>0</v>
      </c>
      <c r="E5" s="96">
        <f t="shared" si="0"/>
        <v>0</v>
      </c>
    </row>
    <row r="6" spans="1:5" x14ac:dyDescent="0.2">
      <c r="A6" s="97" t="s">
        <v>11</v>
      </c>
      <c r="B6" s="1" t="s">
        <v>58</v>
      </c>
      <c r="C6" s="94">
        <f>SUMIF('Dépense+Recette'!M:M,$A6,'Dépense+Recette'!T:T)+SUMIF('Dépense+Recette'!O:O,$A6,'Dépense+Recette'!U:U)+SUMIF('Dépense+Recette'!Q:Q,$A6,'Dépense+Recette'!V:V)</f>
        <v>0</v>
      </c>
      <c r="D6" s="95">
        <f>SUMIF('Dépense+Recette'!M:M,$A6,'Dépense+Recette'!W:W)+SUMIF('Dépense+Recette'!O:O,$A6,'Dépense+Recette'!X:X)+SUMIF('Dépense+Recette'!Q:Q,$A6,'Dépense+Recette'!Y:Y)</f>
        <v>0</v>
      </c>
      <c r="E6" s="96">
        <f t="shared" si="0"/>
        <v>0</v>
      </c>
    </row>
    <row r="7" spans="1:5" x14ac:dyDescent="0.2">
      <c r="A7" s="2" t="s">
        <v>59</v>
      </c>
      <c r="B7" s="1" t="s">
        <v>60</v>
      </c>
      <c r="C7" s="94">
        <f>SUMIF('Dépense+Recette'!M:M,$A7,'Dépense+Recette'!T:T)+SUMIF('Dépense+Recette'!O:O,$A7,'Dépense+Recette'!U:U)+SUMIF('Dépense+Recette'!Q:Q,$A7,'Dépense+Recette'!V:V)</f>
        <v>0</v>
      </c>
      <c r="D7" s="95">
        <f>SUMIF('Dépense+Recette'!M:M,$A7,'Dépense+Recette'!W:W)+SUMIF('Dépense+Recette'!O:O,$A7,'Dépense+Recette'!X:X)+SUMIF('Dépense+Recette'!Q:Q,$A7,'Dépense+Recette'!Y:Y)</f>
        <v>0</v>
      </c>
      <c r="E7" s="96">
        <f t="shared" si="0"/>
        <v>0</v>
      </c>
    </row>
    <row r="8" spans="1:5" x14ac:dyDescent="0.2">
      <c r="A8" s="2" t="s">
        <v>61</v>
      </c>
      <c r="B8" s="1" t="s">
        <v>62</v>
      </c>
      <c r="C8" s="94">
        <f>SUMIF('Dépense+Recette'!M:M,$A8,'Dépense+Recette'!T:T)+SUMIF('Dépense+Recette'!O:O,$A8,'Dépense+Recette'!U:U)+SUMIF('Dépense+Recette'!Q:Q,$A8,'Dépense+Recette'!V:V)</f>
        <v>0</v>
      </c>
      <c r="D8" s="95">
        <f>SUMIF('Dépense+Recette'!M:M,$A8,'Dépense+Recette'!W:W)+SUMIF('Dépense+Recette'!O:O,$A8,'Dépense+Recette'!X:X)+SUMIF('Dépense+Recette'!Q:Q,$A8,'Dépense+Recette'!Y:Y)</f>
        <v>0</v>
      </c>
      <c r="E8" s="96">
        <f t="shared" si="0"/>
        <v>0</v>
      </c>
    </row>
    <row r="9" spans="1:5" x14ac:dyDescent="0.2">
      <c r="A9" s="2" t="s">
        <v>63</v>
      </c>
      <c r="B9" s="1" t="s">
        <v>64</v>
      </c>
      <c r="C9" s="94">
        <f>SUMIF('Dépense+Recette'!M:M,$A9,'Dépense+Recette'!T:T)+SUMIF('Dépense+Recette'!O:O,$A9,'Dépense+Recette'!U:U)+SUMIF('Dépense+Recette'!Q:Q,$A9,'Dépense+Recette'!V:V)</f>
        <v>0</v>
      </c>
      <c r="D9" s="95">
        <f>SUMIF('Dépense+Recette'!M:M,$A9,'Dépense+Recette'!W:W)+SUMIF('Dépense+Recette'!O:O,$A9,'Dépense+Recette'!X:X)+SUMIF('Dépense+Recette'!Q:Q,$A9,'Dépense+Recette'!Y:Y)</f>
        <v>0</v>
      </c>
      <c r="E9" s="96">
        <f t="shared" si="0"/>
        <v>0</v>
      </c>
    </row>
    <row r="10" spans="1:5" x14ac:dyDescent="0.2">
      <c r="A10" s="2" t="s">
        <v>65</v>
      </c>
      <c r="B10" s="1" t="s">
        <v>66</v>
      </c>
      <c r="C10" s="94">
        <f>SUMIF('Dépense+Recette'!M:M,$A10,'Dépense+Recette'!T:T)+SUMIF('Dépense+Recette'!O:O,$A10,'Dépense+Recette'!U:U)+SUMIF('Dépense+Recette'!Q:Q,$A10,'Dépense+Recette'!V:V)</f>
        <v>0</v>
      </c>
      <c r="D10" s="95">
        <f>SUMIF('Dépense+Recette'!M:M,$A10,'Dépense+Recette'!W:W)+SUMIF('Dépense+Recette'!O:O,$A10,'Dépense+Recette'!X:X)+SUMIF('Dépense+Recette'!Q:Q,$A10,'Dépense+Recette'!Y:Y)</f>
        <v>0</v>
      </c>
      <c r="E10" s="96">
        <f t="shared" si="0"/>
        <v>0</v>
      </c>
    </row>
    <row r="11" spans="1:5" x14ac:dyDescent="0.2">
      <c r="A11" s="2" t="s">
        <v>67</v>
      </c>
      <c r="B11" s="1" t="s">
        <v>449</v>
      </c>
      <c r="C11" s="94">
        <f>SUMIF('Dépense+Recette'!M:M,$A11,'Dépense+Recette'!T:T)+SUMIF('Dépense+Recette'!O:O,$A11,'Dépense+Recette'!U:U)+SUMIF('Dépense+Recette'!Q:Q,$A11,'Dépense+Recette'!V:V)</f>
        <v>0</v>
      </c>
      <c r="D11" s="95">
        <f>SUMIF('Dépense+Recette'!M:M,$A11,'Dépense+Recette'!W:W)+SUMIF('Dépense+Recette'!O:O,$A11,'Dépense+Recette'!X:X)+SUMIF('Dépense+Recette'!Q:Q,$A11,'Dépense+Recette'!Y:Y)</f>
        <v>0</v>
      </c>
      <c r="E11" s="96">
        <f t="shared" si="0"/>
        <v>0</v>
      </c>
    </row>
    <row r="12" spans="1:5" x14ac:dyDescent="0.2">
      <c r="A12" s="2" t="s">
        <v>68</v>
      </c>
      <c r="B12" s="1" t="s">
        <v>69</v>
      </c>
      <c r="C12" s="94">
        <f>SUMIF('Dépense+Recette'!M:M,$A12,'Dépense+Recette'!T:T)+SUMIF('Dépense+Recette'!O:O,$A12,'Dépense+Recette'!U:U)+SUMIF('Dépense+Recette'!Q:Q,$A12,'Dépense+Recette'!V:V)</f>
        <v>0</v>
      </c>
      <c r="D12" s="95">
        <f>SUMIF('Dépense+Recette'!M:M,$A12,'Dépense+Recette'!W:W)+SUMIF('Dépense+Recette'!O:O,$A12,'Dépense+Recette'!X:X)+SUMIF('Dépense+Recette'!Q:Q,$A12,'Dépense+Recette'!Y:Y)</f>
        <v>0</v>
      </c>
      <c r="E12" s="96">
        <f t="shared" si="0"/>
        <v>0</v>
      </c>
    </row>
    <row r="13" spans="1:5" x14ac:dyDescent="0.2">
      <c r="A13" s="2" t="s">
        <v>70</v>
      </c>
      <c r="B13" s="1" t="s">
        <v>450</v>
      </c>
      <c r="C13" s="94">
        <f>SUMIF('Dépense+Recette'!M:M,$A13,'Dépense+Recette'!T:T)+SUMIF('Dépense+Recette'!O:O,$A13,'Dépense+Recette'!U:U)+SUMIF('Dépense+Recette'!Q:Q,$A13,'Dépense+Recette'!V:V)</f>
        <v>0</v>
      </c>
      <c r="D13" s="95">
        <f>SUMIF('Dépense+Recette'!M:M,$A13,'Dépense+Recette'!W:W)+SUMIF('Dépense+Recette'!O:O,$A13,'Dépense+Recette'!X:X)+SUMIF('Dépense+Recette'!Q:Q,$A13,'Dépense+Recette'!Y:Y)</f>
        <v>0</v>
      </c>
      <c r="E13" s="96">
        <f t="shared" si="0"/>
        <v>0</v>
      </c>
    </row>
    <row r="14" spans="1:5" x14ac:dyDescent="0.2">
      <c r="A14" s="2" t="s">
        <v>71</v>
      </c>
      <c r="B14" s="1" t="s">
        <v>72</v>
      </c>
      <c r="C14" s="94">
        <f>SUMIF('Dépense+Recette'!M:M,$A14,'Dépense+Recette'!T:T)+SUMIF('Dépense+Recette'!O:O,$A14,'Dépense+Recette'!U:U)+SUMIF('Dépense+Recette'!Q:Q,$A14,'Dépense+Recette'!V:V)</f>
        <v>0</v>
      </c>
      <c r="D14" s="95">
        <f>SUMIF('Dépense+Recette'!M:M,$A14,'Dépense+Recette'!W:W)+SUMIF('Dépense+Recette'!O:O,$A14,'Dépense+Recette'!X:X)+SUMIF('Dépense+Recette'!Q:Q,$A14,'Dépense+Recette'!Y:Y)</f>
        <v>0</v>
      </c>
      <c r="E14" s="96">
        <f t="shared" si="0"/>
        <v>0</v>
      </c>
    </row>
    <row r="15" spans="1:5" x14ac:dyDescent="0.2">
      <c r="A15" s="2" t="s">
        <v>454</v>
      </c>
      <c r="B15" s="1" t="s">
        <v>451</v>
      </c>
      <c r="C15" s="94">
        <f>SUMIF('Dépense+Recette'!M:M,$A15,'Dépense+Recette'!T:T)+SUMIF('Dépense+Recette'!O:O,$A15,'Dépense+Recette'!U:U)+SUMIF('Dépense+Recette'!Q:Q,$A15,'Dépense+Recette'!V:V)</f>
        <v>0</v>
      </c>
      <c r="D15" s="95">
        <f>SUMIF('Dépense+Recette'!M:M,$A15,'Dépense+Recette'!W:W)+SUMIF('Dépense+Recette'!O:O,$A15,'Dépense+Recette'!X:X)+SUMIF('Dépense+Recette'!Q:Q,$A15,'Dépense+Recette'!Y:Y)</f>
        <v>0</v>
      </c>
      <c r="E15" s="96">
        <f t="shared" si="0"/>
        <v>0</v>
      </c>
    </row>
    <row r="16" spans="1:5" x14ac:dyDescent="0.2">
      <c r="A16" s="2" t="s">
        <v>455</v>
      </c>
      <c r="B16" s="1" t="s">
        <v>452</v>
      </c>
      <c r="C16" s="94">
        <f>SUMIF('Dépense+Recette'!M:M,$A16,'Dépense+Recette'!T:T)+SUMIF('Dépense+Recette'!O:O,$A16,'Dépense+Recette'!U:U)+SUMIF('Dépense+Recette'!Q:Q,$A16,'Dépense+Recette'!V:V)</f>
        <v>0</v>
      </c>
      <c r="D16" s="95">
        <f>SUMIF('Dépense+Recette'!M:M,$A16,'Dépense+Recette'!W:W)+SUMIF('Dépense+Recette'!O:O,$A16,'Dépense+Recette'!X:X)+SUMIF('Dépense+Recette'!Q:Q,$A16,'Dépense+Recette'!Y:Y)</f>
        <v>0</v>
      </c>
      <c r="E16" s="96">
        <f t="shared" si="0"/>
        <v>0</v>
      </c>
    </row>
    <row r="17" spans="1:5" x14ac:dyDescent="0.2">
      <c r="A17" s="2" t="s">
        <v>456</v>
      </c>
      <c r="B17" s="1" t="s">
        <v>453</v>
      </c>
      <c r="C17" s="94">
        <f>SUMIF('Dépense+Recette'!M:M,$A17,'Dépense+Recette'!T:T)+SUMIF('Dépense+Recette'!O:O,$A17,'Dépense+Recette'!U:U)+SUMIF('Dépense+Recette'!Q:Q,$A17,'Dépense+Recette'!V:V)</f>
        <v>0</v>
      </c>
      <c r="D17" s="95">
        <f>SUMIF('Dépense+Recette'!M:M,$A17,'Dépense+Recette'!W:W)+SUMIF('Dépense+Recette'!O:O,$A17,'Dépense+Recette'!X:X)+SUMIF('Dépense+Recette'!Q:Q,$A17,'Dépense+Recette'!Y:Y)</f>
        <v>0</v>
      </c>
      <c r="E17" s="96">
        <f t="shared" si="0"/>
        <v>0</v>
      </c>
    </row>
    <row r="18" spans="1:5" ht="13.5" thickBot="1" x14ac:dyDescent="0.25">
      <c r="A18" s="6" t="s">
        <v>73</v>
      </c>
      <c r="B18" s="27" t="s">
        <v>74</v>
      </c>
      <c r="C18" s="109">
        <f>SUMIF('Dépense+Recette'!M:M,$A18,'Dépense+Recette'!T:T)+SUMIF('Dépense+Recette'!O:O,$A18,'Dépense+Recette'!U:U)+SUMIF('Dépense+Recette'!Q:Q,$A18,'Dépense+Recette'!V:V)</f>
        <v>0</v>
      </c>
      <c r="D18" s="98">
        <f>SUMIF('Dépense+Recette'!M:M,$A18,'Dépense+Recette'!W:W)+SUMIF('Dépense+Recette'!O:O,$A18,'Dépense+Recette'!X:X)+SUMIF('Dépense+Recette'!Q:Q,$A18,'Dépense+Recette'!Y:Y)</f>
        <v>0</v>
      </c>
      <c r="E18" s="99">
        <f t="shared" si="0"/>
        <v>0</v>
      </c>
    </row>
    <row r="19" spans="1:5" x14ac:dyDescent="0.2">
      <c r="A19" s="2"/>
      <c r="B19" s="1"/>
      <c r="C19" s="95"/>
      <c r="D19" s="95"/>
      <c r="E19" s="96"/>
    </row>
    <row r="20" spans="1:5" x14ac:dyDescent="0.2">
      <c r="A20" s="2"/>
      <c r="B20" s="1"/>
      <c r="C20" s="95"/>
      <c r="D20" s="95"/>
      <c r="E20" s="96"/>
    </row>
    <row r="21" spans="1:5" x14ac:dyDescent="0.2">
      <c r="A21" s="2"/>
      <c r="B21" s="1"/>
      <c r="C21" s="95"/>
      <c r="D21" s="95"/>
      <c r="E21" s="96"/>
    </row>
    <row r="22" spans="1:5" x14ac:dyDescent="0.2">
      <c r="A22" s="2"/>
      <c r="B22" s="1"/>
      <c r="C22" s="95"/>
      <c r="D22" s="95"/>
      <c r="E22" s="96"/>
    </row>
    <row r="23" spans="1:5" x14ac:dyDescent="0.2">
      <c r="A23" s="2"/>
      <c r="B23" s="1"/>
      <c r="C23" s="95"/>
      <c r="D23" s="95"/>
      <c r="E23" s="96"/>
    </row>
    <row r="24" spans="1:5" x14ac:dyDescent="0.2">
      <c r="A24" s="2"/>
      <c r="B24" s="1"/>
      <c r="C24" s="95"/>
      <c r="D24" s="95"/>
      <c r="E24" s="96"/>
    </row>
    <row r="25" spans="1:5" x14ac:dyDescent="0.2">
      <c r="A25" s="2"/>
      <c r="B25" s="1"/>
      <c r="C25" s="95"/>
      <c r="D25" s="95"/>
      <c r="E25" s="96"/>
    </row>
    <row r="26" spans="1:5" x14ac:dyDescent="0.2">
      <c r="A26" s="2"/>
      <c r="B26" s="1"/>
      <c r="C26" s="95"/>
      <c r="D26" s="95"/>
      <c r="E26" s="96"/>
    </row>
    <row r="27" spans="1:5" x14ac:dyDescent="0.2">
      <c r="A27" s="2"/>
      <c r="B27" s="1"/>
      <c r="C27" s="95"/>
      <c r="D27" s="95"/>
      <c r="E27" s="96"/>
    </row>
    <row r="28" spans="1:5" x14ac:dyDescent="0.2">
      <c r="A28" s="2"/>
      <c r="B28" s="1"/>
      <c r="C28" s="95"/>
      <c r="D28" s="95"/>
      <c r="E28" s="96"/>
    </row>
    <row r="29" spans="1:5" x14ac:dyDescent="0.2">
      <c r="A29" s="2"/>
      <c r="B29" s="1"/>
      <c r="C29" s="95"/>
      <c r="D29" s="95"/>
      <c r="E29" s="96"/>
    </row>
    <row r="30" spans="1:5" ht="13.5" thickBot="1" x14ac:dyDescent="0.25">
      <c r="A30" s="6"/>
      <c r="B30" s="27"/>
      <c r="C30" s="98"/>
      <c r="D30" s="98"/>
      <c r="E30" s="99"/>
    </row>
  </sheetData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1"/>
  <sheetViews>
    <sheetView tabSelected="1" workbookViewId="0">
      <selection activeCell="D17" sqref="D17"/>
    </sheetView>
    <sheetView workbookViewId="1">
      <selection activeCell="F9" sqref="F9"/>
    </sheetView>
  </sheetViews>
  <sheetFormatPr baseColWidth="10" defaultRowHeight="12.75" x14ac:dyDescent="0.2"/>
  <cols>
    <col min="1" max="1" width="6.42578125" customWidth="1"/>
    <col min="2" max="2" width="13" style="127" customWidth="1"/>
    <col min="3" max="4" width="20.5703125" customWidth="1"/>
    <col min="5" max="6" width="14.28515625" customWidth="1"/>
  </cols>
  <sheetData>
    <row r="1" spans="1:6" s="116" customFormat="1" ht="12" x14ac:dyDescent="0.2">
      <c r="A1" s="114" t="s">
        <v>3</v>
      </c>
      <c r="B1" s="128" t="s">
        <v>2</v>
      </c>
      <c r="C1" s="114" t="s">
        <v>10</v>
      </c>
      <c r="D1" s="114" t="s">
        <v>448</v>
      </c>
      <c r="E1" s="115" t="s">
        <v>32</v>
      </c>
      <c r="F1" s="115" t="s">
        <v>48</v>
      </c>
    </row>
  </sheetData>
  <sortState ref="A2:F3">
    <sortCondition ref="B2"/>
  </sortState>
  <phoneticPr fontId="10" type="noConversion"/>
  <pageMargins left="0.78740157499999996" right="0.78740157499999996" top="0.984251969" bottom="0.984251969" header="0.4921259845" footer="0.4921259845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F1"/>
  <sheetViews>
    <sheetView workbookViewId="0">
      <selection activeCell="C22" sqref="C22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style="127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126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sortState ref="A2:F4">
    <sortCondition ref="B2"/>
  </sortState>
  <pageMargins left="0.78740157499999996" right="0.78740157499999996" top="0.984251969" bottom="0.984251969" header="0.4921259845" footer="0.492125984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"/>
  <sheetViews>
    <sheetView workbookViewId="0">
      <selection activeCell="A2" sqref="A2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F1"/>
  <sheetViews>
    <sheetView workbookViewId="0">
      <selection activeCell="G53" sqref="G53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F1"/>
  <sheetViews>
    <sheetView workbookViewId="0">
      <selection activeCell="G53" sqref="G53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F1"/>
  <sheetViews>
    <sheetView workbookViewId="0">
      <selection activeCell="A2" sqref="A2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F1"/>
  <sheetViews>
    <sheetView workbookViewId="0">
      <selection activeCell="A2" sqref="A2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F1"/>
  <sheetViews>
    <sheetView workbookViewId="0">
      <selection activeCell="H49" sqref="H49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F1"/>
  <sheetViews>
    <sheetView workbookViewId="0">
      <selection activeCell="H49" sqref="H49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F1"/>
  <sheetViews>
    <sheetView workbookViewId="0">
      <selection activeCell="H52" sqref="H52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F1"/>
  <sheetViews>
    <sheetView workbookViewId="0">
      <selection activeCell="I53" sqref="I53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F1"/>
  <sheetViews>
    <sheetView workbookViewId="0">
      <selection activeCell="H52" sqref="H52"/>
    </sheetView>
    <sheetView workbookViewId="1">
      <selection sqref="A1:D1"/>
    </sheetView>
  </sheetViews>
  <sheetFormatPr baseColWidth="10" defaultRowHeight="12.75" x14ac:dyDescent="0.2"/>
  <cols>
    <col min="1" max="1" width="6.42578125" customWidth="1"/>
    <col min="2" max="2" width="13" customWidth="1"/>
    <col min="3" max="4" width="20.5703125" customWidth="1"/>
    <col min="5" max="5" width="13" customWidth="1"/>
    <col min="6" max="6" width="16.42578125" customWidth="1"/>
  </cols>
  <sheetData>
    <row r="1" spans="1:6" s="50" customFormat="1" ht="12" x14ac:dyDescent="0.2">
      <c r="A1" s="48" t="s">
        <v>3</v>
      </c>
      <c r="B1" s="48" t="s">
        <v>2</v>
      </c>
      <c r="C1" s="48" t="s">
        <v>10</v>
      </c>
      <c r="D1" s="48" t="s">
        <v>448</v>
      </c>
      <c r="E1" s="49" t="s">
        <v>32</v>
      </c>
      <c r="F1" s="49" t="s">
        <v>48</v>
      </c>
    </row>
  </sheetData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17</vt:i4>
      </vt:variant>
      <vt:variant>
        <vt:lpstr>Plages nommées</vt:lpstr>
      </vt:variant>
      <vt:variant>
        <vt:i4>4</vt:i4>
      </vt:variant>
    </vt:vector>
  </HeadingPairs>
  <TitlesOfParts>
    <vt:vector size="21" baseType="lpstr">
      <vt:lpstr>Données_générales</vt:lpstr>
      <vt:lpstr>Plan_compta</vt:lpstr>
      <vt:lpstr>BD</vt:lpstr>
      <vt:lpstr>Dépense+Recette</vt:lpstr>
      <vt:lpstr>Analytique</vt:lpstr>
      <vt:lpstr>01</vt:lpstr>
      <vt:lpstr>02</vt:lpstr>
      <vt:lpstr>03</vt:lpstr>
      <vt:lpstr>04</vt:lpstr>
      <vt:lpstr>05</vt:lpstr>
      <vt:lpstr>06</vt:lpstr>
      <vt:lpstr>07</vt:lpstr>
      <vt:lpstr>08</vt:lpstr>
      <vt:lpstr>09</vt:lpstr>
      <vt:lpstr>10</vt:lpstr>
      <vt:lpstr>11</vt:lpstr>
      <vt:lpstr>12</vt:lpstr>
      <vt:lpstr>CODE_ANAL</vt:lpstr>
      <vt:lpstr>MODE_PAIEMENT</vt:lpstr>
      <vt:lpstr>N_COMPTE</vt:lpstr>
      <vt:lpstr>OPERATION</vt:lpstr>
    </vt:vector>
  </TitlesOfParts>
  <Company>ANCC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ROUAN Jean-François</dc:creator>
  <cp:lastModifiedBy>Michel</cp:lastModifiedBy>
  <cp:lastPrinted>2010-05-26T16:58:27Z</cp:lastPrinted>
  <dcterms:created xsi:type="dcterms:W3CDTF">2005-04-15T12:35:21Z</dcterms:created>
  <dcterms:modified xsi:type="dcterms:W3CDTF">2014-12-10T12:20:10Z</dcterms:modified>
</cp:coreProperties>
</file>