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5" windowWidth="17985" windowHeight="3960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13" i="2"/>
  <c r="H12" i="3"/>
  <c r="H11"/>
  <c r="C25" i="2"/>
  <c r="G14"/>
  <c r="G15"/>
  <c r="G16"/>
  <c r="G17"/>
  <c r="G18"/>
  <c r="G19"/>
  <c r="G20"/>
  <c r="G21"/>
  <c r="G22"/>
  <c r="G23"/>
  <c r="G24"/>
  <c r="G25"/>
  <c r="J11"/>
  <c r="J12"/>
  <c r="L13"/>
  <c r="G26"/>
  <c r="G27"/>
  <c r="G13"/>
  <c r="H24" i="1"/>
  <c r="H26"/>
  <c r="H27"/>
  <c r="H28"/>
  <c r="H29"/>
  <c r="H25"/>
  <c r="E25"/>
  <c r="E26"/>
  <c r="E27"/>
  <c r="E28"/>
  <c r="E29"/>
  <c r="E24"/>
  <c r="F25"/>
  <c r="F24"/>
  <c r="I17"/>
  <c r="I7"/>
  <c r="I12"/>
  <c r="F3"/>
  <c r="F4"/>
  <c r="F5"/>
  <c r="F6"/>
  <c r="F7"/>
  <c r="F8"/>
  <c r="F9"/>
  <c r="F10"/>
  <c r="F11"/>
  <c r="F12"/>
  <c r="F13"/>
  <c r="F14"/>
  <c r="F15"/>
  <c r="F16"/>
  <c r="F17"/>
  <c r="F2"/>
  <c r="G3"/>
  <c r="H3"/>
  <c r="G4"/>
  <c r="H4"/>
  <c r="G5"/>
  <c r="H5"/>
  <c r="G6"/>
  <c r="H6"/>
  <c r="G7"/>
  <c r="H7"/>
  <c r="G8"/>
  <c r="H8"/>
  <c r="G9"/>
  <c r="H9"/>
  <c r="G10"/>
  <c r="H10"/>
  <c r="G11"/>
  <c r="H11"/>
  <c r="G12"/>
  <c r="G13"/>
  <c r="G14"/>
  <c r="G15"/>
  <c r="H15"/>
  <c r="G16"/>
  <c r="G17"/>
  <c r="H17"/>
  <c r="G2"/>
  <c r="H2"/>
  <c r="H16"/>
  <c r="H14"/>
  <c r="H13"/>
  <c r="H12"/>
</calcChain>
</file>

<file path=xl/sharedStrings.xml><?xml version="1.0" encoding="utf-8"?>
<sst xmlns="http://schemas.openxmlformats.org/spreadsheetml/2006/main" count="97" uniqueCount="59">
  <si>
    <t>date</t>
  </si>
  <si>
    <t>début matin</t>
  </si>
  <si>
    <t>fin matin</t>
  </si>
  <si>
    <t>début aprèm</t>
  </si>
  <si>
    <t>fin aprèm</t>
  </si>
  <si>
    <t>heures matin</t>
  </si>
  <si>
    <t>total heures journée</t>
  </si>
  <si>
    <t xml:space="preserve">heures aprèm </t>
  </si>
  <si>
    <t>total semaine</t>
  </si>
  <si>
    <t>téléphone</t>
  </si>
  <si>
    <t>loyer</t>
  </si>
  <si>
    <t>médecin</t>
  </si>
  <si>
    <t>impots</t>
  </si>
  <si>
    <t>assurance</t>
  </si>
  <si>
    <t>shopping</t>
  </si>
  <si>
    <t>voyage</t>
  </si>
  <si>
    <t>plan</t>
  </si>
  <si>
    <t>catégories</t>
  </si>
  <si>
    <t>somme</t>
  </si>
  <si>
    <t>Articles</t>
  </si>
  <si>
    <t>Quantité</t>
  </si>
  <si>
    <t>Total HTC</t>
  </si>
  <si>
    <t>Référence</t>
  </si>
  <si>
    <t>Modèle</t>
  </si>
  <si>
    <t>Prix unitaire</t>
  </si>
  <si>
    <t>dfloj</t>
  </si>
  <si>
    <t>kjdfhjksdol</t>
  </si>
  <si>
    <t>m</t>
  </si>
  <si>
    <t>TVA</t>
  </si>
  <si>
    <t>Prix Hors taxes</t>
  </si>
  <si>
    <t>Prix Toutes taxes</t>
  </si>
  <si>
    <t>Remise?</t>
  </si>
  <si>
    <t xml:space="preserve">total </t>
  </si>
  <si>
    <t>nom</t>
  </si>
  <si>
    <t>age</t>
  </si>
  <si>
    <t>score</t>
  </si>
  <si>
    <t>jules</t>
  </si>
  <si>
    <t>henry</t>
  </si>
  <si>
    <t>pierre</t>
  </si>
  <si>
    <t>kevin</t>
  </si>
  <si>
    <t xml:space="preserve">paul </t>
  </si>
  <si>
    <t>joanne</t>
  </si>
  <si>
    <t>Alexandre</t>
  </si>
  <si>
    <t xml:space="preserve">français </t>
  </si>
  <si>
    <t>Jean</t>
  </si>
  <si>
    <t>Bob</t>
  </si>
  <si>
    <t>Willy</t>
  </si>
  <si>
    <t>Nicolas</t>
  </si>
  <si>
    <t>Romain</t>
  </si>
  <si>
    <t>Mathieu</t>
  </si>
  <si>
    <t>Etienne</t>
  </si>
  <si>
    <t>Claude</t>
  </si>
  <si>
    <t>Hugues</t>
  </si>
  <si>
    <t>Maths</t>
  </si>
  <si>
    <t>Nom</t>
  </si>
  <si>
    <t>Matière</t>
  </si>
  <si>
    <t>Note</t>
  </si>
  <si>
    <t>Français</t>
  </si>
  <si>
    <t>moyenne</t>
  </si>
</sst>
</file>

<file path=xl/styles.xml><?xml version="1.0" encoding="utf-8"?>
<styleSheet xmlns="http://schemas.openxmlformats.org/spreadsheetml/2006/main">
  <numFmts count="5">
    <numFmt numFmtId="164" formatCode="[$-409]h:mm\ AM/PM;@"/>
    <numFmt numFmtId="165" formatCode="h:mm;@"/>
    <numFmt numFmtId="166" formatCode="[h]:mm:ss;@"/>
    <numFmt numFmtId="167" formatCode="#,##0.00\ &quot;€&quot;;[Red]#,##0.00\ &quot;€&quot;"/>
    <numFmt numFmtId="168" formatCode="0.00;[Red]0.00"/>
  </numFmts>
  <fonts count="2">
    <font>
      <sz val="11"/>
      <color theme="1"/>
      <name val="Arial"/>
      <family val="2"/>
    </font>
    <font>
      <b/>
      <sz val="14"/>
      <color indexed="60"/>
      <name val="BatangChe"/>
      <family val="3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0"/>
      </left>
      <right style="thin">
        <color indexed="60"/>
      </right>
      <top style="thin">
        <color indexed="60"/>
      </top>
      <bottom style="thin">
        <color indexed="60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0" borderId="1" xfId="0" applyFont="1" applyBorder="1"/>
    <xf numFmtId="0" fontId="1" fillId="0" borderId="1" xfId="0" applyFont="1" applyBorder="1" applyAlignment="1">
      <alignment horizontal="left" indent="2"/>
    </xf>
    <xf numFmtId="167" fontId="0" fillId="0" borderId="0" xfId="0" applyNumberFormat="1"/>
    <xf numFmtId="10" fontId="0" fillId="0" borderId="0" xfId="0" applyNumberFormat="1"/>
    <xf numFmtId="0" fontId="0" fillId="0" borderId="0" xfId="0" applyBorder="1"/>
    <xf numFmtId="168" fontId="0" fillId="0" borderId="0" xfId="0" applyNumberFormat="1"/>
    <xf numFmtId="167" fontId="0" fillId="2" borderId="0" xfId="0" applyNumberFormat="1" applyFill="1"/>
  </cellXfs>
  <cellStyles count="1">
    <cellStyle name="Normal" xfId="0" builtinId="0"/>
  </cellStyles>
  <dxfs count="5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b/>
        <i/>
        <color theme="7" tint="0.39994506668294322"/>
      </font>
    </dxf>
    <dxf>
      <font>
        <b/>
        <i/>
        <color theme="9" tint="0.3999450666829432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6"/>
  <c:chart>
    <c:title>
      <c:spPr>
        <a:noFill/>
        <a:ln w="25400">
          <a:noFill/>
        </a:ln>
      </c:sp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strRef>
              <c:f>Feuil3!$D$12</c:f>
              <c:strCache>
                <c:ptCount val="1"/>
                <c:pt idx="0">
                  <c:v>16</c:v>
                </c:pt>
              </c:strCache>
            </c:strRef>
          </c:tx>
          <c:explosion val="25"/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Pt>
            <c:idx val="9"/>
          </c:dPt>
          <c:dPt>
            <c:idx val="10"/>
          </c:dPt>
          <c:dPt>
            <c:idx val="11"/>
          </c:dPt>
          <c:dPt>
            <c:idx val="12"/>
          </c:dPt>
          <c:dPt>
            <c:idx val="13"/>
          </c:dPt>
          <c:dPt>
            <c:idx val="14"/>
          </c:dPt>
          <c:dPt>
            <c:idx val="15"/>
          </c:dPt>
          <c:dPt>
            <c:idx val="16"/>
          </c:dPt>
          <c:dPt>
            <c:idx val="17"/>
          </c:dPt>
          <c:dPt>
            <c:idx val="18"/>
          </c:dPt>
          <c:dPt>
            <c:idx val="19"/>
          </c:dPt>
          <c:cat>
            <c:multiLvlStrRef>
              <c:f>Feuil3!$B$13:$C$32</c:f>
              <c:multiLvlStrCache>
                <c:ptCount val="20"/>
                <c:lvl>
                  <c:pt idx="0">
                    <c:v>français </c:v>
                  </c:pt>
                  <c:pt idx="1">
                    <c:v>français </c:v>
                  </c:pt>
                  <c:pt idx="2">
                    <c:v>français </c:v>
                  </c:pt>
                  <c:pt idx="3">
                    <c:v>français </c:v>
                  </c:pt>
                  <c:pt idx="4">
                    <c:v>français </c:v>
                  </c:pt>
                  <c:pt idx="5">
                    <c:v>français </c:v>
                  </c:pt>
                  <c:pt idx="6">
                    <c:v>français </c:v>
                  </c:pt>
                  <c:pt idx="7">
                    <c:v>français </c:v>
                  </c:pt>
                  <c:pt idx="8">
                    <c:v>français </c:v>
                  </c:pt>
                  <c:pt idx="9">
                    <c:v>Maths</c:v>
                  </c:pt>
                  <c:pt idx="10">
                    <c:v>Maths</c:v>
                  </c:pt>
                  <c:pt idx="11">
                    <c:v>Maths</c:v>
                  </c:pt>
                  <c:pt idx="12">
                    <c:v>Maths</c:v>
                  </c:pt>
                  <c:pt idx="13">
                    <c:v>Maths</c:v>
                  </c:pt>
                  <c:pt idx="14">
                    <c:v>Maths</c:v>
                  </c:pt>
                  <c:pt idx="15">
                    <c:v>Maths</c:v>
                  </c:pt>
                  <c:pt idx="16">
                    <c:v>Maths</c:v>
                  </c:pt>
                  <c:pt idx="17">
                    <c:v>Maths</c:v>
                  </c:pt>
                  <c:pt idx="18">
                    <c:v>Maths</c:v>
                  </c:pt>
                  <c:pt idx="19">
                    <c:v>Maths</c:v>
                  </c:pt>
                </c:lvl>
                <c:lvl>
                  <c:pt idx="0">
                    <c:v>Jean</c:v>
                  </c:pt>
                  <c:pt idx="1">
                    <c:v>Hugues</c:v>
                  </c:pt>
                  <c:pt idx="2">
                    <c:v>Claude</c:v>
                  </c:pt>
                  <c:pt idx="3">
                    <c:v>Etienne</c:v>
                  </c:pt>
                  <c:pt idx="4">
                    <c:v>Mathieu</c:v>
                  </c:pt>
                  <c:pt idx="5">
                    <c:v>Romain</c:v>
                  </c:pt>
                  <c:pt idx="6">
                    <c:v>Nicolas</c:v>
                  </c:pt>
                  <c:pt idx="7">
                    <c:v>Willy</c:v>
                  </c:pt>
                  <c:pt idx="8">
                    <c:v>Bob</c:v>
                  </c:pt>
                  <c:pt idx="9">
                    <c:v>Alexandre</c:v>
                  </c:pt>
                  <c:pt idx="10">
                    <c:v>Jean</c:v>
                  </c:pt>
                  <c:pt idx="11">
                    <c:v>Hugues</c:v>
                  </c:pt>
                  <c:pt idx="12">
                    <c:v>Claude</c:v>
                  </c:pt>
                  <c:pt idx="13">
                    <c:v>Etienne</c:v>
                  </c:pt>
                  <c:pt idx="14">
                    <c:v>Mathieu</c:v>
                  </c:pt>
                  <c:pt idx="15">
                    <c:v>Romain</c:v>
                  </c:pt>
                  <c:pt idx="16">
                    <c:v>Nicolas</c:v>
                  </c:pt>
                  <c:pt idx="17">
                    <c:v>Willy</c:v>
                  </c:pt>
                  <c:pt idx="18">
                    <c:v>Bob</c:v>
                  </c:pt>
                  <c:pt idx="19">
                    <c:v>Mathieu</c:v>
                  </c:pt>
                </c:lvl>
              </c:multiLvlStrCache>
            </c:multiLvlStrRef>
          </c:cat>
          <c:val>
            <c:numRef>
              <c:f>Feuil3!$D$13:$D$32</c:f>
              <c:numCache>
                <c:formatCode>General</c:formatCode>
                <c:ptCount val="20"/>
                <c:pt idx="0">
                  <c:v>12</c:v>
                </c:pt>
                <c:pt idx="1">
                  <c:v>13</c:v>
                </c:pt>
                <c:pt idx="2">
                  <c:v>10</c:v>
                </c:pt>
                <c:pt idx="3">
                  <c:v>15</c:v>
                </c:pt>
                <c:pt idx="4">
                  <c:v>14</c:v>
                </c:pt>
                <c:pt idx="5">
                  <c:v>13</c:v>
                </c:pt>
                <c:pt idx="6">
                  <c:v>13</c:v>
                </c:pt>
                <c:pt idx="7">
                  <c:v>19</c:v>
                </c:pt>
                <c:pt idx="8">
                  <c:v>20</c:v>
                </c:pt>
                <c:pt idx="9">
                  <c:v>12</c:v>
                </c:pt>
                <c:pt idx="10">
                  <c:v>16</c:v>
                </c:pt>
                <c:pt idx="11">
                  <c:v>17</c:v>
                </c:pt>
                <c:pt idx="12">
                  <c:v>13</c:v>
                </c:pt>
                <c:pt idx="13">
                  <c:v>7</c:v>
                </c:pt>
                <c:pt idx="14">
                  <c:v>8</c:v>
                </c:pt>
                <c:pt idx="15">
                  <c:v>2</c:v>
                </c:pt>
                <c:pt idx="16">
                  <c:v>20</c:v>
                </c:pt>
                <c:pt idx="17">
                  <c:v>13</c:v>
                </c:pt>
                <c:pt idx="18">
                  <c:v>15</c:v>
                </c:pt>
                <c:pt idx="19">
                  <c:v>1</c:v>
                </c:pt>
              </c:numCache>
            </c:numRef>
          </c:val>
        </c:ser>
      </c:pie3D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15</xdr:row>
      <xdr:rowOff>66675</xdr:rowOff>
    </xdr:from>
    <xdr:to>
      <xdr:col>9</xdr:col>
      <xdr:colOff>390525</xdr:colOff>
      <xdr:row>30</xdr:row>
      <xdr:rowOff>95250</xdr:rowOff>
    </xdr:to>
    <xdr:graphicFrame macro="">
      <xdr:nvGraphicFramePr>
        <xdr:cNvPr id="204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11:D32" totalsRowShown="0">
  <autoFilter ref="B11:D32"/>
  <tableColumns count="3">
    <tableColumn id="1" name="Nom"/>
    <tableColumn id="2" name="Matière"/>
    <tableColumn id="3" name="No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opLeftCell="A19" workbookViewId="0">
      <selection activeCell="H29" sqref="H29"/>
    </sheetView>
  </sheetViews>
  <sheetFormatPr baseColWidth="10" defaultRowHeight="14.25"/>
  <cols>
    <col min="2" max="2" width="18.125" customWidth="1"/>
    <col min="3" max="3" width="15" customWidth="1"/>
    <col min="4" max="4" width="17.375" customWidth="1"/>
    <col min="5" max="5" width="14.375" customWidth="1"/>
    <col min="6" max="6" width="18.25" customWidth="1"/>
    <col min="7" max="7" width="18.875" customWidth="1"/>
    <col min="8" max="8" width="18.5" customWidth="1"/>
    <col min="9" max="9" width="19.75" customWidth="1"/>
  </cols>
  <sheetData>
    <row r="1" spans="1:9" ht="19.5">
      <c r="A1" s="7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6</v>
      </c>
      <c r="I1" s="6" t="s">
        <v>8</v>
      </c>
    </row>
    <row r="2" spans="1:9">
      <c r="A2" s="1">
        <v>40830</v>
      </c>
      <c r="B2" s="2">
        <v>0.29166666666666669</v>
      </c>
      <c r="C2" s="2">
        <v>0.47916666666666669</v>
      </c>
      <c r="D2" s="2">
        <v>0.52083333333333337</v>
      </c>
      <c r="E2" s="2">
        <v>0.60416666666666663</v>
      </c>
      <c r="F2" s="4">
        <f>C2-B2</f>
        <v>0.1875</v>
      </c>
      <c r="G2" s="3">
        <f>E2-D2</f>
        <v>8.3333333333333259E-2</v>
      </c>
      <c r="H2" s="4">
        <f>F2+G2</f>
        <v>0.27083333333333326</v>
      </c>
    </row>
    <row r="3" spans="1:9">
      <c r="A3" s="1">
        <v>40833</v>
      </c>
      <c r="B3" s="2">
        <v>0.36458333333333331</v>
      </c>
      <c r="C3" s="2">
        <v>0.5625</v>
      </c>
      <c r="D3" s="2">
        <v>0.60416666666666663</v>
      </c>
      <c r="E3" s="2">
        <v>0.71875</v>
      </c>
      <c r="F3" s="4">
        <f t="shared" ref="F3:F17" si="0">C3-B3</f>
        <v>0.19791666666666669</v>
      </c>
      <c r="G3" s="3">
        <f t="shared" ref="G3:G17" si="1">E3-D3</f>
        <v>0.11458333333333337</v>
      </c>
      <c r="H3" s="4">
        <f t="shared" ref="H3:H17" si="2">F3+G3</f>
        <v>0.31250000000000006</v>
      </c>
    </row>
    <row r="4" spans="1:9">
      <c r="A4" s="1">
        <v>40834</v>
      </c>
      <c r="B4" s="2">
        <v>0.36458333333333331</v>
      </c>
      <c r="C4" s="2">
        <v>0.5625</v>
      </c>
      <c r="D4" s="2">
        <v>0.60416666666666663</v>
      </c>
      <c r="E4" s="2">
        <v>0.71875</v>
      </c>
      <c r="F4" s="4">
        <f t="shared" si="0"/>
        <v>0.19791666666666669</v>
      </c>
      <c r="G4" s="3">
        <f t="shared" si="1"/>
        <v>0.11458333333333337</v>
      </c>
      <c r="H4" s="4">
        <f t="shared" si="2"/>
        <v>0.31250000000000006</v>
      </c>
    </row>
    <row r="5" spans="1:9">
      <c r="A5" s="1">
        <v>40835</v>
      </c>
      <c r="B5" s="2">
        <v>0.36458333333333331</v>
      </c>
      <c r="C5" s="2">
        <v>0.5625</v>
      </c>
      <c r="D5" s="2">
        <v>0.60416666666666663</v>
      </c>
      <c r="E5" s="2">
        <v>0.71875</v>
      </c>
      <c r="F5" s="4">
        <f t="shared" si="0"/>
        <v>0.19791666666666669</v>
      </c>
      <c r="G5" s="3">
        <f t="shared" si="1"/>
        <v>0.11458333333333337</v>
      </c>
      <c r="H5" s="4">
        <f t="shared" si="2"/>
        <v>0.31250000000000006</v>
      </c>
    </row>
    <row r="6" spans="1:9">
      <c r="A6" s="1">
        <v>40836</v>
      </c>
      <c r="B6" s="2">
        <v>0.36458333333333331</v>
      </c>
      <c r="C6" s="2">
        <v>0.5625</v>
      </c>
      <c r="D6" s="2">
        <v>0.60416666666666663</v>
      </c>
      <c r="E6" s="2">
        <v>0.71875</v>
      </c>
      <c r="F6" s="4">
        <f t="shared" si="0"/>
        <v>0.19791666666666669</v>
      </c>
      <c r="G6" s="3">
        <f t="shared" si="1"/>
        <v>0.11458333333333337</v>
      </c>
      <c r="H6" s="4">
        <f t="shared" si="2"/>
        <v>0.31250000000000006</v>
      </c>
    </row>
    <row r="7" spans="1:9">
      <c r="A7" s="1">
        <v>40837</v>
      </c>
      <c r="B7" s="2">
        <v>0.36458333333333331</v>
      </c>
      <c r="C7" s="2">
        <v>0.54166666666666663</v>
      </c>
      <c r="D7" s="2">
        <v>0.58333333333333337</v>
      </c>
      <c r="E7" s="2">
        <v>0.69791666666666663</v>
      </c>
      <c r="F7" s="4">
        <f t="shared" si="0"/>
        <v>0.17708333333333331</v>
      </c>
      <c r="G7" s="3">
        <f t="shared" si="1"/>
        <v>0.11458333333333326</v>
      </c>
      <c r="H7" s="4">
        <f t="shared" si="2"/>
        <v>0.29166666666666657</v>
      </c>
      <c r="I7" s="5">
        <f>H3+H4+H5+H6+H7</f>
        <v>1.5416666666666667</v>
      </c>
    </row>
    <row r="8" spans="1:9">
      <c r="A8" s="1">
        <v>40840</v>
      </c>
      <c r="B8" s="2">
        <v>0.375</v>
      </c>
      <c r="C8" s="2">
        <v>0.54166666666666663</v>
      </c>
      <c r="D8" s="2">
        <v>0.60416666666666663</v>
      </c>
      <c r="E8" s="2">
        <v>0.77083333333333337</v>
      </c>
      <c r="F8" s="4">
        <f t="shared" si="0"/>
        <v>0.16666666666666663</v>
      </c>
      <c r="G8" s="3">
        <f t="shared" si="1"/>
        <v>0.16666666666666674</v>
      </c>
      <c r="H8" s="4">
        <f t="shared" si="2"/>
        <v>0.33333333333333337</v>
      </c>
    </row>
    <row r="9" spans="1:9">
      <c r="A9" s="1">
        <v>40841</v>
      </c>
      <c r="B9" s="2">
        <v>0.375</v>
      </c>
      <c r="C9" s="2">
        <v>0.54166666666666663</v>
      </c>
      <c r="D9" s="2">
        <v>0.60416666666666663</v>
      </c>
      <c r="E9" s="2">
        <v>0.77083333333333337</v>
      </c>
      <c r="F9" s="4">
        <f t="shared" si="0"/>
        <v>0.16666666666666663</v>
      </c>
      <c r="G9" s="3">
        <f t="shared" si="1"/>
        <v>0.16666666666666674</v>
      </c>
      <c r="H9" s="4">
        <f t="shared" si="2"/>
        <v>0.33333333333333337</v>
      </c>
    </row>
    <row r="10" spans="1:9">
      <c r="A10" s="1">
        <v>40842</v>
      </c>
      <c r="B10" s="2">
        <v>0.375</v>
      </c>
      <c r="C10" s="2">
        <v>0.54166666666666663</v>
      </c>
      <c r="D10" s="2">
        <v>0.60416666666666663</v>
      </c>
      <c r="E10" s="2">
        <v>0.77083333333333337</v>
      </c>
      <c r="F10" s="4">
        <f t="shared" si="0"/>
        <v>0.16666666666666663</v>
      </c>
      <c r="G10" s="3">
        <f t="shared" si="1"/>
        <v>0.16666666666666674</v>
      </c>
      <c r="H10" s="4">
        <f t="shared" si="2"/>
        <v>0.33333333333333337</v>
      </c>
    </row>
    <row r="11" spans="1:9">
      <c r="A11" s="1">
        <v>40843</v>
      </c>
      <c r="B11" s="2">
        <v>0.375</v>
      </c>
      <c r="C11" s="2">
        <v>0.54166666666666663</v>
      </c>
      <c r="D11" s="2">
        <v>0.60416666666666663</v>
      </c>
      <c r="E11" s="2">
        <v>0.77083333333333337</v>
      </c>
      <c r="F11" s="4">
        <f t="shared" si="0"/>
        <v>0.16666666666666663</v>
      </c>
      <c r="G11" s="3">
        <f t="shared" si="1"/>
        <v>0.16666666666666674</v>
      </c>
      <c r="H11" s="4">
        <f t="shared" si="2"/>
        <v>0.33333333333333337</v>
      </c>
    </row>
    <row r="12" spans="1:9">
      <c r="A12" s="1">
        <v>40844</v>
      </c>
      <c r="B12" s="2">
        <v>0.375</v>
      </c>
      <c r="C12" s="2">
        <v>0.58333333333333337</v>
      </c>
      <c r="D12" s="2">
        <v>0</v>
      </c>
      <c r="E12" s="4">
        <v>0</v>
      </c>
      <c r="F12" s="4">
        <f t="shared" si="0"/>
        <v>0.20833333333333337</v>
      </c>
      <c r="G12" s="3">
        <f t="shared" si="1"/>
        <v>0</v>
      </c>
      <c r="H12" s="4">
        <f t="shared" si="2"/>
        <v>0.20833333333333337</v>
      </c>
      <c r="I12" s="5">
        <f>H8+H9+H10+H11+H12</f>
        <v>1.541666666666667</v>
      </c>
    </row>
    <row r="13" spans="1:9">
      <c r="A13" s="1">
        <v>40847</v>
      </c>
      <c r="B13" s="2">
        <v>0.36458333333333331</v>
      </c>
      <c r="C13" s="2">
        <v>0.5625</v>
      </c>
      <c r="D13" s="2">
        <v>0.60416666666666663</v>
      </c>
      <c r="E13" s="2">
        <v>0.71875</v>
      </c>
      <c r="F13" s="4">
        <f t="shared" si="0"/>
        <v>0.19791666666666669</v>
      </c>
      <c r="G13" s="4">
        <f t="shared" si="1"/>
        <v>0.11458333333333337</v>
      </c>
      <c r="H13" s="4">
        <f t="shared" si="2"/>
        <v>0.31250000000000006</v>
      </c>
    </row>
    <row r="14" spans="1:9">
      <c r="A14" s="1">
        <v>40848</v>
      </c>
      <c r="B14" s="2">
        <v>0.36458333333333331</v>
      </c>
      <c r="C14" s="2">
        <v>0.5625</v>
      </c>
      <c r="D14" s="2">
        <v>0.60416666666666663</v>
      </c>
      <c r="E14" s="2">
        <v>0.71875</v>
      </c>
      <c r="F14" s="4">
        <f t="shared" si="0"/>
        <v>0.19791666666666669</v>
      </c>
      <c r="G14" s="4">
        <f t="shared" si="1"/>
        <v>0.11458333333333337</v>
      </c>
      <c r="H14" s="4">
        <f t="shared" si="2"/>
        <v>0.31250000000000006</v>
      </c>
    </row>
    <row r="15" spans="1:9">
      <c r="A15" s="1">
        <v>40849</v>
      </c>
      <c r="B15" s="2">
        <v>0.36458333333333331</v>
      </c>
      <c r="C15" s="2">
        <v>0.5625</v>
      </c>
      <c r="D15" s="2">
        <v>0.60416666666666663</v>
      </c>
      <c r="E15" s="2">
        <v>0.71875</v>
      </c>
      <c r="F15" s="4">
        <f t="shared" si="0"/>
        <v>0.19791666666666669</v>
      </c>
      <c r="G15" s="4">
        <f t="shared" si="1"/>
        <v>0.11458333333333337</v>
      </c>
      <c r="H15" s="4">
        <f t="shared" si="2"/>
        <v>0.31250000000000006</v>
      </c>
    </row>
    <row r="16" spans="1:9">
      <c r="A16" s="1">
        <v>40850</v>
      </c>
      <c r="B16" s="2">
        <v>0.36458333333333331</v>
      </c>
      <c r="C16" s="2">
        <v>0.5625</v>
      </c>
      <c r="D16" s="2">
        <v>0.60416666666666663</v>
      </c>
      <c r="E16" s="2">
        <v>0.71875</v>
      </c>
      <c r="F16" s="4">
        <f t="shared" si="0"/>
        <v>0.19791666666666669</v>
      </c>
      <c r="G16" s="4">
        <f t="shared" si="1"/>
        <v>0.11458333333333337</v>
      </c>
      <c r="H16" s="4">
        <f t="shared" si="2"/>
        <v>0.31250000000000006</v>
      </c>
    </row>
    <row r="17" spans="1:12">
      <c r="A17" s="1">
        <v>40851</v>
      </c>
      <c r="B17" s="2">
        <v>0.36458333333333331</v>
      </c>
      <c r="C17" s="2">
        <v>0.54166666666666663</v>
      </c>
      <c r="D17" s="2">
        <v>0.58333333333333337</v>
      </c>
      <c r="E17" s="2">
        <v>0.69791666666666663</v>
      </c>
      <c r="F17" s="4">
        <f t="shared" si="0"/>
        <v>0.17708333333333331</v>
      </c>
      <c r="G17" s="4">
        <f t="shared" si="1"/>
        <v>0.11458333333333326</v>
      </c>
      <c r="H17" s="4">
        <f t="shared" si="2"/>
        <v>0.29166666666666657</v>
      </c>
      <c r="I17" s="5">
        <f>H13+H14+H15+H16+H17</f>
        <v>1.5416666666666667</v>
      </c>
    </row>
    <row r="18" spans="1:12">
      <c r="A18" s="1"/>
      <c r="B18" s="2"/>
      <c r="C18" s="2"/>
      <c r="D18" s="2"/>
      <c r="E18" s="2"/>
      <c r="F18" s="4"/>
      <c r="G18" s="4"/>
      <c r="H18" s="4"/>
    </row>
    <row r="20" spans="1:12">
      <c r="B20" t="s">
        <v>17</v>
      </c>
      <c r="C20" t="s">
        <v>18</v>
      </c>
      <c r="E20" t="s">
        <v>9</v>
      </c>
      <c r="F20" t="s">
        <v>10</v>
      </c>
      <c r="G20" t="s">
        <v>11</v>
      </c>
      <c r="H20" t="s">
        <v>12</v>
      </c>
      <c r="I20" t="s">
        <v>13</v>
      </c>
      <c r="J20" t="s">
        <v>14</v>
      </c>
      <c r="K20" t="s">
        <v>15</v>
      </c>
      <c r="L20" t="s">
        <v>16</v>
      </c>
    </row>
    <row r="21" spans="1:12">
      <c r="B21" t="s">
        <v>9</v>
      </c>
      <c r="C21">
        <v>20</v>
      </c>
    </row>
    <row r="22" spans="1:12">
      <c r="B22" t="s">
        <v>10</v>
      </c>
      <c r="C22">
        <v>4</v>
      </c>
    </row>
    <row r="23" spans="1:12">
      <c r="B23" t="s">
        <v>11</v>
      </c>
      <c r="C23">
        <v>5</v>
      </c>
    </row>
    <row r="24" spans="1:12">
      <c r="B24" t="s">
        <v>12</v>
      </c>
      <c r="C24">
        <v>245</v>
      </c>
      <c r="E24">
        <f t="shared" ref="E24:E29" si="3">SUM(C24,C23)</f>
        <v>250</v>
      </c>
      <c r="F24">
        <f>PRODUCT(C21,C23)</f>
        <v>100</v>
      </c>
      <c r="H24" t="str">
        <f>IF(C25&gt;=100,"oui","non")</f>
        <v>non</v>
      </c>
    </row>
    <row r="25" spans="1:12">
      <c r="B25" t="s">
        <v>13</v>
      </c>
      <c r="C25">
        <v>2</v>
      </c>
      <c r="E25">
        <f t="shared" si="3"/>
        <v>247</v>
      </c>
      <c r="F25">
        <f>QUOTIENT(C24,C23)</f>
        <v>49</v>
      </c>
      <c r="H25">
        <f>AVERAGE(C21:C28,E24:E29,F24:F25)</f>
        <v>125.25</v>
      </c>
    </row>
    <row r="26" spans="1:12">
      <c r="B26" t="s">
        <v>14</v>
      </c>
      <c r="C26">
        <v>210</v>
      </c>
      <c r="E26">
        <f t="shared" si="3"/>
        <v>212</v>
      </c>
      <c r="H26" t="str">
        <f>IF(C26&gt;=100,"oui","non")</f>
        <v>oui</v>
      </c>
    </row>
    <row r="27" spans="1:12">
      <c r="B27" t="s">
        <v>15</v>
      </c>
      <c r="C27">
        <v>125</v>
      </c>
      <c r="E27">
        <f t="shared" si="3"/>
        <v>335</v>
      </c>
      <c r="H27" t="str">
        <f>IF(C27&gt;=100,"oui","non")</f>
        <v>oui</v>
      </c>
    </row>
    <row r="28" spans="1:12">
      <c r="B28" t="s">
        <v>16</v>
      </c>
      <c r="C28">
        <v>25</v>
      </c>
      <c r="E28">
        <f t="shared" si="3"/>
        <v>150</v>
      </c>
      <c r="H28" t="str">
        <f>IF(C28&gt;=100,"oui","non")</f>
        <v>non</v>
      </c>
    </row>
    <row r="29" spans="1:12">
      <c r="E29">
        <f t="shared" si="3"/>
        <v>25</v>
      </c>
      <c r="H29" t="str">
        <f>IF(C29&gt;=100,"oui","non")</f>
        <v>non</v>
      </c>
    </row>
  </sheetData>
  <phoneticPr fontId="0" type="noConversion"/>
  <conditionalFormatting sqref="H2:H18">
    <cfRule type="cellIs" dxfId="4" priority="1" operator="greaterThan">
      <formula>0.270833333333333</formula>
    </cfRule>
    <cfRule type="cellIs" dxfId="3" priority="2" operator="lessThanOrEqual">
      <formula>0.270833333333333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0:L132"/>
  <sheetViews>
    <sheetView tabSelected="1" workbookViewId="0">
      <pane ySplit="12" topLeftCell="A13" activePane="bottomLeft" state="frozenSplit"/>
      <selection pane="bottomLeft" activeCell="J13" sqref="J13"/>
    </sheetView>
  </sheetViews>
  <sheetFormatPr baseColWidth="10" defaultRowHeight="14.25"/>
  <cols>
    <col min="4" max="4" width="10.875" customWidth="1"/>
    <col min="6" max="6" width="11" customWidth="1"/>
    <col min="8" max="8" width="14.75" customWidth="1"/>
    <col min="9" max="9" width="15.5" customWidth="1"/>
  </cols>
  <sheetData>
    <row r="10" spans="1:12">
      <c r="A10" t="s">
        <v>19</v>
      </c>
      <c r="B10" t="s">
        <v>22</v>
      </c>
      <c r="C10" t="s">
        <v>20</v>
      </c>
      <c r="D10" t="s">
        <v>23</v>
      </c>
      <c r="E10" t="s">
        <v>24</v>
      </c>
      <c r="G10" t="s">
        <v>21</v>
      </c>
      <c r="H10" t="s">
        <v>28</v>
      </c>
      <c r="I10" s="9">
        <v>0.08</v>
      </c>
      <c r="J10" s="9">
        <v>0.08</v>
      </c>
    </row>
    <row r="11" spans="1:12">
      <c r="H11" t="s">
        <v>29</v>
      </c>
      <c r="J11" s="8">
        <f>SUM(G13:G28)</f>
        <v>254.5</v>
      </c>
    </row>
    <row r="12" spans="1:12">
      <c r="E12" s="8"/>
      <c r="F12" s="8"/>
      <c r="G12" s="8"/>
      <c r="H12" t="s">
        <v>30</v>
      </c>
      <c r="J12" s="8">
        <f>J11+J11*J10</f>
        <v>274.86</v>
      </c>
    </row>
    <row r="13" spans="1:12">
      <c r="A13" t="s">
        <v>25</v>
      </c>
      <c r="B13" t="s">
        <v>26</v>
      </c>
      <c r="C13">
        <v>3</v>
      </c>
      <c r="D13" t="s">
        <v>27</v>
      </c>
      <c r="E13" s="8">
        <v>14.5</v>
      </c>
      <c r="F13" s="8"/>
      <c r="G13" s="8">
        <f>C13*E13</f>
        <v>43.5</v>
      </c>
      <c r="H13" t="s">
        <v>31</v>
      </c>
      <c r="J13" s="12">
        <f>IF(OR(COUNTA(C13:C24)&gt;=8,J12&gt;250),J12-J12*10%,"Non")</f>
        <v>247.37400000000002</v>
      </c>
      <c r="L13" s="8">
        <f>J12*10%</f>
        <v>27.486000000000004</v>
      </c>
    </row>
    <row r="14" spans="1:12">
      <c r="C14">
        <v>5</v>
      </c>
      <c r="E14" s="8">
        <v>25</v>
      </c>
      <c r="F14" s="8"/>
      <c r="G14" s="8">
        <f t="shared" ref="G14:G27" si="0">C14*E14</f>
        <v>125</v>
      </c>
    </row>
    <row r="15" spans="1:12">
      <c r="C15">
        <v>2</v>
      </c>
      <c r="E15" s="8">
        <v>43</v>
      </c>
      <c r="F15" s="8"/>
      <c r="G15" s="8">
        <f t="shared" si="0"/>
        <v>86</v>
      </c>
    </row>
    <row r="16" spans="1:12">
      <c r="E16" s="8"/>
      <c r="F16" s="8"/>
      <c r="G16" s="8">
        <f t="shared" si="0"/>
        <v>0</v>
      </c>
    </row>
    <row r="17" spans="2:7">
      <c r="E17" s="8"/>
      <c r="F17" s="8"/>
      <c r="G17" s="8">
        <f t="shared" si="0"/>
        <v>0</v>
      </c>
    </row>
    <row r="18" spans="2:7">
      <c r="E18" s="8"/>
      <c r="F18" s="8"/>
      <c r="G18" s="8">
        <f t="shared" si="0"/>
        <v>0</v>
      </c>
    </row>
    <row r="19" spans="2:7">
      <c r="E19" s="8"/>
      <c r="F19" s="8"/>
      <c r="G19" s="8">
        <f t="shared" si="0"/>
        <v>0</v>
      </c>
    </row>
    <row r="20" spans="2:7">
      <c r="E20" s="8"/>
      <c r="F20" s="8"/>
      <c r="G20" s="8">
        <f t="shared" si="0"/>
        <v>0</v>
      </c>
    </row>
    <row r="21" spans="2:7">
      <c r="E21" s="8"/>
      <c r="F21" s="8"/>
      <c r="G21" s="8">
        <f t="shared" si="0"/>
        <v>0</v>
      </c>
    </row>
    <row r="22" spans="2:7">
      <c r="E22" s="8"/>
      <c r="F22" s="8"/>
      <c r="G22" s="8">
        <f t="shared" si="0"/>
        <v>0</v>
      </c>
    </row>
    <row r="23" spans="2:7">
      <c r="E23" s="8"/>
      <c r="F23" s="8"/>
      <c r="G23" s="8">
        <f t="shared" si="0"/>
        <v>0</v>
      </c>
    </row>
    <row r="24" spans="2:7">
      <c r="E24" s="8"/>
      <c r="F24" s="8"/>
      <c r="G24" s="8">
        <f t="shared" si="0"/>
        <v>0</v>
      </c>
    </row>
    <row r="25" spans="2:7">
      <c r="B25" t="s">
        <v>32</v>
      </c>
      <c r="C25">
        <f>SUM(C13:C24)</f>
        <v>10</v>
      </c>
      <c r="E25" s="8"/>
      <c r="F25" s="8"/>
      <c r="G25" s="8">
        <f t="shared" si="0"/>
        <v>0</v>
      </c>
    </row>
    <row r="26" spans="2:7">
      <c r="E26" s="8"/>
      <c r="F26" s="8"/>
      <c r="G26" s="8">
        <f t="shared" si="0"/>
        <v>0</v>
      </c>
    </row>
    <row r="27" spans="2:7">
      <c r="E27" s="8"/>
      <c r="F27" s="8"/>
      <c r="G27" s="8">
        <f t="shared" si="0"/>
        <v>0</v>
      </c>
    </row>
    <row r="28" spans="2:7">
      <c r="E28" s="8"/>
      <c r="F28" s="8"/>
      <c r="G28" s="8"/>
    </row>
    <row r="29" spans="2:7">
      <c r="E29" s="8"/>
      <c r="F29" s="8"/>
      <c r="G29" s="8"/>
    </row>
    <row r="30" spans="2:7">
      <c r="E30" s="8"/>
      <c r="F30" s="8"/>
      <c r="G30" s="8"/>
    </row>
    <row r="31" spans="2:7">
      <c r="E31" s="8"/>
      <c r="F31" s="8"/>
      <c r="G31" s="8"/>
    </row>
    <row r="32" spans="2:7">
      <c r="E32" s="8"/>
      <c r="F32" s="8"/>
      <c r="G32" s="8"/>
    </row>
    <row r="33" spans="5:7">
      <c r="E33" s="8"/>
      <c r="F33" s="8"/>
      <c r="G33" s="8"/>
    </row>
    <row r="34" spans="5:7">
      <c r="E34" s="8"/>
      <c r="F34" s="8"/>
      <c r="G34" s="8"/>
    </row>
    <row r="35" spans="5:7">
      <c r="E35" s="8"/>
      <c r="F35" s="8"/>
      <c r="G35" s="8"/>
    </row>
    <row r="36" spans="5:7">
      <c r="E36" s="8"/>
      <c r="F36" s="8"/>
      <c r="G36" s="8"/>
    </row>
    <row r="37" spans="5:7">
      <c r="E37" s="8"/>
      <c r="F37" s="8"/>
      <c r="G37" s="8"/>
    </row>
    <row r="38" spans="5:7">
      <c r="E38" s="8"/>
      <c r="F38" s="8"/>
      <c r="G38" s="8"/>
    </row>
    <row r="39" spans="5:7">
      <c r="E39" s="8"/>
      <c r="F39" s="8"/>
      <c r="G39" s="8"/>
    </row>
    <row r="40" spans="5:7">
      <c r="E40" s="8"/>
      <c r="F40" s="8"/>
      <c r="G40" s="8"/>
    </row>
    <row r="41" spans="5:7">
      <c r="E41" s="8"/>
      <c r="F41" s="8"/>
      <c r="G41" s="8"/>
    </row>
    <row r="42" spans="5:7">
      <c r="E42" s="8"/>
      <c r="F42" s="8"/>
      <c r="G42" s="8"/>
    </row>
    <row r="43" spans="5:7">
      <c r="E43" s="8"/>
      <c r="F43" s="8"/>
      <c r="G43" s="8"/>
    </row>
    <row r="44" spans="5:7">
      <c r="E44" s="8"/>
      <c r="F44" s="8"/>
      <c r="G44" s="8"/>
    </row>
    <row r="45" spans="5:7">
      <c r="E45" s="8"/>
      <c r="F45" s="8"/>
      <c r="G45" s="8"/>
    </row>
    <row r="46" spans="5:7">
      <c r="E46" s="8"/>
      <c r="F46" s="8"/>
      <c r="G46" s="8"/>
    </row>
    <row r="47" spans="5:7">
      <c r="E47" s="8"/>
      <c r="F47" s="8"/>
      <c r="G47" s="8"/>
    </row>
    <row r="48" spans="5:7">
      <c r="E48" s="8"/>
      <c r="F48" s="8"/>
      <c r="G48" s="8"/>
    </row>
    <row r="49" spans="5:7">
      <c r="E49" s="8"/>
      <c r="F49" s="8"/>
      <c r="G49" s="8"/>
    </row>
    <row r="50" spans="5:7">
      <c r="E50" s="8"/>
      <c r="F50" s="8"/>
      <c r="G50" s="8"/>
    </row>
    <row r="51" spans="5:7">
      <c r="E51" s="8"/>
      <c r="F51" s="8"/>
      <c r="G51" s="8"/>
    </row>
    <row r="52" spans="5:7">
      <c r="E52" s="8"/>
      <c r="F52" s="8"/>
      <c r="G52" s="8"/>
    </row>
    <row r="53" spans="5:7">
      <c r="E53" s="8"/>
      <c r="F53" s="8"/>
      <c r="G53" s="8"/>
    </row>
    <row r="54" spans="5:7">
      <c r="E54" s="8"/>
      <c r="F54" s="8"/>
      <c r="G54" s="8"/>
    </row>
    <row r="55" spans="5:7">
      <c r="E55" s="8"/>
      <c r="F55" s="8"/>
      <c r="G55" s="8"/>
    </row>
    <row r="56" spans="5:7">
      <c r="E56" s="8"/>
      <c r="F56" s="8"/>
      <c r="G56" s="8"/>
    </row>
    <row r="57" spans="5:7">
      <c r="E57" s="8"/>
      <c r="F57" s="8"/>
      <c r="G57" s="8"/>
    </row>
    <row r="58" spans="5:7">
      <c r="E58" s="8"/>
      <c r="F58" s="8"/>
      <c r="G58" s="8"/>
    </row>
    <row r="59" spans="5:7">
      <c r="E59" s="8"/>
      <c r="F59" s="8"/>
      <c r="G59" s="8"/>
    </row>
    <row r="60" spans="5:7">
      <c r="E60" s="8"/>
      <c r="F60" s="8"/>
      <c r="G60" s="8"/>
    </row>
    <row r="61" spans="5:7">
      <c r="E61" s="8"/>
      <c r="F61" s="8"/>
      <c r="G61" s="8"/>
    </row>
    <row r="62" spans="5:7">
      <c r="E62" s="8"/>
      <c r="F62" s="8"/>
      <c r="G62" s="8"/>
    </row>
    <row r="63" spans="5:7">
      <c r="E63" s="8"/>
      <c r="F63" s="8"/>
      <c r="G63" s="8"/>
    </row>
    <row r="64" spans="5:7">
      <c r="E64" s="8"/>
      <c r="F64" s="8"/>
      <c r="G64" s="8"/>
    </row>
    <row r="65" spans="5:7">
      <c r="E65" s="8"/>
      <c r="F65" s="8"/>
      <c r="G65" s="8"/>
    </row>
    <row r="66" spans="5:7">
      <c r="E66" s="8"/>
      <c r="F66" s="8"/>
      <c r="G66" s="8"/>
    </row>
    <row r="67" spans="5:7">
      <c r="E67" s="8"/>
      <c r="F67" s="8"/>
      <c r="G67" s="8"/>
    </row>
    <row r="68" spans="5:7">
      <c r="E68" s="8"/>
      <c r="F68" s="8"/>
      <c r="G68" s="8"/>
    </row>
    <row r="69" spans="5:7">
      <c r="E69" s="8"/>
      <c r="F69" s="8"/>
      <c r="G69" s="8"/>
    </row>
    <row r="70" spans="5:7">
      <c r="E70" s="8"/>
      <c r="F70" s="8"/>
      <c r="G70" s="8"/>
    </row>
    <row r="71" spans="5:7">
      <c r="E71" s="8"/>
      <c r="F71" s="8"/>
      <c r="G71" s="8"/>
    </row>
    <row r="72" spans="5:7">
      <c r="E72" s="8"/>
      <c r="F72" s="8"/>
      <c r="G72" s="8"/>
    </row>
    <row r="73" spans="5:7">
      <c r="E73" s="8"/>
      <c r="F73" s="8"/>
      <c r="G73" s="8"/>
    </row>
    <row r="74" spans="5:7">
      <c r="E74" s="8"/>
      <c r="F74" s="8"/>
      <c r="G74" s="8"/>
    </row>
    <row r="75" spans="5:7">
      <c r="E75" s="8"/>
      <c r="F75" s="8"/>
      <c r="G75" s="8"/>
    </row>
    <row r="76" spans="5:7">
      <c r="E76" s="8"/>
      <c r="F76" s="8"/>
      <c r="G76" s="8"/>
    </row>
    <row r="77" spans="5:7">
      <c r="E77" s="8"/>
      <c r="F77" s="8"/>
      <c r="G77" s="8"/>
    </row>
    <row r="78" spans="5:7">
      <c r="E78" s="8"/>
      <c r="F78" s="8"/>
      <c r="G78" s="8"/>
    </row>
    <row r="79" spans="5:7">
      <c r="E79" s="8"/>
      <c r="F79" s="8"/>
      <c r="G79" s="8"/>
    </row>
    <row r="80" spans="5:7">
      <c r="E80" s="8"/>
      <c r="F80" s="8"/>
      <c r="G80" s="8"/>
    </row>
    <row r="81" spans="5:7">
      <c r="E81" s="8"/>
      <c r="F81" s="8"/>
      <c r="G81" s="8"/>
    </row>
    <row r="82" spans="5:7">
      <c r="E82" s="8"/>
      <c r="F82" s="8"/>
      <c r="G82" s="8"/>
    </row>
    <row r="83" spans="5:7">
      <c r="E83" s="8"/>
      <c r="F83" s="8"/>
      <c r="G83" s="8"/>
    </row>
    <row r="84" spans="5:7">
      <c r="E84" s="8"/>
      <c r="F84" s="8"/>
      <c r="G84" s="8"/>
    </row>
    <row r="85" spans="5:7">
      <c r="E85" s="8"/>
      <c r="F85" s="8"/>
      <c r="G85" s="8"/>
    </row>
    <row r="86" spans="5:7">
      <c r="E86" s="8"/>
      <c r="F86" s="8"/>
      <c r="G86" s="8"/>
    </row>
    <row r="87" spans="5:7">
      <c r="E87" s="8"/>
      <c r="F87" s="8"/>
      <c r="G87" s="8"/>
    </row>
    <row r="88" spans="5:7">
      <c r="E88" s="8"/>
      <c r="F88" s="8"/>
      <c r="G88" s="8"/>
    </row>
    <row r="89" spans="5:7">
      <c r="E89" s="8"/>
      <c r="F89" s="8"/>
      <c r="G89" s="8"/>
    </row>
    <row r="90" spans="5:7">
      <c r="E90" s="8"/>
      <c r="F90" s="8"/>
      <c r="G90" s="8"/>
    </row>
    <row r="91" spans="5:7">
      <c r="E91" s="8"/>
      <c r="F91" s="8"/>
      <c r="G91" s="8"/>
    </row>
    <row r="92" spans="5:7">
      <c r="E92" s="8"/>
      <c r="F92" s="8"/>
      <c r="G92" s="8"/>
    </row>
    <row r="93" spans="5:7">
      <c r="E93" s="8"/>
      <c r="F93" s="8"/>
      <c r="G93" s="8"/>
    </row>
    <row r="94" spans="5:7">
      <c r="E94" s="8"/>
      <c r="F94" s="8"/>
      <c r="G94" s="8"/>
    </row>
    <row r="95" spans="5:7">
      <c r="E95" s="8"/>
      <c r="F95" s="8"/>
      <c r="G95" s="8"/>
    </row>
    <row r="96" spans="5:7">
      <c r="E96" s="8"/>
      <c r="F96" s="8"/>
      <c r="G96" s="8"/>
    </row>
    <row r="97" spans="5:7">
      <c r="E97" s="8"/>
      <c r="F97" s="8"/>
      <c r="G97" s="8"/>
    </row>
    <row r="98" spans="5:7">
      <c r="E98" s="8"/>
      <c r="F98" s="8"/>
      <c r="G98" s="8"/>
    </row>
    <row r="99" spans="5:7">
      <c r="E99" s="8"/>
      <c r="F99" s="8"/>
      <c r="G99" s="8"/>
    </row>
    <row r="100" spans="5:7">
      <c r="E100" s="8"/>
      <c r="F100" s="8"/>
      <c r="G100" s="8"/>
    </row>
    <row r="101" spans="5:7">
      <c r="E101" s="8"/>
      <c r="F101" s="8"/>
      <c r="G101" s="8"/>
    </row>
    <row r="102" spans="5:7">
      <c r="E102" s="8"/>
      <c r="F102" s="8"/>
      <c r="G102" s="8"/>
    </row>
    <row r="103" spans="5:7">
      <c r="E103" s="8"/>
      <c r="F103" s="8"/>
      <c r="G103" s="8"/>
    </row>
    <row r="104" spans="5:7">
      <c r="E104" s="8"/>
      <c r="F104" s="8"/>
      <c r="G104" s="8"/>
    </row>
    <row r="105" spans="5:7">
      <c r="E105" s="8"/>
      <c r="F105" s="8"/>
      <c r="G105" s="8"/>
    </row>
    <row r="106" spans="5:7">
      <c r="E106" s="8"/>
      <c r="F106" s="8"/>
      <c r="G106" s="8"/>
    </row>
    <row r="107" spans="5:7">
      <c r="E107" s="8"/>
      <c r="F107" s="8"/>
      <c r="G107" s="8"/>
    </row>
    <row r="108" spans="5:7">
      <c r="E108" s="8"/>
      <c r="F108" s="8"/>
      <c r="G108" s="8"/>
    </row>
    <row r="109" spans="5:7">
      <c r="E109" s="8"/>
      <c r="F109" s="8"/>
      <c r="G109" s="8"/>
    </row>
    <row r="110" spans="5:7">
      <c r="E110" s="8"/>
      <c r="F110" s="8"/>
      <c r="G110" s="8"/>
    </row>
    <row r="111" spans="5:7">
      <c r="E111" s="8"/>
      <c r="F111" s="8"/>
      <c r="G111" s="8"/>
    </row>
    <row r="112" spans="5:7">
      <c r="E112" s="8"/>
      <c r="F112" s="8"/>
      <c r="G112" s="8"/>
    </row>
    <row r="113" spans="5:7">
      <c r="E113" s="8"/>
      <c r="F113" s="8"/>
      <c r="G113" s="8"/>
    </row>
    <row r="114" spans="5:7">
      <c r="E114" s="8"/>
      <c r="F114" s="8"/>
      <c r="G114" s="8"/>
    </row>
    <row r="115" spans="5:7">
      <c r="E115" s="8"/>
      <c r="F115" s="8"/>
      <c r="G115" s="8"/>
    </row>
    <row r="116" spans="5:7">
      <c r="E116" s="8"/>
      <c r="F116" s="8"/>
      <c r="G116" s="8"/>
    </row>
    <row r="117" spans="5:7">
      <c r="E117" s="8"/>
      <c r="F117" s="8"/>
      <c r="G117" s="8"/>
    </row>
    <row r="118" spans="5:7">
      <c r="E118" s="8"/>
      <c r="F118" s="8"/>
      <c r="G118" s="8"/>
    </row>
    <row r="119" spans="5:7">
      <c r="E119" s="8"/>
      <c r="F119" s="8"/>
      <c r="G119" s="8"/>
    </row>
    <row r="120" spans="5:7">
      <c r="E120" s="8"/>
      <c r="F120" s="8"/>
      <c r="G120" s="8"/>
    </row>
    <row r="121" spans="5:7">
      <c r="E121" s="8"/>
      <c r="F121" s="8"/>
      <c r="G121" s="8"/>
    </row>
    <row r="122" spans="5:7">
      <c r="E122" s="8"/>
      <c r="F122" s="8"/>
      <c r="G122" s="8"/>
    </row>
    <row r="123" spans="5:7">
      <c r="E123" s="8"/>
      <c r="F123" s="8"/>
      <c r="G123" s="8"/>
    </row>
    <row r="124" spans="5:7">
      <c r="E124" s="8"/>
      <c r="F124" s="8"/>
      <c r="G124" s="8"/>
    </row>
    <row r="125" spans="5:7">
      <c r="E125" s="8"/>
      <c r="F125" s="8"/>
      <c r="G125" s="8"/>
    </row>
    <row r="126" spans="5:7">
      <c r="E126" s="8"/>
      <c r="F126" s="8"/>
      <c r="G126" s="8"/>
    </row>
    <row r="127" spans="5:7">
      <c r="E127" s="8"/>
      <c r="F127" s="8"/>
      <c r="G127" s="8"/>
    </row>
    <row r="128" spans="5:7">
      <c r="E128" s="8"/>
      <c r="F128" s="8"/>
      <c r="G128" s="8"/>
    </row>
    <row r="129" spans="5:7">
      <c r="E129" s="8"/>
      <c r="F129" s="8"/>
      <c r="G129" s="8"/>
    </row>
    <row r="130" spans="5:7">
      <c r="E130" s="8"/>
      <c r="F130" s="8"/>
      <c r="G130" s="8"/>
    </row>
    <row r="131" spans="5:7">
      <c r="E131" s="8"/>
      <c r="F131" s="8"/>
      <c r="G131" s="8"/>
    </row>
    <row r="132" spans="5:7">
      <c r="E132" s="8"/>
      <c r="F132" s="8"/>
      <c r="G132" s="8"/>
    </row>
  </sheetData>
  <phoneticPr fontId="0" type="noConversion"/>
  <conditionalFormatting sqref="F14:G27">
    <cfRule type="cellIs" dxfId="2" priority="3" operator="equal">
      <formula>0</formula>
    </cfRule>
  </conditionalFormatting>
  <conditionalFormatting sqref="J12">
    <cfRule type="cellIs" dxfId="1" priority="2" operator="greaterThanOrEqual">
      <formula>250</formula>
    </cfRule>
  </conditionalFormatting>
  <conditionalFormatting sqref="C25">
    <cfRule type="cellIs" dxfId="0" priority="1" operator="greaterThanOrEqual">
      <formula>8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L32"/>
  <sheetViews>
    <sheetView topLeftCell="A5" workbookViewId="0">
      <selection activeCell="B12" sqref="B12:D32"/>
    </sheetView>
  </sheetViews>
  <sheetFormatPr baseColWidth="10" defaultRowHeight="14.25"/>
  <cols>
    <col min="9" max="9" width="15.625" customWidth="1"/>
  </cols>
  <sheetData>
    <row r="2" spans="2:12">
      <c r="B2" t="s">
        <v>33</v>
      </c>
      <c r="C2" t="s">
        <v>34</v>
      </c>
      <c r="D2" t="s">
        <v>35</v>
      </c>
    </row>
    <row r="4" spans="2:12">
      <c r="B4" t="s">
        <v>37</v>
      </c>
      <c r="C4">
        <v>17</v>
      </c>
      <c r="D4">
        <v>9932</v>
      </c>
    </row>
    <row r="5" spans="2:12">
      <c r="B5" t="s">
        <v>41</v>
      </c>
      <c r="C5">
        <v>13</v>
      </c>
      <c r="D5">
        <v>7834</v>
      </c>
      <c r="L5">
        <v>12</v>
      </c>
    </row>
    <row r="6" spans="2:12">
      <c r="B6" t="s">
        <v>36</v>
      </c>
      <c r="C6">
        <v>14</v>
      </c>
      <c r="D6">
        <v>1923</v>
      </c>
      <c r="L6">
        <v>13</v>
      </c>
    </row>
    <row r="7" spans="2:12">
      <c r="B7" t="s">
        <v>39</v>
      </c>
      <c r="C7">
        <v>17</v>
      </c>
      <c r="D7">
        <v>2673</v>
      </c>
      <c r="L7">
        <v>14</v>
      </c>
    </row>
    <row r="8" spans="2:12">
      <c r="B8" t="s">
        <v>40</v>
      </c>
      <c r="C8">
        <v>15</v>
      </c>
      <c r="D8">
        <v>234</v>
      </c>
      <c r="L8">
        <v>15</v>
      </c>
    </row>
    <row r="9" spans="2:12">
      <c r="B9" t="s">
        <v>38</v>
      </c>
      <c r="C9">
        <v>15</v>
      </c>
      <c r="D9">
        <v>271</v>
      </c>
      <c r="L9">
        <v>16</v>
      </c>
    </row>
    <row r="10" spans="2:12" ht="31.5" customHeight="1">
      <c r="L10">
        <v>17</v>
      </c>
    </row>
    <row r="11" spans="2:12">
      <c r="B11" t="s">
        <v>54</v>
      </c>
      <c r="C11" t="s">
        <v>55</v>
      </c>
      <c r="D11" t="s">
        <v>56</v>
      </c>
      <c r="F11" t="s">
        <v>57</v>
      </c>
      <c r="G11" t="s">
        <v>58</v>
      </c>
      <c r="H11" s="11">
        <f>AVERAGE(D12:D21)</f>
        <v>14.5</v>
      </c>
    </row>
    <row r="12" spans="2:12">
      <c r="B12" t="s">
        <v>42</v>
      </c>
      <c r="C12" t="s">
        <v>43</v>
      </c>
      <c r="D12">
        <v>16</v>
      </c>
      <c r="H12" s="11">
        <f>AVERAGE(D22:D32)</f>
        <v>11.272727272727273</v>
      </c>
    </row>
    <row r="13" spans="2:12">
      <c r="B13" t="s">
        <v>44</v>
      </c>
      <c r="C13" t="s">
        <v>43</v>
      </c>
      <c r="D13">
        <v>12</v>
      </c>
    </row>
    <row r="14" spans="2:12">
      <c r="B14" t="s">
        <v>52</v>
      </c>
      <c r="C14" t="s">
        <v>43</v>
      </c>
      <c r="D14">
        <v>13</v>
      </c>
    </row>
    <row r="15" spans="2:12">
      <c r="B15" t="s">
        <v>51</v>
      </c>
      <c r="C15" t="s">
        <v>43</v>
      </c>
      <c r="D15">
        <v>10</v>
      </c>
    </row>
    <row r="16" spans="2:12">
      <c r="B16" t="s">
        <v>50</v>
      </c>
      <c r="C16" t="s">
        <v>43</v>
      </c>
      <c r="D16">
        <v>15</v>
      </c>
    </row>
    <row r="17" spans="2:4">
      <c r="B17" t="s">
        <v>49</v>
      </c>
      <c r="C17" t="s">
        <v>43</v>
      </c>
      <c r="D17">
        <v>14</v>
      </c>
    </row>
    <row r="18" spans="2:4">
      <c r="B18" t="s">
        <v>48</v>
      </c>
      <c r="C18" t="s">
        <v>43</v>
      </c>
      <c r="D18">
        <v>13</v>
      </c>
    </row>
    <row r="19" spans="2:4">
      <c r="B19" t="s">
        <v>47</v>
      </c>
      <c r="C19" t="s">
        <v>43</v>
      </c>
      <c r="D19">
        <v>13</v>
      </c>
    </row>
    <row r="20" spans="2:4">
      <c r="B20" t="s">
        <v>46</v>
      </c>
      <c r="C20" t="s">
        <v>43</v>
      </c>
      <c r="D20">
        <v>19</v>
      </c>
    </row>
    <row r="21" spans="2:4">
      <c r="B21" t="s">
        <v>45</v>
      </c>
      <c r="C21" t="s">
        <v>43</v>
      </c>
      <c r="D21">
        <v>20</v>
      </c>
    </row>
    <row r="22" spans="2:4">
      <c r="B22" t="s">
        <v>42</v>
      </c>
      <c r="C22" t="s">
        <v>53</v>
      </c>
      <c r="D22">
        <v>12</v>
      </c>
    </row>
    <row r="23" spans="2:4">
      <c r="B23" t="s">
        <v>44</v>
      </c>
      <c r="C23" t="s">
        <v>53</v>
      </c>
      <c r="D23">
        <v>16</v>
      </c>
    </row>
    <row r="24" spans="2:4">
      <c r="B24" t="s">
        <v>52</v>
      </c>
      <c r="C24" t="s">
        <v>53</v>
      </c>
      <c r="D24">
        <v>17</v>
      </c>
    </row>
    <row r="25" spans="2:4">
      <c r="B25" t="s">
        <v>51</v>
      </c>
      <c r="C25" t="s">
        <v>53</v>
      </c>
      <c r="D25">
        <v>13</v>
      </c>
    </row>
    <row r="26" spans="2:4">
      <c r="B26" t="s">
        <v>50</v>
      </c>
      <c r="C26" t="s">
        <v>53</v>
      </c>
      <c r="D26">
        <v>7</v>
      </c>
    </row>
    <row r="27" spans="2:4">
      <c r="B27" t="s">
        <v>49</v>
      </c>
      <c r="C27" t="s">
        <v>53</v>
      </c>
      <c r="D27">
        <v>8</v>
      </c>
    </row>
    <row r="28" spans="2:4">
      <c r="B28" t="s">
        <v>48</v>
      </c>
      <c r="C28" t="s">
        <v>53</v>
      </c>
      <c r="D28">
        <v>2</v>
      </c>
    </row>
    <row r="29" spans="2:4">
      <c r="B29" t="s">
        <v>47</v>
      </c>
      <c r="C29" t="s">
        <v>53</v>
      </c>
      <c r="D29">
        <v>20</v>
      </c>
    </row>
    <row r="30" spans="2:4">
      <c r="B30" t="s">
        <v>46</v>
      </c>
      <c r="C30" t="s">
        <v>53</v>
      </c>
      <c r="D30">
        <v>13</v>
      </c>
    </row>
    <row r="31" spans="2:4">
      <c r="B31" t="s">
        <v>45</v>
      </c>
      <c r="C31" t="s">
        <v>53</v>
      </c>
      <c r="D31">
        <v>15</v>
      </c>
    </row>
    <row r="32" spans="2:4">
      <c r="B32" s="10" t="s">
        <v>49</v>
      </c>
      <c r="C32" s="10" t="s">
        <v>53</v>
      </c>
      <c r="D32" s="10">
        <v>1</v>
      </c>
    </row>
  </sheetData>
  <phoneticPr fontId="0" type="noConversion"/>
  <dataValidations count="3">
    <dataValidation type="list" allowBlank="1" showInputMessage="1" showErrorMessage="1" errorTitle="Age non valide" error="Les léprehaums et les momies sont interdites!!" promptTitle="âge limite!!!" prompt="Vous devez avoir entre 12 et 17 ans!" sqref="C5:C9">
      <formula1>$L$5:$L$10</formula1>
    </dataValidation>
    <dataValidation type="whole" allowBlank="1" showInputMessage="1" showErrorMessage="1" errorTitle="Age non valide" error="Les léprehaums et les momies sont interdites!!" promptTitle="âge limite!!!" prompt="Vous devez avoir entre 12 et 17 ans!" sqref="C4">
      <formula1>12</formula1>
      <formula2>17</formula2>
    </dataValidation>
    <dataValidation type="list" allowBlank="1" showInputMessage="1" showErrorMessage="1" sqref="H4:H10">
      <formula1>$B$4:$B$9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st42245</dc:creator>
  <cp:lastModifiedBy>Michel</cp:lastModifiedBy>
  <dcterms:created xsi:type="dcterms:W3CDTF">2011-10-14T05:22:28Z</dcterms:created>
  <dcterms:modified xsi:type="dcterms:W3CDTF">2011-11-01T12:58:22Z</dcterms:modified>
</cp:coreProperties>
</file>