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/>
  </bookViews>
  <sheets>
    <sheet name="Calculatrice_G" sheetId="1" r:id="rId1"/>
    <sheet name="107 - Coeff_A" sheetId="2" r:id="rId2"/>
    <sheet name="307 - Coeff_B" sheetId="4" r:id="rId3"/>
    <sheet name="507 - Coeff_C" sheetId="6" r:id="rId4"/>
    <sheet name="607 - Coeff_D" sheetId="7" r:id="rId5"/>
    <sheet name="407 - Coeff_E" sheetId="5" r:id="rId6"/>
    <sheet name="707 - Coeff_F" sheetId="8" r:id="rId7"/>
    <sheet name="Formule_Calcul" sheetId="10" r:id="rId8"/>
  </sheets>
  <definedNames>
    <definedName name="_xlnm._FilterDatabase" localSheetId="1" hidden="1">'107 - Coeff_A'!$A$2:$C$2</definedName>
  </definedNames>
  <calcPr calcId="145621"/>
</workbook>
</file>

<file path=xl/calcChain.xml><?xml version="1.0" encoding="utf-8"?>
<calcChain xmlns="http://schemas.openxmlformats.org/spreadsheetml/2006/main">
  <c r="A30" i="1" l="1"/>
  <c r="P30" i="1" l="1"/>
  <c r="G31" i="1" l="1"/>
  <c r="L30" i="1"/>
  <c r="A29" i="1"/>
  <c r="J27" i="1"/>
  <c r="J24" i="1"/>
  <c r="J21" i="1"/>
  <c r="J18" i="1"/>
  <c r="J15" i="1" l="1"/>
  <c r="E1" i="10" l="1"/>
  <c r="J32" i="1" s="1"/>
</calcChain>
</file>

<file path=xl/sharedStrings.xml><?xml version="1.0" encoding="utf-8"?>
<sst xmlns="http://schemas.openxmlformats.org/spreadsheetml/2006/main" count="157" uniqueCount="133">
  <si>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positive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</si>
  <si>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négative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</si>
  <si>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positive ou négative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</si>
  <si>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t>Départements</t>
  </si>
  <si>
    <t>01 - Ain</t>
  </si>
  <si>
    <t>971 - Guadeloupe</t>
  </si>
  <si>
    <t>972 - Martinique</t>
  </si>
  <si>
    <t>973 - Guyane</t>
  </si>
  <si>
    <t>974 - La Réunion</t>
  </si>
  <si>
    <t>976 - Mayotte</t>
  </si>
  <si>
    <t>02 - Aisne</t>
  </si>
  <si>
    <t>03 - Allier</t>
  </si>
  <si>
    <t>04 - Alpes-de-Haute-Provence</t>
  </si>
  <si>
    <t>05 - Hautes-Alpes</t>
  </si>
  <si>
    <t>06 - Alpes-Maritimes</t>
  </si>
  <si>
    <t>07 - Ardèche</t>
  </si>
  <si>
    <t>08 - Ardennes</t>
  </si>
  <si>
    <t>09 - Ariège</t>
  </si>
  <si>
    <t>10 - Aube</t>
  </si>
  <si>
    <t>11 - Aude</t>
  </si>
  <si>
    <t>12 - Aveyron</t>
  </si>
  <si>
    <t>13 - Bouches-du-Rhône</t>
  </si>
  <si>
    <t>14 - Calvados</t>
  </si>
  <si>
    <t>15 - Cantal</t>
  </si>
  <si>
    <t>16 - Charente</t>
  </si>
  <si>
    <t>17 - Charente-Maritime</t>
  </si>
  <si>
    <t>18 - Cher</t>
  </si>
  <si>
    <t>19 - Corrèze</t>
  </si>
  <si>
    <t>2A - Corse-du-Sud</t>
  </si>
  <si>
    <t>2B - Haute-Corse</t>
  </si>
  <si>
    <t>21 - Côte-d'Or</t>
  </si>
  <si>
    <t>23 - Creuse</t>
  </si>
  <si>
    <t>22 - Côtes d'Armor</t>
  </si>
  <si>
    <t>24 - Dordogne</t>
  </si>
  <si>
    <t>25 - Doubs</t>
  </si>
  <si>
    <t>26 - Drôme</t>
  </si>
  <si>
    <t>27 - Eure</t>
  </si>
  <si>
    <t>28 - Eure-et-Loir</t>
  </si>
  <si>
    <t>29 - Finistère</t>
  </si>
  <si>
    <t>30 - Gard</t>
  </si>
  <si>
    <t>31 - Haute-Garonne</t>
  </si>
  <si>
    <t>32 - Gers</t>
  </si>
  <si>
    <t>33 - Gironde</t>
  </si>
  <si>
    <t>34 - Hérault</t>
  </si>
  <si>
    <t>35 - Ille-et-Vilaine</t>
  </si>
  <si>
    <t>36 - Indre</t>
  </si>
  <si>
    <t>37 - Indre-et-Loire</t>
  </si>
  <si>
    <t>38 - Isère</t>
  </si>
  <si>
    <t>39 - Jura</t>
  </si>
  <si>
    <t>40 - Landes</t>
  </si>
  <si>
    <t>41 - Loir-et-Cher</t>
  </si>
  <si>
    <t>42 - Loire</t>
  </si>
  <si>
    <t>43 - Haute-Loire</t>
  </si>
  <si>
    <t>44 - Loire-Atlantique</t>
  </si>
  <si>
    <t>45 - Loiret</t>
  </si>
  <si>
    <t>46 - Lot</t>
  </si>
  <si>
    <t>47 - Lot-et-Garonne</t>
  </si>
  <si>
    <t>48 - Lozère</t>
  </si>
  <si>
    <t>49 - Maine-et-Loire</t>
  </si>
  <si>
    <t>50 - Manche</t>
  </si>
  <si>
    <t>51 - Marne</t>
  </si>
  <si>
    <t>52 - Haute-Marne</t>
  </si>
  <si>
    <t>53 - Mayenne</t>
  </si>
  <si>
    <t>54 - Meurthe-et-Moselle</t>
  </si>
  <si>
    <t>55 - Meuse</t>
  </si>
  <si>
    <t>56 - Morbihan</t>
  </si>
  <si>
    <t>57 - Moselle</t>
  </si>
  <si>
    <t>58 - Nièvre</t>
  </si>
  <si>
    <t>59 - Nord</t>
  </si>
  <si>
    <t>60 - Oise</t>
  </si>
  <si>
    <t>61 - Orne</t>
  </si>
  <si>
    <t>62 - Pas-de-Calais</t>
  </si>
  <si>
    <t>63 - Puy-de-Dôme</t>
  </si>
  <si>
    <t>64 - Pyrénées-Atlantiques</t>
  </si>
  <si>
    <t>65 - Hautes-Pyrénées</t>
  </si>
  <si>
    <t>66 - Pyrénées-Orientales</t>
  </si>
  <si>
    <t>67 - Bas-Rhin</t>
  </si>
  <si>
    <t>68 - Haut-Rhin</t>
  </si>
  <si>
    <t>69 - Rhône</t>
  </si>
  <si>
    <t>70 - Haute-Saône</t>
  </si>
  <si>
    <t>71 - Saône-et-Loire</t>
  </si>
  <si>
    <t>72 - Sarthe</t>
  </si>
  <si>
    <t>73 - Savoie</t>
  </si>
  <si>
    <t>74 - Haute-Savoie</t>
  </si>
  <si>
    <t>75 - Paris</t>
  </si>
  <si>
    <t>76 - Seine-Maritime</t>
  </si>
  <si>
    <t>77 - Seine-et-Marne</t>
  </si>
  <si>
    <t>78 - Yvelines</t>
  </si>
  <si>
    <t>79 - Deux-Sèvres</t>
  </si>
  <si>
    <t>80 - Somme</t>
  </si>
  <si>
    <t>81 - Tarn</t>
  </si>
  <si>
    <t>82 - Tarn-et-Garonne</t>
  </si>
  <si>
    <t>83 - Var</t>
  </si>
  <si>
    <t>84 - Vaucluse</t>
  </si>
  <si>
    <t>85 - Vendée</t>
  </si>
  <si>
    <t>86 - Vienne</t>
  </si>
  <si>
    <t>87 - Haute-Vienne</t>
  </si>
  <si>
    <t>88 - Vosges</t>
  </si>
  <si>
    <t>89 - Yonne</t>
  </si>
  <si>
    <t>90 - Territoire de Belfort</t>
  </si>
  <si>
    <t>91 - Essonne</t>
  </si>
  <si>
    <t>92 - Hauts-de-Seine</t>
  </si>
  <si>
    <t>93 - Seine-Saint-Denis</t>
  </si>
  <si>
    <t>94 - Val-de-Marne</t>
  </si>
  <si>
    <t>95 - Val-d'Oise</t>
  </si>
  <si>
    <t>%</t>
  </si>
  <si>
    <t>Sélectionner votre département dans la liste :</t>
  </si>
  <si>
    <t>EBL</t>
  </si>
  <si>
    <t>EBNL</t>
  </si>
  <si>
    <t>CPR</t>
  </si>
  <si>
    <t>CRR</t>
  </si>
  <si>
    <t>CAC</t>
  </si>
  <si>
    <t>CSS</t>
  </si>
  <si>
    <t>CHN</t>
  </si>
  <si>
    <t>EBL CGE</t>
  </si>
  <si>
    <t>EBNL CGE</t>
  </si>
  <si>
    <t>Oui</t>
  </si>
  <si>
    <t>Non</t>
  </si>
  <si>
    <r>
      <t xml:space="preserve">Veuillez faire votre choix en cliquant sur la flêche </t>
    </r>
    <r>
      <rPr>
        <b/>
        <sz val="8"/>
        <color rgb="FFFF0000"/>
        <rFont val="Calibri"/>
        <family val="2"/>
      </rPr>
      <t>↗</t>
    </r>
  </si>
  <si>
    <r>
      <t>Valeur automatique une fois le département choisi</t>
    </r>
    <r>
      <rPr>
        <b/>
        <sz val="8"/>
        <color rgb="FFFF0000"/>
        <rFont val="Calibri"/>
        <family val="2"/>
        <scheme val="minor"/>
      </rPr>
      <t xml:space="preserve"> ↗</t>
    </r>
  </si>
  <si>
    <t>Sélectionner votre type de boutique dans la liste :</t>
  </si>
  <si>
    <t>Votre Etablissement a-t-il un Coefficient F ?</t>
  </si>
  <si>
    <t>Coefficient A</t>
  </si>
  <si>
    <t>Coefficient B</t>
  </si>
  <si>
    <t>Coefficient C</t>
  </si>
  <si>
    <t>Coefficient D</t>
  </si>
  <si>
    <t>Coefficient E</t>
  </si>
  <si>
    <t>Le Coefficient G est le suivant :</t>
  </si>
  <si>
    <t>Coefficient G</t>
  </si>
  <si>
    <t>Formule de calcul du coefficient G:</t>
  </si>
  <si>
    <t>Type Boutique</t>
  </si>
  <si>
    <t>Les informations pour saisir le coeffcient F n'apparaissent que si on choisit oui dans la liste</t>
  </si>
  <si>
    <t>Coefficient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</si>
</sst>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206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0" xfId="0" applyFill="1" applyBorder="1" applyProtection="1"/>
    <xf numFmtId="0" fontId="0" fillId="2" borderId="4" xfId="0" applyFill="1" applyBorder="1" applyProtection="1"/>
    <xf numFmtId="0" fontId="0" fillId="2" borderId="5" xfId="0" applyFill="1" applyBorder="1" applyProtection="1"/>
    <xf numFmtId="0" fontId="3" fillId="2" borderId="4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right"/>
    </xf>
    <xf numFmtId="0" fontId="0" fillId="2" borderId="6" xfId="0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0" fontId="8" fillId="2" borderId="0" xfId="0" applyFont="1" applyFill="1" applyBorder="1" applyProtection="1"/>
    <xf numFmtId="0" fontId="5" fillId="2" borderId="0" xfId="0" applyFont="1" applyFill="1" applyBorder="1" applyAlignment="1" applyProtection="1">
      <alignment horizontal="right" vertical="center"/>
    </xf>
    <xf numFmtId="0" fontId="0" fillId="2" borderId="0" xfId="0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right"/>
    </xf>
    <xf numFmtId="0" fontId="5" fillId="2" borderId="5" xfId="0" applyFont="1" applyFill="1" applyBorder="1" applyAlignment="1" applyProtection="1">
      <alignment horizontal="right" vertical="center"/>
    </xf>
    <xf numFmtId="0" fontId="0" fillId="2" borderId="5" xfId="0" applyFill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right"/>
    </xf>
    <xf numFmtId="0" fontId="7" fillId="4" borderId="5" xfId="0" applyFont="1" applyFill="1" applyBorder="1" applyAlignment="1" applyProtection="1">
      <alignment horizontal="right"/>
    </xf>
    <xf numFmtId="0" fontId="0" fillId="2" borderId="5" xfId="1" applyNumberFormat="1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0" fillId="2" borderId="5" xfId="0" applyNumberForma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vertical="top"/>
    </xf>
    <xf numFmtId="0" fontId="0" fillId="0" borderId="0" xfId="0"/>
    <xf numFmtId="0" fontId="9" fillId="5" borderId="18" xfId="0" applyFont="1" applyFill="1" applyBorder="1"/>
    <xf numFmtId="0" fontId="12" fillId="0" borderId="18" xfId="0" applyFont="1" applyBorder="1"/>
    <xf numFmtId="0" fontId="0" fillId="0" borderId="18" xfId="0" applyBorder="1"/>
    <xf numFmtId="0" fontId="10" fillId="0" borderId="0" xfId="0" applyFont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0" fillId="0" borderId="0" xfId="0"/>
    <xf numFmtId="0" fontId="0" fillId="0" borderId="18" xfId="0" applyBorder="1"/>
    <xf numFmtId="0" fontId="15" fillId="2" borderId="0" xfId="0" applyFont="1" applyFill="1" applyBorder="1" applyAlignment="1" applyProtection="1">
      <alignment horizontal="right"/>
    </xf>
    <xf numFmtId="0" fontId="15" fillId="2" borderId="5" xfId="0" applyFont="1" applyFill="1" applyBorder="1" applyAlignment="1" applyProtection="1">
      <alignment horizontal="right"/>
    </xf>
    <xf numFmtId="0" fontId="16" fillId="2" borderId="0" xfId="0" applyFont="1" applyFill="1" applyBorder="1" applyAlignment="1" applyProtection="1"/>
    <xf numFmtId="0" fontId="0" fillId="2" borderId="6" xfId="0" applyFill="1" applyBorder="1" applyAlignment="1" applyProtection="1"/>
    <xf numFmtId="0" fontId="0" fillId="2" borderId="7" xfId="0" applyFill="1" applyBorder="1" applyAlignment="1" applyProtection="1"/>
    <xf numFmtId="0" fontId="0" fillId="2" borderId="18" xfId="0" applyFill="1" applyBorder="1" applyProtection="1"/>
    <xf numFmtId="0" fontId="16" fillId="2" borderId="0" xfId="0" applyFont="1" applyFill="1" applyBorder="1" applyAlignment="1" applyProtection="1">
      <alignment horizontal="right" vertical="top"/>
    </xf>
    <xf numFmtId="0" fontId="16" fillId="2" borderId="5" xfId="0" applyFont="1" applyFill="1" applyBorder="1" applyAlignment="1" applyProtection="1">
      <alignment horizontal="right" vertical="top"/>
    </xf>
    <xf numFmtId="0" fontId="4" fillId="4" borderId="16" xfId="0" applyFont="1" applyFill="1" applyBorder="1" applyAlignment="1" applyProtection="1">
      <alignment horizontal="right"/>
    </xf>
    <xf numFmtId="0" fontId="4" fillId="4" borderId="17" xfId="0" applyFont="1" applyFill="1" applyBorder="1" applyAlignment="1" applyProtection="1">
      <alignment horizontal="right"/>
    </xf>
    <xf numFmtId="0" fontId="4" fillId="4" borderId="22" xfId="0" applyFont="1" applyFill="1" applyBorder="1" applyAlignment="1" applyProtection="1">
      <alignment horizontal="right"/>
    </xf>
    <xf numFmtId="0" fontId="11" fillId="3" borderId="4" xfId="0" applyFont="1" applyFill="1" applyBorder="1" applyAlignment="1" applyProtection="1">
      <alignment horizontal="right" vertical="center"/>
    </xf>
    <xf numFmtId="0" fontId="11" fillId="3" borderId="0" xfId="0" applyFont="1" applyFill="1" applyBorder="1" applyAlignment="1" applyProtection="1">
      <alignment horizontal="right" vertical="center"/>
    </xf>
    <xf numFmtId="0" fontId="4" fillId="2" borderId="9" xfId="1" applyNumberFormat="1" applyFont="1" applyFill="1" applyBorder="1" applyAlignment="1" applyProtection="1">
      <alignment horizontal="center" vertical="center"/>
      <protection locked="0"/>
    </xf>
    <xf numFmtId="0" fontId="4" fillId="2" borderId="15" xfId="1" applyNumberFormat="1" applyFont="1" applyFill="1" applyBorder="1" applyAlignment="1" applyProtection="1">
      <alignment horizontal="center" vertical="center"/>
      <protection locked="0"/>
    </xf>
    <xf numFmtId="0" fontId="4" fillId="2" borderId="10" xfId="1" applyNumberFormat="1" applyFont="1" applyFill="1" applyBorder="1" applyAlignment="1" applyProtection="1">
      <alignment horizontal="center" vertical="center"/>
      <protection locked="0"/>
    </xf>
    <xf numFmtId="2" fontId="2" fillId="2" borderId="23" xfId="1" applyNumberFormat="1" applyFont="1" applyFill="1" applyBorder="1" applyAlignment="1" applyProtection="1">
      <alignment horizontal="center" vertical="center"/>
    </xf>
    <xf numFmtId="2" fontId="2" fillId="2" borderId="13" xfId="1" applyNumberFormat="1" applyFont="1" applyFill="1" applyBorder="1" applyAlignment="1" applyProtection="1">
      <alignment horizontal="center" vertical="center"/>
    </xf>
    <xf numFmtId="164" fontId="14" fillId="3" borderId="9" xfId="0" applyNumberFormat="1" applyFont="1" applyFill="1" applyBorder="1" applyAlignment="1" applyProtection="1">
      <alignment horizontal="center" vertical="center"/>
    </xf>
    <xf numFmtId="164" fontId="14" fillId="3" borderId="10" xfId="0" applyNumberFormat="1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center" vertical="top"/>
    </xf>
    <xf numFmtId="0" fontId="5" fillId="2" borderId="16" xfId="0" applyFont="1" applyFill="1" applyBorder="1" applyAlignment="1" applyProtection="1">
      <alignment horizontal="right" vertical="center"/>
    </xf>
    <xf numFmtId="0" fontId="5" fillId="2" borderId="17" xfId="0" applyFont="1" applyFill="1" applyBorder="1" applyAlignment="1" applyProtection="1">
      <alignment horizontal="right" vertical="center"/>
    </xf>
    <xf numFmtId="0" fontId="5" fillId="2" borderId="14" xfId="0" applyFont="1" applyFill="1" applyBorder="1" applyAlignment="1" applyProtection="1">
      <alignment horizontal="right" vertical="center"/>
    </xf>
    <xf numFmtId="0" fontId="5" fillId="2" borderId="0" xfId="0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right"/>
    </xf>
    <xf numFmtId="0" fontId="7" fillId="4" borderId="4" xfId="0" applyFont="1" applyFill="1" applyBorder="1" applyAlignment="1" applyProtection="1">
      <alignment horizontal="right"/>
    </xf>
    <xf numFmtId="0" fontId="7" fillId="4" borderId="0" xfId="0" applyFont="1" applyFill="1" applyBorder="1" applyAlignment="1" applyProtection="1">
      <alignment horizontal="right"/>
    </xf>
    <xf numFmtId="0" fontId="7" fillId="4" borderId="11" xfId="0" applyFont="1" applyFill="1" applyBorder="1" applyAlignment="1" applyProtection="1">
      <alignment horizontal="right"/>
    </xf>
    <xf numFmtId="2" fontId="2" fillId="2" borderId="12" xfId="1" applyNumberFormat="1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horizontal="center" vertical="top"/>
    </xf>
    <xf numFmtId="0" fontId="10" fillId="2" borderId="9" xfId="1" applyNumberFormat="1" applyFont="1" applyFill="1" applyBorder="1" applyAlignment="1" applyProtection="1">
      <alignment horizontal="center" vertical="center"/>
      <protection locked="0"/>
    </xf>
    <xf numFmtId="0" fontId="10" fillId="2" borderId="15" xfId="1" applyNumberFormat="1" applyFont="1" applyFill="1" applyBorder="1" applyAlignment="1" applyProtection="1">
      <alignment horizontal="center" vertical="center"/>
      <protection locked="0"/>
    </xf>
    <xf numFmtId="0" fontId="10" fillId="2" borderId="10" xfId="1" applyNumberFormat="1" applyFont="1" applyFill="1" applyBorder="1" applyAlignment="1" applyProtection="1">
      <alignment horizontal="center" vertical="center"/>
      <protection locked="0"/>
    </xf>
    <xf numFmtId="0" fontId="10" fillId="0" borderId="18" xfId="0" applyFont="1" applyBorder="1" applyAlignment="1">
      <alignment horizontal="center" vertical="center"/>
    </xf>
    <xf numFmtId="0" fontId="13" fillId="2" borderId="18" xfId="0" applyFont="1" applyFill="1" applyBorder="1" applyAlignment="1" applyProtection="1">
      <alignment horizontal="center"/>
    </xf>
    <xf numFmtId="0" fontId="10" fillId="0" borderId="0" xfId="0" applyFont="1" applyAlignment="1">
      <alignment horizontal="center" vertic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164" fontId="2" fillId="2" borderId="12" xfId="0" applyNumberFormat="1" applyFont="1" applyFill="1" applyBorder="1" applyAlignment="1" applyProtection="1">
      <alignment horizontal="center"/>
      <protection locked="0"/>
    </xf>
    <xf numFmtId="164" fontId="2" fillId="2" borderId="13" xfId="0" applyNumberFormat="1" applyFont="1" applyFill="1" applyBorder="1" applyAlignment="1" applyProtection="1">
      <alignment horizontal="center"/>
      <protection locked="0"/>
    </xf>
    <xf numFmtId="0" fontId="20" fillId="2" borderId="2" xfId="0" applyFont="1" applyFill="1" applyBorder="1" applyAlignment="1" applyProtection="1">
      <alignment horizontal="center"/>
    </xf>
  </cellXfs>
  <cellStyles count="2">
    <cellStyle name="Normal" xfId="0" builtinId="0"/>
    <cellStyle name="Pourcentage" xfId="1" builtinId="5"/>
  </cellStyles>
  <dxfs count="2">
    <dxf>
      <fill>
        <patternFill>
          <bgColor rgb="FF99CCFF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2" defaultPivotStyle="PivotStyleMedium9"/>
  <colors>
    <mruColors>
      <color rgb="FF99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0</xdr:row>
      <xdr:rowOff>0</xdr:rowOff>
    </xdr:from>
    <xdr:to>
      <xdr:col>11</xdr:col>
      <xdr:colOff>609599</xdr:colOff>
      <xdr:row>4</xdr:row>
      <xdr:rowOff>152400</xdr:rowOff>
    </xdr:to>
    <xdr:sp macro="" textlink="">
      <xdr:nvSpPr>
        <xdr:cNvPr id="3" name="Rectangle à coins arrondis 2"/>
        <xdr:cNvSpPr/>
      </xdr:nvSpPr>
      <xdr:spPr>
        <a:xfrm>
          <a:off x="1838324" y="0"/>
          <a:ext cx="5476875" cy="914400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>
              <a:latin typeface="+mn-lt"/>
            </a:rPr>
            <a:t>Calculatrice Coefficient G</a:t>
          </a:r>
          <a:br>
            <a:rPr lang="fr-FR" sz="2400" b="1">
              <a:latin typeface="+mn-lt"/>
            </a:rPr>
          </a:br>
          <a:endParaRPr lang="fr-FR" sz="1050" b="1">
            <a:latin typeface="+mn-lt"/>
          </a:endParaRPr>
        </a:p>
      </xdr:txBody>
    </xdr:sp>
    <xdr:clientData/>
  </xdr:twoCellAnchor>
  <xdr:twoCellAnchor>
    <xdr:from>
      <xdr:col>15</xdr:col>
      <xdr:colOff>19050</xdr:colOff>
      <xdr:row>22</xdr:row>
      <xdr:rowOff>76200</xdr:rowOff>
    </xdr:from>
    <xdr:to>
      <xdr:col>21</xdr:col>
      <xdr:colOff>28575</xdr:colOff>
      <xdr:row>28</xdr:row>
      <xdr:rowOff>57150</xdr:rowOff>
    </xdr:to>
    <xdr:sp macro="" textlink="">
      <xdr:nvSpPr>
        <xdr:cNvPr id="4" name="ZoneTexte 3"/>
        <xdr:cNvSpPr txBox="1"/>
      </xdr:nvSpPr>
      <xdr:spPr>
        <a:xfrm>
          <a:off x="9163050" y="4648200"/>
          <a:ext cx="366712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Ci-dessous (en P30)</a:t>
          </a:r>
          <a:r>
            <a:rPr lang="fr-FR" sz="1100" baseline="0"/>
            <a:t> </a:t>
          </a:r>
          <a:r>
            <a:rPr lang="fr-FR" sz="1100"/>
            <a:t>la formule qui devrait me permettre d'afficher dans la cellule J30, en fonction du choix du</a:t>
          </a:r>
          <a:r>
            <a:rPr lang="fr-FR" sz="1100" baseline="0"/>
            <a:t> type de boutique et de la présence ou non d'un coefficient F, les informations contenues dans l'onglet "707 - Coeff_F"  ou de ne rien afficher (si Non choisi pour le coefficien F) pour permettre une saisie manuelle dans la celulle (d'où l'affichage déporté)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3"/>
  <sheetViews>
    <sheetView tabSelected="1" workbookViewId="0">
      <selection activeCell="P32" sqref="P32"/>
    </sheetView>
  </sheetViews>
  <sheetFormatPr baseColWidth="10" defaultColWidth="9.140625" defaultRowHeight="15" x14ac:dyDescent="0.25"/>
  <cols>
    <col min="1" max="16384" width="9.140625" style="4"/>
  </cols>
  <sheetData>
    <row r="1" spans="1:1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5" x14ac:dyDescent="0.25">
      <c r="A2" s="5"/>
      <c r="L2" s="6"/>
    </row>
    <row r="3" spans="1:15" x14ac:dyDescent="0.25">
      <c r="A3" s="5"/>
      <c r="L3" s="6"/>
    </row>
    <row r="4" spans="1:15" x14ac:dyDescent="0.25">
      <c r="A4" s="5"/>
      <c r="L4" s="6"/>
    </row>
    <row r="5" spans="1:15" x14ac:dyDescent="0.25">
      <c r="A5" s="5"/>
      <c r="L5" s="6"/>
    </row>
    <row r="6" spans="1:15" ht="15.75" thickBot="1" x14ac:dyDescent="0.3">
      <c r="A6" s="5"/>
      <c r="L6" s="6"/>
    </row>
    <row r="7" spans="1:15" ht="20.25" thickTop="1" thickBot="1" x14ac:dyDescent="0.3">
      <c r="A7" s="44" t="s">
        <v>106</v>
      </c>
      <c r="B7" s="45"/>
      <c r="C7" s="45"/>
      <c r="D7" s="45"/>
      <c r="E7" s="45"/>
      <c r="F7" s="45"/>
      <c r="G7" s="45"/>
      <c r="H7" s="64"/>
      <c r="I7" s="65"/>
      <c r="J7" s="65"/>
      <c r="K7" s="65"/>
      <c r="L7" s="66"/>
      <c r="O7" s="24"/>
    </row>
    <row r="8" spans="1:15" ht="16.5" thickTop="1" thickBot="1" x14ac:dyDescent="0.3">
      <c r="A8" s="5"/>
      <c r="H8" s="39" t="s">
        <v>118</v>
      </c>
      <c r="I8" s="39"/>
      <c r="J8" s="39"/>
      <c r="K8" s="39"/>
      <c r="L8" s="40"/>
    </row>
    <row r="9" spans="1:15" ht="20.25" thickTop="1" thickBot="1" x14ac:dyDescent="0.3">
      <c r="A9" s="44" t="s">
        <v>120</v>
      </c>
      <c r="B9" s="45"/>
      <c r="C9" s="45"/>
      <c r="D9" s="45"/>
      <c r="E9" s="45"/>
      <c r="F9" s="45"/>
      <c r="G9" s="45"/>
      <c r="H9" s="64" t="s">
        <v>107</v>
      </c>
      <c r="I9" s="65"/>
      <c r="J9" s="65"/>
      <c r="K9" s="65"/>
      <c r="L9" s="66"/>
    </row>
    <row r="10" spans="1:15" ht="16.5" customHeight="1" thickTop="1" thickBot="1" x14ac:dyDescent="0.4">
      <c r="A10" s="7"/>
      <c r="B10" s="8"/>
      <c r="C10" s="8"/>
      <c r="D10" s="8"/>
      <c r="E10" s="8"/>
      <c r="F10" s="8"/>
      <c r="G10" s="8"/>
      <c r="H10" s="39" t="s">
        <v>118</v>
      </c>
      <c r="I10" s="39"/>
      <c r="J10" s="39"/>
      <c r="K10" s="39"/>
      <c r="L10" s="40"/>
    </row>
    <row r="11" spans="1:15" ht="16.5" customHeight="1" thickTop="1" thickBot="1" x14ac:dyDescent="0.3">
      <c r="A11" s="44" t="s">
        <v>121</v>
      </c>
      <c r="B11" s="45"/>
      <c r="C11" s="45"/>
      <c r="D11" s="45"/>
      <c r="E11" s="45"/>
      <c r="F11" s="45"/>
      <c r="G11" s="45"/>
      <c r="H11" s="46" t="s">
        <v>117</v>
      </c>
      <c r="I11" s="47"/>
      <c r="J11" s="47"/>
      <c r="K11" s="47"/>
      <c r="L11" s="48"/>
    </row>
    <row r="12" spans="1:15" ht="16.5" customHeight="1" thickTop="1" x14ac:dyDescent="0.35">
      <c r="A12" s="7"/>
      <c r="B12" s="8"/>
      <c r="C12" s="8"/>
      <c r="D12" s="8"/>
      <c r="E12" s="8"/>
      <c r="F12" s="8"/>
      <c r="G12" s="8"/>
      <c r="H12" s="39" t="s">
        <v>118</v>
      </c>
      <c r="I12" s="39"/>
      <c r="J12" s="39"/>
      <c r="K12" s="39"/>
      <c r="L12" s="40"/>
    </row>
    <row r="13" spans="1:15" ht="16.5" customHeight="1" x14ac:dyDescent="0.35">
      <c r="A13" s="7"/>
      <c r="B13" s="8"/>
      <c r="C13" s="8"/>
      <c r="D13" s="8"/>
      <c r="E13" s="8"/>
      <c r="F13" s="8"/>
      <c r="G13" s="8"/>
      <c r="H13" s="33"/>
      <c r="I13" s="33"/>
      <c r="J13" s="33"/>
      <c r="K13" s="33"/>
      <c r="L13" s="34"/>
    </row>
    <row r="14" spans="1:15" ht="15.75" thickBot="1" x14ac:dyDescent="0.3">
      <c r="A14" s="54" t="s">
        <v>0</v>
      </c>
      <c r="B14" s="55"/>
      <c r="C14" s="55"/>
      <c r="D14" s="55"/>
      <c r="E14" s="55"/>
      <c r="F14" s="55"/>
      <c r="G14" s="55"/>
      <c r="H14" s="55"/>
      <c r="I14" s="56"/>
      <c r="J14" s="14"/>
      <c r="K14" s="14"/>
      <c r="L14" s="17"/>
    </row>
    <row r="15" spans="1:15" ht="16.5" customHeight="1" thickBot="1" x14ac:dyDescent="0.3">
      <c r="A15" s="41" t="s">
        <v>122</v>
      </c>
      <c r="B15" s="42"/>
      <c r="C15" s="42"/>
      <c r="D15" s="42"/>
      <c r="E15" s="42"/>
      <c r="F15" s="42"/>
      <c r="G15" s="42"/>
      <c r="H15" s="42"/>
      <c r="I15" s="43"/>
      <c r="J15" s="62" t="str">
        <f>IF(ISNA(VLOOKUP(H7,'107 - Coeff_A'!$A$2:$C$103,1+MATCH($H$9,Formule_Calcul!$A$5:$A$6),FALSE)),"",VLOOKUP(H7,'107 - Coeff_A'!$A$2:$C$103,1+MATCH($H$9,Formule_Calcul!$A$5:$A$6),FALSE))</f>
        <v/>
      </c>
      <c r="K15" s="50"/>
      <c r="L15" s="21" t="s">
        <v>105</v>
      </c>
      <c r="N15" s="13"/>
    </row>
    <row r="16" spans="1:15" ht="16.5" customHeight="1" x14ac:dyDescent="0.25">
      <c r="A16" s="36"/>
      <c r="B16" s="37"/>
      <c r="C16" s="37"/>
      <c r="D16" s="37"/>
      <c r="E16" s="37"/>
      <c r="F16" s="37"/>
      <c r="G16" s="63" t="s">
        <v>119</v>
      </c>
      <c r="H16" s="63"/>
      <c r="I16" s="63"/>
      <c r="J16" s="63"/>
      <c r="K16" s="15"/>
      <c r="L16" s="18"/>
    </row>
    <row r="17" spans="1:16" ht="15.75" thickBot="1" x14ac:dyDescent="0.3">
      <c r="A17" s="54" t="s">
        <v>0</v>
      </c>
      <c r="B17" s="55"/>
      <c r="C17" s="55"/>
      <c r="D17" s="55"/>
      <c r="E17" s="55"/>
      <c r="F17" s="55"/>
      <c r="G17" s="55"/>
      <c r="H17" s="55"/>
      <c r="I17" s="56"/>
      <c r="J17" s="14"/>
      <c r="K17" s="14"/>
      <c r="L17" s="6"/>
    </row>
    <row r="18" spans="1:16" ht="16.5" customHeight="1" thickBot="1" x14ac:dyDescent="0.3">
      <c r="A18" s="41" t="s">
        <v>123</v>
      </c>
      <c r="B18" s="42"/>
      <c r="C18" s="42"/>
      <c r="D18" s="42"/>
      <c r="E18" s="42"/>
      <c r="F18" s="42"/>
      <c r="G18" s="42"/>
      <c r="H18" s="42"/>
      <c r="I18" s="43"/>
      <c r="J18" s="62">
        <f ca="1">OFFSET('307 - Coeff_B'!$A$3,0,MATCH($H$9,Formule_Calcul!$A$5:$A$6))</f>
        <v>0.7</v>
      </c>
      <c r="K18" s="50"/>
      <c r="L18" s="21" t="s">
        <v>105</v>
      </c>
      <c r="N18" s="13"/>
    </row>
    <row r="19" spans="1:16" ht="16.5" customHeight="1" x14ac:dyDescent="0.25">
      <c r="A19" s="9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9"/>
    </row>
    <row r="20" spans="1:16" ht="15.75" thickBot="1" x14ac:dyDescent="0.3">
      <c r="A20" s="54" t="s">
        <v>1</v>
      </c>
      <c r="B20" s="55"/>
      <c r="C20" s="55"/>
      <c r="D20" s="55"/>
      <c r="E20" s="55"/>
      <c r="F20" s="55"/>
      <c r="G20" s="55"/>
      <c r="H20" s="55"/>
      <c r="I20" s="56"/>
      <c r="J20" s="14"/>
      <c r="K20" s="14"/>
      <c r="L20" s="22"/>
    </row>
    <row r="21" spans="1:16" ht="16.5" customHeight="1" thickBot="1" x14ac:dyDescent="0.3">
      <c r="A21" s="41" t="s">
        <v>124</v>
      </c>
      <c r="B21" s="42"/>
      <c r="C21" s="42"/>
      <c r="D21" s="42"/>
      <c r="E21" s="42"/>
      <c r="F21" s="42"/>
      <c r="G21" s="42"/>
      <c r="H21" s="42"/>
      <c r="I21" s="43"/>
      <c r="J21" s="62">
        <f ca="1">OFFSET('507 - Coeff_C'!$A$3,0,MATCH($H$9,Formule_Calcul!$A$5:$A$6))</f>
        <v>-2.34</v>
      </c>
      <c r="K21" s="50"/>
      <c r="L21" s="21" t="s">
        <v>105</v>
      </c>
      <c r="N21" s="13"/>
    </row>
    <row r="22" spans="1:16" ht="16.5" customHeight="1" x14ac:dyDescent="0.25">
      <c r="A22" s="9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9"/>
    </row>
    <row r="23" spans="1:16" ht="15.75" thickBot="1" x14ac:dyDescent="0.3">
      <c r="A23" s="54" t="s">
        <v>2</v>
      </c>
      <c r="B23" s="55"/>
      <c r="C23" s="55"/>
      <c r="D23" s="55"/>
      <c r="E23" s="55"/>
      <c r="F23" s="55"/>
      <c r="G23" s="55"/>
      <c r="H23" s="55"/>
      <c r="I23" s="56"/>
      <c r="J23" s="14"/>
      <c r="K23" s="14"/>
      <c r="L23" s="17"/>
    </row>
    <row r="24" spans="1:16" ht="16.5" customHeight="1" thickBot="1" x14ac:dyDescent="0.3">
      <c r="A24" s="41" t="s">
        <v>125</v>
      </c>
      <c r="B24" s="42"/>
      <c r="C24" s="42"/>
      <c r="D24" s="42"/>
      <c r="E24" s="42"/>
      <c r="F24" s="42"/>
      <c r="G24" s="42"/>
      <c r="H24" s="42"/>
      <c r="I24" s="43"/>
      <c r="J24" s="62">
        <f ca="1">OFFSET('607 - Coeff_D'!$A$3,0,MATCH($H$9,Formule_Calcul!$A$5:$A$6))</f>
        <v>-0.11</v>
      </c>
      <c r="K24" s="50"/>
      <c r="L24" s="21" t="s">
        <v>105</v>
      </c>
    </row>
    <row r="25" spans="1:16" ht="16.5" customHeight="1" x14ac:dyDescent="0.25">
      <c r="A25" s="9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9"/>
    </row>
    <row r="26" spans="1:16" ht="15.75" thickBot="1" x14ac:dyDescent="0.3">
      <c r="A26" s="54"/>
      <c r="B26" s="55"/>
      <c r="C26" s="55"/>
      <c r="D26" s="55"/>
      <c r="E26" s="55"/>
      <c r="F26" s="55"/>
      <c r="G26" s="55"/>
      <c r="H26" s="55"/>
      <c r="I26" s="56"/>
      <c r="J26" s="14"/>
      <c r="K26" s="14"/>
      <c r="L26" s="17"/>
    </row>
    <row r="27" spans="1:16" ht="16.5" customHeight="1" thickBot="1" x14ac:dyDescent="0.3">
      <c r="A27" s="41" t="s">
        <v>126</v>
      </c>
      <c r="B27" s="42"/>
      <c r="C27" s="42"/>
      <c r="D27" s="42"/>
      <c r="E27" s="42"/>
      <c r="F27" s="42"/>
      <c r="G27" s="42"/>
      <c r="H27" s="42"/>
      <c r="I27" s="43"/>
      <c r="J27" s="49">
        <f ca="1">OFFSET('407 - Coeff_E'!$A$3,0,MATCH($H$9,Formule_Calcul!$A$5:$A$6))</f>
        <v>0</v>
      </c>
      <c r="K27" s="50"/>
      <c r="L27" s="23" t="s">
        <v>105</v>
      </c>
    </row>
    <row r="28" spans="1:16" ht="16.5" customHeight="1" x14ac:dyDescent="0.25">
      <c r="A28" s="84" t="s">
        <v>131</v>
      </c>
      <c r="B28" s="84"/>
      <c r="C28" s="84"/>
      <c r="D28" s="84"/>
      <c r="E28" s="84"/>
      <c r="F28" s="84"/>
      <c r="G28" s="84"/>
      <c r="H28" s="84"/>
      <c r="I28" s="84"/>
      <c r="L28" s="6"/>
    </row>
    <row r="29" spans="1:16" ht="15.75" thickBot="1" x14ac:dyDescent="0.3">
      <c r="A29" s="57" t="str">
        <f>IF(Calculatrice_G!$H$11="Oui","Chiffre de valeur positive ou négative avec quatre décimales exprimé en pourcentage","")</f>
        <v/>
      </c>
      <c r="B29" s="57"/>
      <c r="C29" s="57"/>
      <c r="D29" s="57"/>
      <c r="E29" s="57"/>
      <c r="F29" s="57"/>
      <c r="G29" s="57"/>
      <c r="H29" s="57"/>
      <c r="I29" s="57"/>
      <c r="J29" s="14"/>
      <c r="K29" s="14"/>
      <c r="L29" s="17"/>
    </row>
    <row r="30" spans="1:16" ht="16.5" customHeight="1" thickBot="1" x14ac:dyDescent="0.3">
      <c r="A30" s="58" t="str">
        <f>IF(Calculatrice_G!$H$11="Oui","Coefficient F","")</f>
        <v/>
      </c>
      <c r="B30" s="58"/>
      <c r="C30" s="58"/>
      <c r="D30" s="58"/>
      <c r="E30" s="58"/>
      <c r="F30" s="58"/>
      <c r="G30" s="58"/>
      <c r="H30" s="58"/>
      <c r="I30" s="58"/>
      <c r="J30" s="82"/>
      <c r="K30" s="83"/>
      <c r="L30" s="23" t="str">
        <f>IF(Calculatrice_G!$H$11="Oui","%","")</f>
        <v/>
      </c>
      <c r="P30" s="38" t="e">
        <f ca="1">IF(Calculatrice_G!$H$11="Non",Calculatrice_G!$O$30=OFFSET('707 - Coeff_F'!$A$3,0,MATCH($H$11,Formule_Calcul!$F$5:$F$6)),"")</f>
        <v>#N/A</v>
      </c>
    </row>
    <row r="31" spans="1:16" ht="16.5" customHeight="1" thickBot="1" x14ac:dyDescent="0.3">
      <c r="A31" s="9"/>
      <c r="B31" s="16"/>
      <c r="C31" s="16"/>
      <c r="D31" s="16"/>
      <c r="E31" s="16"/>
      <c r="G31" s="53" t="str">
        <f>IF(Calculatrice_G!$H$11="Oui","Veuillez inscrire le coefficient dans la cellule ↗","")</f>
        <v/>
      </c>
      <c r="H31" s="53"/>
      <c r="I31" s="53"/>
      <c r="J31" s="53"/>
      <c r="K31" s="35"/>
      <c r="L31" s="17"/>
    </row>
    <row r="32" spans="1:16" ht="24.75" thickTop="1" thickBot="1" x14ac:dyDescent="0.4">
      <c r="A32" s="59" t="s">
        <v>127</v>
      </c>
      <c r="B32" s="60"/>
      <c r="C32" s="60"/>
      <c r="D32" s="60"/>
      <c r="E32" s="60"/>
      <c r="F32" s="60"/>
      <c r="G32" s="60"/>
      <c r="H32" s="60"/>
      <c r="I32" s="61"/>
      <c r="J32" s="51" t="str">
        <f ca="1">IF(ISERROR((Formule_Calcul!E1)),"",Formule_Calcul!E1)</f>
        <v/>
      </c>
      <c r="K32" s="52"/>
      <c r="L32" s="20"/>
    </row>
    <row r="33" spans="1:12" ht="15.75" thickTop="1" x14ac:dyDescent="0.25">
      <c r="A33" s="10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2"/>
    </row>
  </sheetData>
  <sheetProtection selectLockedCells="1"/>
  <mergeCells count="32">
    <mergeCell ref="A23:I23"/>
    <mergeCell ref="A24:I24"/>
    <mergeCell ref="G16:J16"/>
    <mergeCell ref="A7:G7"/>
    <mergeCell ref="A9:G9"/>
    <mergeCell ref="H7:L7"/>
    <mergeCell ref="H9:L9"/>
    <mergeCell ref="J15:K15"/>
    <mergeCell ref="A14:I14"/>
    <mergeCell ref="A15:I15"/>
    <mergeCell ref="A17:I17"/>
    <mergeCell ref="A18:I18"/>
    <mergeCell ref="A20:I20"/>
    <mergeCell ref="J21:K21"/>
    <mergeCell ref="J24:K24"/>
    <mergeCell ref="J27:K27"/>
    <mergeCell ref="J30:K30"/>
    <mergeCell ref="J32:K32"/>
    <mergeCell ref="G31:J31"/>
    <mergeCell ref="A26:I26"/>
    <mergeCell ref="A27:I27"/>
    <mergeCell ref="A29:I29"/>
    <mergeCell ref="A30:I30"/>
    <mergeCell ref="A32:I32"/>
    <mergeCell ref="A28:I28"/>
    <mergeCell ref="H8:L8"/>
    <mergeCell ref="A21:I21"/>
    <mergeCell ref="A11:G11"/>
    <mergeCell ref="H11:L11"/>
    <mergeCell ref="H12:L12"/>
    <mergeCell ref="H10:L10"/>
    <mergeCell ref="J18:K18"/>
  </mergeCells>
  <conditionalFormatting sqref="A29:I29">
    <cfRule type="notContainsBlanks" dxfId="1" priority="4">
      <formula>LEN(TRIM(A29))&gt;0</formula>
    </cfRule>
  </conditionalFormatting>
  <conditionalFormatting sqref="A30:I30">
    <cfRule type="notContainsBlanks" dxfId="0" priority="5">
      <formula>LEN(TRIM(A30))&gt;0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>
          <x14:formula1>
            <xm:f>'107 - Coeff_A'!$A$3:$A$103</xm:f>
          </x14:formula1>
          <xm:sqref>H7:L7</xm:sqref>
        </x14:dataValidation>
        <x14:dataValidation type="list" showInputMessage="1" showErrorMessage="1">
          <x14:formula1>
            <xm:f>Formule_Calcul!$A$5:$A$6</xm:f>
          </x14:formula1>
          <xm:sqref>H9:L9</xm:sqref>
        </x14:dataValidation>
        <x14:dataValidation type="list" allowBlank="1" showInputMessage="1" showErrorMessage="1">
          <x14:formula1>
            <xm:f>Formule_Calcul!$F$5:$F$6</xm:f>
          </x14:formula1>
          <xm:sqref>H11:L11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3"/>
  <sheetViews>
    <sheetView workbookViewId="0">
      <selection sqref="A1:C1"/>
    </sheetView>
  </sheetViews>
  <sheetFormatPr baseColWidth="10" defaultRowHeight="15" x14ac:dyDescent="0.25"/>
  <cols>
    <col min="1" max="1" width="28" style="31" bestFit="1" customWidth="1"/>
    <col min="2" max="2" width="12.5703125" style="31" bestFit="1" customWidth="1"/>
    <col min="3" max="3" width="14" style="31" bestFit="1" customWidth="1"/>
    <col min="4" max="16384" width="11.42578125" style="31"/>
  </cols>
  <sheetData>
    <row r="1" spans="1:3" ht="18.75" x14ac:dyDescent="0.25">
      <c r="A1" s="67" t="s">
        <v>122</v>
      </c>
      <c r="B1" s="67"/>
      <c r="C1" s="67"/>
    </row>
    <row r="2" spans="1:3" x14ac:dyDescent="0.25">
      <c r="A2" s="30" t="s">
        <v>3</v>
      </c>
      <c r="B2" s="30" t="s">
        <v>114</v>
      </c>
      <c r="C2" s="30" t="s">
        <v>115</v>
      </c>
    </row>
    <row r="3" spans="1:3" x14ac:dyDescent="0.25">
      <c r="A3" s="32" t="s">
        <v>4</v>
      </c>
      <c r="B3" s="32">
        <v>0</v>
      </c>
      <c r="C3" s="32">
        <v>0</v>
      </c>
    </row>
    <row r="4" spans="1:3" x14ac:dyDescent="0.25">
      <c r="A4" s="32" t="s">
        <v>10</v>
      </c>
      <c r="B4" s="32">
        <v>0</v>
      </c>
      <c r="C4" s="32">
        <v>0</v>
      </c>
    </row>
    <row r="5" spans="1:3" x14ac:dyDescent="0.25">
      <c r="A5" s="32" t="s">
        <v>11</v>
      </c>
      <c r="B5" s="32">
        <v>0</v>
      </c>
      <c r="C5" s="32">
        <v>0</v>
      </c>
    </row>
    <row r="6" spans="1:3" x14ac:dyDescent="0.25">
      <c r="A6" s="32" t="s">
        <v>12</v>
      </c>
      <c r="B6" s="32">
        <v>0</v>
      </c>
      <c r="C6" s="32">
        <v>0</v>
      </c>
    </row>
    <row r="7" spans="1:3" x14ac:dyDescent="0.25">
      <c r="A7" s="32" t="s">
        <v>13</v>
      </c>
      <c r="B7" s="32">
        <v>0</v>
      </c>
      <c r="C7" s="32">
        <v>0</v>
      </c>
    </row>
    <row r="8" spans="1:3" x14ac:dyDescent="0.25">
      <c r="A8" s="32" t="s">
        <v>14</v>
      </c>
      <c r="B8" s="32">
        <v>0</v>
      </c>
      <c r="C8" s="32">
        <v>0</v>
      </c>
    </row>
    <row r="9" spans="1:3" x14ac:dyDescent="0.25">
      <c r="A9" s="32" t="s">
        <v>15</v>
      </c>
      <c r="B9" s="32">
        <v>0</v>
      </c>
      <c r="C9" s="32">
        <v>0</v>
      </c>
    </row>
    <row r="10" spans="1:3" x14ac:dyDescent="0.25">
      <c r="A10" s="32" t="s">
        <v>16</v>
      </c>
      <c r="B10" s="32">
        <v>0</v>
      </c>
      <c r="C10" s="32">
        <v>0</v>
      </c>
    </row>
    <row r="11" spans="1:3" x14ac:dyDescent="0.25">
      <c r="A11" s="32" t="s">
        <v>17</v>
      </c>
      <c r="B11" s="32">
        <v>0</v>
      </c>
      <c r="C11" s="32">
        <v>0</v>
      </c>
    </row>
    <row r="12" spans="1:3" x14ac:dyDescent="0.25">
      <c r="A12" s="32" t="s">
        <v>18</v>
      </c>
      <c r="B12" s="32">
        <v>0</v>
      </c>
      <c r="C12" s="32">
        <v>0</v>
      </c>
    </row>
    <row r="13" spans="1:3" x14ac:dyDescent="0.25">
      <c r="A13" s="32" t="s">
        <v>19</v>
      </c>
      <c r="B13" s="32">
        <v>0</v>
      </c>
      <c r="C13" s="32">
        <v>0</v>
      </c>
    </row>
    <row r="14" spans="1:3" x14ac:dyDescent="0.25">
      <c r="A14" s="32" t="s">
        <v>20</v>
      </c>
      <c r="B14" s="32">
        <v>0</v>
      </c>
      <c r="C14" s="32">
        <v>0</v>
      </c>
    </row>
    <row r="15" spans="1:3" x14ac:dyDescent="0.25">
      <c r="A15" s="32" t="s">
        <v>21</v>
      </c>
      <c r="B15" s="32">
        <v>0</v>
      </c>
      <c r="C15" s="32">
        <v>0</v>
      </c>
    </row>
    <row r="16" spans="1:3" x14ac:dyDescent="0.25">
      <c r="A16" s="32" t="s">
        <v>22</v>
      </c>
      <c r="B16" s="32">
        <v>0</v>
      </c>
      <c r="C16" s="32">
        <v>0</v>
      </c>
    </row>
    <row r="17" spans="1:3" x14ac:dyDescent="0.25">
      <c r="A17" s="32" t="s">
        <v>23</v>
      </c>
      <c r="B17" s="32">
        <v>0</v>
      </c>
      <c r="C17" s="32">
        <v>0</v>
      </c>
    </row>
    <row r="18" spans="1:3" x14ac:dyDescent="0.25">
      <c r="A18" s="32" t="s">
        <v>24</v>
      </c>
      <c r="B18" s="32">
        <v>0</v>
      </c>
      <c r="C18" s="32">
        <v>0</v>
      </c>
    </row>
    <row r="19" spans="1:3" x14ac:dyDescent="0.25">
      <c r="A19" s="32" t="s">
        <v>25</v>
      </c>
      <c r="B19" s="32">
        <v>0</v>
      </c>
      <c r="C19" s="32">
        <v>0</v>
      </c>
    </row>
    <row r="20" spans="1:3" x14ac:dyDescent="0.25">
      <c r="A20" s="32" t="s">
        <v>26</v>
      </c>
      <c r="B20" s="32">
        <v>0</v>
      </c>
      <c r="C20" s="32">
        <v>0</v>
      </c>
    </row>
    <row r="21" spans="1:3" x14ac:dyDescent="0.25">
      <c r="A21" s="32" t="s">
        <v>27</v>
      </c>
      <c r="B21" s="32">
        <v>0</v>
      </c>
      <c r="C21" s="32">
        <v>0</v>
      </c>
    </row>
    <row r="22" spans="1:3" x14ac:dyDescent="0.25">
      <c r="A22" s="32" t="s">
        <v>28</v>
      </c>
      <c r="B22" s="32">
        <v>11</v>
      </c>
      <c r="C22" s="32">
        <v>11</v>
      </c>
    </row>
    <row r="23" spans="1:3" x14ac:dyDescent="0.25">
      <c r="A23" s="32" t="s">
        <v>29</v>
      </c>
      <c r="B23" s="32">
        <v>11</v>
      </c>
      <c r="C23" s="32">
        <v>11</v>
      </c>
    </row>
    <row r="24" spans="1:3" x14ac:dyDescent="0.25">
      <c r="A24" s="32" t="s">
        <v>30</v>
      </c>
      <c r="B24" s="32">
        <v>0</v>
      </c>
      <c r="C24" s="32">
        <v>0</v>
      </c>
    </row>
    <row r="25" spans="1:3" x14ac:dyDescent="0.25">
      <c r="A25" s="32" t="s">
        <v>32</v>
      </c>
      <c r="B25" s="32">
        <v>0</v>
      </c>
      <c r="C25" s="32">
        <v>0</v>
      </c>
    </row>
    <row r="26" spans="1:3" x14ac:dyDescent="0.25">
      <c r="A26" s="32" t="s">
        <v>31</v>
      </c>
      <c r="B26" s="32">
        <v>0</v>
      </c>
      <c r="C26" s="32">
        <v>0</v>
      </c>
    </row>
    <row r="27" spans="1:3" x14ac:dyDescent="0.25">
      <c r="A27" s="32" t="s">
        <v>33</v>
      </c>
      <c r="B27" s="32">
        <v>0</v>
      </c>
      <c r="C27" s="32">
        <v>0</v>
      </c>
    </row>
    <row r="28" spans="1:3" x14ac:dyDescent="0.25">
      <c r="A28" s="32" t="s">
        <v>34</v>
      </c>
      <c r="B28" s="32">
        <v>0</v>
      </c>
      <c r="C28" s="32">
        <v>0</v>
      </c>
    </row>
    <row r="29" spans="1:3" x14ac:dyDescent="0.25">
      <c r="A29" s="32" t="s">
        <v>35</v>
      </c>
      <c r="B29" s="32">
        <v>0</v>
      </c>
      <c r="C29" s="32">
        <v>0</v>
      </c>
    </row>
    <row r="30" spans="1:3" x14ac:dyDescent="0.25">
      <c r="A30" s="32" t="s">
        <v>36</v>
      </c>
      <c r="B30" s="32">
        <v>0</v>
      </c>
      <c r="C30" s="32">
        <v>0</v>
      </c>
    </row>
    <row r="31" spans="1:3" x14ac:dyDescent="0.25">
      <c r="A31" s="32" t="s">
        <v>37</v>
      </c>
      <c r="B31" s="32">
        <v>0</v>
      </c>
      <c r="C31" s="32">
        <v>0</v>
      </c>
    </row>
    <row r="32" spans="1:3" x14ac:dyDescent="0.25">
      <c r="A32" s="32" t="s">
        <v>38</v>
      </c>
      <c r="B32" s="32">
        <v>0</v>
      </c>
      <c r="C32" s="32">
        <v>0</v>
      </c>
    </row>
    <row r="33" spans="1:3" x14ac:dyDescent="0.25">
      <c r="A33" s="32" t="s">
        <v>39</v>
      </c>
      <c r="B33" s="32">
        <v>0</v>
      </c>
      <c r="C33" s="32">
        <v>0</v>
      </c>
    </row>
    <row r="34" spans="1:3" x14ac:dyDescent="0.25">
      <c r="A34" s="32" t="s">
        <v>40</v>
      </c>
      <c r="B34" s="32">
        <v>0</v>
      </c>
      <c r="C34" s="32">
        <v>0</v>
      </c>
    </row>
    <row r="35" spans="1:3" x14ac:dyDescent="0.25">
      <c r="A35" s="32" t="s">
        <v>41</v>
      </c>
      <c r="B35" s="32">
        <v>0</v>
      </c>
      <c r="C35" s="32">
        <v>0</v>
      </c>
    </row>
    <row r="36" spans="1:3" x14ac:dyDescent="0.25">
      <c r="A36" s="32" t="s">
        <v>42</v>
      </c>
      <c r="B36" s="32">
        <v>0</v>
      </c>
      <c r="C36" s="32">
        <v>0</v>
      </c>
    </row>
    <row r="37" spans="1:3" x14ac:dyDescent="0.25">
      <c r="A37" s="32" t="s">
        <v>43</v>
      </c>
      <c r="B37" s="32">
        <v>0</v>
      </c>
      <c r="C37" s="32">
        <v>0</v>
      </c>
    </row>
    <row r="38" spans="1:3" x14ac:dyDescent="0.25">
      <c r="A38" s="32" t="s">
        <v>44</v>
      </c>
      <c r="B38" s="32">
        <v>0</v>
      </c>
      <c r="C38" s="32">
        <v>0</v>
      </c>
    </row>
    <row r="39" spans="1:3" x14ac:dyDescent="0.25">
      <c r="A39" s="32" t="s">
        <v>45</v>
      </c>
      <c r="B39" s="32">
        <v>0</v>
      </c>
      <c r="C39" s="32">
        <v>0</v>
      </c>
    </row>
    <row r="40" spans="1:3" x14ac:dyDescent="0.25">
      <c r="A40" s="32" t="s">
        <v>46</v>
      </c>
      <c r="B40" s="32">
        <v>0</v>
      </c>
      <c r="C40" s="32">
        <v>0</v>
      </c>
    </row>
    <row r="41" spans="1:3" x14ac:dyDescent="0.25">
      <c r="A41" s="32" t="s">
        <v>47</v>
      </c>
      <c r="B41" s="32">
        <v>0</v>
      </c>
      <c r="C41" s="32">
        <v>0</v>
      </c>
    </row>
    <row r="42" spans="1:3" x14ac:dyDescent="0.25">
      <c r="A42" s="32" t="s">
        <v>48</v>
      </c>
      <c r="B42" s="32">
        <v>0</v>
      </c>
      <c r="C42" s="32">
        <v>0</v>
      </c>
    </row>
    <row r="43" spans="1:3" x14ac:dyDescent="0.25">
      <c r="A43" s="32" t="s">
        <v>49</v>
      </c>
      <c r="B43" s="32">
        <v>0</v>
      </c>
      <c r="C43" s="32">
        <v>0</v>
      </c>
    </row>
    <row r="44" spans="1:3" x14ac:dyDescent="0.25">
      <c r="A44" s="32" t="s">
        <v>50</v>
      </c>
      <c r="B44" s="32">
        <v>0</v>
      </c>
      <c r="C44" s="32">
        <v>0</v>
      </c>
    </row>
    <row r="45" spans="1:3" x14ac:dyDescent="0.25">
      <c r="A45" s="32" t="s">
        <v>51</v>
      </c>
      <c r="B45" s="32">
        <v>0</v>
      </c>
      <c r="C45" s="32">
        <v>0</v>
      </c>
    </row>
    <row r="46" spans="1:3" x14ac:dyDescent="0.25">
      <c r="A46" s="32" t="s">
        <v>52</v>
      </c>
      <c r="B46" s="32">
        <v>0</v>
      </c>
      <c r="C46" s="32">
        <v>0</v>
      </c>
    </row>
    <row r="47" spans="1:3" x14ac:dyDescent="0.25">
      <c r="A47" s="32" t="s">
        <v>53</v>
      </c>
      <c r="B47" s="32">
        <v>0</v>
      </c>
      <c r="C47" s="32">
        <v>0</v>
      </c>
    </row>
    <row r="48" spans="1:3" x14ac:dyDescent="0.25">
      <c r="A48" s="32" t="s">
        <v>54</v>
      </c>
      <c r="B48" s="32">
        <v>0</v>
      </c>
      <c r="C48" s="32">
        <v>0</v>
      </c>
    </row>
    <row r="49" spans="1:3" x14ac:dyDescent="0.25">
      <c r="A49" s="32" t="s">
        <v>55</v>
      </c>
      <c r="B49" s="32">
        <v>0</v>
      </c>
      <c r="C49" s="32">
        <v>0</v>
      </c>
    </row>
    <row r="50" spans="1:3" x14ac:dyDescent="0.25">
      <c r="A50" s="32" t="s">
        <v>56</v>
      </c>
      <c r="B50" s="32">
        <v>0</v>
      </c>
      <c r="C50" s="32">
        <v>0</v>
      </c>
    </row>
    <row r="51" spans="1:3" x14ac:dyDescent="0.25">
      <c r="A51" s="32" t="s">
        <v>57</v>
      </c>
      <c r="B51" s="32">
        <v>0</v>
      </c>
      <c r="C51" s="32">
        <v>0</v>
      </c>
    </row>
    <row r="52" spans="1:3" x14ac:dyDescent="0.25">
      <c r="A52" s="32" t="s">
        <v>58</v>
      </c>
      <c r="B52" s="32">
        <v>0</v>
      </c>
      <c r="C52" s="32">
        <v>0</v>
      </c>
    </row>
    <row r="53" spans="1:3" x14ac:dyDescent="0.25">
      <c r="A53" s="32" t="s">
        <v>59</v>
      </c>
      <c r="B53" s="32">
        <v>0</v>
      </c>
      <c r="C53" s="32">
        <v>0</v>
      </c>
    </row>
    <row r="54" spans="1:3" x14ac:dyDescent="0.25">
      <c r="A54" s="32" t="s">
        <v>60</v>
      </c>
      <c r="B54" s="32">
        <v>0</v>
      </c>
      <c r="C54" s="32">
        <v>0</v>
      </c>
    </row>
    <row r="55" spans="1:3" x14ac:dyDescent="0.25">
      <c r="A55" s="32" t="s">
        <v>61</v>
      </c>
      <c r="B55" s="32">
        <v>0</v>
      </c>
      <c r="C55" s="32">
        <v>0</v>
      </c>
    </row>
    <row r="56" spans="1:3" x14ac:dyDescent="0.25">
      <c r="A56" s="32" t="s">
        <v>62</v>
      </c>
      <c r="B56" s="32">
        <v>0</v>
      </c>
      <c r="C56" s="32">
        <v>0</v>
      </c>
    </row>
    <row r="57" spans="1:3" x14ac:dyDescent="0.25">
      <c r="A57" s="32" t="s">
        <v>63</v>
      </c>
      <c r="B57" s="32">
        <v>0</v>
      </c>
      <c r="C57" s="32">
        <v>0</v>
      </c>
    </row>
    <row r="58" spans="1:3" x14ac:dyDescent="0.25">
      <c r="A58" s="32" t="s">
        <v>64</v>
      </c>
      <c r="B58" s="32">
        <v>0</v>
      </c>
      <c r="C58" s="32">
        <v>0</v>
      </c>
    </row>
    <row r="59" spans="1:3" x14ac:dyDescent="0.25">
      <c r="A59" s="32" t="s">
        <v>65</v>
      </c>
      <c r="B59" s="32">
        <v>0</v>
      </c>
      <c r="C59" s="32">
        <v>0</v>
      </c>
    </row>
    <row r="60" spans="1:3" x14ac:dyDescent="0.25">
      <c r="A60" s="32" t="s">
        <v>66</v>
      </c>
      <c r="B60" s="32">
        <v>0</v>
      </c>
      <c r="C60" s="32">
        <v>0</v>
      </c>
    </row>
    <row r="61" spans="1:3" x14ac:dyDescent="0.25">
      <c r="A61" s="32" t="s">
        <v>67</v>
      </c>
      <c r="B61" s="32">
        <v>0</v>
      </c>
      <c r="C61" s="32">
        <v>0</v>
      </c>
    </row>
    <row r="62" spans="1:3" x14ac:dyDescent="0.25">
      <c r="A62" s="32" t="s">
        <v>68</v>
      </c>
      <c r="B62" s="32">
        <v>0</v>
      </c>
      <c r="C62" s="32">
        <v>0</v>
      </c>
    </row>
    <row r="63" spans="1:3" x14ac:dyDescent="0.25">
      <c r="A63" s="32" t="s">
        <v>69</v>
      </c>
      <c r="B63" s="32">
        <v>0</v>
      </c>
      <c r="C63" s="32">
        <v>0</v>
      </c>
    </row>
    <row r="64" spans="1:3" x14ac:dyDescent="0.25">
      <c r="A64" s="32" t="s">
        <v>70</v>
      </c>
      <c r="B64" s="32">
        <v>0</v>
      </c>
      <c r="C64" s="32">
        <v>0</v>
      </c>
    </row>
    <row r="65" spans="1:3" x14ac:dyDescent="0.25">
      <c r="A65" s="32" t="s">
        <v>71</v>
      </c>
      <c r="B65" s="32">
        <v>0</v>
      </c>
      <c r="C65" s="32">
        <v>0</v>
      </c>
    </row>
    <row r="66" spans="1:3" x14ac:dyDescent="0.25">
      <c r="A66" s="32" t="s">
        <v>72</v>
      </c>
      <c r="B66" s="32">
        <v>0</v>
      </c>
      <c r="C66" s="32">
        <v>0</v>
      </c>
    </row>
    <row r="67" spans="1:3" x14ac:dyDescent="0.25">
      <c r="A67" s="32" t="s">
        <v>73</v>
      </c>
      <c r="B67" s="32">
        <v>0</v>
      </c>
      <c r="C67" s="32">
        <v>0</v>
      </c>
    </row>
    <row r="68" spans="1:3" x14ac:dyDescent="0.25">
      <c r="A68" s="32" t="s">
        <v>74</v>
      </c>
      <c r="B68" s="32">
        <v>0</v>
      </c>
      <c r="C68" s="32">
        <v>0</v>
      </c>
    </row>
    <row r="69" spans="1:3" x14ac:dyDescent="0.25">
      <c r="A69" s="32" t="s">
        <v>75</v>
      </c>
      <c r="B69" s="32">
        <v>7</v>
      </c>
      <c r="C69" s="32">
        <v>7</v>
      </c>
    </row>
    <row r="70" spans="1:3" x14ac:dyDescent="0.25">
      <c r="A70" s="32" t="s">
        <v>76</v>
      </c>
      <c r="B70" s="32">
        <v>0</v>
      </c>
      <c r="C70" s="32">
        <v>0</v>
      </c>
    </row>
    <row r="71" spans="1:3" x14ac:dyDescent="0.25">
      <c r="A71" s="32" t="s">
        <v>77</v>
      </c>
      <c r="B71" s="32">
        <v>7</v>
      </c>
      <c r="C71" s="32">
        <v>7</v>
      </c>
    </row>
    <row r="72" spans="1:3" x14ac:dyDescent="0.25">
      <c r="A72" s="32" t="s">
        <v>78</v>
      </c>
      <c r="B72" s="32">
        <v>7</v>
      </c>
      <c r="C72" s="32">
        <v>7</v>
      </c>
    </row>
    <row r="73" spans="1:3" x14ac:dyDescent="0.25">
      <c r="A73" s="32" t="s">
        <v>79</v>
      </c>
      <c r="B73" s="32">
        <v>0</v>
      </c>
      <c r="C73" s="32">
        <v>0</v>
      </c>
    </row>
    <row r="74" spans="1:3" x14ac:dyDescent="0.25">
      <c r="A74" s="32" t="s">
        <v>80</v>
      </c>
      <c r="B74" s="32">
        <v>0</v>
      </c>
      <c r="C74" s="32">
        <v>0</v>
      </c>
    </row>
    <row r="75" spans="1:3" x14ac:dyDescent="0.25">
      <c r="A75" s="32" t="s">
        <v>81</v>
      </c>
      <c r="B75" s="32">
        <v>0</v>
      </c>
      <c r="C75" s="32">
        <v>0</v>
      </c>
    </row>
    <row r="76" spans="1:3" x14ac:dyDescent="0.25">
      <c r="A76" s="32" t="s">
        <v>82</v>
      </c>
      <c r="B76" s="32">
        <v>0</v>
      </c>
      <c r="C76" s="32">
        <v>0</v>
      </c>
    </row>
    <row r="77" spans="1:3" x14ac:dyDescent="0.25">
      <c r="A77" s="32" t="s">
        <v>83</v>
      </c>
      <c r="B77" s="32">
        <v>0</v>
      </c>
      <c r="C77" s="32">
        <v>0</v>
      </c>
    </row>
    <row r="78" spans="1:3" x14ac:dyDescent="0.25">
      <c r="A78" s="32" t="s">
        <v>84</v>
      </c>
      <c r="B78" s="32">
        <v>0</v>
      </c>
      <c r="C78" s="32">
        <v>0</v>
      </c>
    </row>
    <row r="79" spans="1:3" x14ac:dyDescent="0.25">
      <c r="A79" s="32" t="s">
        <v>85</v>
      </c>
      <c r="B79" s="32">
        <v>0</v>
      </c>
      <c r="C79" s="32">
        <v>0</v>
      </c>
    </row>
    <row r="80" spans="1:3" x14ac:dyDescent="0.25">
      <c r="A80" s="32" t="s">
        <v>86</v>
      </c>
      <c r="B80" s="32">
        <v>0</v>
      </c>
      <c r="C80" s="32">
        <v>0</v>
      </c>
    </row>
    <row r="81" spans="1:3" x14ac:dyDescent="0.25">
      <c r="A81" s="32" t="s">
        <v>87</v>
      </c>
      <c r="B81" s="32">
        <v>0</v>
      </c>
      <c r="C81" s="32">
        <v>0</v>
      </c>
    </row>
    <row r="82" spans="1:3" x14ac:dyDescent="0.25">
      <c r="A82" s="32" t="s">
        <v>88</v>
      </c>
      <c r="B82" s="32">
        <v>0</v>
      </c>
      <c r="C82" s="32">
        <v>0</v>
      </c>
    </row>
    <row r="83" spans="1:3" x14ac:dyDescent="0.25">
      <c r="A83" s="32" t="s">
        <v>89</v>
      </c>
      <c r="B83" s="32">
        <v>0</v>
      </c>
      <c r="C83" s="32">
        <v>0</v>
      </c>
    </row>
    <row r="84" spans="1:3" x14ac:dyDescent="0.25">
      <c r="A84" s="32" t="s">
        <v>90</v>
      </c>
      <c r="B84" s="32">
        <v>0</v>
      </c>
      <c r="C84" s="32">
        <v>0</v>
      </c>
    </row>
    <row r="85" spans="1:3" x14ac:dyDescent="0.25">
      <c r="A85" s="32" t="s">
        <v>91</v>
      </c>
      <c r="B85" s="32">
        <v>7</v>
      </c>
      <c r="C85" s="32">
        <v>7</v>
      </c>
    </row>
    <row r="86" spans="1:3" x14ac:dyDescent="0.25">
      <c r="A86" s="32" t="s">
        <v>92</v>
      </c>
      <c r="B86" s="32">
        <v>7</v>
      </c>
      <c r="C86" s="32">
        <v>7</v>
      </c>
    </row>
    <row r="87" spans="1:3" x14ac:dyDescent="0.25">
      <c r="A87" s="32" t="s">
        <v>93</v>
      </c>
      <c r="B87" s="32">
        <v>7</v>
      </c>
      <c r="C87" s="32">
        <v>7</v>
      </c>
    </row>
    <row r="88" spans="1:3" x14ac:dyDescent="0.25">
      <c r="A88" s="32" t="s">
        <v>94</v>
      </c>
      <c r="B88" s="32">
        <v>7</v>
      </c>
      <c r="C88" s="32">
        <v>7</v>
      </c>
    </row>
    <row r="89" spans="1:3" x14ac:dyDescent="0.25">
      <c r="A89" s="32" t="s">
        <v>95</v>
      </c>
      <c r="B89" s="32">
        <v>7</v>
      </c>
      <c r="C89" s="32">
        <v>7</v>
      </c>
    </row>
    <row r="90" spans="1:3" x14ac:dyDescent="0.25">
      <c r="A90" s="32" t="s">
        <v>96</v>
      </c>
      <c r="B90" s="32">
        <v>27</v>
      </c>
      <c r="C90" s="32">
        <v>27</v>
      </c>
    </row>
    <row r="91" spans="1:3" x14ac:dyDescent="0.25">
      <c r="A91" s="32" t="s">
        <v>97</v>
      </c>
      <c r="B91" s="32">
        <v>27</v>
      </c>
      <c r="C91" s="32">
        <v>27</v>
      </c>
    </row>
    <row r="92" spans="1:3" x14ac:dyDescent="0.25">
      <c r="A92" s="32" t="s">
        <v>98</v>
      </c>
      <c r="B92" s="32">
        <v>29</v>
      </c>
      <c r="C92" s="32">
        <v>29</v>
      </c>
    </row>
    <row r="93" spans="1:3" x14ac:dyDescent="0.25">
      <c r="A93" s="32" t="s">
        <v>99</v>
      </c>
      <c r="B93" s="32">
        <v>31</v>
      </c>
      <c r="C93" s="32">
        <v>31</v>
      </c>
    </row>
    <row r="94" spans="1:3" x14ac:dyDescent="0.25">
      <c r="A94" s="32" t="s">
        <v>100</v>
      </c>
      <c r="B94" s="32">
        <v>31</v>
      </c>
      <c r="C94" s="32">
        <v>31</v>
      </c>
    </row>
    <row r="95" spans="1:3" x14ac:dyDescent="0.25">
      <c r="A95" s="32" t="s">
        <v>101</v>
      </c>
      <c r="B95" s="32">
        <v>7</v>
      </c>
      <c r="C95" s="32">
        <v>7</v>
      </c>
    </row>
    <row r="96" spans="1:3" x14ac:dyDescent="0.25">
      <c r="A96" s="32" t="s">
        <v>102</v>
      </c>
      <c r="B96" s="32">
        <v>7</v>
      </c>
      <c r="C96" s="32">
        <v>7</v>
      </c>
    </row>
    <row r="97" spans="1:3" x14ac:dyDescent="0.25">
      <c r="A97" s="32" t="s">
        <v>103</v>
      </c>
      <c r="B97" s="32">
        <v>7</v>
      </c>
      <c r="C97" s="32">
        <v>7</v>
      </c>
    </row>
    <row r="98" spans="1:3" x14ac:dyDescent="0.25">
      <c r="A98" s="32" t="s">
        <v>104</v>
      </c>
      <c r="B98" s="32">
        <v>7</v>
      </c>
      <c r="C98" s="32">
        <v>7</v>
      </c>
    </row>
    <row r="99" spans="1:3" x14ac:dyDescent="0.25">
      <c r="A99" s="32" t="s">
        <v>5</v>
      </c>
      <c r="B99" s="32">
        <v>27</v>
      </c>
      <c r="C99" s="32">
        <v>27</v>
      </c>
    </row>
    <row r="100" spans="1:3" x14ac:dyDescent="0.25">
      <c r="A100" s="32" t="s">
        <v>6</v>
      </c>
      <c r="B100" s="32">
        <v>27</v>
      </c>
      <c r="C100" s="32">
        <v>27</v>
      </c>
    </row>
    <row r="101" spans="1:3" x14ac:dyDescent="0.25">
      <c r="A101" s="32" t="s">
        <v>7</v>
      </c>
      <c r="B101" s="32">
        <v>29</v>
      </c>
      <c r="C101" s="32">
        <v>29</v>
      </c>
    </row>
    <row r="102" spans="1:3" x14ac:dyDescent="0.25">
      <c r="A102" s="32" t="s">
        <v>8</v>
      </c>
      <c r="B102" s="32">
        <v>31</v>
      </c>
      <c r="C102" s="32">
        <v>31</v>
      </c>
    </row>
    <row r="103" spans="1:3" x14ac:dyDescent="0.25">
      <c r="A103" s="32" t="s">
        <v>9</v>
      </c>
      <c r="B103" s="32">
        <v>31</v>
      </c>
      <c r="C103" s="32">
        <v>31</v>
      </c>
    </row>
  </sheetData>
  <sheetProtection selectLockedCells="1"/>
  <autoFilter ref="A2:C2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1"/>
    </sheetView>
  </sheetViews>
  <sheetFormatPr baseColWidth="10" defaultRowHeight="15" x14ac:dyDescent="0.25"/>
  <sheetData>
    <row r="1" spans="1:3" s="25" customFormat="1" ht="18.75" x14ac:dyDescent="0.3">
      <c r="A1" s="68" t="s">
        <v>123</v>
      </c>
      <c r="B1" s="68"/>
      <c r="C1" s="68"/>
    </row>
    <row r="2" spans="1:3" x14ac:dyDescent="0.25">
      <c r="A2" s="28"/>
      <c r="B2" s="30" t="s">
        <v>107</v>
      </c>
      <c r="C2" s="30" t="s">
        <v>108</v>
      </c>
    </row>
    <row r="3" spans="1:3" x14ac:dyDescent="0.25">
      <c r="A3" s="26" t="s">
        <v>109</v>
      </c>
      <c r="B3" s="27">
        <v>0.7</v>
      </c>
      <c r="C3" s="27">
        <v>0.7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A2" sqref="A2"/>
    </sheetView>
  </sheetViews>
  <sheetFormatPr baseColWidth="10" defaultRowHeight="15" x14ac:dyDescent="0.25"/>
  <sheetData>
    <row r="1" spans="1:3" ht="18.75" x14ac:dyDescent="0.3">
      <c r="A1" s="68" t="s">
        <v>124</v>
      </c>
      <c r="B1" s="68"/>
      <c r="C1" s="68"/>
    </row>
    <row r="2" spans="1:3" x14ac:dyDescent="0.25">
      <c r="A2" s="28"/>
      <c r="B2" s="30" t="s">
        <v>107</v>
      </c>
      <c r="C2" s="30" t="s">
        <v>108</v>
      </c>
    </row>
    <row r="3" spans="1:3" x14ac:dyDescent="0.25">
      <c r="A3" s="26" t="s">
        <v>111</v>
      </c>
      <c r="B3" s="27">
        <v>-2.34</v>
      </c>
      <c r="C3" s="27">
        <v>-1.47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1"/>
    </sheetView>
  </sheetViews>
  <sheetFormatPr baseColWidth="10" defaultRowHeight="15" x14ac:dyDescent="0.25"/>
  <sheetData>
    <row r="1" spans="1:3" s="25" customFormat="1" ht="18.75" x14ac:dyDescent="0.3">
      <c r="A1" s="68" t="s">
        <v>125</v>
      </c>
      <c r="B1" s="68"/>
      <c r="C1" s="68"/>
    </row>
    <row r="2" spans="1:3" x14ac:dyDescent="0.25">
      <c r="A2" s="28"/>
      <c r="B2" s="30" t="s">
        <v>107</v>
      </c>
      <c r="C2" s="30" t="s">
        <v>108</v>
      </c>
    </row>
    <row r="3" spans="1:3" x14ac:dyDescent="0.25">
      <c r="A3" s="26" t="s">
        <v>112</v>
      </c>
      <c r="B3" s="27">
        <v>-0.11</v>
      </c>
      <c r="C3" s="27">
        <v>-1.03</v>
      </c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1"/>
    </sheetView>
  </sheetViews>
  <sheetFormatPr baseColWidth="10" defaultRowHeight="15" x14ac:dyDescent="0.25"/>
  <sheetData>
    <row r="1" spans="1:3" s="25" customFormat="1" ht="18.75" x14ac:dyDescent="0.3">
      <c r="A1" s="68" t="s">
        <v>126</v>
      </c>
      <c r="B1" s="68"/>
      <c r="C1" s="68"/>
    </row>
    <row r="2" spans="1:3" x14ac:dyDescent="0.25">
      <c r="A2" s="28"/>
      <c r="B2" s="30" t="s">
        <v>107</v>
      </c>
      <c r="C2" s="30" t="s">
        <v>108</v>
      </c>
    </row>
    <row r="3" spans="1:3" x14ac:dyDescent="0.25">
      <c r="A3" s="26" t="s">
        <v>110</v>
      </c>
      <c r="B3" s="27">
        <v>0</v>
      </c>
      <c r="C3" s="27">
        <v>0</v>
      </c>
    </row>
  </sheetData>
  <mergeCells count="1"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1"/>
    </sheetView>
  </sheetViews>
  <sheetFormatPr baseColWidth="10" defaultRowHeight="15" x14ac:dyDescent="0.25"/>
  <sheetData>
    <row r="1" spans="1:3" s="25" customFormat="1" ht="18.75" x14ac:dyDescent="0.3">
      <c r="A1" s="68" t="s">
        <v>132</v>
      </c>
      <c r="B1" s="68"/>
      <c r="C1" s="68"/>
    </row>
    <row r="2" spans="1:3" x14ac:dyDescent="0.25">
      <c r="A2" s="28"/>
      <c r="B2" s="30" t="s">
        <v>107</v>
      </c>
      <c r="C2" s="30" t="s">
        <v>108</v>
      </c>
    </row>
    <row r="3" spans="1:3" x14ac:dyDescent="0.25">
      <c r="A3" s="26" t="s">
        <v>113</v>
      </c>
      <c r="B3" s="27">
        <v>0</v>
      </c>
      <c r="C3" s="27">
        <v>0</v>
      </c>
    </row>
  </sheetData>
  <mergeCells count="1">
    <mergeCell ref="A1: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D7" sqref="D7"/>
    </sheetView>
  </sheetViews>
  <sheetFormatPr baseColWidth="10" defaultRowHeight="15" x14ac:dyDescent="0.25"/>
  <cols>
    <col min="5" max="5" width="12.42578125" bestFit="1" customWidth="1"/>
    <col min="10" max="10" width="7.5703125" bestFit="1" customWidth="1"/>
  </cols>
  <sheetData>
    <row r="1" spans="1:8" ht="18.75" x14ac:dyDescent="0.25">
      <c r="A1" s="69" t="s">
        <v>129</v>
      </c>
      <c r="B1" s="69"/>
      <c r="C1" s="69"/>
      <c r="D1" s="69"/>
      <c r="E1" s="29" t="e">
        <f ca="1" xml:space="preserve"> ROUND(((100+Calculatrice_G!$J$15)/100)*((100+Calculatrice_G!$J$21)/100)*((100-Calculatrice_G!$J$18)/100)*((100+Calculatrice_G!$J$30)/100)*((100+Calculatrice_G!$J$24)/100)*((100+Calculatrice_G!$J$27)/100),4)</f>
        <v>#VALUE!</v>
      </c>
    </row>
    <row r="4" spans="1:8" ht="18.75" x14ac:dyDescent="0.3">
      <c r="A4" s="70" t="s">
        <v>130</v>
      </c>
      <c r="B4" s="71"/>
      <c r="C4" s="71"/>
      <c r="D4" s="72"/>
      <c r="F4" s="76" t="s">
        <v>128</v>
      </c>
      <c r="G4" s="77"/>
      <c r="H4" s="78"/>
    </row>
    <row r="5" spans="1:8" x14ac:dyDescent="0.25">
      <c r="A5" s="73" t="s">
        <v>107</v>
      </c>
      <c r="B5" s="74"/>
      <c r="C5" s="74"/>
      <c r="D5" s="75"/>
      <c r="F5" s="79" t="s">
        <v>116</v>
      </c>
      <c r="G5" s="80"/>
      <c r="H5" s="81"/>
    </row>
    <row r="6" spans="1:8" x14ac:dyDescent="0.25">
      <c r="A6" s="73" t="s">
        <v>108</v>
      </c>
      <c r="B6" s="74"/>
      <c r="C6" s="74"/>
      <c r="D6" s="75"/>
      <c r="F6" s="79" t="s">
        <v>117</v>
      </c>
      <c r="G6" s="80"/>
      <c r="H6" s="81"/>
    </row>
  </sheetData>
  <mergeCells count="7">
    <mergeCell ref="A1:D1"/>
    <mergeCell ref="A4:D4"/>
    <mergeCell ref="A5:D5"/>
    <mergeCell ref="A6:D6"/>
    <mergeCell ref="F4:H4"/>
    <mergeCell ref="F5:H5"/>
    <mergeCell ref="F6:H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Calculatrice_G</vt:lpstr>
      <vt:lpstr>107 - Coeff_A</vt:lpstr>
      <vt:lpstr>307 - Coeff_B</vt:lpstr>
      <vt:lpstr>507 - Coeff_C</vt:lpstr>
      <vt:lpstr>607 - Coeff_D</vt:lpstr>
      <vt:lpstr>407 - Coeff_E</vt:lpstr>
      <vt:lpstr>707 - Coeff_F</vt:lpstr>
      <vt:lpstr>Formule_Calcul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2023-11-10T07:25:49Z</dcterms:modified>
</cp:coreProperties>
</file>