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htm" ContentType="application/xhtml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5.xml" ContentType="application/vnd.openxmlformats-officedocument.drawing+xml"/>
  <Override PartName="/xl/tables/table8.xml" ContentType="application/vnd.openxmlformats-officedocument.spreadsheetml.table+xml"/>
  <Override PartName="/xl/queryTables/queryTable7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roine\Desktop\"/>
    </mc:Choice>
  </mc:AlternateContent>
  <bookViews>
    <workbookView xWindow="0" yWindow="0" windowWidth="28800" windowHeight="11835" activeTab="7"/>
  </bookViews>
  <sheets>
    <sheet name="Base" sheetId="1" r:id="rId1"/>
    <sheet name="Donnee" sheetId="9" r:id="rId2"/>
    <sheet name="Fond" sheetId="12" state="hidden" r:id="rId3"/>
    <sheet name="Dos" sheetId="13" state="hidden" r:id="rId4"/>
    <sheet name="Feuille Tiroirs" sheetId="14" r:id="rId5"/>
    <sheet name="Meuble" sheetId="22" r:id="rId6"/>
    <sheet name="Rapport" sheetId="23" r:id="rId7"/>
    <sheet name="CUTRITE" sheetId="27" r:id="rId8"/>
  </sheets>
  <definedNames>
    <definedName name="_xlnm._FilterDatabase" localSheetId="5" hidden="1">Meuble!$A$1:$A$1</definedName>
    <definedName name="CLIENTS">Base!$B$5</definedName>
    <definedName name="Colonne_F">Rapport!$F$1:$F$300</definedName>
    <definedName name="DonnéesExternes_1" localSheetId="0" hidden="1">Base!$E$9:$E$18</definedName>
    <definedName name="DonnéesExternes_1" localSheetId="7" hidden="1">CUTRITE!$A$1:$U$90</definedName>
    <definedName name="DonnéesExternes_1" localSheetId="1" hidden="1">Donnee!$A$1:$T$115</definedName>
    <definedName name="DonnéesExternes_1" localSheetId="3" hidden="1">Dos!$A$1:$T$7</definedName>
    <definedName name="DonnéesExternes_1" localSheetId="2" hidden="1">Fond!$A$1:$T$5</definedName>
    <definedName name="DonnéesExternes_1" localSheetId="5" hidden="1">Meuble!$A$1:$A$10</definedName>
    <definedName name="DonnéesExternes_2" localSheetId="5" hidden="1">Meuble!$C$4:$V$11</definedName>
    <definedName name="image">Rapport!$B$13</definedName>
    <definedName name="_xlnm.Print_Titles" localSheetId="0">Base!$1:$1</definedName>
    <definedName name="_xlnm.Print_Titles" localSheetId="6">Rapport!$1:$3</definedName>
    <definedName name="SOURCE">Base!$B$2</definedName>
    <definedName name="TMeuble">Meuble!#REF!</definedName>
    <definedName name="_xlnm.Print_Area" localSheetId="6">Rapport!$A$1:$L$172</definedName>
  </definedNames>
  <calcPr calcId="152511" iterateCount="400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3" l="1"/>
  <c r="J2" i="23"/>
  <c r="G2" i="23"/>
  <c r="F41" i="23" l="1"/>
  <c r="L21" i="23"/>
  <c r="L165" i="23" l="1"/>
  <c r="K165" i="23"/>
  <c r="J165" i="23"/>
  <c r="I165" i="23"/>
  <c r="H165" i="23"/>
  <c r="G167" i="23"/>
  <c r="G166" i="23"/>
  <c r="G165" i="23"/>
  <c r="F165" i="23"/>
  <c r="E165" i="23"/>
  <c r="I167" i="23"/>
  <c r="I166" i="23"/>
  <c r="L161" i="23"/>
  <c r="K161" i="23"/>
  <c r="J161" i="23"/>
  <c r="I163" i="23"/>
  <c r="I162" i="23"/>
  <c r="I161" i="23"/>
  <c r="H161" i="23"/>
  <c r="G163" i="23"/>
  <c r="G161" i="23"/>
  <c r="G162" i="23"/>
  <c r="F161" i="23"/>
  <c r="E161" i="23"/>
  <c r="L157" i="23"/>
  <c r="L153" i="23"/>
  <c r="K157" i="23"/>
  <c r="J157" i="23"/>
  <c r="I159" i="23"/>
  <c r="I158" i="23"/>
  <c r="I157" i="23"/>
  <c r="H157" i="23"/>
  <c r="G159" i="23"/>
  <c r="G158" i="23"/>
  <c r="G157" i="23"/>
  <c r="F157" i="23"/>
  <c r="E157" i="23"/>
  <c r="I153" i="23" l="1"/>
  <c r="K153" i="23"/>
  <c r="J153" i="23"/>
  <c r="I155" i="23"/>
  <c r="I154" i="23"/>
  <c r="H153" i="23"/>
  <c r="G155" i="23"/>
  <c r="G154" i="23"/>
  <c r="G153" i="23"/>
  <c r="F153" i="23"/>
  <c r="E153" i="23"/>
  <c r="L149" i="23"/>
  <c r="J149" i="23"/>
  <c r="K149" i="23"/>
  <c r="I151" i="23"/>
  <c r="I150" i="23"/>
  <c r="I149" i="23"/>
  <c r="H149" i="23"/>
  <c r="G151" i="23"/>
  <c r="G150" i="23"/>
  <c r="G149" i="23"/>
  <c r="F149" i="23"/>
  <c r="E149" i="23"/>
  <c r="A90" i="23"/>
  <c r="L145" i="23"/>
  <c r="K145" i="23"/>
  <c r="J145" i="23"/>
  <c r="I147" i="23"/>
  <c r="I146" i="23"/>
  <c r="I145" i="23"/>
  <c r="H145" i="23"/>
  <c r="G147" i="23"/>
  <c r="G146" i="23"/>
  <c r="G145" i="23"/>
  <c r="F145" i="23"/>
  <c r="E145" i="23"/>
  <c r="L141" i="23"/>
  <c r="K141" i="23"/>
  <c r="J141" i="23"/>
  <c r="I141" i="23"/>
  <c r="I143" i="23"/>
  <c r="I142" i="23"/>
  <c r="H141" i="23"/>
  <c r="G143" i="23"/>
  <c r="G142" i="23"/>
  <c r="G141" i="23"/>
  <c r="F141" i="23"/>
  <c r="E141" i="23"/>
  <c r="L137" i="23" l="1"/>
  <c r="K137" i="23"/>
  <c r="J137" i="23"/>
  <c r="I139" i="23"/>
  <c r="I138" i="23"/>
  <c r="I137" i="23"/>
  <c r="H137" i="23"/>
  <c r="G139" i="23"/>
  <c r="G138" i="23"/>
  <c r="G137" i="23"/>
  <c r="G134" i="23"/>
  <c r="F137" i="23"/>
  <c r="E137" i="23"/>
  <c r="A5" i="23" l="1"/>
  <c r="L133" i="23" l="1"/>
  <c r="K133" i="23"/>
  <c r="J133" i="23"/>
  <c r="I135" i="23"/>
  <c r="I134" i="23"/>
  <c r="I133" i="23"/>
  <c r="H133" i="23"/>
  <c r="G133" i="23"/>
  <c r="G135" i="23"/>
  <c r="F133" i="23"/>
  <c r="E133" i="23"/>
  <c r="L129" i="23"/>
  <c r="K129" i="23"/>
  <c r="J129" i="23"/>
  <c r="I131" i="23"/>
  <c r="I130" i="23"/>
  <c r="I129" i="23"/>
  <c r="H129" i="23"/>
  <c r="G131" i="23"/>
  <c r="G130" i="23"/>
  <c r="G129" i="23"/>
  <c r="F129" i="23"/>
  <c r="E129" i="23"/>
  <c r="L125" i="23"/>
  <c r="K125" i="23"/>
  <c r="J125" i="23"/>
  <c r="I127" i="23"/>
  <c r="I126" i="23"/>
  <c r="I125" i="23"/>
  <c r="H125" i="23"/>
  <c r="G127" i="23"/>
  <c r="G126" i="23"/>
  <c r="G125" i="23"/>
  <c r="F125" i="23"/>
  <c r="E125" i="23"/>
  <c r="L121" i="23"/>
  <c r="K121" i="23"/>
  <c r="J121" i="23"/>
  <c r="I123" i="23"/>
  <c r="I122" i="23"/>
  <c r="I121" i="23"/>
  <c r="H121" i="23"/>
  <c r="G121" i="23"/>
  <c r="G123" i="23"/>
  <c r="G122" i="23"/>
  <c r="F121" i="23"/>
  <c r="E121" i="23"/>
  <c r="L117" i="23"/>
  <c r="L113" i="23"/>
  <c r="L109" i="23"/>
  <c r="L105" i="23"/>
  <c r="L101" i="23"/>
  <c r="L97" i="23"/>
  <c r="L93" i="23"/>
  <c r="L89" i="23"/>
  <c r="L85" i="23"/>
  <c r="L81" i="23"/>
  <c r="L77" i="23"/>
  <c r="L73" i="23"/>
  <c r="L69" i="23"/>
  <c r="L65" i="23"/>
  <c r="L61" i="23"/>
  <c r="L57" i="23"/>
  <c r="L53" i="23"/>
  <c r="L49" i="23"/>
  <c r="L45" i="23"/>
  <c r="L41" i="23"/>
  <c r="L37" i="23"/>
  <c r="L33" i="23"/>
  <c r="L13" i="23"/>
  <c r="L17" i="23"/>
  <c r="L29" i="23"/>
  <c r="L25" i="23"/>
  <c r="L5" i="23"/>
  <c r="L9" i="23"/>
  <c r="K117" i="23"/>
  <c r="J117" i="23"/>
  <c r="I119" i="23"/>
  <c r="I118" i="23"/>
  <c r="I117" i="23"/>
  <c r="H117" i="23"/>
  <c r="G119" i="23"/>
  <c r="G118" i="23"/>
  <c r="G117" i="23"/>
  <c r="F117" i="23"/>
  <c r="E117" i="23"/>
  <c r="K113" i="23"/>
  <c r="J113" i="23"/>
  <c r="I115" i="23"/>
  <c r="I114" i="23"/>
  <c r="I113" i="23"/>
  <c r="H113" i="23"/>
  <c r="G115" i="23"/>
  <c r="G114" i="23"/>
  <c r="G113" i="23"/>
  <c r="F113" i="23"/>
  <c r="E113" i="23"/>
  <c r="K109" i="23"/>
  <c r="J109" i="23"/>
  <c r="I111" i="23"/>
  <c r="I110" i="23"/>
  <c r="I109" i="23"/>
  <c r="H109" i="23"/>
  <c r="G111" i="23"/>
  <c r="G110" i="23"/>
  <c r="G109" i="23"/>
  <c r="F109" i="23"/>
  <c r="E109" i="23"/>
  <c r="K105" i="23"/>
  <c r="J105" i="23"/>
  <c r="I107" i="23"/>
  <c r="I106" i="23"/>
  <c r="I105" i="23"/>
  <c r="H105" i="23"/>
  <c r="G107" i="23"/>
  <c r="G106" i="23"/>
  <c r="G105" i="23"/>
  <c r="F105" i="23"/>
  <c r="E105" i="23"/>
  <c r="K101" i="23"/>
  <c r="J101" i="23"/>
  <c r="I103" i="23"/>
  <c r="I102" i="23"/>
  <c r="I101" i="23"/>
  <c r="H101" i="23"/>
  <c r="G103" i="23"/>
  <c r="G102" i="23"/>
  <c r="G101" i="23"/>
  <c r="F101" i="23"/>
  <c r="E101" i="23"/>
  <c r="E97" i="23"/>
  <c r="I37" i="23"/>
  <c r="I53" i="23"/>
  <c r="F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E23" i="14"/>
  <c r="E24" i="14"/>
  <c r="E25" i="14"/>
  <c r="E26" i="14"/>
  <c r="E27" i="14"/>
  <c r="E28" i="14"/>
  <c r="E29" i="14"/>
  <c r="E12" i="14"/>
  <c r="E13" i="14"/>
  <c r="E14" i="14"/>
  <c r="E15" i="14"/>
  <c r="E16" i="14"/>
  <c r="E17" i="14"/>
  <c r="E18" i="14"/>
  <c r="E19" i="14"/>
  <c r="E20" i="14"/>
  <c r="E21" i="14"/>
  <c r="E2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B12" i="14"/>
  <c r="A12" i="14"/>
  <c r="K97" i="23" l="1"/>
  <c r="J97" i="23"/>
  <c r="I99" i="23"/>
  <c r="I98" i="23"/>
  <c r="I97" i="23"/>
  <c r="H97" i="23"/>
  <c r="G99" i="23"/>
  <c r="G98" i="23"/>
  <c r="G97" i="23"/>
  <c r="F97" i="23"/>
  <c r="K93" i="23"/>
  <c r="J93" i="23"/>
  <c r="I95" i="23"/>
  <c r="I94" i="23"/>
  <c r="I93" i="23"/>
  <c r="H93" i="23"/>
  <c r="G95" i="23"/>
  <c r="G94" i="23"/>
  <c r="G93" i="23"/>
  <c r="F93" i="23"/>
  <c r="E93" i="23"/>
  <c r="E89" i="23" l="1"/>
  <c r="F89" i="23"/>
  <c r="K85" i="23"/>
  <c r="K89" i="23"/>
  <c r="J89" i="23"/>
  <c r="I89" i="23"/>
  <c r="I90" i="23"/>
  <c r="I91" i="23"/>
  <c r="H89" i="23"/>
  <c r="G91" i="23"/>
  <c r="G90" i="23"/>
  <c r="G89" i="23"/>
  <c r="I50" i="23"/>
  <c r="I51" i="23"/>
  <c r="K49" i="23"/>
  <c r="I49" i="23"/>
  <c r="D90" i="23" l="1"/>
  <c r="D5" i="23"/>
  <c r="E5" i="23"/>
  <c r="E9" i="23"/>
  <c r="E13" i="23"/>
  <c r="E17" i="23"/>
  <c r="E21" i="23"/>
  <c r="E25" i="23"/>
  <c r="E29" i="23"/>
  <c r="E33" i="23"/>
  <c r="J85" i="23"/>
  <c r="I85" i="23"/>
  <c r="I87" i="23"/>
  <c r="I86" i="23"/>
  <c r="H85" i="23"/>
  <c r="G87" i="23"/>
  <c r="G86" i="23"/>
  <c r="G85" i="23"/>
  <c r="F85" i="23"/>
  <c r="E85" i="23"/>
  <c r="K81" i="23"/>
  <c r="J81" i="23"/>
  <c r="I83" i="23"/>
  <c r="I82" i="23"/>
  <c r="I81" i="23"/>
  <c r="H81" i="23"/>
  <c r="G83" i="23"/>
  <c r="G82" i="23"/>
  <c r="G81" i="23"/>
  <c r="F81" i="23"/>
  <c r="E81" i="23"/>
  <c r="K77" i="23"/>
  <c r="J77" i="23"/>
  <c r="I79" i="23"/>
  <c r="I78" i="23"/>
  <c r="I77" i="23"/>
  <c r="H77" i="23"/>
  <c r="G79" i="23"/>
  <c r="G78" i="23"/>
  <c r="G77" i="23"/>
  <c r="F77" i="23"/>
  <c r="E77" i="23"/>
  <c r="K73" i="23"/>
  <c r="J73" i="23"/>
  <c r="I75" i="23"/>
  <c r="I74" i="23"/>
  <c r="I73" i="23"/>
  <c r="H73" i="23"/>
  <c r="G75" i="23"/>
  <c r="G74" i="23"/>
  <c r="G73" i="23"/>
  <c r="F73" i="23"/>
  <c r="K69" i="23"/>
  <c r="J69" i="23"/>
  <c r="I71" i="23"/>
  <c r="I70" i="23"/>
  <c r="I69" i="23"/>
  <c r="H69" i="23"/>
  <c r="G71" i="23"/>
  <c r="G70" i="23"/>
  <c r="G69" i="23"/>
  <c r="F69" i="23"/>
  <c r="K65" i="23"/>
  <c r="J65" i="23"/>
  <c r="I67" i="23"/>
  <c r="I66" i="23"/>
  <c r="I65" i="23"/>
  <c r="H65" i="23"/>
  <c r="G67" i="23"/>
  <c r="G66" i="23"/>
  <c r="G65" i="23"/>
  <c r="F65" i="23"/>
  <c r="E73" i="23"/>
  <c r="E69" i="23"/>
  <c r="E65" i="23"/>
  <c r="K61" i="23"/>
  <c r="J61" i="23"/>
  <c r="I63" i="23"/>
  <c r="I62" i="23"/>
  <c r="I61" i="23"/>
  <c r="H61" i="23"/>
  <c r="G63" i="23"/>
  <c r="G62" i="23"/>
  <c r="G61" i="23"/>
  <c r="F61" i="23"/>
  <c r="K57" i="23"/>
  <c r="J57" i="23"/>
  <c r="I59" i="23"/>
  <c r="I58" i="23"/>
  <c r="I57" i="23"/>
  <c r="H57" i="23"/>
  <c r="G59" i="23"/>
  <c r="G58" i="23"/>
  <c r="G57" i="23"/>
  <c r="F57" i="23"/>
  <c r="K53" i="23"/>
  <c r="J53" i="23"/>
  <c r="I55" i="23"/>
  <c r="I54" i="23"/>
  <c r="H53" i="23"/>
  <c r="G55" i="23"/>
  <c r="G54" i="23"/>
  <c r="G53" i="23"/>
  <c r="F53" i="23"/>
  <c r="J49" i="23"/>
  <c r="H49" i="23"/>
  <c r="G51" i="23"/>
  <c r="G50" i="23"/>
  <c r="G49" i="23"/>
  <c r="F49" i="23"/>
  <c r="E61" i="23"/>
  <c r="E57" i="23"/>
  <c r="E53" i="23"/>
  <c r="E49" i="23"/>
  <c r="I45" i="23"/>
  <c r="K45" i="23"/>
  <c r="J45" i="23"/>
  <c r="I47" i="23"/>
  <c r="I46" i="23"/>
  <c r="H45" i="23"/>
  <c r="G47" i="23"/>
  <c r="G46" i="23"/>
  <c r="G45" i="23"/>
  <c r="F45" i="23"/>
  <c r="E45" i="23"/>
  <c r="E41" i="23"/>
  <c r="E37" i="23"/>
  <c r="F37" i="23"/>
  <c r="F33" i="23"/>
  <c r="F29" i="23"/>
  <c r="F5" i="23"/>
  <c r="F9" i="23"/>
  <c r="F13" i="23"/>
  <c r="F17" i="23"/>
  <c r="F25" i="23"/>
  <c r="F21" i="23"/>
  <c r="K41" i="23"/>
  <c r="J41" i="23"/>
  <c r="I43" i="23"/>
  <c r="I42" i="23"/>
  <c r="I41" i="23"/>
  <c r="H41" i="23"/>
  <c r="G43" i="23"/>
  <c r="G42" i="23"/>
  <c r="G41" i="23"/>
  <c r="K37" i="23"/>
  <c r="J37" i="23"/>
  <c r="I39" i="23"/>
  <c r="I38" i="23"/>
  <c r="H37" i="23"/>
  <c r="G39" i="23"/>
  <c r="G38" i="23"/>
  <c r="G37" i="23"/>
  <c r="K33" i="23"/>
  <c r="J33" i="23"/>
  <c r="I33" i="23"/>
  <c r="I35" i="23"/>
  <c r="I34" i="23"/>
  <c r="G35" i="23"/>
  <c r="G34" i="23"/>
  <c r="H33" i="23"/>
  <c r="G33" i="23"/>
  <c r="K29" i="23"/>
  <c r="J29" i="23"/>
  <c r="I31" i="23"/>
  <c r="I30" i="23"/>
  <c r="I29" i="23"/>
  <c r="H29" i="23"/>
  <c r="G31" i="23"/>
  <c r="G30" i="23"/>
  <c r="G29" i="23"/>
  <c r="K25" i="23"/>
  <c r="J25" i="23"/>
  <c r="I27" i="23"/>
  <c r="I26" i="23"/>
  <c r="I25" i="23"/>
  <c r="H25" i="23"/>
  <c r="G27" i="23"/>
  <c r="G26" i="23"/>
  <c r="G25" i="23"/>
  <c r="I13" i="23"/>
  <c r="G13" i="23"/>
  <c r="K21" i="23"/>
  <c r="J21" i="23"/>
  <c r="I23" i="23"/>
  <c r="I22" i="23"/>
  <c r="I21" i="23"/>
  <c r="H21" i="23"/>
  <c r="G23" i="23"/>
  <c r="G22" i="23"/>
  <c r="G21" i="23"/>
  <c r="I17" i="23"/>
  <c r="K17" i="23"/>
  <c r="J17" i="23"/>
  <c r="H17" i="23"/>
  <c r="I19" i="23"/>
  <c r="I18" i="23"/>
  <c r="G19" i="23"/>
  <c r="G18" i="23"/>
  <c r="G17" i="23"/>
  <c r="K13" i="23"/>
  <c r="J13" i="23"/>
  <c r="I15" i="23"/>
  <c r="I14" i="23"/>
  <c r="H13" i="23"/>
  <c r="G15" i="23"/>
  <c r="G14" i="23"/>
  <c r="I11" i="23"/>
  <c r="I10" i="23"/>
  <c r="I7" i="23"/>
  <c r="I6" i="23"/>
  <c r="G11" i="23"/>
  <c r="G10" i="23"/>
  <c r="K9" i="23"/>
  <c r="J9" i="23"/>
  <c r="J5" i="23"/>
  <c r="I9" i="23"/>
  <c r="H9" i="23"/>
  <c r="G9" i="23"/>
  <c r="H5" i="23"/>
  <c r="K5" i="23"/>
  <c r="I5" i="23"/>
  <c r="G5" i="23"/>
  <c r="G7" i="23"/>
  <c r="G6" i="23"/>
  <c r="C2" i="23"/>
  <c r="A2" i="23"/>
  <c r="A6" i="14"/>
  <c r="A1" i="14" l="1"/>
  <c r="G18" i="14" l="1"/>
  <c r="G22" i="14"/>
  <c r="G29" i="14"/>
  <c r="G25" i="14"/>
  <c r="G21" i="14"/>
  <c r="G16" i="14"/>
  <c r="G12" i="14"/>
  <c r="G28" i="14"/>
  <c r="G24" i="14"/>
  <c r="G20" i="14"/>
  <c r="G15" i="14"/>
  <c r="G17" i="14"/>
  <c r="G27" i="14"/>
  <c r="G23" i="14"/>
  <c r="G19" i="14"/>
  <c r="G14" i="14"/>
  <c r="G26" i="14"/>
  <c r="G13" i="14"/>
  <c r="C13" i="14"/>
  <c r="C17" i="14"/>
  <c r="C21" i="14"/>
  <c r="C25" i="14"/>
  <c r="C29" i="14"/>
  <c r="C14" i="14"/>
  <c r="C18" i="14"/>
  <c r="C22" i="14"/>
  <c r="C26" i="14"/>
  <c r="C12" i="14"/>
  <c r="C15" i="14"/>
  <c r="C19" i="14"/>
  <c r="C23" i="14"/>
  <c r="C27" i="14"/>
  <c r="C16" i="14"/>
  <c r="C20" i="14"/>
  <c r="C24" i="14"/>
  <c r="C28" i="14"/>
</calcChain>
</file>

<file path=xl/connections.xml><?xml version="1.0" encoding="utf-8"?>
<connections xmlns="http://schemas.openxmlformats.org/spreadsheetml/2006/main">
  <connection id="1" keepAlive="1" name="Requête - Donnee" description="Connexion à la requête « Donnee » dans le classeur." type="5" refreshedVersion="5" background="1" saveData="1">
    <dbPr connection="provider=Microsoft.Mashup.OleDb.1;data source=$EmbeddedMashup(32632917-fd2b-4a77-8922-955f4069cbf9)$;location=Donnee;extended properties=&quot;UEsDBBQAAgAIAM6CRF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DOgkR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zoJEWPdvVxL2AAAAYQEAABMAHABGb3JtdWxhcy9TZWN0aW9uMS5tIKIYACigFAAAAAAAAAAAAAAAAAAAAAAAAAAAAH1PvWrDMBDeDXkHoS42CBMbOhlNtrs1pXFLB+PBcY5GRLoDSS4txu/TPkderHIc6NZb7ji+XweDV4SsWXdWRJE79RaOrCJEACaZBh+xMOUJjMLwqD8H0Gk5Wgvo38ieD0TnOJnaXW9A8ubpdV/WvJvbktAHSDdtl1uPBrNOXLUaGu2wiJfuI61oGE3AxQ9KQ3ojuXj1S0RbgVZGebCSF1ywVcnJfCtYjQMdFb7LLL/PBXseyUPjvzTIvzPdEUKXiM3V+Y4H/lLNsRCfjLn8gOMhyUt/CNg9YChxs4jXmGKa+C1+Fvz5Y+/V5dsCn+dkEyn8T7j4BVBLAQItABQAAgAIAM6CRFjRTYiXqwAAAPoAAAASAAAAAAAAAAAAAAAAAAAAAABDb25maWcvUGFja2FnZS54bWxQSwECLQAUAAIACADOgkRYU3I4LJsAAADhAAAAEwAAAAAAAAAAAAAAAAD3AAAAW0NvbnRlbnRfVHlwZXNdLnhtbFBLAQItABQAAgAIAM6CRFj3b1cS9gAAAGEBAAATAAAAAAAAAAAAAAAAAN8BAABGb3JtdWxhcy9TZWN0aW9uMS5tUEsFBgAAAAADAAMAwgAAACIDAAAAAA==&quot;" command="SELECT * FROM [Donnee]"/>
  </connection>
  <connection id="2" keepAlive="1" name="Requête - Dos Bois" description="Connexion à la requête « Dos Bois » dans le classeur." type="5" refreshedVersion="5" background="1" saveData="1">
    <dbPr connection="provider=Microsoft.Mashup.OleDb.1;data source=$EmbeddedMashup(32632917-fd2b-4a77-8922-955f4069cbf9)$;location=&quot;Dos Bois&quot;;extended properties=&quot;UEsDBBQAAgAIAM6CRF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DOgkR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zoJEWMiuCyaGAQAA8gIAABMAHABGb3JtdWxhcy9TZWN0aW9uMS5tIKIYACigFAAAAAAAAAAAAAAAAAAAAAAAAAAAAH2RTU7DMBCF95V6B8tsEimKaBCrKgtIy4of0RSxqLJI0ym1iD1o7PCjKveBc3AxJkkhakF4Y8szft/zGwuFU2hE2u2j8WBgNznBSkzQGAARixLcQPBKNqCV4YvpawFlmFREYNw90uMS8dHzt4vrXEMs05u7WTKVWb1I0DhuybbHzbmstBllQauVYkVFI57Y53CCRaW5z7tQJYS7R9breH6wmECptHJAsRzLQHRKNo6OAzE1Ba6UeYhH0WkUiNsKHaTurYS4P4bXaCDzg2FLPpL8vvmaFWwftf78ACvZyTxfcu8MDH9ih/A6m8F2K3f2R8yXV7lTn+8Esq794UCZ/4T7PI/kBK04R9XSONThfhJd3j8uL9VDI7VWpaN9iymUPKwZvvz4E5AXG+HtMo4ybm1hyxaGJH5VnCJUJH3/kOdIHdCQnPeHnT6UiDO5oRVQeGYLMM046kB8V0/+qNY9dv72BELzDNfM7alzyo1dI+lOpOmy3i+TvYdTprhGysGrOxjLPmL8BVBLAQItABQAAgAIAM6CRFjRTYiXqwAAAPoAAAASAAAAAAAAAAAAAAAAAAAAAABDb25maWcvUGFja2FnZS54bWxQSwECLQAUAAIACADOgkRYU3I4LJsAAADhAAAAEwAAAAAAAAAAAAAAAAD3AAAAW0NvbnRlbnRfVHlwZXNdLnhtbFBLAQItABQAAgAIAM6CRFjIrgsmhgEAAPICAAATAAAAAAAAAAAAAAAAAN8BAABGb3JtdWxhcy9TZWN0aW9uMS5tUEsFBgAAAAADAAMAwgAAALIDAAAAAA==&quot;" command="SELECT * FROM [Dos Bois]"/>
  </connection>
  <connection id="3" keepAlive="1" name="Requête - EXPORT_CUTRITE" description="Connexion à la requête « EXPORT_CUTRITE » dans le classeur." type="5" refreshedVersion="5" background="1" saveData="1">
    <dbPr connection="provider=Microsoft.Mashup.OleDb.1;data source=$EmbeddedMashup(32632917-fd2b-4a77-8922-955f4069cbf9)$;location=EXPORT_CUTRITE;extended properties=&quot;UEsDBBQAAgAIAM6CRF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DOgkR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zoJEWJRTPsuBAQAAtAIAABMAHABGb3JtdWxhcy9TZWN0aW9uMS5tIKIYACigFAAAAAAAAAAAAAAAAAAAAAAAAAAAAIVQ3UrDMBS+H/gOh3jTQhl24NWsMLqKw7lp26EwinTt0UXTHEhSfxh7H32OvZjRdpPBwNzkcH6+P42F4SQhaX6/f9Q56uhlrrCE6P5mGqcP4SyNR2kEAQg0HbAvXGLFpW1E7wWKblgrhdLckXpZEL047mo+ySsMWDKdxWHEsvU8JGnsSrY6+alFXUk/836xEqpVgRYr1K/dIRV1ZfecCy6w2x5pp+FzvfkQBa+4QRWwPvOgQdJB78SDSBZUcvkU+L3Tnge3NRlMzIfA4K/sTkhi5jbEx8yek5Sowaqnqtp8oWZWSJov7GqM0npoGZxGpbdasVa9b+nZdW745lMhW693oGP+9AP5yIVR+4gJChtyTG/aOcztAebFEpw2oV4GZ+fABuMZg1yWsN8OB6MkmU7ganp9aDwkDQvi+tDsgmTJ3N+BM996aEbt+n7zMkrjiLk7izeotBWfC66tbsifqTa28P+sDsqyYXQOBGKDKxo5/tYyC8ejaJImzO1w+R9L/xtQSwECLQAUAAIACADOgkRY0U2Il6sAAAD6AAAAEgAAAAAAAAAAAAAAAAAAAAAAQ29uZmlnL1BhY2thZ2UueG1sUEsBAi0AFAACAAgAzoJEWFNyOCybAAAA4QAAABMAAAAAAAAAAAAAAAAA9wAAAFtDb250ZW50X1R5cGVzXS54bWxQSwECLQAUAAIACADOgkRYlFM+y4EBAAC0AgAAEwAAAAAAAAAAAAAAAADfAQAARm9ybXVsYXMvU2VjdGlvbjEubVBLBQYAAAAAAwADAMIAAACtAwAAAAA=&quot;" command="SELECT * FROM [EXPORT_CUTRITE]"/>
  </connection>
  <connection id="4" keepAlive="1" name="Requête - FiltreMeuble" description="Connexion à la requête « FiltreMeuble » dans le classeur." type="5" refreshedVersion="5" background="1" saveData="1">
    <dbPr connection="provider=Microsoft.Mashup.OleDb.1;data source=$EmbeddedMashup(32632917-fd2b-4a77-8922-955f4069cbf9)$;location=FiltreMeuble;extended properties=&quot;UEsDBBQAAgAIAM6CRF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DOgkR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zoJEWKsocSp9AQAAUgMAABMAHABGb3JtdWxhcy9TZWN0aW9uMS5tIKIYACigFAAAAAAAAAAAAAAAAAAAAAAAAAAAAIVSwW6CQBC9m/APk+0Fkg0R2p4svaCeWpuKTQ+GA+IoG2G32V1aDfGD+h39sS6iVVOMXHazb+a9N8NTmGomOETN6fWsjtVRWSJxDkOWa4nPWM5yhABy1B0wX5hhwbh5GKxTzN2wlBK5fhdyNRNiZTvVdJQUGJDo5W0cDki8nYaCa1MSV936npcF92K644pEKdOaPFSfbl+kZWHqbCOM7r5J2Y2eQ6d9zFnBNMqA9AiFhkkFfpfCgKdizvgy8Px7n8JrKTRGepNjcLy6I8Exdqi1U74hT2zJUcGinvLnG5VPjI9JYoZ1I8zNPsbiS9mNQwqYpBnYe/t+DA+PQPpCwUwwRSDhc/iPaSYFk23oUJinPew49IKjVkNtxtvt1SLE2akfkNvYUOpQ1ltE57iLMEv40vzyyeYDT/YwkQlXCyGLprtG2wwQWlWkKbkzXrQpA41rvd22K3hXFc79XKa3Ooy3K5wG+TBwE2LrPHlXUnzoPc3x3zJNoI8OGsbeL1BLAQItABQAAgAIAM6CRFjRTYiXqwAAAPoAAAASAAAAAAAAAAAAAAAAAAAAAABDb25maWcvUGFja2FnZS54bWxQSwECLQAUAAIACADOgkRYU3I4LJsAAADhAAAAEwAAAAAAAAAAAAAAAAD3AAAAW0NvbnRlbnRfVHlwZXNdLnhtbFBLAQItABQAAgAIAM6CRFirKHEqfQEAAFIDAAATAAAAAAAAAAAAAAAAAN8BAABGb3JtdWxhcy9TZWN0aW9uMS5tUEsFBgAAAAADAAMAwgAAAKkDAAAAAA==&quot;" command="SELECT * FROM [FiltreMeuble]"/>
  </connection>
  <connection id="5" keepAlive="1" name="Requête - Fond" description="Connexion à la requête « Fond » dans le classeur." type="5" refreshedVersion="5" background="1" saveData="1">
    <dbPr connection="provider=Microsoft.Mashup.OleDb.1;data source=$EmbeddedMashup(32632917-fd2b-4a77-8922-955f4069cbf9)$;location=Fond;extended properties=&quot;UEsDBBQAAgAIAM6CRF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DOgkR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zoJEWM324UdUAQAAawIAABMAHABGb3JtdWxhcy9TZWN0aW9uMS5tIKIYACigFAAAAAAAAAAAAAAAAAAAAAAAAAAAAH1RTWuDQBC9C/kPy/aiIBItPQUPxSSnNqGxpYfgweg0WbLuwOzaDyT/p/0d/WNdoyTElu5lh+HNe2/eaCiMQMXS7g8njqN3OUHJpqgUAIuZBOMw+5IdVELZxuy9ABkkNREo84y03yDuXa9ZL/IKYp4un1bJjGeHdYLKWEjWjNta1pUKM//IlWJNRUue6NdgikVdWZw7FxKCfki7nZ7nr6cgRSUMUMwn3Gcdk46jsc9mqsBSqG0cRjeRzx5qNJCaDwnxuQwWqCDz/NFR+Yrb+XY1zax9rKrvL9DcOnnMNxa7AmWX6CXczqbfNLy3H1p9fp8b8f1JwA8Hb+QI9R/xOc85qrJLc3QZQRf0yd6d2LYcL0IauvSWgrRXWuHbyRiDvNgxtw83yiyUtzqcIbFfXWYEoSDueUMxQ2IghWTcP7yco7i2SSypBApudQGqPcIgjgH35AdQSwECLQAUAAIACADOgkRY0U2Il6sAAAD6AAAAEgAAAAAAAAAAAAAAAAAAAAAAQ29uZmlnL1BhY2thZ2UueG1sUEsBAi0AFAACAAgAzoJEWFNyOCybAAAA4QAAABMAAAAAAAAAAAAAAAAA9wAAAFtDb250ZW50X1R5cGVzXS54bWxQSwECLQAUAAIACADOgkRYzfbhR1QBAABrAgAAEwAAAAAAAAAAAAAAAADfAQAARm9ybXVsYXMvU2VjdGlvbjEubVBLBQYAAAAAAwADAMIAAACAAwAAAAA=&quot;" command="SELECT * FROM [Fond]"/>
  </connection>
  <connection id="6" keepAlive="1" name="Requête - Matière" description="Connexion à la requête « Matière » dans le classeur." type="5" refreshedVersion="5" background="1" saveData="1">
    <dbPr connection="provider=Microsoft.Mashup.OleDb.1;data source=$EmbeddedMashup(32632917-fd2b-4a77-8922-955f4069cbf9)$;location=Matière;extended properties=&quot;UEsDBBQAAgAIAM6CRF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DOgkR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zoJEWA52roUsAQAAEwIAABMAHABGb3JtdWxhcy9TZWN0aW9uMS5tIKIYACigFAAAAAAAAAAAAAAAAAAAAAAAAAAAAH2RTWrDMBCF9wbfQagbG4SJA10FL4qd7prSuKWL4IWjDI2IpAn6KS3G92nPkYtViRMSQok2GqSZ7z09WeBOoCb1sOeTOIoju24NrMhT68TuxwApiAQXkbDKNSihw8H0i4PMSm8MaPeOZrNE3CRpt5i1CgpaP7/Nyylt+kWJ2oWWphvta+mVzht2YNXoDd/DS/uZVci9Cn3Jo5CQHYdsMuilbFGBFEo4MAWdUEYGki3GI0ammuNK6I8iH9+PGXnx6KB23xKKc5nNUEOTsvigfEcfvDNgCUeJWofC+u3WCLX7BUuDo9d2GWZqkCGVo1Qy2GUdPb4ip/2ZV6FfBtQF6IJTCeuE5i65rXumlafrEC6qK1dz0CHik6v/pVl3YZMRevpJ2vdpHAl9S2jyB1BLAQItABQAAgAIAM6CRFjRTYiXqwAAAPoAAAASAAAAAAAAAAAAAAAAAAAAAABDb25maWcvUGFja2FnZS54bWxQSwECLQAUAAIACADOgkRYU3I4LJsAAADhAAAAEwAAAAAAAAAAAAAAAAD3AAAAW0NvbnRlbnRfVHlwZXNdLnhtbFBLAQItABQAAgAIAM6CRFgOdq6FLAEAABMCAAATAAAAAAAAAAAAAAAAAN8BAABGb3JtdWxhcy9TZWN0aW9uMS5tUEsFBgAAAAADAAMAwgAAAFgDAAAAAA==&quot;" command="SELECT * FROM [Matière]"/>
  </connection>
  <connection id="7" keepAlive="1" name="Requête - Meuble" description="Connexion à la requête « Meuble » dans le classeur." type="5" refreshedVersion="5" background="1" saveData="1">
    <dbPr connection="provider=Microsoft.Mashup.OleDb.1;data source=$EmbeddedMashup(32632917-fd2b-4a77-8922-955f4069cbf9)$;location=Meuble;extended properties=&quot;UEsDBBQAAgAIAM6CRF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DOgkR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zoJEWAUR9LCwAQAAZgQAABMAHABGb3JtdWxhcy9TZWN0aW9uMS5tIKIYACigFAAAAAAAAAAAAAAAAAAAAAAAAAAAAI1TzWrbQBC+G/IOw+YiwyIs1XZSHAWC5EChTWjk0oPRQZbH8RJpx+yu2gTjB/Jz+MW6itxaabNQXbTMN/P9wIzGwgiSkLb/YNLr6XWucAlfsF6UCBGUaHpgv3iNlZC2MH0usPTjWimU5juppwXRk9ffzu/yCiOW3n97iKcs281jksa2ZNtB8y7rSgYZf+VKqVZFQx7rH35CRV3ZPu9WlOgfh7TX6vX5PMFSVMKgitiEcWiZdBQOOExlQUshH6MgHIUcvtZkMDUvJUanp39HErM+P3tVPmezlw1CZcdW4rBn1sMst0H9mcqlXpGqWv6mS3utT77dsqN/q2+aeYPPZsfhdz101D846kNb/yTNeOg3Oh1g5ALGLuDCBVy6gI8OU8HABbhiB67cgSt4MHQBIxcwdgEXLuDSBbiSh2+T707L8lk8StSwEqVRhz3q076kWNqbeaCf2vt7pzhgXqzBOy59mMHVNbCENCxIWIpcLuEtdktyyfon2YTs8ZHUoOvNRonqsO8oJ0IbIQvjvWOvu3qdGDe1UbavIEvaDPyh/TfR8by8903wLv1ZT8j/UZj8AlBLAQItABQAAgAIAM6CRFjRTYiXqwAAAPoAAAASAAAAAAAAAAAAAAAAAAAAAABDb25maWcvUGFja2FnZS54bWxQSwECLQAUAAIACADOgkRYU3I4LJsAAADhAAAAEwAAAAAAAAAAAAAAAAD3AAAAW0NvbnRlbnRfVHlwZXNdLnhtbFBLAQItABQAAgAIAM6CRFgFEfSwsAEAAGYEAAATAAAAAAAAAAAAAAAAAN8BAABGb3JtdWxhcy9TZWN0aW9uMS5tUEsFBgAAAAADAAMAwgAAANwDAAAAAA==&quot;" command="SELECT * FROM [Meuble]"/>
  </connection>
  <connection id="8" keepAlive="1" name="Requête - tCritere" description="Connexion à la requête « tCritere » dans le classeur." type="5" refreshedVersion="0" background="1">
    <dbPr connection="provider=Microsoft.Mashup.OleDb.1;data source=$EmbeddedMashup(32632917-fd2b-4a77-8922-955f4069cbf9)$;location=tCritere;extended properties=UEsDBBQAAgAIAM6CRF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DOgkR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zoJEWPI/hbxxAAAAiQAAABMAHABGb3JtdWxhcy9TZWN0aW9uMS5tIKIYACigFAAAAAAAAAAAAAAAAAAAAAAAAAAAACtOTS7JzM9TCIbQhta8XLxcxRmJRakpCiXORZklqUWpCrYKOaklvFwKQBCcX1qUDBJxrUhOzdFzLi0qSs0rCc8vyk7Kz8/W0KyO9kvMTbVVgulViq2Nds7PKwEqigUyckpz84xjqw1qebky85BNtAYAUEsBAi0AFAACAAgAzoJEWNFNiJerAAAA+gAAABIAAAAAAAAAAAAAAAAAAAAAAENvbmZpZy9QYWNrYWdlLnhtbFBLAQItABQAAgAIAM6CRFhTcjgsmwAAAOEAAAATAAAAAAAAAAAAAAAAAPcAAABbQ29udGVudF9UeXBlc10ueG1sUEsBAi0AFAACAAgAzoJEWPI/hbxxAAAAiQAAABMAAAAAAAAAAAAAAAAA3wEAAEZvcm11bGFzL1NlY3Rpb24xLm1QSwUGAAAAAAMAAwDCAAAAnQIAAAAA" command="SELECT * FROM [tCritere]"/>
  </connection>
</connections>
</file>

<file path=xl/sharedStrings.xml><?xml version="1.0" encoding="utf-8"?>
<sst xmlns="http://schemas.openxmlformats.org/spreadsheetml/2006/main" count="4634" uniqueCount="420">
  <si>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</si>
  <si>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</si>
  <si>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</si>
  <si>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</si>
  <si>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</si>
  <si>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</si>
  <si>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</si>
  <si>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</si>
  <si>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</si>
  <si>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</si>
  <si>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</si>
  <si>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</si>
  <si>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</si>
  <si>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</si>
  <si>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</si>
  <si>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</si>
  <si>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</si>
  <si>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</si>
  <si>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</si>
  <si>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</si>
  <si>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/>
  </si>
  <si>
    <t>Fond</t>
  </si>
  <si>
    <t>Fichier CSV</t>
  </si>
  <si>
    <t>Nom Client</t>
  </si>
  <si>
    <t>Numéro Client</t>
  </si>
  <si>
    <t>Qté</t>
  </si>
  <si>
    <t>Dos Bois</t>
  </si>
  <si>
    <t>CLIENT</t>
  </si>
  <si>
    <t>NATURE DU PROJET</t>
  </si>
  <si>
    <t>COLORIS 1</t>
  </si>
  <si>
    <t>COLORIS 2</t>
  </si>
  <si>
    <t>Coloris Caisse</t>
  </si>
  <si>
    <t>Coloris 1</t>
  </si>
  <si>
    <t>Coloris 2</t>
  </si>
  <si>
    <t>Nature Projet</t>
  </si>
  <si>
    <t>COLORIS CAISSE</t>
  </si>
  <si>
    <t>■</t>
  </si>
  <si>
    <t>Matière</t>
  </si>
  <si>
    <t>Matière Dans Projet</t>
  </si>
  <si>
    <t>▲</t>
  </si>
  <si>
    <t>●</t>
  </si>
  <si>
    <t>BC</t>
  </si>
  <si>
    <t>C:\Users\roine\Desktop\fichier csv\2853_JOUBIN\Rapport_JOUBIN_2853_cuisine.csv</t>
  </si>
  <si>
    <t>ALU_1C4C08EC</t>
  </si>
  <si>
    <t>ALU</t>
  </si>
  <si>
    <t>DIVERS</t>
  </si>
  <si>
    <t>900</t>
  </si>
  <si>
    <t>500</t>
  </si>
  <si>
    <t>11</t>
  </si>
  <si>
    <t>0</t>
  </si>
  <si>
    <t>1</t>
  </si>
  <si>
    <t>X</t>
  </si>
  <si>
    <t>Y</t>
  </si>
  <si>
    <t>METAL</t>
  </si>
  <si>
    <t>C:\Base CAD V8\Exports\DXF\Joubin_2853_cuisine\DIVERS\ALU.dxf</t>
  </si>
  <si>
    <t>CAISSON KO_C8B3A408</t>
  </si>
  <si>
    <t>CAISSON KOM</t>
  </si>
  <si>
    <t>602</t>
  </si>
  <si>
    <t>100</t>
  </si>
  <si>
    <t>19</t>
  </si>
  <si>
    <t>KOMACELL</t>
  </si>
  <si>
    <t>C:\Base CAD V8\Exports\DXF\Joubin_2853_cuisine\DIVERS\CAISSON KOM.dxf</t>
  </si>
  <si>
    <t>CAISSON_2B679DFC</t>
  </si>
  <si>
    <t>CAISSON</t>
  </si>
  <si>
    <t>550</t>
  </si>
  <si>
    <t>MELA_19_EGG_W1000_PM</t>
  </si>
  <si>
    <t>ABS_EGG_W1000_PM_1X23</t>
  </si>
  <si>
    <t>C:\Base CAD V8\Exports\DXF\Joubin_2853_cuisine\DIVERS\CAISSON.dxf</t>
  </si>
  <si>
    <t>CAISSON_84A27F14</t>
  </si>
  <si>
    <t>450</t>
  </si>
  <si>
    <t>MELA_19_EGG_W908_ST2</t>
  </si>
  <si>
    <t>ABS_EGG_W908_ST2_1X23</t>
  </si>
  <si>
    <t>COTE DROIT_07BE756C</t>
  </si>
  <si>
    <t>COTE DROIT</t>
  </si>
  <si>
    <t>BSPTF</t>
  </si>
  <si>
    <t>760</t>
  </si>
  <si>
    <t>590</t>
  </si>
  <si>
    <t>C:\Base CAD V8\Exports\DXF\Joubin_2853_cuisine\BSPTF\COTE DROIT.dxf</t>
  </si>
  <si>
    <t>COTE DROIT_37AB3818</t>
  </si>
  <si>
    <t>C:\Base CAD V8\Exports\DXF\Joubin_2853_cuisine\BC\COTE DROIT.dxf</t>
  </si>
  <si>
    <t>COTE DROIT_88A653DC</t>
  </si>
  <si>
    <t>B2CT1</t>
  </si>
  <si>
    <t>C:\Base CAD V8\Exports\DXF\Joubin_2853_cuisine\B2CT1\COTE DROIT.dxf</t>
  </si>
  <si>
    <t>COTE DROIT_CE4EF444</t>
  </si>
  <si>
    <t>BPB300</t>
  </si>
  <si>
    <t>C:\Base CAD V8\Exports\DXF\Joubin_2853_cuisine\BPB300\COTE DROIT.dxf</t>
  </si>
  <si>
    <t>COTE DROIT_CFC0AE88</t>
  </si>
  <si>
    <t>B2CT2</t>
  </si>
  <si>
    <t>600</t>
  </si>
  <si>
    <t>C:\Base CAD V8\Exports\DXF\Joubin_2853_cuisine\B2CT2\COTE DROIT.dxf</t>
  </si>
  <si>
    <t>COTE DROIT_EA688FCC</t>
  </si>
  <si>
    <t>BASE2P</t>
  </si>
  <si>
    <t>C:\Base CAD V8\Exports\DXF\Joubin_2853_cuisine\BASE2P\COTE DROIT.dxf</t>
  </si>
  <si>
    <t>COTE DROIT_FB3A0E18</t>
  </si>
  <si>
    <t>NICHE</t>
  </si>
  <si>
    <t>510</t>
  </si>
  <si>
    <t>C:\Base CAD V8\Exports\DXF\Joubin_2853_cuisine\NICHE\COTE DROIT.dxf</t>
  </si>
  <si>
    <t>COTE GAUCH_274FAD20</t>
  </si>
  <si>
    <t>COTE GAUCHE</t>
  </si>
  <si>
    <t>C:\Base CAD V8\Exports\DXF\Joubin_2853_cuisine\BSPTF\COTE GAUCHE.dxf</t>
  </si>
  <si>
    <t>COTE GAUCH_575FA730</t>
  </si>
  <si>
    <t>C:\Base CAD V8\Exports\DXF\Joubin_2853_cuisine\BC\COTE GAUCHE.dxf</t>
  </si>
  <si>
    <t>COTE GAUCH_79F36DFC</t>
  </si>
  <si>
    <t>C:\Base CAD V8\Exports\DXF\Joubin_2853_cuisine\B2CT1\COTE GAUCHE.dxf</t>
  </si>
  <si>
    <t>C:\Base CAD V8\Exports\DXF\Joubin_2853_cuisine\B2CT2\COTE GAUCHE.dxf</t>
  </si>
  <si>
    <t>COTE GAUCH_B82EEC84</t>
  </si>
  <si>
    <t>C:\Base CAD V8\Exports\DXF\Joubin_2853_cuisine\BASE2P\COTE GAUCHE.dxf</t>
  </si>
  <si>
    <t>COTE GAUCH_CE4EF444</t>
  </si>
  <si>
    <t>C:\Base CAD V8\Exports\DXF\Joubin_2853_cuisine\BPB300\COTE GAUCHE.dxf</t>
  </si>
  <si>
    <t>COTE GAUCH_F530D0E0</t>
  </si>
  <si>
    <t>C:\Base CAD V8\Exports\DXF\Joubin_2853_cuisine\NICHE\COTE GAUCHE.dxf</t>
  </si>
  <si>
    <t>CREDENCE1_4DBE30DC</t>
  </si>
  <si>
    <t>CREDENCE1</t>
  </si>
  <si>
    <t>1179</t>
  </si>
  <si>
    <t>220</t>
  </si>
  <si>
    <t>STRAT_08_EGG_U999_ST76</t>
  </si>
  <si>
    <t>C:\Base CAD V8\Exports\DXF\Joubin_2853_cuisine\DIVERS\CREDENCE1.dxf</t>
  </si>
  <si>
    <t>CREDENCE2_D95D59F8</t>
  </si>
  <si>
    <t>CREDENCE2</t>
  </si>
  <si>
    <t>829</t>
  </si>
  <si>
    <t>C:\Base CAD V8\Exports\DXF\Joubin_2853_cuisine\DIVERS\CREDENCE2.dxf</t>
  </si>
  <si>
    <t>CREDENCE3_EE6AC384</t>
  </si>
  <si>
    <t>CREDENCE3</t>
  </si>
  <si>
    <t>2837</t>
  </si>
  <si>
    <t>C:\Base CAD V8\Exports\DXF\Joubin_2853_cuisine\DIVERS\CREDENCE3.dxf</t>
  </si>
  <si>
    <t>CREDENCE4_7F9B055C</t>
  </si>
  <si>
    <t>CREDENCE4</t>
  </si>
  <si>
    <t>2447</t>
  </si>
  <si>
    <t>C:\Base CAD V8\Exports\DXF\Joubin_2853_cuisine\DIVERS\CREDENCE4.dxf</t>
  </si>
  <si>
    <t>DESSOUS_1811F4E0</t>
  </si>
  <si>
    <t>DESSOUS</t>
  </si>
  <si>
    <t>362</t>
  </si>
  <si>
    <t>C:\Base CAD V8\Exports\DXF\Joubin_2853_cuisine\NICHE\DESSOUS.dxf</t>
  </si>
  <si>
    <t>DESSOUS_33F79768</t>
  </si>
  <si>
    <t>532</t>
  </si>
  <si>
    <t>C:\Base CAD V8\Exports\DXF\Joubin_2853_cuisine\BC\DESSOUS.dxf</t>
  </si>
  <si>
    <t>DESSOUS_5D6E6594</t>
  </si>
  <si>
    <t>862</t>
  </si>
  <si>
    <t>C:\Base CAD V8\Exports\DXF\Joubin_2853_cuisine\B2CT2\DESSOUS.dxf</t>
  </si>
  <si>
    <t>DESSOUS_68C53BB0</t>
  </si>
  <si>
    <t>1368</t>
  </si>
  <si>
    <t>520</t>
  </si>
  <si>
    <t>C:\Base CAD V8\Exports\DXF\Joubin_2853_cuisine\BASE2P\DESSOUS.dxf</t>
  </si>
  <si>
    <t>DESSOUS_722193B8</t>
  </si>
  <si>
    <t>562</t>
  </si>
  <si>
    <t>C:\Base CAD V8\Exports\DXF\Joubin_2853_cuisine\B2CT1\DESSOUS.dxf</t>
  </si>
  <si>
    <t>C:\Base CAD V8\Exports\DXF\Joubin_2853_cuisine\BSPTF\DESSOUS.dxf</t>
  </si>
  <si>
    <t>DESSOUS_D10C0368</t>
  </si>
  <si>
    <t>262</t>
  </si>
  <si>
    <t>C:\Base CAD V8\Exports\DXF\Joubin_2853_cuisine\BPB300\DESSOUS.dxf</t>
  </si>
  <si>
    <t>DESSUS_566E7DC0</t>
  </si>
  <si>
    <t>DESSUS</t>
  </si>
  <si>
    <t>C:\Base CAD V8\Exports\DXF\Joubin_2853_cuisine\NICHE\DESSUS.dxf</t>
  </si>
  <si>
    <t>DESSUS_AD506790</t>
  </si>
  <si>
    <t>C:\Base CAD V8\Exports\DXF\Joubin_2853_cuisine\BPB300\DESSUS.dxf</t>
  </si>
  <si>
    <t>DOS BOIS_2E9700BC</t>
  </si>
  <si>
    <t>Dos bois</t>
  </si>
  <si>
    <t>511</t>
  </si>
  <si>
    <t>184</t>
  </si>
  <si>
    <t>16</t>
  </si>
  <si>
    <t>2</t>
  </si>
  <si>
    <t>C:\Base CAD V8\Exports\DXF\Joubin_2853_cuisine\B2CT1\Dos bois.dxf</t>
  </si>
  <si>
    <t>DOS BOIS_96C895D8</t>
  </si>
  <si>
    <t>811</t>
  </si>
  <si>
    <t>C:\Base CAD V8\Exports\DXF\Joubin_2853_cuisine\B2CT2\Dos bois.dxf</t>
  </si>
  <si>
    <t>DOS BOIS_973C3278</t>
  </si>
  <si>
    <t>481</t>
  </si>
  <si>
    <t>C:\Base CAD V8\Exports\DXF\Joubin_2853_cuisine\BC\Dos bois.dxf</t>
  </si>
  <si>
    <t>DOS BOIS_A59FEB50</t>
  </si>
  <si>
    <t>60.5</t>
  </si>
  <si>
    <t>C:\Base CAD V8\Exports\DXF\Joubin_2853_cuisine\BSPTF\Dos bois.dxf</t>
  </si>
  <si>
    <t>DOS BOIS_CD23A1F0</t>
  </si>
  <si>
    <t>83</t>
  </si>
  <si>
    <t>DOS BOIS_E629A9F0</t>
  </si>
  <si>
    <t>DOS_0654E028</t>
  </si>
  <si>
    <t>DOS</t>
  </si>
  <si>
    <t>737</t>
  </si>
  <si>
    <t>547</t>
  </si>
  <si>
    <t>8</t>
  </si>
  <si>
    <t>MELA_08_EGG_W908_ST2</t>
  </si>
  <si>
    <t>C:\Base CAD V8\Exports\DXF\Joubin_2853_cuisine\BC\DOS.dxf</t>
  </si>
  <si>
    <t>DOS_338F0FD4</t>
  </si>
  <si>
    <t>577</t>
  </si>
  <si>
    <t>C:\Base CAD V8\Exports\DXF\Joubin_2853_cuisine\B2CT1\DOS.dxf</t>
  </si>
  <si>
    <t>DOS_4C53673C</t>
  </si>
  <si>
    <t>422</t>
  </si>
  <si>
    <t>350</t>
  </si>
  <si>
    <t>C:\Base CAD V8\Exports\DXF\Joubin_2853_cuisine\BASE2P\DOS.dxf</t>
  </si>
  <si>
    <t>DOS_7EEE56F4</t>
  </si>
  <si>
    <t>877</t>
  </si>
  <si>
    <t>C:\Base CAD V8\Exports\DXF\Joubin_2853_cuisine\B2CT2\DOS.dxf</t>
  </si>
  <si>
    <t>DOS_80EC8150</t>
  </si>
  <si>
    <t>277</t>
  </si>
  <si>
    <t>C:\Base CAD V8\Exports\DXF\Joubin_2853_cuisine\BPB300\DOS.dxf</t>
  </si>
  <si>
    <t>DOS_CC73FEE8</t>
  </si>
  <si>
    <t>377</t>
  </si>
  <si>
    <t>C:\Base CAD V8\Exports\DXF\Joubin_2853_cuisine\NICHE\DOS.dxf</t>
  </si>
  <si>
    <t>DOS_F92384B8</t>
  </si>
  <si>
    <t>105</t>
  </si>
  <si>
    <t>C:\Base CAD V8\Exports\DXF\Joubin_2853_cuisine\BSPTF\DOS.dxf</t>
  </si>
  <si>
    <t>FACADE TIR_164A5498</t>
  </si>
  <si>
    <t>FACADE TIROIR</t>
  </si>
  <si>
    <t>894</t>
  </si>
  <si>
    <t>296</t>
  </si>
  <si>
    <t>C:\Base CAD V8\Exports\DXF\Joubin_2853_cuisine\B2CT2\FACADE TIROIR.dxf</t>
  </si>
  <si>
    <t>FACADE TIR_18EF7784</t>
  </si>
  <si>
    <t>156</t>
  </si>
  <si>
    <t>FACADE TIR_1F138474</t>
  </si>
  <si>
    <t>592</t>
  </si>
  <si>
    <t>C:\Base CAD V8\Exports\DXF\Joubin_2853_cuisine\B2CT1\FACADE TIROIR.dxf</t>
  </si>
  <si>
    <t>FACADE TIR_38B256B4</t>
  </si>
  <si>
    <t>449</t>
  </si>
  <si>
    <t>C:\Base CAD V8\Exports\DXF\Joubin_2853_cuisine\BASE2P\FACADE TIROIR.dxf</t>
  </si>
  <si>
    <t>FACADE TIR_53B1D8B8</t>
  </si>
  <si>
    <t>594</t>
  </si>
  <si>
    <t>28</t>
  </si>
  <si>
    <t>C:\Base CAD V8\Exports\DXF\Joubin_2853_cuisine\BSPTF\FACADE TIROIR.dxf</t>
  </si>
  <si>
    <t>FACADE TIR_60D0FFAC</t>
  </si>
  <si>
    <t>124</t>
  </si>
  <si>
    <t>FACADE TIR_7C37D3A8</t>
  </si>
  <si>
    <t>564</t>
  </si>
  <si>
    <t>756</t>
  </si>
  <si>
    <t>C:\Base CAD V8\Exports\DXF\Joubin_2853_cuisine\BC\FACADE TIROIR.dxf</t>
  </si>
  <si>
    <t>FACADE TIR_AB3BE270</t>
  </si>
  <si>
    <t>FACADE TIR_C27FA684</t>
  </si>
  <si>
    <t>FACADE TIR_D4EAB3E8</t>
  </si>
  <si>
    <t>FACADE TIR_D54846F0</t>
  </si>
  <si>
    <t>294</t>
  </si>
  <si>
    <t>C:\Base CAD V8\Exports\DXF\Joubin_2853_cuisine\BPB300\FACADE TIROIR.dxf</t>
  </si>
  <si>
    <t>FIL_4D2F8230</t>
  </si>
  <si>
    <t>FIL</t>
  </si>
  <si>
    <t>150</t>
  </si>
  <si>
    <t>C:\Base CAD V8\Exports\DXF\Joubin_2853_cuisine\DIVERS\FIL.dxf</t>
  </si>
  <si>
    <t>FIL_C1637BF4</t>
  </si>
  <si>
    <t>49</t>
  </si>
  <si>
    <t>FILEUR ANG_4D2F8230</t>
  </si>
  <si>
    <t>FILEUR ANGLE</t>
  </si>
  <si>
    <t>C:\Base CAD V8\Exports\DXF\Joubin_2853_cuisine\BASE2P\FILEUR ANGLE.dxf</t>
  </si>
  <si>
    <t>FILEUR ANG_C1637BF4</t>
  </si>
  <si>
    <t>FOND_1E39071C</t>
  </si>
  <si>
    <t>474</t>
  </si>
  <si>
    <t>3</t>
  </si>
  <si>
    <t>C:\Base CAD V8\Exports\DXF\Joubin_2853_cuisine\B2CT1\Fond.dxf</t>
  </si>
  <si>
    <t>C:\Base CAD V8\Exports\DXF\Joubin_2853_cuisine\BSPTF\Fond.dxf</t>
  </si>
  <si>
    <t>FOND_5115C4A4</t>
  </si>
  <si>
    <t>C:\Base CAD V8\Exports\DXF\Joubin_2853_cuisine\B2CT2\Fond.dxf</t>
  </si>
  <si>
    <t>FOND_758B9FA4</t>
  </si>
  <si>
    <t>C:\Base CAD V8\Exports\DXF\Joubin_2853_cuisine\BC\Fond.dxf</t>
  </si>
  <si>
    <t>HAB_6163D58C</t>
  </si>
  <si>
    <t>HAB</t>
  </si>
  <si>
    <t>1210</t>
  </si>
  <si>
    <t>125</t>
  </si>
  <si>
    <t>MELA_19_EGG_U999_PM</t>
  </si>
  <si>
    <t>ABS_EGG_U999_PM_1X23</t>
  </si>
  <si>
    <t>C:\Base CAD V8\Exports\DXF\Joubin_2853_cuisine\DIVERS\HAB.dxf</t>
  </si>
  <si>
    <t>HAB_6F39B520</t>
  </si>
  <si>
    <t>1132</t>
  </si>
  <si>
    <t>JOUE_3BF67CA0</t>
  </si>
  <si>
    <t>JOUE</t>
  </si>
  <si>
    <t>868</t>
  </si>
  <si>
    <t>C:\Base CAD V8\Exports\DXF\Joubin_2853_cuisine\DIVERS\JOUE.dxf</t>
  </si>
  <si>
    <t>MONT_5CA52964</t>
  </si>
  <si>
    <t>mont</t>
  </si>
  <si>
    <t>30</t>
  </si>
  <si>
    <t>15</t>
  </si>
  <si>
    <t>MONT_62DF9208</t>
  </si>
  <si>
    <t>MONT</t>
  </si>
  <si>
    <t>905</t>
  </si>
  <si>
    <t>12</t>
  </si>
  <si>
    <t>MUR_4AE8AF00</t>
  </si>
  <si>
    <t>MUR</t>
  </si>
  <si>
    <t>2965</t>
  </si>
  <si>
    <t>2525</t>
  </si>
  <si>
    <t>74</t>
  </si>
  <si>
    <t>C:\Base CAD V8\Exports\DXF\Joubin_2853_cuisine\MUR.dxf</t>
  </si>
  <si>
    <t>MUR_B38569F8</t>
  </si>
  <si>
    <t>2440</t>
  </si>
  <si>
    <t>MUR_E6CAE2E8</t>
  </si>
  <si>
    <t>3513</t>
  </si>
  <si>
    <t>PAN_03151DC0</t>
  </si>
  <si>
    <t>PAN</t>
  </si>
  <si>
    <t>741</t>
  </si>
  <si>
    <t>C:\Base CAD V8\Exports\DXF\Joubin_2853_cuisine\BASE2P\PAN.dxf</t>
  </si>
  <si>
    <t>PAN_9CF31ADC</t>
  </si>
  <si>
    <t>PLAN1_359F08A4</t>
  </si>
  <si>
    <t>PLAN1</t>
  </si>
  <si>
    <t>2270</t>
  </si>
  <si>
    <t>640</t>
  </si>
  <si>
    <t>29</t>
  </si>
  <si>
    <t>C:\Base CAD V8\Exports\DXF\Joubin_2853_cuisine\DIVERS\PLAN1.dxf</t>
  </si>
  <si>
    <t>PLAN2_B6136D5C</t>
  </si>
  <si>
    <t>PLAN2</t>
  </si>
  <si>
    <t>2462</t>
  </si>
  <si>
    <t>C:\Base CAD V8\Exports\DXF\Joubin_2853_cuisine\DIVERS\PLAN2.dxf</t>
  </si>
  <si>
    <t>PLAN3_8854D5F4</t>
  </si>
  <si>
    <t>PLAN3</t>
  </si>
  <si>
    <t>2231</t>
  </si>
  <si>
    <t>C:\Base CAD V8\Exports\DXF\Joubin_2853_cuisine\DIVERS\PLAN3.dxf</t>
  </si>
  <si>
    <t>PLIN EV_C2397888</t>
  </si>
  <si>
    <t>PLIN EV</t>
  </si>
  <si>
    <t>1056</t>
  </si>
  <si>
    <t>115</t>
  </si>
  <si>
    <t>C:\Base CAD V8\Exports\DXF\Joubin_2853_cuisine\DIVERS\PLIN EV.dxf</t>
  </si>
  <si>
    <t>PLIN G_66569EC4</t>
  </si>
  <si>
    <t>PLIN G</t>
  </si>
  <si>
    <t>C:\Base CAD V8\Exports\DXF\Joubin_2853_cuisine\DIVERS\PLIN G.dxf</t>
  </si>
  <si>
    <t>PLIN GLV_22C771E0</t>
  </si>
  <si>
    <t>PLIN GLV</t>
  </si>
  <si>
    <t>750</t>
  </si>
  <si>
    <t>C:\Base CAD V8\Exports\DXF\Joubin_2853_cuisine\DIVERS\PLIN GLV.dxf</t>
  </si>
  <si>
    <t>PLIN PLA_E14936C8</t>
  </si>
  <si>
    <t>PLIN PLA</t>
  </si>
  <si>
    <t>2320</t>
  </si>
  <si>
    <t>C:\Base CAD V8\Exports\DXF\Joubin_2853_cuisine\DIVERS\PLIN PLA.dxf</t>
  </si>
  <si>
    <t>PLIN RET_1A0E9B18</t>
  </si>
  <si>
    <t>PLIN RET</t>
  </si>
  <si>
    <t>C:\Base CAD V8\Exports\DXF\Joubin_2853_cuisine\DIVERS\PLIN RET.dxf</t>
  </si>
  <si>
    <t>PLIN RET_86E7984C</t>
  </si>
  <si>
    <t>PLIN RLV_443E0DAC</t>
  </si>
  <si>
    <t>PLIN RLV</t>
  </si>
  <si>
    <t>300</t>
  </si>
  <si>
    <t>C:\Base CAD V8\Exports\DXF\Joubin_2853_cuisine\DIVERS\PLIN RLV.dxf</t>
  </si>
  <si>
    <t>PORTE DROI_6037FA54</t>
  </si>
  <si>
    <t>PORTE DROITE</t>
  </si>
  <si>
    <t>596</t>
  </si>
  <si>
    <t>C:\Base CAD V8\Exports\DXF\Joubin_2853_cuisine\BASE2P\PORTE DROITE.dxf</t>
  </si>
  <si>
    <t>PORTE GAUC_A5A4D4C4</t>
  </si>
  <si>
    <t>PORTE GAUCHE</t>
  </si>
  <si>
    <t>C:\Base CAD V8\Exports\DXF\Joubin_2853_cuisine\BASE2P\PORTE GAUCHE.dxf</t>
  </si>
  <si>
    <t>RET FIL_54B56788</t>
  </si>
  <si>
    <t>RET FIL</t>
  </si>
  <si>
    <t>C:\Base CAD V8\Exports\DXF\Joubin_2853_cuisine\DIVERS\RET FIL.dxf</t>
  </si>
  <si>
    <t>RET_C00D0D0C</t>
  </si>
  <si>
    <t>RET</t>
  </si>
  <si>
    <t>50</t>
  </si>
  <si>
    <t>C:\Base CAD V8\Exports\DXF\Joubin_2853_cuisine\BASE2P\RET.dxf</t>
  </si>
  <si>
    <t>SEPARATION_722193B8</t>
  </si>
  <si>
    <t>SEPARATION H</t>
  </si>
  <si>
    <t>C:\Base CAD V8\Exports\DXF\Joubin_2853_cuisine\BSPTF\SEPARATION H.dxf</t>
  </si>
  <si>
    <t>SEPARATION_FF2F8570</t>
  </si>
  <si>
    <t>SEPARATION V</t>
  </si>
  <si>
    <t>561</t>
  </si>
  <si>
    <t>C:\Base CAD V8\Exports\DXF\Joubin_2853_cuisine\BASE2P\SEPARATION V.dxf</t>
  </si>
  <si>
    <t>TAB VER_81B005C0</t>
  </si>
  <si>
    <t>TAB VER</t>
  </si>
  <si>
    <t>1246</t>
  </si>
  <si>
    <t>175</t>
  </si>
  <si>
    <t>C:\Base CAD V8\Exports\DXF\Joubin_2853_cuisine\DIVERS\TAB VER.dxf</t>
  </si>
  <si>
    <t>TAB_1E4F3558</t>
  </si>
  <si>
    <t>TAB</t>
  </si>
  <si>
    <t>740</t>
  </si>
  <si>
    <t>309</t>
  </si>
  <si>
    <t>C:\Base CAD V8\Exports\DXF\Joubin_2853_cuisine\DIVERS\TAB.dxf</t>
  </si>
  <si>
    <t>TAB_AB9C381C</t>
  </si>
  <si>
    <t>878</t>
  </si>
  <si>
    <t>TAB_FB7A2344</t>
  </si>
  <si>
    <t>730</t>
  </si>
  <si>
    <t>189</t>
  </si>
  <si>
    <t>4</t>
  </si>
  <si>
    <t>TAB_FD4E6968</t>
  </si>
  <si>
    <t>1171</t>
  </si>
  <si>
    <t>TABLETTE M_348F0848</t>
  </si>
  <si>
    <t>TABLETTE MOBILE</t>
  </si>
  <si>
    <t>440</t>
  </si>
  <si>
    <t>C:\Base CAD V8\Exports\DXF\Joubin_2853_cuisine\BASE2P\TABLETTE MOBILE.dxf</t>
  </si>
  <si>
    <t>TACO_F9F3C638</t>
  </si>
  <si>
    <t>TACO</t>
  </si>
  <si>
    <t>480</t>
  </si>
  <si>
    <t>460</t>
  </si>
  <si>
    <t>C:\Base CAD V8\Exports\DXF\Joubin_2853_cuisine\BASE2P\TACO.dxf</t>
  </si>
  <si>
    <t>TASSEAU_0D0DF264</t>
  </si>
  <si>
    <t>TASSEAU</t>
  </si>
  <si>
    <t>25</t>
  </si>
  <si>
    <t>HETRE</t>
  </si>
  <si>
    <t>C:\Base CAD V8\Exports\DXF\Joubin_2853_cuisine\BASE2P\TASSEAU.dxf</t>
  </si>
  <si>
    <t>TRAV_06698F4C</t>
  </si>
  <si>
    <t>TRAV</t>
  </si>
  <si>
    <t>290</t>
  </si>
  <si>
    <t>5</t>
  </si>
  <si>
    <t>14</t>
  </si>
  <si>
    <t>TRAV_7380EED4</t>
  </si>
  <si>
    <t>C:\Base CAD V8\Exports\DXF\Joubin_2853_cuisine\BASE2P\TRAV.dxf</t>
  </si>
  <si>
    <t>TRAV_96F439EC</t>
  </si>
  <si>
    <t>320</t>
  </si>
  <si>
    <t>TRAV_A22E35BC</t>
  </si>
  <si>
    <t>426</t>
  </si>
  <si>
    <t>104</t>
  </si>
  <si>
    <t>TRAV_DC7F88E4</t>
  </si>
  <si>
    <t>170</t>
  </si>
  <si>
    <t>TRAV_DFD67A6C</t>
  </si>
  <si>
    <t>200</t>
  </si>
  <si>
    <t>TRAV_FF3F3300</t>
  </si>
  <si>
    <t>542</t>
  </si>
  <si>
    <t>TRAVERSE A_1780BD74</t>
  </si>
  <si>
    <t>TRAVERSE AV</t>
  </si>
  <si>
    <t>C:\Base CAD V8\Exports\DXF\Joubin_2853_cuisine\B2CT1\TRAVERSE AV.dxf</t>
  </si>
  <si>
    <t>TRAVERSE A_341BBC5C</t>
  </si>
  <si>
    <t>C:\Base CAD V8\Exports\DXF\Joubin_2853_cuisine\B2CT2\TRAVERSE AV.dxf</t>
  </si>
  <si>
    <t>TRAVERSE A_3482B2F0</t>
  </si>
  <si>
    <t>TRAVERSE AR</t>
  </si>
  <si>
    <t>C:\Base CAD V8\Exports\DXF\Joubin_2853_cuisine\BSPTF\TRAVERSE AR.dxf</t>
  </si>
  <si>
    <t>TRAVERSE A_431EFBC8</t>
  </si>
  <si>
    <t>160</t>
  </si>
  <si>
    <t>C:\Base CAD V8\Exports\DXF\Joubin_2853_cuisine\BASE2P\TRAVERSE AV.dxf</t>
  </si>
  <si>
    <t>TRAVERSE A_73FCC704</t>
  </si>
  <si>
    <t>C:\Base CAD V8\Exports\DXF\Joubin_2853_cuisine\BASE2P\TRAVERSE AR.dxf</t>
  </si>
  <si>
    <t>TRAVERSE A_85C22C64</t>
  </si>
  <si>
    <t>134</t>
  </si>
  <si>
    <t>C:\Base CAD V8\Exports\DXF\Joubin_2853_cuisine\B2CT2\TRAVERSE AR.dxf</t>
  </si>
  <si>
    <t>TRAVERSE A_9DA54618</t>
  </si>
  <si>
    <t>C:\Base CAD V8\Exports\DXF\Joubin_2853_cuisine\BC\TRAVERSE AR.dxf</t>
  </si>
  <si>
    <t>TRAVERSE A_A160A094</t>
  </si>
  <si>
    <t>423</t>
  </si>
  <si>
    <t>TRAVERSE A_CD116DDC</t>
  </si>
  <si>
    <t>C:\Base CAD V8\Exports\DXF\Joubin_2853_cuisine\BC\TRAVERSE AV.dxf</t>
  </si>
  <si>
    <t>TRAVERSE A_ED0F4C68</t>
  </si>
  <si>
    <t>C:\Base CAD V8\Exports\DXF\Joubin_2853_cuisine\B2CT1\TRAVERSE AR.dxf</t>
  </si>
  <si>
    <t>ROINe</t>
  </si>
  <si>
    <t>column21</t>
  </si>
  <si>
    <t>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</si>
</sst>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22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sz val="19"/>
      <color rgb="FFDC143C"/>
      <name val="Arial"/>
      <family val="2"/>
    </font>
    <font>
      <sz val="19"/>
      <color theme="4"/>
      <name val="Arial"/>
      <family val="2"/>
    </font>
    <font>
      <sz val="19"/>
      <name val="Arial"/>
      <family val="2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rgb="FFFF0000"/>
      <name val="Calibri"/>
      <family val="2"/>
    </font>
    <font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/>
        <bgColor theme="9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theme="9" tint="0.39997558519241921"/>
      </left>
      <right style="thin">
        <color theme="9" tint="0.39997558519241921"/>
      </right>
      <top/>
      <bottom style="thin">
        <color theme="9" tint="0.3999755851924192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9" fontId="21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quotePrefix="1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/>
    <xf numFmtId="0" fontId="7" fillId="3" borderId="5" xfId="0" applyFont="1" applyFill="1" applyBorder="1"/>
    <xf numFmtId="0" fontId="8" fillId="0" borderId="0" xfId="0" applyFont="1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9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0" fillId="0" borderId="7" xfId="0" applyBorder="1" applyAlignment="1">
      <alignment horizontal="center" vertical="center"/>
    </xf>
    <xf numFmtId="0" fontId="1" fillId="4" borderId="1" xfId="1" applyFill="1" applyBorder="1"/>
    <xf numFmtId="0" fontId="0" fillId="4" borderId="0" xfId="0" applyFill="1"/>
    <xf numFmtId="0" fontId="3" fillId="0" borderId="0" xfId="0" applyFont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7" xfId="0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8" xfId="0" applyBorder="1"/>
    <xf numFmtId="0" fontId="0" fillId="0" borderId="0" xfId="0" applyNumberFormat="1"/>
    <xf numFmtId="0" fontId="0" fillId="0" borderId="0" xfId="0" quotePrefix="1" applyNumberFormat="1"/>
    <xf numFmtId="0" fontId="0" fillId="0" borderId="0" xfId="0" applyNumberFormat="1" applyAlignment="1"/>
    <xf numFmtId="0" fontId="0" fillId="0" borderId="0" xfId="0" quotePrefix="1" applyNumberFormat="1" applyAlignment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3" xfId="0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164" fontId="0" fillId="0" borderId="0" xfId="2" applyNumberFormat="1" applyFont="1"/>
    <xf numFmtId="164" fontId="0" fillId="0" borderId="0" xfId="2" quotePrefix="1" applyNumberFormat="1" applyFont="1"/>
    <xf numFmtId="164" fontId="0" fillId="0" borderId="0" xfId="2" applyNumberFormat="1" applyFont="1" applyAlignment="1"/>
    <xf numFmtId="0" fontId="0" fillId="0" borderId="0" xfId="0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left"/>
      <protection hidden="1"/>
    </xf>
    <xf numFmtId="0" fontId="10" fillId="0" borderId="9" xfId="0" applyFont="1" applyBorder="1" applyAlignment="1" applyProtection="1">
      <alignment vertical="center"/>
      <protection locked="0" hidden="1"/>
    </xf>
    <xf numFmtId="0" fontId="10" fillId="0" borderId="10" xfId="0" applyFont="1" applyBorder="1" applyAlignment="1" applyProtection="1">
      <alignment vertical="center"/>
      <protection locked="0" hidden="1"/>
    </xf>
    <xf numFmtId="0" fontId="0" fillId="0" borderId="10" xfId="0" applyBorder="1" applyProtection="1">
      <protection locked="0" hidden="1"/>
    </xf>
    <xf numFmtId="49" fontId="20" fillId="0" borderId="13" xfId="0" applyNumberFormat="1" applyFont="1" applyBorder="1" applyAlignment="1" applyProtection="1">
      <alignment vertical="center"/>
      <protection locked="0" hidden="1"/>
    </xf>
    <xf numFmtId="0" fontId="0" fillId="0" borderId="9" xfId="0" applyBorder="1" applyProtection="1">
      <protection locked="0" hidden="1"/>
    </xf>
    <xf numFmtId="0" fontId="0" fillId="0" borderId="10" xfId="0" applyBorder="1" applyAlignment="1" applyProtection="1">
      <alignment horizontal="center" vertical="center"/>
      <protection locked="0" hidden="1"/>
    </xf>
    <xf numFmtId="0" fontId="0" fillId="0" borderId="13" xfId="0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center"/>
      <protection locked="0" hidden="1"/>
    </xf>
    <xf numFmtId="0" fontId="11" fillId="0" borderId="0" xfId="0" applyFont="1" applyAlignment="1" applyProtection="1">
      <alignment horizontal="center" vertical="center"/>
      <protection locked="0" hidden="1"/>
    </xf>
    <xf numFmtId="0" fontId="0" fillId="0" borderId="0" xfId="0" applyAlignment="1" applyProtection="1">
      <alignment vertical="center"/>
      <protection locked="0" hidden="1"/>
    </xf>
    <xf numFmtId="0" fontId="16" fillId="0" borderId="4" xfId="0" applyFont="1" applyBorder="1" applyAlignment="1" applyProtection="1">
      <alignment horizontal="left" vertical="top" wrapText="1"/>
      <protection locked="0" hidden="1"/>
    </xf>
    <xf numFmtId="0" fontId="0" fillId="0" borderId="3" xfId="0" applyBorder="1" applyProtection="1">
      <protection locked="0" hidden="1"/>
    </xf>
    <xf numFmtId="0" fontId="0" fillId="0" borderId="4" xfId="0" applyBorder="1" applyProtection="1">
      <protection locked="0" hidden="1"/>
    </xf>
    <xf numFmtId="0" fontId="0" fillId="0" borderId="3" xfId="0" applyBorder="1" applyProtection="1">
      <protection locked="0"/>
    </xf>
    <xf numFmtId="0" fontId="0" fillId="0" borderId="0" xfId="0" applyProtection="1">
      <protection locked="0"/>
    </xf>
    <xf numFmtId="0" fontId="0" fillId="0" borderId="4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11" fillId="0" borderId="0" xfId="0" quotePrefix="1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indent="3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3" fillId="0" borderId="3" xfId="2" applyNumberFormat="1" applyFont="1" applyBorder="1" applyAlignment="1" applyProtection="1">
      <alignment horizontal="center" vertical="center"/>
    </xf>
    <xf numFmtId="0" fontId="3" fillId="0" borderId="0" xfId="2" applyNumberFormat="1" applyFont="1" applyAlignment="1" applyProtection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/>
    </xf>
    <xf numFmtId="0" fontId="16" fillId="0" borderId="4" xfId="0" applyFont="1" applyBorder="1" applyAlignment="1" applyProtection="1">
      <alignment horizontal="left" wrapText="1"/>
      <protection locked="0" hidden="1"/>
    </xf>
    <xf numFmtId="0" fontId="0" fillId="0" borderId="11" xfId="0" applyBorder="1" applyAlignment="1" applyProtection="1">
      <alignment horizontal="center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locked="0" hidden="1"/>
    </xf>
    <xf numFmtId="0" fontId="0" fillId="0" borderId="2" xfId="0" applyBorder="1" applyAlignment="1" applyProtection="1">
      <alignment horizontal="center" vertical="center" wrapText="1"/>
      <protection locked="0" hidden="1"/>
    </xf>
    <xf numFmtId="0" fontId="0" fillId="0" borderId="12" xfId="0" applyBorder="1" applyAlignment="1" applyProtection="1">
      <alignment horizontal="center" vertical="center" wrapText="1"/>
      <protection locked="0" hidden="1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 vertical="center"/>
      <protection locked="0" hidden="1"/>
    </xf>
    <xf numFmtId="0" fontId="10" fillId="0" borderId="3" xfId="0" applyFont="1" applyBorder="1" applyAlignment="1" applyProtection="1">
      <alignment horizontal="center" vertical="center"/>
      <protection locked="0" hidden="1"/>
    </xf>
    <xf numFmtId="0" fontId="10" fillId="0" borderId="0" xfId="0" applyFont="1" applyBorder="1" applyAlignment="1" applyProtection="1">
      <alignment horizontal="center" vertical="center"/>
      <protection locked="0" hidden="1"/>
    </xf>
    <xf numFmtId="0" fontId="10" fillId="0" borderId="4" xfId="0" applyNumberFormat="1" applyFont="1" applyBorder="1" applyAlignment="1" applyProtection="1">
      <alignment horizontal="center" vertical="center"/>
      <protection locked="0" hidden="1"/>
    </xf>
    <xf numFmtId="0" fontId="0" fillId="0" borderId="0" xfId="0" applyBorder="1" applyAlignment="1">
      <alignment horizontal="center" vertical="center"/>
    </xf>
    <xf numFmtId="0" fontId="16" fillId="0" borderId="4" xfId="0" applyFont="1" applyBorder="1" applyAlignment="1">
      <alignment horizontal="left" vertical="top"/>
    </xf>
  </cellXfs>
  <cellStyles count="3">
    <cellStyle name="Neutre" xfId="1" builtinId="28"/>
    <cellStyle name="Normal" xfId="0" builtinId="0"/>
    <cellStyle name="Pourcentage" xfId="2" builtinId="5"/>
  </cellStyles>
  <dxfs count="133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92D050"/>
      </font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top style="thin">
          <color theme="9" tint="0.39997558519241921"/>
        </top>
      </border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</dxf>
    <dxf>
      <numFmt numFmtId="0" formatCode="General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32"/>
      <tableStyleElement type="headerRow" dxfId="131"/>
      <tableStyleElement type="firstRowStripe" dxfId="130"/>
    </tableStyle>
    <tableStyle name="TableStyleQueryResult" pivot="0" count="3">
      <tableStyleElement type="wholeTable" dxfId="129"/>
      <tableStyleElement type="headerRow" dxfId="128"/>
      <tableStyleElement type="firstRowStripe" dxfId="12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htm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123825</xdr:colOff>
      <xdr:row>1</xdr:row>
      <xdr:rowOff>180975</xdr:rowOff>
    </xdr:from>
    <xdr:to>
      <xdr:col>2</xdr:col>
      <xdr:colOff>571500</xdr:colOff>
      <xdr:row>4</xdr:row>
      <xdr:rowOff>57150</xdr:rowOff>
    </xdr:to>
    <xdr:pic macro="[0]!maj"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371475"/>
          <a:ext cx="447675" cy="447675"/>
        </a:xfrm>
        <a:prstGeom prst="rect">
          <a:avLst/>
        </a:prstGeom>
      </xdr:spPr>
    </xdr:pic>
    <xdr:clientData/>
  </xdr:twoCellAnchor>
  <xdr:twoCellAnchor editAs="oneCell">
    <xdr:from>
      <xdr:col>0</xdr:col>
      <xdr:colOff>371475</xdr:colOff>
      <xdr:row>0</xdr:row>
      <xdr:rowOff>28575</xdr:rowOff>
    </xdr:from>
    <xdr:to>
      <xdr:col>0</xdr:col>
      <xdr:colOff>1066800</xdr:colOff>
      <xdr:row>3</xdr:row>
      <xdr:rowOff>152400</xdr:rowOff>
    </xdr:to>
    <xdr:pic macro="[0]!Fichier"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28575"/>
          <a:ext cx="695325" cy="6953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809625</xdr:colOff>
          <xdr:row>1</xdr:row>
          <xdr:rowOff>38100</xdr:rowOff>
        </xdr:from>
        <xdr:to>
          <xdr:col>7</xdr:col>
          <xdr:colOff>781050</xdr:colOff>
          <xdr:row>3</xdr:row>
          <xdr:rowOff>47625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xmlns="" id="{00000000-0008-0000-04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0</xdr:row>
      <xdr:rowOff>19050</xdr:rowOff>
    </xdr:from>
    <xdr:to>
      <xdr:col>3</xdr:col>
      <xdr:colOff>638175</xdr:colOff>
      <xdr:row>2</xdr:row>
      <xdr:rowOff>152400</xdr:rowOff>
    </xdr:to>
    <xdr:pic macro="[0]!maj"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8050" y="19050"/>
          <a:ext cx="485775" cy="485775"/>
        </a:xfrm>
        <a:prstGeom prst="rect">
          <a:avLst/>
        </a:prstGeom>
        <a:solidFill>
          <a:sysClr val="window" lastClr="FFFFFF"/>
        </a:solidFill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</xdr:row>
          <xdr:rowOff>19050</xdr:rowOff>
        </xdr:from>
        <xdr:to>
          <xdr:col>2</xdr:col>
          <xdr:colOff>438150</xdr:colOff>
          <xdr:row>11</xdr:row>
          <xdr:rowOff>57150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xmlns="" id="{00000000-0008-0000-06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</a:rPr>
                <a:t>Vue Meuble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695325</xdr:colOff>
          <xdr:row>8</xdr:row>
          <xdr:rowOff>152400</xdr:rowOff>
        </xdr:from>
        <xdr:to>
          <xdr:col>3</xdr:col>
          <xdr:colOff>714375</xdr:colOff>
          <xdr:row>11</xdr:row>
          <xdr:rowOff>114300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  <a:ext uri="{FF2B5EF4-FFF2-40B4-BE49-F238E27FC236}">
                  <a16:creationId xmlns:a16="http://schemas.microsoft.com/office/drawing/2014/main" xmlns="" id="{00000000-0008-0000-0600-00001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 pdf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1076325</xdr:colOff>
      <xdr:row>22</xdr:row>
      <xdr:rowOff>104775</xdr:rowOff>
    </xdr:from>
    <xdr:to>
      <xdr:col>13</xdr:col>
      <xdr:colOff>1047750</xdr:colOff>
      <xdr:row>26</xdr:row>
      <xdr:rowOff>142875</xdr:rowOff>
    </xdr:to>
    <xdr:sp macro="[0]!CSV" textlink="">
      <xdr:nvSpPr>
        <xdr:cNvPr id="3" name="ZoneTexte 2"/>
        <xdr:cNvSpPr txBox="1"/>
      </xdr:nvSpPr>
      <xdr:spPr>
        <a:xfrm>
          <a:off x="11325225" y="4295775"/>
          <a:ext cx="3324225" cy="800100"/>
        </a:xfrm>
        <a:prstGeom prst="rect">
          <a:avLst/>
        </a:prstGeom>
        <a:ln/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/>
            <a:t>EXPORT CUTRITE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6" autoFormatId="16" applyNumberFormats="0" applyBorderFormats="0" applyFontFormats="0" applyPatternFormats="0" applyAlignmentFormats="0" applyWidthHeightFormats="0">
  <queryTableRefresh nextId="3">
    <queryTableFields count="1">
      <queryTableField id="2" name="Matière" tableColumnId="3"/>
    </queryTableFields>
  </queryTableRefresh>
</queryTable>
</file>

<file path=xl/queryTables/queryTable2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Matière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</queryTableFields>
  </queryTableRefresh>
</queryTable>
</file>

<file path=xl/queryTables/queryTable3.xml><?xml version="1.0" encoding="utf-8"?>
<queryTable xmlns="http://schemas.openxmlformats.org/spreadsheetml/2006/main" name="DonnéesExternes_1" growShrinkType="overwriteClear" connectionId="5" autoFormatId="16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Matière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</queryTableFields>
  </queryTableRefresh>
</queryTable>
</file>

<file path=xl/queryTables/queryTable4.xml><?xml version="1.0" encoding="utf-8"?>
<queryTable xmlns="http://schemas.openxmlformats.org/spreadsheetml/2006/main" name="DonnéesExternes_1" growShrinkType="overwriteClear" connectionId="2" autoFormatId="16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Matière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</queryTableFields>
  </queryTableRefresh>
</queryTable>
</file>

<file path=xl/queryTables/queryTable5.xml><?xml version="1.0" encoding="utf-8"?>
<queryTable xmlns="http://schemas.openxmlformats.org/spreadsheetml/2006/main" name="DonnéesExternes_1" connectionId="7" autoFormatId="16" applyNumberFormats="0" applyBorderFormats="0" applyFontFormats="0" applyPatternFormats="0" applyAlignmentFormats="0" applyWidthHeightFormats="0">
  <queryTableRefresh nextId="2">
    <queryTableFields count="1">
      <queryTableField id="1" name="Column3" tableColumnId="2"/>
    </queryTableFields>
  </queryTableRefresh>
</queryTable>
</file>

<file path=xl/queryTables/queryTable6.xml><?xml version="1.0" encoding="utf-8"?>
<queryTable xmlns="http://schemas.openxmlformats.org/spreadsheetml/2006/main" name="DonnéesExternes_2" growShrinkType="overwriteClear" connectionId="4" autoFormatId="16" applyNumberFormats="0" applyBorderFormats="0" applyFontFormats="0" applyPatternFormats="0" applyAlignmentFormats="0" applyWidthHeightFormats="0">
  <queryTableRefresh nextId="21">
    <queryTableFields count="20">
      <queryTableField id="1" name="Column1" tableColumnId="2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</queryTableFields>
  </queryTableRefresh>
</queryTable>
</file>

<file path=xl/queryTables/queryTable7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22">
    <queryTableFields count="21">
      <queryTableField id="1" name="Column1" tableColumnId="102"/>
      <queryTableField id="2" name="Column2" tableColumnId="103"/>
      <queryTableField id="3" name="Column3" tableColumnId="104"/>
      <queryTableField id="4" name="Column4" tableColumnId="105"/>
      <queryTableField id="5" name="Column5" tableColumnId="106"/>
      <queryTableField id="6" name="Column6" tableColumnId="107"/>
      <queryTableField id="7" name="Column7" tableColumnId="108"/>
      <queryTableField id="8" name="Column8" tableColumnId="109"/>
      <queryTableField id="9" name="Column9" tableColumnId="110"/>
      <queryTableField id="10" name="Column10" tableColumnId="111"/>
      <queryTableField id="11" name="Matière" tableColumnId="112"/>
      <queryTableField id="12" name="Column12" tableColumnId="113"/>
      <queryTableField id="13" name="Column13" tableColumnId="114"/>
      <queryTableField id="14" name="Column14" tableColumnId="115"/>
      <queryTableField id="15" name="Column15" tableColumnId="116"/>
      <queryTableField id="16" name="Column16" tableColumnId="117"/>
      <queryTableField id="17" name="Column17" tableColumnId="118"/>
      <queryTableField id="18" name="Column18" tableColumnId="119"/>
      <queryTableField id="19" name="Column19" tableColumnId="120"/>
      <queryTableField id="20" name="Column20" tableColumnId="121"/>
      <queryTableField id="21" name="column21" tableColumnId="12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table1.xml><?xml version="1.0" encoding="utf-8"?>
<table xmlns="http://schemas.openxmlformats.org/spreadsheetml/2006/main" id="4" name="Matière" displayName="Matière" ref="E9:E18" tableType="queryTable" totalsRowShown="0">
  <autoFilter ref="E9:E18"/>
  <tableColumns count="1">
    <tableColumn id="3" uniqueName="3" name="Matière" queryTableFieldId="2" dataDxfId="11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1" name="Donnee" displayName="Donnee" ref="A1:T115" tableType="queryTable" totalsRowShown="0" headerRowDxfId="126" dataDxfId="125">
  <autoFilter ref="A1:T115"/>
  <tableColumns count="20">
    <tableColumn id="1" uniqueName="1" name="Column1" queryTableFieldId="1" dataDxfId="112"/>
    <tableColumn id="2" uniqueName="2" name="Column2" queryTableFieldId="2" dataDxfId="111"/>
    <tableColumn id="3" uniqueName="3" name="Column3" queryTableFieldId="3" dataDxfId="110"/>
    <tableColumn id="4" uniqueName="4" name="Column4" queryTableFieldId="4" dataDxfId="109"/>
    <tableColumn id="5" uniqueName="5" name="Column5" queryTableFieldId="5" dataDxfId="108"/>
    <tableColumn id="6" uniqueName="6" name="Column6" queryTableFieldId="6" dataDxfId="107"/>
    <tableColumn id="7" uniqueName="7" name="Column7" queryTableFieldId="7" dataDxfId="106"/>
    <tableColumn id="8" uniqueName="8" name="Column8" queryTableFieldId="8" dataDxfId="105"/>
    <tableColumn id="9" uniqueName="9" name="Column9" queryTableFieldId="9" dataDxfId="104"/>
    <tableColumn id="10" uniqueName="10" name="Column10" queryTableFieldId="10" dataDxfId="103"/>
    <tableColumn id="11" uniqueName="11" name="Matière" queryTableFieldId="11" dataDxfId="102"/>
    <tableColumn id="12" uniqueName="12" name="Column12" queryTableFieldId="12" dataDxfId="101"/>
    <tableColumn id="13" uniqueName="13" name="Column13" queryTableFieldId="13" dataDxfId="100"/>
    <tableColumn id="14" uniqueName="14" name="Column14" queryTableFieldId="14" dataDxfId="99"/>
    <tableColumn id="15" uniqueName="15" name="Column15" queryTableFieldId="15" dataDxfId="98"/>
    <tableColumn id="16" uniqueName="16" name="Column16" queryTableFieldId="16" dataDxfId="97"/>
    <tableColumn id="17" uniqueName="17" name="Column17" queryTableFieldId="17" dataDxfId="96"/>
    <tableColumn id="18" uniqueName="18" name="Column18" queryTableFieldId="18" dataDxfId="95"/>
    <tableColumn id="19" uniqueName="19" name="Column19" queryTableFieldId="19" dataDxfId="94"/>
    <tableColumn id="20" uniqueName="20" name="Column20" queryTableFieldId="20" dataDxfId="93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id="14" name="Fond" displayName="Fond" ref="A1:T5" tableType="queryTable" totalsRowShown="0" headerRowDxfId="124" dataDxfId="123">
  <autoFilter ref="A1:T5"/>
  <sortState ref="A2:T9">
    <sortCondition ref="C1:C9"/>
  </sortState>
  <tableColumns count="20">
    <tableColumn id="1" uniqueName="1" name="Column1" queryTableFieldId="1" dataDxfId="92"/>
    <tableColumn id="2" uniqueName="2" name="Column2" queryTableFieldId="2" dataDxfId="91"/>
    <tableColumn id="3" uniqueName="3" name="Column3" queryTableFieldId="3" dataDxfId="90"/>
    <tableColumn id="4" uniqueName="4" name="Column4" queryTableFieldId="4" dataDxfId="89"/>
    <tableColumn id="5" uniqueName="5" name="Column5" queryTableFieldId="5" dataDxfId="88"/>
    <tableColumn id="6" uniqueName="6" name="Column6" queryTableFieldId="6" dataDxfId="87"/>
    <tableColumn id="7" uniqueName="7" name="Column7" queryTableFieldId="7" dataDxfId="86"/>
    <tableColumn id="8" uniqueName="8" name="Column8" queryTableFieldId="8" dataDxfId="85"/>
    <tableColumn id="9" uniqueName="9" name="Column9" queryTableFieldId="9" dataDxfId="84"/>
    <tableColumn id="10" uniqueName="10" name="Column10" queryTableFieldId="10" dataDxfId="83"/>
    <tableColumn id="11" uniqueName="11" name="Matière" queryTableFieldId="11" dataDxfId="82"/>
    <tableColumn id="12" uniqueName="12" name="Column12" queryTableFieldId="12" dataDxfId="81"/>
    <tableColumn id="13" uniqueName="13" name="Column13" queryTableFieldId="13" dataDxfId="80"/>
    <tableColumn id="14" uniqueName="14" name="Column14" queryTableFieldId="14" dataDxfId="79"/>
    <tableColumn id="15" uniqueName="15" name="Column15" queryTableFieldId="15" dataDxfId="78"/>
    <tableColumn id="16" uniqueName="16" name="Column16" queryTableFieldId="16" dataDxfId="77"/>
    <tableColumn id="17" uniqueName="17" name="Column17" queryTableFieldId="17" dataDxfId="76"/>
    <tableColumn id="18" uniqueName="18" name="Column18" queryTableFieldId="18" dataDxfId="75"/>
    <tableColumn id="19" uniqueName="19" name="Column19" queryTableFieldId="19" dataDxfId="74"/>
    <tableColumn id="20" uniqueName="20" name="Column20" queryTableFieldId="20" dataDxfId="73"/>
  </tableColumns>
  <tableStyleInfo name="TableStyleQueryResult" showFirstColumn="0" showLastColumn="0" showRowStripes="1" showColumnStripes="0"/>
</table>
</file>

<file path=xl/tables/table4.xml><?xml version="1.0" encoding="utf-8"?>
<table xmlns="http://schemas.openxmlformats.org/spreadsheetml/2006/main" id="15" name="Dos_Bois" displayName="Dos_Bois" ref="A1:T7" tableType="queryTable" totalsRowShown="0" headerRowDxfId="122" dataDxfId="121" headerRowCellStyle="Pourcentage" dataCellStyle="Pourcentage">
  <autoFilter ref="A1:T7"/>
  <sortState ref="A2:T12">
    <sortCondition ref="C1:C12"/>
  </sortState>
  <tableColumns count="20">
    <tableColumn id="1" uniqueName="1" name="Column1" queryTableFieldId="1" dataDxfId="72" dataCellStyle="Pourcentage"/>
    <tableColumn id="2" uniqueName="2" name="Column2" queryTableFieldId="2" dataDxfId="71" dataCellStyle="Pourcentage"/>
    <tableColumn id="3" uniqueName="3" name="Column3" queryTableFieldId="3" dataDxfId="70" dataCellStyle="Pourcentage"/>
    <tableColumn id="4" uniqueName="4" name="Column4" queryTableFieldId="4" dataDxfId="69" dataCellStyle="Pourcentage"/>
    <tableColumn id="5" uniqueName="5" name="Column5" queryTableFieldId="5" dataDxfId="68" dataCellStyle="Pourcentage"/>
    <tableColumn id="6" uniqueName="6" name="Column6" queryTableFieldId="6" dataDxfId="67" dataCellStyle="Pourcentage"/>
    <tableColumn id="7" uniqueName="7" name="Column7" queryTableFieldId="7" dataDxfId="66" dataCellStyle="Pourcentage"/>
    <tableColumn id="8" uniqueName="8" name="Column8" queryTableFieldId="8" dataDxfId="65" dataCellStyle="Pourcentage"/>
    <tableColumn id="9" uniqueName="9" name="Column9" queryTableFieldId="9" dataDxfId="64" dataCellStyle="Pourcentage"/>
    <tableColumn id="10" uniqueName="10" name="Column10" queryTableFieldId="10" dataDxfId="63" dataCellStyle="Pourcentage"/>
    <tableColumn id="11" uniqueName="11" name="Matière" queryTableFieldId="11" dataDxfId="62" dataCellStyle="Pourcentage"/>
    <tableColumn id="12" uniqueName="12" name="Column12" queryTableFieldId="12" dataDxfId="61" dataCellStyle="Pourcentage"/>
    <tableColumn id="13" uniqueName="13" name="Column13" queryTableFieldId="13" dataDxfId="60" dataCellStyle="Pourcentage"/>
    <tableColumn id="14" uniqueName="14" name="Column14" queryTableFieldId="14" dataDxfId="59" dataCellStyle="Pourcentage"/>
    <tableColumn id="15" uniqueName="15" name="Column15" queryTableFieldId="15" dataDxfId="58" dataCellStyle="Pourcentage"/>
    <tableColumn id="16" uniqueName="16" name="Column16" queryTableFieldId="16" dataDxfId="57" dataCellStyle="Pourcentage"/>
    <tableColumn id="17" uniqueName="17" name="Column17" queryTableFieldId="17" dataDxfId="56" dataCellStyle="Pourcentage"/>
    <tableColumn id="18" uniqueName="18" name="Column18" queryTableFieldId="18" dataDxfId="55" dataCellStyle="Pourcentage"/>
    <tableColumn id="19" uniqueName="19" name="Column19" queryTableFieldId="19" dataDxfId="54" dataCellStyle="Pourcentage"/>
    <tableColumn id="20" uniqueName="20" name="Column20" queryTableFieldId="20" dataDxfId="53" dataCellStyle="Pourcentage"/>
  </tableColumns>
  <tableStyleInfo name="TableStyleQueryResult" showFirstColumn="0" showLastColumn="0" showRowStripes="1" showColumnStripes="0"/>
</table>
</file>

<file path=xl/tables/table5.xml><?xml version="1.0" encoding="utf-8"?>
<table xmlns="http://schemas.openxmlformats.org/spreadsheetml/2006/main" id="22" name="Meuble" displayName="Meuble" ref="A1:A10" tableType="queryTable" totalsRowShown="0" headerRowDxfId="120">
  <autoFilter ref="A1:A10"/>
  <tableColumns count="1">
    <tableColumn id="2" uniqueName="2" name="Column3" queryTableFieldId="1" dataDxfId="114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3" name="FiltreMeuble" displayName="FiltreMeuble" ref="C4:V11" tableType="queryTable" totalsRowShown="0">
  <autoFilter ref="C4:V11"/>
  <sortState ref="C5:V11">
    <sortCondition ref="M4:M15" customList="Coloris Caisse,Coloris 1,Coloris 2"/>
  </sortState>
  <tableColumns count="20">
    <tableColumn id="21" uniqueName="21" name="Column1" queryTableFieldId="1"/>
    <tableColumn id="2" uniqueName="2" name="Column2" queryTableFieldId="2"/>
    <tableColumn id="3" uniqueName="3" name="Column3" queryTableFieldId="3"/>
    <tableColumn id="4" uniqueName="4" name="Column4" queryTableFieldId="4"/>
    <tableColumn id="5" uniqueName="5" name="Column5" queryTableFieldId="5"/>
    <tableColumn id="6" uniqueName="6" name="Column6" queryTableFieldId="6"/>
    <tableColumn id="7" uniqueName="7" name="Column7" queryTableFieldId="7"/>
    <tableColumn id="8" uniqueName="8" name="Column8" queryTableFieldId="8"/>
    <tableColumn id="9" uniqueName="9" name="Column9" queryTableFieldId="9"/>
    <tableColumn id="10" uniqueName="10" name="Column10" queryTableFieldId="10"/>
    <tableColumn id="11" uniqueName="11" name="Column11" queryTableFieldId="11"/>
    <tableColumn id="12" uniqueName="12" name="Column12" queryTableFieldId="12"/>
    <tableColumn id="13" uniqueName="13" name="Column13" queryTableFieldId="13"/>
    <tableColumn id="14" uniqueName="14" name="Column14" queryTableFieldId="14"/>
    <tableColumn id="15" uniqueName="15" name="Column15" queryTableFieldId="15"/>
    <tableColumn id="16" uniqueName="16" name="Column16" queryTableFieldId="16"/>
    <tableColumn id="17" uniqueName="17" name="Column17" queryTableFieldId="17"/>
    <tableColumn id="18" uniqueName="18" name="Column18" queryTableFieldId="18"/>
    <tableColumn id="19" uniqueName="19" name="Column19" queryTableFieldId="19"/>
    <tableColumn id="20" uniqueName="20" name="Column20" queryTableFieldId="20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1" name="tCritere" displayName="tCritere" ref="C1:C2" totalsRowShown="0" headerRowDxfId="119" dataDxfId="117" headerRowBorderDxfId="118" tableBorderDxfId="116">
  <autoFilter ref="C1:C2"/>
  <tableColumns count="1">
    <tableColumn id="1" name="Column3" dataDxfId="115"/>
  </tableColumns>
  <tableStyleInfo name="TableStyleQueryPreview" showFirstColumn="0" showLastColumn="0" showRowStripes="1" showColumnStripes="0"/>
</table>
</file>

<file path=xl/tables/table8.xml><?xml version="1.0" encoding="utf-8"?>
<table xmlns="http://schemas.openxmlformats.org/spreadsheetml/2006/main" id="2" name="EXPORT_CUTRITE" displayName="EXPORT_CUTRITE" ref="A1:U90" tableType="queryTable" totalsRowShown="0" headerRowDxfId="52" dataDxfId="51">
  <autoFilter ref="A1:U90"/>
  <tableColumns count="21">
    <tableColumn id="102" uniqueName="102" name="Column1" queryTableFieldId="1" dataDxfId="50"/>
    <tableColumn id="103" uniqueName="103" name="Column2" queryTableFieldId="2" dataDxfId="49"/>
    <tableColumn id="104" uniqueName="104" name="Column3" queryTableFieldId="3" dataDxfId="48"/>
    <tableColumn id="105" uniqueName="105" name="Column4" queryTableFieldId="4" dataDxfId="47"/>
    <tableColumn id="106" uniqueName="106" name="Column5" queryTableFieldId="5" dataDxfId="46"/>
    <tableColumn id="107" uniqueName="107" name="Column6" queryTableFieldId="6" dataDxfId="45"/>
    <tableColumn id="108" uniqueName="108" name="Column7" queryTableFieldId="7" dataDxfId="44"/>
    <tableColumn id="109" uniqueName="109" name="Column8" queryTableFieldId="8" dataDxfId="43"/>
    <tableColumn id="110" uniqueName="110" name="Column9" queryTableFieldId="9" dataDxfId="42"/>
    <tableColumn id="111" uniqueName="111" name="Column10" queryTableFieldId="10" dataDxfId="41"/>
    <tableColumn id="112" uniqueName="112" name="Matière" queryTableFieldId="11" dataDxfId="40"/>
    <tableColumn id="113" uniqueName="113" name="Column12" queryTableFieldId="12" dataDxfId="39"/>
    <tableColumn id="114" uniqueName="114" name="Column13" queryTableFieldId="13" dataDxfId="38"/>
    <tableColumn id="115" uniqueName="115" name="Column14" queryTableFieldId="14" dataDxfId="37"/>
    <tableColumn id="116" uniqueName="116" name="Column15" queryTableFieldId="15" dataDxfId="36"/>
    <tableColumn id="117" uniqueName="117" name="Column16" queryTableFieldId="16" dataDxfId="35"/>
    <tableColumn id="118" uniqueName="118" name="Column17" queryTableFieldId="17" dataDxfId="34"/>
    <tableColumn id="119" uniqueName="119" name="Column18" queryTableFieldId="18" dataDxfId="33"/>
    <tableColumn id="120" uniqueName="120" name="Column19" queryTableFieldId="19" dataDxfId="32"/>
    <tableColumn id="121" uniqueName="121" name="Column20" queryTableFieldId="20" dataDxfId="31"/>
    <tableColumn id="122" uniqueName="122" name="column21" queryTableFieldId="21" dataDxfId="3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83"/>
  <sheetViews>
    <sheetView workbookViewId="0">
      <selection activeCell="B5" sqref="B5"/>
    </sheetView>
  </sheetViews>
  <sheetFormatPr baseColWidth="10" defaultRowHeight="15" x14ac:dyDescent="0.25"/>
  <cols>
    <col min="1" max="1" width="20.28515625" bestFit="1" customWidth="1"/>
    <col min="2" max="2" width="47.28515625" bestFit="1" customWidth="1"/>
    <col min="5" max="5" width="24.5703125" customWidth="1"/>
    <col min="6" max="6" width="21.42578125" bestFit="1" customWidth="1"/>
  </cols>
  <sheetData>
    <row r="1" spans="1:26" x14ac:dyDescent="0.25">
      <c r="A1" s="76"/>
      <c r="B1" t="s">
        <v>22</v>
      </c>
      <c r="Z1" s="1"/>
    </row>
    <row r="2" spans="1:26" x14ac:dyDescent="0.25">
      <c r="A2" s="76"/>
      <c r="B2" s="18" t="s">
        <v>42</v>
      </c>
      <c r="C2" s="19"/>
      <c r="Z2" s="1"/>
    </row>
    <row r="3" spans="1:26" x14ac:dyDescent="0.25">
      <c r="Z3" s="1"/>
    </row>
    <row r="4" spans="1:26" x14ac:dyDescent="0.25">
      <c r="Z4" s="1"/>
    </row>
    <row r="5" spans="1:26" ht="21" x14ac:dyDescent="0.35">
      <c r="A5" s="13" t="s">
        <v>23</v>
      </c>
      <c r="B5" s="2" t="s">
        <v>417</v>
      </c>
      <c r="Z5" s="1"/>
    </row>
    <row r="6" spans="1:26" ht="21" x14ac:dyDescent="0.35">
      <c r="A6" s="13" t="s">
        <v>24</v>
      </c>
      <c r="B6" s="2"/>
      <c r="Z6" s="1"/>
    </row>
    <row r="7" spans="1:26" ht="21" x14ac:dyDescent="0.35">
      <c r="A7" s="13" t="s">
        <v>34</v>
      </c>
      <c r="B7" s="8"/>
      <c r="Z7" s="1"/>
    </row>
    <row r="8" spans="1:26" ht="21" x14ac:dyDescent="0.35">
      <c r="A8" s="13"/>
      <c r="E8" s="7" t="s">
        <v>38</v>
      </c>
      <c r="Z8" s="1"/>
    </row>
    <row r="9" spans="1:26" ht="24" x14ac:dyDescent="0.35">
      <c r="A9" s="13" t="s">
        <v>31</v>
      </c>
      <c r="B9" s="33"/>
      <c r="C9" s="16" t="s">
        <v>36</v>
      </c>
      <c r="E9" t="s">
        <v>37</v>
      </c>
      <c r="Y9" s="1"/>
    </row>
    <row r="10" spans="1:26" ht="24" x14ac:dyDescent="0.35">
      <c r="A10" s="13" t="s">
        <v>32</v>
      </c>
      <c r="B10" s="33"/>
      <c r="C10" s="14" t="s">
        <v>40</v>
      </c>
      <c r="E10" t="s">
        <v>53</v>
      </c>
      <c r="Y10" s="1"/>
    </row>
    <row r="11" spans="1:26" ht="24" x14ac:dyDescent="0.35">
      <c r="A11" s="13" t="s">
        <v>33</v>
      </c>
      <c r="B11" s="33"/>
      <c r="C11" s="15" t="s">
        <v>39</v>
      </c>
      <c r="E11" s="33" t="s">
        <v>60</v>
      </c>
      <c r="Y11" s="1"/>
    </row>
    <row r="12" spans="1:26" x14ac:dyDescent="0.25">
      <c r="E12" s="33" t="s">
        <v>65</v>
      </c>
      <c r="Y12" s="1"/>
    </row>
    <row r="13" spans="1:26" x14ac:dyDescent="0.25">
      <c r="E13" s="33" t="s">
        <v>70</v>
      </c>
      <c r="Y13" s="1"/>
    </row>
    <row r="14" spans="1:26" x14ac:dyDescent="0.25">
      <c r="E14" s="33" t="s">
        <v>115</v>
      </c>
      <c r="Y14" s="1"/>
    </row>
    <row r="15" spans="1:26" x14ac:dyDescent="0.25">
      <c r="E15" s="33" t="s">
        <v>20</v>
      </c>
      <c r="Y15" s="1"/>
    </row>
    <row r="16" spans="1:26" x14ac:dyDescent="0.25">
      <c r="E16" s="33" t="s">
        <v>179</v>
      </c>
      <c r="Y16" s="1"/>
    </row>
    <row r="17" spans="5:26" x14ac:dyDescent="0.25">
      <c r="E17" s="33" t="s">
        <v>252</v>
      </c>
      <c r="Z17" s="1"/>
    </row>
    <row r="18" spans="5:26" x14ac:dyDescent="0.25">
      <c r="E18" s="33" t="s">
        <v>373</v>
      </c>
      <c r="Z18" s="1"/>
    </row>
    <row r="19" spans="5:26" x14ac:dyDescent="0.25">
      <c r="Z19" s="1"/>
    </row>
    <row r="20" spans="5:26" x14ac:dyDescent="0.25">
      <c r="Z20" s="1"/>
    </row>
    <row r="21" spans="5:26" x14ac:dyDescent="0.25">
      <c r="Z21" s="1"/>
    </row>
    <row r="22" spans="5:26" x14ac:dyDescent="0.25">
      <c r="Z22" s="1"/>
    </row>
    <row r="23" spans="5:26" x14ac:dyDescent="0.25">
      <c r="Z23" s="1"/>
    </row>
    <row r="24" spans="5:26" x14ac:dyDescent="0.25">
      <c r="Z24" s="1"/>
    </row>
    <row r="25" spans="5:26" x14ac:dyDescent="0.25">
      <c r="Z25" s="1"/>
    </row>
    <row r="26" spans="5:26" x14ac:dyDescent="0.25">
      <c r="Z26" s="1"/>
    </row>
    <row r="27" spans="5:26" x14ac:dyDescent="0.25">
      <c r="Z27" s="1"/>
    </row>
    <row r="28" spans="5:26" x14ac:dyDescent="0.25">
      <c r="Z28" s="1"/>
    </row>
    <row r="29" spans="5:26" x14ac:dyDescent="0.25">
      <c r="Z29" s="1"/>
    </row>
    <row r="30" spans="5:26" x14ac:dyDescent="0.25">
      <c r="Z30" s="1"/>
    </row>
    <row r="31" spans="5:26" x14ac:dyDescent="0.25">
      <c r="Z31" s="1"/>
    </row>
    <row r="32" spans="5:26" x14ac:dyDescent="0.25">
      <c r="Z32" s="1"/>
    </row>
    <row r="33" spans="26:26" x14ac:dyDescent="0.25">
      <c r="Z33" s="1"/>
    </row>
    <row r="34" spans="26:26" x14ac:dyDescent="0.25">
      <c r="Z34" s="1"/>
    </row>
    <row r="35" spans="26:26" x14ac:dyDescent="0.25">
      <c r="Z35" s="1"/>
    </row>
    <row r="36" spans="26:26" x14ac:dyDescent="0.25">
      <c r="Z36" s="1"/>
    </row>
    <row r="37" spans="26:26" x14ac:dyDescent="0.25">
      <c r="Z37" s="1"/>
    </row>
    <row r="38" spans="26:26" x14ac:dyDescent="0.25">
      <c r="Z38" s="1"/>
    </row>
    <row r="39" spans="26:26" x14ac:dyDescent="0.25">
      <c r="Z39" s="1"/>
    </row>
    <row r="40" spans="26:26" x14ac:dyDescent="0.25">
      <c r="Z40" s="1"/>
    </row>
    <row r="41" spans="26:26" x14ac:dyDescent="0.25">
      <c r="Z41" s="1"/>
    </row>
    <row r="42" spans="26:26" x14ac:dyDescent="0.25">
      <c r="Z42" s="1"/>
    </row>
    <row r="43" spans="26:26" x14ac:dyDescent="0.25">
      <c r="Z43" s="1"/>
    </row>
    <row r="44" spans="26:26" x14ac:dyDescent="0.25">
      <c r="Z44" s="1"/>
    </row>
    <row r="45" spans="26:26" x14ac:dyDescent="0.25">
      <c r="Z45" s="1"/>
    </row>
    <row r="46" spans="26:26" x14ac:dyDescent="0.25">
      <c r="Z46" s="1"/>
    </row>
    <row r="47" spans="26:26" x14ac:dyDescent="0.25">
      <c r="Z47" s="1"/>
    </row>
    <row r="48" spans="26:26" x14ac:dyDescent="0.25">
      <c r="Z48" s="1"/>
    </row>
    <row r="49" spans="26:26" x14ac:dyDescent="0.25">
      <c r="Z49" s="1"/>
    </row>
    <row r="50" spans="26:26" x14ac:dyDescent="0.25">
      <c r="Z50" s="1"/>
    </row>
    <row r="51" spans="26:26" x14ac:dyDescent="0.25">
      <c r="Z51" s="1"/>
    </row>
    <row r="52" spans="26:26" x14ac:dyDescent="0.25">
      <c r="Z52" s="1"/>
    </row>
    <row r="53" spans="26:26" x14ac:dyDescent="0.25">
      <c r="Z53" s="1"/>
    </row>
    <row r="54" spans="26:26" x14ac:dyDescent="0.25">
      <c r="Z54" s="1"/>
    </row>
    <row r="55" spans="26:26" x14ac:dyDescent="0.25">
      <c r="Z55" s="1"/>
    </row>
    <row r="56" spans="26:26" x14ac:dyDescent="0.25">
      <c r="Z56" s="1"/>
    </row>
    <row r="57" spans="26:26" x14ac:dyDescent="0.25">
      <c r="Z57" s="1"/>
    </row>
    <row r="58" spans="26:26" x14ac:dyDescent="0.25">
      <c r="Z58" s="1"/>
    </row>
    <row r="59" spans="26:26" x14ac:dyDescent="0.25">
      <c r="Z59" s="1"/>
    </row>
    <row r="60" spans="26:26" x14ac:dyDescent="0.25">
      <c r="Z60" s="1"/>
    </row>
    <row r="61" spans="26:26" x14ac:dyDescent="0.25">
      <c r="Z61" s="1"/>
    </row>
    <row r="62" spans="26:26" x14ac:dyDescent="0.25">
      <c r="Z62" s="1"/>
    </row>
    <row r="63" spans="26:26" x14ac:dyDescent="0.25">
      <c r="Z63" s="1"/>
    </row>
    <row r="64" spans="26:26" x14ac:dyDescent="0.25">
      <c r="Z64" s="1"/>
    </row>
    <row r="65" spans="26:26" x14ac:dyDescent="0.25">
      <c r="Z65" s="1"/>
    </row>
    <row r="66" spans="26:26" x14ac:dyDescent="0.25">
      <c r="Z66" s="1"/>
    </row>
    <row r="67" spans="26:26" x14ac:dyDescent="0.25">
      <c r="Z67" s="1"/>
    </row>
    <row r="68" spans="26:26" x14ac:dyDescent="0.25">
      <c r="Z68" s="1"/>
    </row>
    <row r="69" spans="26:26" x14ac:dyDescent="0.25">
      <c r="Z69" s="1"/>
    </row>
    <row r="70" spans="26:26" x14ac:dyDescent="0.25">
      <c r="Z70" s="1"/>
    </row>
    <row r="71" spans="26:26" x14ac:dyDescent="0.25">
      <c r="Z71" s="1"/>
    </row>
    <row r="72" spans="26:26" x14ac:dyDescent="0.25">
      <c r="Z72" s="1"/>
    </row>
    <row r="73" spans="26:26" x14ac:dyDescent="0.25">
      <c r="Z73" s="1"/>
    </row>
    <row r="74" spans="26:26" x14ac:dyDescent="0.25">
      <c r="Z74" s="1"/>
    </row>
    <row r="75" spans="26:26" x14ac:dyDescent="0.25">
      <c r="Z75" s="1"/>
    </row>
    <row r="76" spans="26:26" x14ac:dyDescent="0.25">
      <c r="Z76" s="1"/>
    </row>
    <row r="77" spans="26:26" x14ac:dyDescent="0.25">
      <c r="Z77" s="1"/>
    </row>
    <row r="78" spans="26:26" x14ac:dyDescent="0.25">
      <c r="Z78" s="1"/>
    </row>
    <row r="79" spans="26:26" x14ac:dyDescent="0.25">
      <c r="Z79" s="1"/>
    </row>
    <row r="80" spans="26:26" x14ac:dyDescent="0.25">
      <c r="Z80" s="1"/>
    </row>
    <row r="81" spans="26:26" x14ac:dyDescent="0.25">
      <c r="Z81" s="1"/>
    </row>
    <row r="82" spans="26:26" x14ac:dyDescent="0.25">
      <c r="Z82" s="1"/>
    </row>
    <row r="83" spans="26:26" x14ac:dyDescent="0.25">
      <c r="Z83" s="1"/>
    </row>
  </sheetData>
  <mergeCells count="1">
    <mergeCell ref="A1:A2"/>
  </mergeCells>
  <pageMargins left="0.7" right="0.7" top="0.75" bottom="0.75" header="0.3" footer="0.3"/>
  <pageSetup paperSize="9" orientation="portrait" horizont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115"/>
  <sheetViews>
    <sheetView workbookViewId="0">
      <selection sqref="A1:T115"/>
    </sheetView>
  </sheetViews>
  <sheetFormatPr baseColWidth="10" defaultRowHeight="15" x14ac:dyDescent="0.25"/>
  <cols>
    <col min="1" max="1" width="22.42578125" bestFit="1" customWidth="1"/>
    <col min="2" max="2" width="16.5703125" bestFit="1" customWidth="1"/>
    <col min="3" max="9" width="11.140625" bestFit="1" customWidth="1"/>
    <col min="10" max="10" width="12.140625" bestFit="1" customWidth="1"/>
    <col min="11" max="11" width="24.5703125" bestFit="1" customWidth="1"/>
    <col min="12" max="15" width="25.140625" bestFit="1" customWidth="1"/>
    <col min="16" max="19" width="12.140625" bestFit="1" customWidth="1"/>
    <col min="20" max="20" width="74.140625" bestFit="1" customWidth="1"/>
    <col min="21" max="28" width="11.140625" bestFit="1" customWidth="1"/>
    <col min="29" max="38" width="12.140625" bestFit="1" customWidth="1"/>
    <col min="39" max="39" width="61.85546875" bestFit="1" customWidth="1"/>
  </cols>
  <sheetData>
    <row r="1" spans="1:20" x14ac:dyDescent="0.25">
      <c r="A1" s="33" t="s">
        <v>0</v>
      </c>
      <c r="B1" s="33" t="s">
        <v>1</v>
      </c>
      <c r="C1" s="33" t="s">
        <v>2</v>
      </c>
      <c r="D1" s="33" t="s">
        <v>3</v>
      </c>
      <c r="E1" s="33" t="s">
        <v>4</v>
      </c>
      <c r="F1" s="33" t="s">
        <v>5</v>
      </c>
      <c r="G1" s="33" t="s">
        <v>6</v>
      </c>
      <c r="H1" s="33" t="s">
        <v>7</v>
      </c>
      <c r="I1" s="33" t="s">
        <v>8</v>
      </c>
      <c r="J1" s="33" t="s">
        <v>9</v>
      </c>
      <c r="K1" s="33" t="s">
        <v>37</v>
      </c>
      <c r="L1" s="33" t="s">
        <v>11</v>
      </c>
      <c r="M1" s="33" t="s">
        <v>12</v>
      </c>
      <c r="N1" s="33" t="s">
        <v>13</v>
      </c>
      <c r="O1" s="33" t="s">
        <v>14</v>
      </c>
      <c r="P1" s="33" t="s">
        <v>15</v>
      </c>
      <c r="Q1" s="33" t="s">
        <v>16</v>
      </c>
      <c r="R1" s="33" t="s">
        <v>17</v>
      </c>
      <c r="S1" s="33" t="s">
        <v>18</v>
      </c>
      <c r="T1" s="34" t="s">
        <v>19</v>
      </c>
    </row>
    <row r="2" spans="1:20" x14ac:dyDescent="0.25">
      <c r="A2" s="33" t="s">
        <v>43</v>
      </c>
      <c r="B2" s="33" t="s">
        <v>44</v>
      </c>
      <c r="C2" s="33" t="s">
        <v>45</v>
      </c>
      <c r="D2" s="33" t="s">
        <v>46</v>
      </c>
      <c r="E2" s="33" t="s">
        <v>47</v>
      </c>
      <c r="F2" s="33" t="s">
        <v>48</v>
      </c>
      <c r="G2" s="33" t="s">
        <v>49</v>
      </c>
      <c r="H2" s="33" t="s">
        <v>50</v>
      </c>
      <c r="I2" s="33" t="s">
        <v>51</v>
      </c>
      <c r="J2" s="33" t="s">
        <v>52</v>
      </c>
      <c r="K2" s="33" t="s">
        <v>53</v>
      </c>
      <c r="L2" s="33" t="s">
        <v>20</v>
      </c>
      <c r="M2" s="33" t="s">
        <v>20</v>
      </c>
      <c r="N2" s="33" t="s">
        <v>20</v>
      </c>
      <c r="O2" s="33" t="s">
        <v>20</v>
      </c>
      <c r="P2" s="33" t="s">
        <v>20</v>
      </c>
      <c r="Q2" s="33" t="s">
        <v>20</v>
      </c>
      <c r="R2" s="33" t="s">
        <v>20</v>
      </c>
      <c r="S2" s="33" t="s">
        <v>45</v>
      </c>
      <c r="T2" s="34" t="s">
        <v>54</v>
      </c>
    </row>
    <row r="3" spans="1:20" x14ac:dyDescent="0.25">
      <c r="A3" s="35" t="s">
        <v>55</v>
      </c>
      <c r="B3" s="35" t="s">
        <v>56</v>
      </c>
      <c r="C3" s="35" t="s">
        <v>45</v>
      </c>
      <c r="D3" s="35" t="s">
        <v>57</v>
      </c>
      <c r="E3" s="35" t="s">
        <v>58</v>
      </c>
      <c r="F3" s="35" t="s">
        <v>59</v>
      </c>
      <c r="G3" s="35" t="s">
        <v>49</v>
      </c>
      <c r="H3" s="35" t="s">
        <v>50</v>
      </c>
      <c r="I3" s="35" t="s">
        <v>51</v>
      </c>
      <c r="J3" s="35" t="s">
        <v>52</v>
      </c>
      <c r="K3" s="35" t="s">
        <v>60</v>
      </c>
      <c r="L3" s="35" t="s">
        <v>20</v>
      </c>
      <c r="M3" s="35" t="s">
        <v>20</v>
      </c>
      <c r="N3" s="35" t="s">
        <v>20</v>
      </c>
      <c r="O3" s="35" t="s">
        <v>20</v>
      </c>
      <c r="P3" s="35" t="s">
        <v>20</v>
      </c>
      <c r="Q3" s="35" t="s">
        <v>20</v>
      </c>
      <c r="R3" s="35" t="s">
        <v>20</v>
      </c>
      <c r="S3" s="35" t="s">
        <v>45</v>
      </c>
      <c r="T3" s="35" t="s">
        <v>61</v>
      </c>
    </row>
    <row r="4" spans="1:20" x14ac:dyDescent="0.25">
      <c r="A4" s="35" t="s">
        <v>62</v>
      </c>
      <c r="B4" s="35" t="s">
        <v>63</v>
      </c>
      <c r="C4" s="35" t="s">
        <v>45</v>
      </c>
      <c r="D4" s="35" t="s">
        <v>57</v>
      </c>
      <c r="E4" s="35" t="s">
        <v>64</v>
      </c>
      <c r="F4" s="35" t="s">
        <v>59</v>
      </c>
      <c r="G4" s="35" t="s">
        <v>49</v>
      </c>
      <c r="H4" s="35" t="s">
        <v>50</v>
      </c>
      <c r="I4" s="35" t="s">
        <v>51</v>
      </c>
      <c r="J4" s="35" t="s">
        <v>52</v>
      </c>
      <c r="K4" s="35" t="s">
        <v>65</v>
      </c>
      <c r="L4" s="35" t="s">
        <v>66</v>
      </c>
      <c r="M4" s="35" t="s">
        <v>66</v>
      </c>
      <c r="N4" s="35" t="s">
        <v>66</v>
      </c>
      <c r="O4" s="35" t="s">
        <v>66</v>
      </c>
      <c r="P4" s="35" t="s">
        <v>20</v>
      </c>
      <c r="Q4" s="35" t="s">
        <v>20</v>
      </c>
      <c r="R4" s="35" t="s">
        <v>20</v>
      </c>
      <c r="S4" s="35" t="s">
        <v>45</v>
      </c>
      <c r="T4" s="35" t="s">
        <v>67</v>
      </c>
    </row>
    <row r="5" spans="1:20" x14ac:dyDescent="0.25">
      <c r="A5" s="35" t="s">
        <v>68</v>
      </c>
      <c r="B5" s="35" t="s">
        <v>63</v>
      </c>
      <c r="C5" s="35" t="s">
        <v>45</v>
      </c>
      <c r="D5" s="35" t="s">
        <v>57</v>
      </c>
      <c r="E5" s="35" t="s">
        <v>69</v>
      </c>
      <c r="F5" s="35" t="s">
        <v>59</v>
      </c>
      <c r="G5" s="35" t="s">
        <v>49</v>
      </c>
      <c r="H5" s="35" t="s">
        <v>50</v>
      </c>
      <c r="I5" s="35" t="s">
        <v>51</v>
      </c>
      <c r="J5" s="35" t="s">
        <v>52</v>
      </c>
      <c r="K5" s="35" t="s">
        <v>70</v>
      </c>
      <c r="L5" s="35" t="s">
        <v>20</v>
      </c>
      <c r="M5" s="35" t="s">
        <v>20</v>
      </c>
      <c r="N5" s="35" t="s">
        <v>20</v>
      </c>
      <c r="O5" s="35" t="s">
        <v>71</v>
      </c>
      <c r="P5" s="35" t="s">
        <v>20</v>
      </c>
      <c r="Q5" s="35" t="s">
        <v>20</v>
      </c>
      <c r="R5" s="35" t="s">
        <v>20</v>
      </c>
      <c r="S5" s="35" t="s">
        <v>45</v>
      </c>
      <c r="T5" s="35" t="s">
        <v>67</v>
      </c>
    </row>
    <row r="6" spans="1:20" x14ac:dyDescent="0.25">
      <c r="A6" s="35" t="s">
        <v>72</v>
      </c>
      <c r="B6" s="35" t="s">
        <v>73</v>
      </c>
      <c r="C6" s="35" t="s">
        <v>74</v>
      </c>
      <c r="D6" s="35" t="s">
        <v>75</v>
      </c>
      <c r="E6" s="35" t="s">
        <v>76</v>
      </c>
      <c r="F6" s="35" t="s">
        <v>59</v>
      </c>
      <c r="G6" s="35" t="s">
        <v>50</v>
      </c>
      <c r="H6" s="35" t="s">
        <v>50</v>
      </c>
      <c r="I6" s="35" t="s">
        <v>51</v>
      </c>
      <c r="J6" s="35" t="s">
        <v>52</v>
      </c>
      <c r="K6" s="35" t="s">
        <v>70</v>
      </c>
      <c r="L6" s="35" t="s">
        <v>20</v>
      </c>
      <c r="M6" s="35" t="s">
        <v>20</v>
      </c>
      <c r="N6" s="35" t="s">
        <v>20</v>
      </c>
      <c r="O6" s="35" t="s">
        <v>66</v>
      </c>
      <c r="P6" s="35" t="s">
        <v>20</v>
      </c>
      <c r="Q6" s="35" t="s">
        <v>20</v>
      </c>
      <c r="R6" s="35" t="s">
        <v>20</v>
      </c>
      <c r="S6" s="35" t="s">
        <v>74</v>
      </c>
      <c r="T6" s="35" t="s">
        <v>77</v>
      </c>
    </row>
    <row r="7" spans="1:20" x14ac:dyDescent="0.25">
      <c r="A7" s="35" t="s">
        <v>78</v>
      </c>
      <c r="B7" s="35" t="s">
        <v>73</v>
      </c>
      <c r="C7" s="35" t="s">
        <v>41</v>
      </c>
      <c r="D7" s="35" t="s">
        <v>75</v>
      </c>
      <c r="E7" s="35" t="s">
        <v>76</v>
      </c>
      <c r="F7" s="35" t="s">
        <v>59</v>
      </c>
      <c r="G7" s="35" t="s">
        <v>50</v>
      </c>
      <c r="H7" s="35" t="s">
        <v>50</v>
      </c>
      <c r="I7" s="35" t="s">
        <v>51</v>
      </c>
      <c r="J7" s="35" t="s">
        <v>52</v>
      </c>
      <c r="K7" s="35" t="s">
        <v>70</v>
      </c>
      <c r="L7" s="35" t="s">
        <v>20</v>
      </c>
      <c r="M7" s="35" t="s">
        <v>20</v>
      </c>
      <c r="N7" s="35" t="s">
        <v>20</v>
      </c>
      <c r="O7" s="35" t="s">
        <v>66</v>
      </c>
      <c r="P7" s="35" t="s">
        <v>20</v>
      </c>
      <c r="Q7" s="35" t="s">
        <v>20</v>
      </c>
      <c r="R7" s="35" t="s">
        <v>20</v>
      </c>
      <c r="S7" s="35" t="s">
        <v>41</v>
      </c>
      <c r="T7" s="35" t="s">
        <v>79</v>
      </c>
    </row>
    <row r="8" spans="1:20" x14ac:dyDescent="0.25">
      <c r="A8" s="35" t="s">
        <v>80</v>
      </c>
      <c r="B8" s="35" t="s">
        <v>73</v>
      </c>
      <c r="C8" s="35" t="s">
        <v>81</v>
      </c>
      <c r="D8" s="35" t="s">
        <v>75</v>
      </c>
      <c r="E8" s="35" t="s">
        <v>76</v>
      </c>
      <c r="F8" s="35" t="s">
        <v>59</v>
      </c>
      <c r="G8" s="35" t="s">
        <v>50</v>
      </c>
      <c r="H8" s="35" t="s">
        <v>50</v>
      </c>
      <c r="I8" s="35" t="s">
        <v>51</v>
      </c>
      <c r="J8" s="35" t="s">
        <v>52</v>
      </c>
      <c r="K8" s="35" t="s">
        <v>70</v>
      </c>
      <c r="L8" s="35" t="s">
        <v>20</v>
      </c>
      <c r="M8" s="35" t="s">
        <v>20</v>
      </c>
      <c r="N8" s="35" t="s">
        <v>20</v>
      </c>
      <c r="O8" s="35" t="s">
        <v>66</v>
      </c>
      <c r="P8" s="35" t="s">
        <v>20</v>
      </c>
      <c r="Q8" s="35" t="s">
        <v>20</v>
      </c>
      <c r="R8" s="35" t="s">
        <v>20</v>
      </c>
      <c r="S8" s="35" t="s">
        <v>81</v>
      </c>
      <c r="T8" s="35" t="s">
        <v>82</v>
      </c>
    </row>
    <row r="9" spans="1:20" x14ac:dyDescent="0.25">
      <c r="A9" s="35" t="s">
        <v>83</v>
      </c>
      <c r="B9" s="35" t="s">
        <v>73</v>
      </c>
      <c r="C9" s="35" t="s">
        <v>84</v>
      </c>
      <c r="D9" s="35" t="s">
        <v>75</v>
      </c>
      <c r="E9" s="35" t="s">
        <v>76</v>
      </c>
      <c r="F9" s="35" t="s">
        <v>59</v>
      </c>
      <c r="G9" s="35" t="s">
        <v>50</v>
      </c>
      <c r="H9" s="35" t="s">
        <v>50</v>
      </c>
      <c r="I9" s="35" t="s">
        <v>51</v>
      </c>
      <c r="J9" s="35" t="s">
        <v>52</v>
      </c>
      <c r="K9" s="35" t="s">
        <v>70</v>
      </c>
      <c r="L9" s="35" t="s">
        <v>20</v>
      </c>
      <c r="M9" s="35" t="s">
        <v>20</v>
      </c>
      <c r="N9" s="35" t="s">
        <v>20</v>
      </c>
      <c r="O9" s="35" t="s">
        <v>66</v>
      </c>
      <c r="P9" s="35" t="s">
        <v>20</v>
      </c>
      <c r="Q9" s="35" t="s">
        <v>20</v>
      </c>
      <c r="R9" s="35" t="s">
        <v>20</v>
      </c>
      <c r="S9" s="35" t="s">
        <v>84</v>
      </c>
      <c r="T9" s="35" t="s">
        <v>85</v>
      </c>
    </row>
    <row r="10" spans="1:20" x14ac:dyDescent="0.25">
      <c r="A10" s="35" t="s">
        <v>86</v>
      </c>
      <c r="B10" s="35" t="s">
        <v>73</v>
      </c>
      <c r="C10" s="35" t="s">
        <v>87</v>
      </c>
      <c r="D10" s="35" t="s">
        <v>75</v>
      </c>
      <c r="E10" s="35" t="s">
        <v>88</v>
      </c>
      <c r="F10" s="35" t="s">
        <v>59</v>
      </c>
      <c r="G10" s="35" t="s">
        <v>49</v>
      </c>
      <c r="H10" s="35" t="s">
        <v>50</v>
      </c>
      <c r="I10" s="35" t="s">
        <v>51</v>
      </c>
      <c r="J10" s="35" t="s">
        <v>52</v>
      </c>
      <c r="K10" s="35" t="s">
        <v>65</v>
      </c>
      <c r="L10" s="35" t="s">
        <v>66</v>
      </c>
      <c r="M10" s="35" t="s">
        <v>20</v>
      </c>
      <c r="N10" s="35" t="s">
        <v>66</v>
      </c>
      <c r="O10" s="35" t="s">
        <v>66</v>
      </c>
      <c r="P10" s="35" t="s">
        <v>20</v>
      </c>
      <c r="Q10" s="35" t="s">
        <v>20</v>
      </c>
      <c r="R10" s="35" t="s">
        <v>20</v>
      </c>
      <c r="S10" s="35" t="s">
        <v>87</v>
      </c>
      <c r="T10" s="35" t="s">
        <v>89</v>
      </c>
    </row>
    <row r="11" spans="1:20" x14ac:dyDescent="0.25">
      <c r="A11" s="35" t="s">
        <v>90</v>
      </c>
      <c r="B11" s="35" t="s">
        <v>73</v>
      </c>
      <c r="C11" s="35" t="s">
        <v>91</v>
      </c>
      <c r="D11" s="35" t="s">
        <v>75</v>
      </c>
      <c r="E11" s="35" t="s">
        <v>76</v>
      </c>
      <c r="F11" s="35" t="s">
        <v>59</v>
      </c>
      <c r="G11" s="35" t="s">
        <v>50</v>
      </c>
      <c r="H11" s="35" t="s">
        <v>50</v>
      </c>
      <c r="I11" s="35" t="s">
        <v>51</v>
      </c>
      <c r="J11" s="35" t="s">
        <v>52</v>
      </c>
      <c r="K11" s="35" t="s">
        <v>70</v>
      </c>
      <c r="L11" s="35" t="s">
        <v>20</v>
      </c>
      <c r="M11" s="35" t="s">
        <v>20</v>
      </c>
      <c r="N11" s="35" t="s">
        <v>20</v>
      </c>
      <c r="O11" s="35" t="s">
        <v>66</v>
      </c>
      <c r="P11" s="35" t="s">
        <v>20</v>
      </c>
      <c r="Q11" s="35" t="s">
        <v>20</v>
      </c>
      <c r="R11" s="35" t="s">
        <v>20</v>
      </c>
      <c r="S11" s="35" t="s">
        <v>91</v>
      </c>
      <c r="T11" s="35" t="s">
        <v>92</v>
      </c>
    </row>
    <row r="12" spans="1:20" x14ac:dyDescent="0.25">
      <c r="A12" s="35" t="s">
        <v>93</v>
      </c>
      <c r="B12" s="35" t="s">
        <v>73</v>
      </c>
      <c r="C12" s="35" t="s">
        <v>94</v>
      </c>
      <c r="D12" s="35" t="s">
        <v>75</v>
      </c>
      <c r="E12" s="35" t="s">
        <v>95</v>
      </c>
      <c r="F12" s="35" t="s">
        <v>59</v>
      </c>
      <c r="G12" s="35" t="s">
        <v>49</v>
      </c>
      <c r="H12" s="35" t="s">
        <v>50</v>
      </c>
      <c r="I12" s="35" t="s">
        <v>51</v>
      </c>
      <c r="J12" s="35" t="s">
        <v>52</v>
      </c>
      <c r="K12" s="35" t="s">
        <v>65</v>
      </c>
      <c r="L12" s="35" t="s">
        <v>66</v>
      </c>
      <c r="M12" s="35" t="s">
        <v>20</v>
      </c>
      <c r="N12" s="35" t="s">
        <v>66</v>
      </c>
      <c r="O12" s="35" t="s">
        <v>66</v>
      </c>
      <c r="P12" s="35" t="s">
        <v>20</v>
      </c>
      <c r="Q12" s="35" t="s">
        <v>20</v>
      </c>
      <c r="R12" s="35" t="s">
        <v>20</v>
      </c>
      <c r="S12" s="35" t="s">
        <v>94</v>
      </c>
      <c r="T12" s="35" t="s">
        <v>96</v>
      </c>
    </row>
    <row r="13" spans="1:20" x14ac:dyDescent="0.25">
      <c r="A13" s="35" t="s">
        <v>97</v>
      </c>
      <c r="B13" s="35" t="s">
        <v>98</v>
      </c>
      <c r="C13" s="35" t="s">
        <v>74</v>
      </c>
      <c r="D13" s="35" t="s">
        <v>75</v>
      </c>
      <c r="E13" s="35" t="s">
        <v>76</v>
      </c>
      <c r="F13" s="35" t="s">
        <v>59</v>
      </c>
      <c r="G13" s="35" t="s">
        <v>50</v>
      </c>
      <c r="H13" s="35" t="s">
        <v>50</v>
      </c>
      <c r="I13" s="35" t="s">
        <v>51</v>
      </c>
      <c r="J13" s="35" t="s">
        <v>52</v>
      </c>
      <c r="K13" s="35" t="s">
        <v>70</v>
      </c>
      <c r="L13" s="35" t="s">
        <v>20</v>
      </c>
      <c r="M13" s="35" t="s">
        <v>20</v>
      </c>
      <c r="N13" s="35" t="s">
        <v>20</v>
      </c>
      <c r="O13" s="35" t="s">
        <v>66</v>
      </c>
      <c r="P13" s="35" t="s">
        <v>20</v>
      </c>
      <c r="Q13" s="35" t="s">
        <v>20</v>
      </c>
      <c r="R13" s="35" t="s">
        <v>20</v>
      </c>
      <c r="S13" s="35" t="s">
        <v>74</v>
      </c>
      <c r="T13" s="35" t="s">
        <v>99</v>
      </c>
    </row>
    <row r="14" spans="1:20" x14ac:dyDescent="0.25">
      <c r="A14" s="35" t="s">
        <v>100</v>
      </c>
      <c r="B14" s="35" t="s">
        <v>98</v>
      </c>
      <c r="C14" s="35" t="s">
        <v>41</v>
      </c>
      <c r="D14" s="35" t="s">
        <v>75</v>
      </c>
      <c r="E14" s="35" t="s">
        <v>88</v>
      </c>
      <c r="F14" s="35" t="s">
        <v>59</v>
      </c>
      <c r="G14" s="35" t="s">
        <v>49</v>
      </c>
      <c r="H14" s="35" t="s">
        <v>50</v>
      </c>
      <c r="I14" s="35" t="s">
        <v>51</v>
      </c>
      <c r="J14" s="35" t="s">
        <v>52</v>
      </c>
      <c r="K14" s="35" t="s">
        <v>65</v>
      </c>
      <c r="L14" s="35" t="s">
        <v>20</v>
      </c>
      <c r="M14" s="35" t="s">
        <v>20</v>
      </c>
      <c r="N14" s="35" t="s">
        <v>20</v>
      </c>
      <c r="O14" s="35" t="s">
        <v>66</v>
      </c>
      <c r="P14" s="35" t="s">
        <v>20</v>
      </c>
      <c r="Q14" s="35" t="s">
        <v>20</v>
      </c>
      <c r="R14" s="35" t="s">
        <v>20</v>
      </c>
      <c r="S14" s="35" t="s">
        <v>41</v>
      </c>
      <c r="T14" s="35" t="s">
        <v>101</v>
      </c>
    </row>
    <row r="15" spans="1:20" x14ac:dyDescent="0.25">
      <c r="A15" s="35" t="s">
        <v>102</v>
      </c>
      <c r="B15" s="35" t="s">
        <v>98</v>
      </c>
      <c r="C15" s="35" t="s">
        <v>81</v>
      </c>
      <c r="D15" s="35" t="s">
        <v>75</v>
      </c>
      <c r="E15" s="35" t="s">
        <v>76</v>
      </c>
      <c r="F15" s="35" t="s">
        <v>59</v>
      </c>
      <c r="G15" s="35" t="s">
        <v>50</v>
      </c>
      <c r="H15" s="35" t="s">
        <v>50</v>
      </c>
      <c r="I15" s="35" t="s">
        <v>51</v>
      </c>
      <c r="J15" s="35" t="s">
        <v>52</v>
      </c>
      <c r="K15" s="35" t="s">
        <v>70</v>
      </c>
      <c r="L15" s="35" t="s">
        <v>20</v>
      </c>
      <c r="M15" s="35" t="s">
        <v>20</v>
      </c>
      <c r="N15" s="35" t="s">
        <v>20</v>
      </c>
      <c r="O15" s="35" t="s">
        <v>66</v>
      </c>
      <c r="P15" s="35" t="s">
        <v>20</v>
      </c>
      <c r="Q15" s="35" t="s">
        <v>20</v>
      </c>
      <c r="R15" s="35" t="s">
        <v>20</v>
      </c>
      <c r="S15" s="35" t="s">
        <v>81</v>
      </c>
      <c r="T15" s="35" t="s">
        <v>103</v>
      </c>
    </row>
    <row r="16" spans="1:20" x14ac:dyDescent="0.25">
      <c r="A16" s="35" t="s">
        <v>102</v>
      </c>
      <c r="B16" s="35" t="s">
        <v>98</v>
      </c>
      <c r="C16" s="35" t="s">
        <v>87</v>
      </c>
      <c r="D16" s="35" t="s">
        <v>75</v>
      </c>
      <c r="E16" s="35" t="s">
        <v>76</v>
      </c>
      <c r="F16" s="35" t="s">
        <v>59</v>
      </c>
      <c r="G16" s="35" t="s">
        <v>50</v>
      </c>
      <c r="H16" s="35" t="s">
        <v>50</v>
      </c>
      <c r="I16" s="35" t="s">
        <v>51</v>
      </c>
      <c r="J16" s="35" t="s">
        <v>52</v>
      </c>
      <c r="K16" s="35" t="s">
        <v>70</v>
      </c>
      <c r="L16" s="35" t="s">
        <v>20</v>
      </c>
      <c r="M16" s="35" t="s">
        <v>20</v>
      </c>
      <c r="N16" s="35" t="s">
        <v>20</v>
      </c>
      <c r="O16" s="35" t="s">
        <v>66</v>
      </c>
      <c r="P16" s="35" t="s">
        <v>20</v>
      </c>
      <c r="Q16" s="35" t="s">
        <v>20</v>
      </c>
      <c r="R16" s="35" t="s">
        <v>20</v>
      </c>
      <c r="S16" s="35" t="s">
        <v>87</v>
      </c>
      <c r="T16" s="35" t="s">
        <v>104</v>
      </c>
    </row>
    <row r="17" spans="1:20" x14ac:dyDescent="0.25">
      <c r="A17" s="35" t="s">
        <v>105</v>
      </c>
      <c r="B17" s="35" t="s">
        <v>98</v>
      </c>
      <c r="C17" s="35" t="s">
        <v>91</v>
      </c>
      <c r="D17" s="35" t="s">
        <v>75</v>
      </c>
      <c r="E17" s="35" t="s">
        <v>76</v>
      </c>
      <c r="F17" s="35" t="s">
        <v>59</v>
      </c>
      <c r="G17" s="35" t="s">
        <v>50</v>
      </c>
      <c r="H17" s="35" t="s">
        <v>50</v>
      </c>
      <c r="I17" s="35" t="s">
        <v>51</v>
      </c>
      <c r="J17" s="35" t="s">
        <v>52</v>
      </c>
      <c r="K17" s="35" t="s">
        <v>70</v>
      </c>
      <c r="L17" s="35" t="s">
        <v>20</v>
      </c>
      <c r="M17" s="35" t="s">
        <v>20</v>
      </c>
      <c r="N17" s="35" t="s">
        <v>20</v>
      </c>
      <c r="O17" s="35" t="s">
        <v>66</v>
      </c>
      <c r="P17" s="35" t="s">
        <v>20</v>
      </c>
      <c r="Q17" s="35" t="s">
        <v>20</v>
      </c>
      <c r="R17" s="35" t="s">
        <v>20</v>
      </c>
      <c r="S17" s="35" t="s">
        <v>91</v>
      </c>
      <c r="T17" s="35" t="s">
        <v>106</v>
      </c>
    </row>
    <row r="18" spans="1:20" x14ac:dyDescent="0.25">
      <c r="A18" s="35" t="s">
        <v>107</v>
      </c>
      <c r="B18" s="35" t="s">
        <v>98</v>
      </c>
      <c r="C18" s="35" t="s">
        <v>84</v>
      </c>
      <c r="D18" s="35" t="s">
        <v>75</v>
      </c>
      <c r="E18" s="35" t="s">
        <v>76</v>
      </c>
      <c r="F18" s="35" t="s">
        <v>59</v>
      </c>
      <c r="G18" s="35" t="s">
        <v>50</v>
      </c>
      <c r="H18" s="35" t="s">
        <v>50</v>
      </c>
      <c r="I18" s="35" t="s">
        <v>51</v>
      </c>
      <c r="J18" s="35" t="s">
        <v>52</v>
      </c>
      <c r="K18" s="35" t="s">
        <v>70</v>
      </c>
      <c r="L18" s="35" t="s">
        <v>20</v>
      </c>
      <c r="M18" s="35" t="s">
        <v>20</v>
      </c>
      <c r="N18" s="35" t="s">
        <v>20</v>
      </c>
      <c r="O18" s="35" t="s">
        <v>66</v>
      </c>
      <c r="P18" s="35" t="s">
        <v>20</v>
      </c>
      <c r="Q18" s="35" t="s">
        <v>20</v>
      </c>
      <c r="R18" s="35" t="s">
        <v>20</v>
      </c>
      <c r="S18" s="35" t="s">
        <v>84</v>
      </c>
      <c r="T18" s="35" t="s">
        <v>108</v>
      </c>
    </row>
    <row r="19" spans="1:20" x14ac:dyDescent="0.25">
      <c r="A19" s="35" t="s">
        <v>109</v>
      </c>
      <c r="B19" s="35" t="s">
        <v>98</v>
      </c>
      <c r="C19" s="35" t="s">
        <v>94</v>
      </c>
      <c r="D19" s="35" t="s">
        <v>75</v>
      </c>
      <c r="E19" s="35" t="s">
        <v>95</v>
      </c>
      <c r="F19" s="35" t="s">
        <v>59</v>
      </c>
      <c r="G19" s="35" t="s">
        <v>49</v>
      </c>
      <c r="H19" s="35" t="s">
        <v>50</v>
      </c>
      <c r="I19" s="35" t="s">
        <v>51</v>
      </c>
      <c r="J19" s="35" t="s">
        <v>52</v>
      </c>
      <c r="K19" s="35" t="s">
        <v>65</v>
      </c>
      <c r="L19" s="35" t="s">
        <v>66</v>
      </c>
      <c r="M19" s="35" t="s">
        <v>20</v>
      </c>
      <c r="N19" s="35" t="s">
        <v>66</v>
      </c>
      <c r="O19" s="35" t="s">
        <v>66</v>
      </c>
      <c r="P19" s="35" t="s">
        <v>20</v>
      </c>
      <c r="Q19" s="35" t="s">
        <v>20</v>
      </c>
      <c r="R19" s="35" t="s">
        <v>20</v>
      </c>
      <c r="S19" s="35" t="s">
        <v>94</v>
      </c>
      <c r="T19" s="35" t="s">
        <v>110</v>
      </c>
    </row>
    <row r="20" spans="1:20" x14ac:dyDescent="0.25">
      <c r="A20" s="35" t="s">
        <v>111</v>
      </c>
      <c r="B20" s="35" t="s">
        <v>112</v>
      </c>
      <c r="C20" s="35" t="s">
        <v>45</v>
      </c>
      <c r="D20" s="35" t="s">
        <v>113</v>
      </c>
      <c r="E20" s="35" t="s">
        <v>114</v>
      </c>
      <c r="F20" s="35" t="s">
        <v>48</v>
      </c>
      <c r="G20" s="35" t="s">
        <v>49</v>
      </c>
      <c r="H20" s="35" t="s">
        <v>50</v>
      </c>
      <c r="I20" s="35" t="s">
        <v>51</v>
      </c>
      <c r="J20" s="35" t="s">
        <v>52</v>
      </c>
      <c r="K20" s="35" t="s">
        <v>115</v>
      </c>
      <c r="L20" s="35" t="s">
        <v>20</v>
      </c>
      <c r="M20" s="35" t="s">
        <v>20</v>
      </c>
      <c r="N20" s="35" t="s">
        <v>20</v>
      </c>
      <c r="O20" s="35" t="s">
        <v>20</v>
      </c>
      <c r="P20" s="35" t="s">
        <v>20</v>
      </c>
      <c r="Q20" s="35" t="s">
        <v>20</v>
      </c>
      <c r="R20" s="35" t="s">
        <v>20</v>
      </c>
      <c r="S20" s="35" t="s">
        <v>45</v>
      </c>
      <c r="T20" s="35" t="s">
        <v>116</v>
      </c>
    </row>
    <row r="21" spans="1:20" x14ac:dyDescent="0.25">
      <c r="A21" s="35" t="s">
        <v>117</v>
      </c>
      <c r="B21" s="35" t="s">
        <v>118</v>
      </c>
      <c r="C21" s="35" t="s">
        <v>45</v>
      </c>
      <c r="D21" s="35" t="s">
        <v>119</v>
      </c>
      <c r="E21" s="35" t="s">
        <v>114</v>
      </c>
      <c r="F21" s="35" t="s">
        <v>48</v>
      </c>
      <c r="G21" s="35" t="s">
        <v>49</v>
      </c>
      <c r="H21" s="35" t="s">
        <v>50</v>
      </c>
      <c r="I21" s="35" t="s">
        <v>51</v>
      </c>
      <c r="J21" s="35" t="s">
        <v>52</v>
      </c>
      <c r="K21" s="35" t="s">
        <v>115</v>
      </c>
      <c r="L21" s="35" t="s">
        <v>20</v>
      </c>
      <c r="M21" s="35" t="s">
        <v>20</v>
      </c>
      <c r="N21" s="35" t="s">
        <v>20</v>
      </c>
      <c r="O21" s="35" t="s">
        <v>20</v>
      </c>
      <c r="P21" s="35" t="s">
        <v>20</v>
      </c>
      <c r="Q21" s="35" t="s">
        <v>20</v>
      </c>
      <c r="R21" s="35" t="s">
        <v>20</v>
      </c>
      <c r="S21" s="35" t="s">
        <v>45</v>
      </c>
      <c r="T21" s="35" t="s">
        <v>120</v>
      </c>
    </row>
    <row r="22" spans="1:20" x14ac:dyDescent="0.25">
      <c r="A22" s="35" t="s">
        <v>121</v>
      </c>
      <c r="B22" s="35" t="s">
        <v>122</v>
      </c>
      <c r="C22" s="35" t="s">
        <v>45</v>
      </c>
      <c r="D22" s="35" t="s">
        <v>123</v>
      </c>
      <c r="E22" s="35" t="s">
        <v>114</v>
      </c>
      <c r="F22" s="35" t="s">
        <v>48</v>
      </c>
      <c r="G22" s="35" t="s">
        <v>49</v>
      </c>
      <c r="H22" s="35" t="s">
        <v>50</v>
      </c>
      <c r="I22" s="35" t="s">
        <v>51</v>
      </c>
      <c r="J22" s="35" t="s">
        <v>52</v>
      </c>
      <c r="K22" s="35" t="s">
        <v>115</v>
      </c>
      <c r="L22" s="35" t="s">
        <v>20</v>
      </c>
      <c r="M22" s="35" t="s">
        <v>20</v>
      </c>
      <c r="N22" s="35" t="s">
        <v>20</v>
      </c>
      <c r="O22" s="35" t="s">
        <v>20</v>
      </c>
      <c r="P22" s="35" t="s">
        <v>20</v>
      </c>
      <c r="Q22" s="35" t="s">
        <v>20</v>
      </c>
      <c r="R22" s="35" t="s">
        <v>20</v>
      </c>
      <c r="S22" s="35" t="s">
        <v>45</v>
      </c>
      <c r="T22" s="35" t="s">
        <v>124</v>
      </c>
    </row>
    <row r="23" spans="1:20" x14ac:dyDescent="0.25">
      <c r="A23" s="35" t="s">
        <v>125</v>
      </c>
      <c r="B23" s="35" t="s">
        <v>126</v>
      </c>
      <c r="C23" s="35" t="s">
        <v>45</v>
      </c>
      <c r="D23" s="35" t="s">
        <v>127</v>
      </c>
      <c r="E23" s="35" t="s">
        <v>114</v>
      </c>
      <c r="F23" s="35" t="s">
        <v>48</v>
      </c>
      <c r="G23" s="35" t="s">
        <v>49</v>
      </c>
      <c r="H23" s="35" t="s">
        <v>50</v>
      </c>
      <c r="I23" s="35" t="s">
        <v>51</v>
      </c>
      <c r="J23" s="35" t="s">
        <v>52</v>
      </c>
      <c r="K23" s="35" t="s">
        <v>115</v>
      </c>
      <c r="L23" s="35" t="s">
        <v>20</v>
      </c>
      <c r="M23" s="35" t="s">
        <v>20</v>
      </c>
      <c r="N23" s="35" t="s">
        <v>20</v>
      </c>
      <c r="O23" s="35" t="s">
        <v>20</v>
      </c>
      <c r="P23" s="35" t="s">
        <v>20</v>
      </c>
      <c r="Q23" s="35" t="s">
        <v>20</v>
      </c>
      <c r="R23" s="35" t="s">
        <v>20</v>
      </c>
      <c r="S23" s="35" t="s">
        <v>45</v>
      </c>
      <c r="T23" s="35" t="s">
        <v>128</v>
      </c>
    </row>
    <row r="24" spans="1:20" x14ac:dyDescent="0.25">
      <c r="A24" s="35" t="s">
        <v>129</v>
      </c>
      <c r="B24" s="35" t="s">
        <v>130</v>
      </c>
      <c r="C24" s="35" t="s">
        <v>94</v>
      </c>
      <c r="D24" s="35" t="s">
        <v>131</v>
      </c>
      <c r="E24" s="35" t="s">
        <v>95</v>
      </c>
      <c r="F24" s="35" t="s">
        <v>59</v>
      </c>
      <c r="G24" s="35" t="s">
        <v>49</v>
      </c>
      <c r="H24" s="35" t="s">
        <v>50</v>
      </c>
      <c r="I24" s="35" t="s">
        <v>51</v>
      </c>
      <c r="J24" s="35" t="s">
        <v>52</v>
      </c>
      <c r="K24" s="35" t="s">
        <v>65</v>
      </c>
      <c r="L24" s="35" t="s">
        <v>66</v>
      </c>
      <c r="M24" s="35" t="s">
        <v>20</v>
      </c>
      <c r="N24" s="35" t="s">
        <v>66</v>
      </c>
      <c r="O24" s="35" t="s">
        <v>66</v>
      </c>
      <c r="P24" s="35" t="s">
        <v>20</v>
      </c>
      <c r="Q24" s="35" t="s">
        <v>20</v>
      </c>
      <c r="R24" s="35" t="s">
        <v>20</v>
      </c>
      <c r="S24" s="35" t="s">
        <v>94</v>
      </c>
      <c r="T24" s="35" t="s">
        <v>132</v>
      </c>
    </row>
    <row r="25" spans="1:20" x14ac:dyDescent="0.25">
      <c r="A25" s="35" t="s">
        <v>133</v>
      </c>
      <c r="B25" s="35" t="s">
        <v>130</v>
      </c>
      <c r="C25" s="35" t="s">
        <v>41</v>
      </c>
      <c r="D25" s="35" t="s">
        <v>134</v>
      </c>
      <c r="E25" s="35" t="s">
        <v>64</v>
      </c>
      <c r="F25" s="35" t="s">
        <v>59</v>
      </c>
      <c r="G25" s="35" t="s">
        <v>50</v>
      </c>
      <c r="H25" s="35" t="s">
        <v>50</v>
      </c>
      <c r="I25" s="35" t="s">
        <v>51</v>
      </c>
      <c r="J25" s="35" t="s">
        <v>52</v>
      </c>
      <c r="K25" s="35" t="s">
        <v>70</v>
      </c>
      <c r="L25" s="35" t="s">
        <v>20</v>
      </c>
      <c r="M25" s="35" t="s">
        <v>20</v>
      </c>
      <c r="N25" s="35" t="s">
        <v>20</v>
      </c>
      <c r="O25" s="35" t="s">
        <v>66</v>
      </c>
      <c r="P25" s="35" t="s">
        <v>20</v>
      </c>
      <c r="Q25" s="35" t="s">
        <v>20</v>
      </c>
      <c r="R25" s="35" t="s">
        <v>20</v>
      </c>
      <c r="S25" s="35" t="s">
        <v>41</v>
      </c>
      <c r="T25" s="35" t="s">
        <v>135</v>
      </c>
    </row>
    <row r="26" spans="1:20" x14ac:dyDescent="0.25">
      <c r="A26" s="35" t="s">
        <v>136</v>
      </c>
      <c r="B26" s="35" t="s">
        <v>130</v>
      </c>
      <c r="C26" s="35" t="s">
        <v>87</v>
      </c>
      <c r="D26" s="35" t="s">
        <v>137</v>
      </c>
      <c r="E26" s="35" t="s">
        <v>64</v>
      </c>
      <c r="F26" s="35" t="s">
        <v>59</v>
      </c>
      <c r="G26" s="35" t="s">
        <v>50</v>
      </c>
      <c r="H26" s="35" t="s">
        <v>50</v>
      </c>
      <c r="I26" s="35" t="s">
        <v>51</v>
      </c>
      <c r="J26" s="35" t="s">
        <v>52</v>
      </c>
      <c r="K26" s="35" t="s">
        <v>70</v>
      </c>
      <c r="L26" s="35" t="s">
        <v>20</v>
      </c>
      <c r="M26" s="35" t="s">
        <v>20</v>
      </c>
      <c r="N26" s="35" t="s">
        <v>20</v>
      </c>
      <c r="O26" s="35" t="s">
        <v>66</v>
      </c>
      <c r="P26" s="35" t="s">
        <v>20</v>
      </c>
      <c r="Q26" s="35" t="s">
        <v>20</v>
      </c>
      <c r="R26" s="35" t="s">
        <v>20</v>
      </c>
      <c r="S26" s="35" t="s">
        <v>87</v>
      </c>
      <c r="T26" s="35" t="s">
        <v>138</v>
      </c>
    </row>
    <row r="27" spans="1:20" x14ac:dyDescent="0.25">
      <c r="A27" s="35" t="s">
        <v>139</v>
      </c>
      <c r="B27" s="35" t="s">
        <v>130</v>
      </c>
      <c r="C27" s="35" t="s">
        <v>91</v>
      </c>
      <c r="D27" s="35" t="s">
        <v>140</v>
      </c>
      <c r="E27" s="35" t="s">
        <v>141</v>
      </c>
      <c r="F27" s="35" t="s">
        <v>59</v>
      </c>
      <c r="G27" s="35" t="s">
        <v>50</v>
      </c>
      <c r="H27" s="35" t="s">
        <v>50</v>
      </c>
      <c r="I27" s="35" t="s">
        <v>51</v>
      </c>
      <c r="J27" s="35" t="s">
        <v>52</v>
      </c>
      <c r="K27" s="35" t="s">
        <v>70</v>
      </c>
      <c r="L27" s="35" t="s">
        <v>20</v>
      </c>
      <c r="M27" s="35" t="s">
        <v>20</v>
      </c>
      <c r="N27" s="35" t="s">
        <v>20</v>
      </c>
      <c r="O27" s="35" t="s">
        <v>66</v>
      </c>
      <c r="P27" s="35" t="s">
        <v>20</v>
      </c>
      <c r="Q27" s="35" t="s">
        <v>20</v>
      </c>
      <c r="R27" s="35" t="s">
        <v>20</v>
      </c>
      <c r="S27" s="35" t="s">
        <v>91</v>
      </c>
      <c r="T27" s="35" t="s">
        <v>142</v>
      </c>
    </row>
    <row r="28" spans="1:20" x14ac:dyDescent="0.25">
      <c r="A28" s="35" t="s">
        <v>143</v>
      </c>
      <c r="B28" s="35" t="s">
        <v>130</v>
      </c>
      <c r="C28" s="35" t="s">
        <v>81</v>
      </c>
      <c r="D28" s="35" t="s">
        <v>144</v>
      </c>
      <c r="E28" s="35" t="s">
        <v>64</v>
      </c>
      <c r="F28" s="35" t="s">
        <v>59</v>
      </c>
      <c r="G28" s="35" t="s">
        <v>50</v>
      </c>
      <c r="H28" s="35" t="s">
        <v>50</v>
      </c>
      <c r="I28" s="35" t="s">
        <v>51</v>
      </c>
      <c r="J28" s="35" t="s">
        <v>52</v>
      </c>
      <c r="K28" s="35" t="s">
        <v>70</v>
      </c>
      <c r="L28" s="35" t="s">
        <v>20</v>
      </c>
      <c r="M28" s="35" t="s">
        <v>20</v>
      </c>
      <c r="N28" s="35" t="s">
        <v>20</v>
      </c>
      <c r="O28" s="35" t="s">
        <v>66</v>
      </c>
      <c r="P28" s="35" t="s">
        <v>20</v>
      </c>
      <c r="Q28" s="35" t="s">
        <v>20</v>
      </c>
      <c r="R28" s="35" t="s">
        <v>20</v>
      </c>
      <c r="S28" s="35" t="s">
        <v>81</v>
      </c>
      <c r="T28" s="35" t="s">
        <v>145</v>
      </c>
    </row>
    <row r="29" spans="1:20" x14ac:dyDescent="0.25">
      <c r="A29" s="35" t="s">
        <v>143</v>
      </c>
      <c r="B29" s="35" t="s">
        <v>130</v>
      </c>
      <c r="C29" s="35" t="s">
        <v>74</v>
      </c>
      <c r="D29" s="35" t="s">
        <v>144</v>
      </c>
      <c r="E29" s="35" t="s">
        <v>64</v>
      </c>
      <c r="F29" s="35" t="s">
        <v>59</v>
      </c>
      <c r="G29" s="35" t="s">
        <v>50</v>
      </c>
      <c r="H29" s="35" t="s">
        <v>50</v>
      </c>
      <c r="I29" s="35" t="s">
        <v>51</v>
      </c>
      <c r="J29" s="35" t="s">
        <v>52</v>
      </c>
      <c r="K29" s="35" t="s">
        <v>70</v>
      </c>
      <c r="L29" s="35" t="s">
        <v>20</v>
      </c>
      <c r="M29" s="35" t="s">
        <v>20</v>
      </c>
      <c r="N29" s="35" t="s">
        <v>20</v>
      </c>
      <c r="O29" s="35" t="s">
        <v>66</v>
      </c>
      <c r="P29" s="35" t="s">
        <v>20</v>
      </c>
      <c r="Q29" s="35" t="s">
        <v>20</v>
      </c>
      <c r="R29" s="35" t="s">
        <v>20</v>
      </c>
      <c r="S29" s="35" t="s">
        <v>74</v>
      </c>
      <c r="T29" s="35" t="s">
        <v>146</v>
      </c>
    </row>
    <row r="30" spans="1:20" x14ac:dyDescent="0.25">
      <c r="A30" s="35" t="s">
        <v>147</v>
      </c>
      <c r="B30" s="35" t="s">
        <v>130</v>
      </c>
      <c r="C30" s="35" t="s">
        <v>84</v>
      </c>
      <c r="D30" s="35" t="s">
        <v>148</v>
      </c>
      <c r="E30" s="35" t="s">
        <v>64</v>
      </c>
      <c r="F30" s="35" t="s">
        <v>59</v>
      </c>
      <c r="G30" s="35" t="s">
        <v>50</v>
      </c>
      <c r="H30" s="35" t="s">
        <v>50</v>
      </c>
      <c r="I30" s="35" t="s">
        <v>51</v>
      </c>
      <c r="J30" s="35" t="s">
        <v>52</v>
      </c>
      <c r="K30" s="35" t="s">
        <v>70</v>
      </c>
      <c r="L30" s="35" t="s">
        <v>20</v>
      </c>
      <c r="M30" s="35" t="s">
        <v>20</v>
      </c>
      <c r="N30" s="35" t="s">
        <v>20</v>
      </c>
      <c r="O30" s="35" t="s">
        <v>66</v>
      </c>
      <c r="P30" s="35" t="s">
        <v>20</v>
      </c>
      <c r="Q30" s="35" t="s">
        <v>20</v>
      </c>
      <c r="R30" s="35" t="s">
        <v>20</v>
      </c>
      <c r="S30" s="35" t="s">
        <v>84</v>
      </c>
      <c r="T30" s="35" t="s">
        <v>149</v>
      </c>
    </row>
    <row r="31" spans="1:20" x14ac:dyDescent="0.25">
      <c r="A31" s="35" t="s">
        <v>150</v>
      </c>
      <c r="B31" s="35" t="s">
        <v>151</v>
      </c>
      <c r="C31" s="35" t="s">
        <v>94</v>
      </c>
      <c r="D31" s="35" t="s">
        <v>131</v>
      </c>
      <c r="E31" s="35" t="s">
        <v>95</v>
      </c>
      <c r="F31" s="35" t="s">
        <v>59</v>
      </c>
      <c r="G31" s="35" t="s">
        <v>50</v>
      </c>
      <c r="H31" s="35" t="s">
        <v>50</v>
      </c>
      <c r="I31" s="35" t="s">
        <v>51</v>
      </c>
      <c r="J31" s="35" t="s">
        <v>52</v>
      </c>
      <c r="K31" s="35" t="s">
        <v>65</v>
      </c>
      <c r="L31" s="35" t="s">
        <v>66</v>
      </c>
      <c r="M31" s="35" t="s">
        <v>20</v>
      </c>
      <c r="N31" s="35" t="s">
        <v>66</v>
      </c>
      <c r="O31" s="35" t="s">
        <v>66</v>
      </c>
      <c r="P31" s="35" t="s">
        <v>20</v>
      </c>
      <c r="Q31" s="35" t="s">
        <v>20</v>
      </c>
      <c r="R31" s="35" t="s">
        <v>20</v>
      </c>
      <c r="S31" s="35" t="s">
        <v>94</v>
      </c>
      <c r="T31" s="35" t="s">
        <v>152</v>
      </c>
    </row>
    <row r="32" spans="1:20" x14ac:dyDescent="0.25">
      <c r="A32" s="35" t="s">
        <v>153</v>
      </c>
      <c r="B32" s="35" t="s">
        <v>151</v>
      </c>
      <c r="C32" s="35" t="s">
        <v>84</v>
      </c>
      <c r="D32" s="35" t="s">
        <v>148</v>
      </c>
      <c r="E32" s="35" t="s">
        <v>64</v>
      </c>
      <c r="F32" s="35" t="s">
        <v>59</v>
      </c>
      <c r="G32" s="35" t="s">
        <v>50</v>
      </c>
      <c r="H32" s="35" t="s">
        <v>50</v>
      </c>
      <c r="I32" s="35" t="s">
        <v>51</v>
      </c>
      <c r="J32" s="35" t="s">
        <v>52</v>
      </c>
      <c r="K32" s="35" t="s">
        <v>70</v>
      </c>
      <c r="L32" s="35" t="s">
        <v>20</v>
      </c>
      <c r="M32" s="35" t="s">
        <v>20</v>
      </c>
      <c r="N32" s="35" t="s">
        <v>20</v>
      </c>
      <c r="O32" s="35" t="s">
        <v>66</v>
      </c>
      <c r="P32" s="35" t="s">
        <v>20</v>
      </c>
      <c r="Q32" s="35" t="s">
        <v>20</v>
      </c>
      <c r="R32" s="35" t="s">
        <v>20</v>
      </c>
      <c r="S32" s="35" t="s">
        <v>84</v>
      </c>
      <c r="T32" s="35" t="s">
        <v>154</v>
      </c>
    </row>
    <row r="33" spans="1:20" x14ac:dyDescent="0.25">
      <c r="A33" s="35" t="s">
        <v>155</v>
      </c>
      <c r="B33" s="35" t="s">
        <v>156</v>
      </c>
      <c r="C33" s="35" t="s">
        <v>81</v>
      </c>
      <c r="D33" s="35" t="s">
        <v>157</v>
      </c>
      <c r="E33" s="35" t="s">
        <v>158</v>
      </c>
      <c r="F33" s="35" t="s">
        <v>159</v>
      </c>
      <c r="G33" s="35" t="s">
        <v>49</v>
      </c>
      <c r="H33" s="35" t="s">
        <v>160</v>
      </c>
      <c r="I33" s="35" t="s">
        <v>20</v>
      </c>
      <c r="J33" s="35" t="s">
        <v>20</v>
      </c>
      <c r="K33" s="35" t="s">
        <v>20</v>
      </c>
      <c r="L33" s="35" t="s">
        <v>20</v>
      </c>
      <c r="M33" s="35" t="s">
        <v>20</v>
      </c>
      <c r="N33" s="35" t="s">
        <v>20</v>
      </c>
      <c r="O33" s="35" t="s">
        <v>20</v>
      </c>
      <c r="P33" s="35" t="s">
        <v>20</v>
      </c>
      <c r="Q33" s="35" t="s">
        <v>20</v>
      </c>
      <c r="R33" s="35" t="s">
        <v>20</v>
      </c>
      <c r="S33" s="35" t="s">
        <v>81</v>
      </c>
      <c r="T33" s="35" t="s">
        <v>161</v>
      </c>
    </row>
    <row r="34" spans="1:20" x14ac:dyDescent="0.25">
      <c r="A34" s="35" t="s">
        <v>162</v>
      </c>
      <c r="B34" s="35" t="s">
        <v>156</v>
      </c>
      <c r="C34" s="35" t="s">
        <v>87</v>
      </c>
      <c r="D34" s="35" t="s">
        <v>163</v>
      </c>
      <c r="E34" s="35" t="s">
        <v>158</v>
      </c>
      <c r="F34" s="35" t="s">
        <v>159</v>
      </c>
      <c r="G34" s="35" t="s">
        <v>49</v>
      </c>
      <c r="H34" s="35" t="s">
        <v>160</v>
      </c>
      <c r="I34" s="35" t="s">
        <v>20</v>
      </c>
      <c r="J34" s="35" t="s">
        <v>20</v>
      </c>
      <c r="K34" s="35" t="s">
        <v>20</v>
      </c>
      <c r="L34" s="35" t="s">
        <v>20</v>
      </c>
      <c r="M34" s="35" t="s">
        <v>20</v>
      </c>
      <c r="N34" s="35" t="s">
        <v>20</v>
      </c>
      <c r="O34" s="35" t="s">
        <v>20</v>
      </c>
      <c r="P34" s="35" t="s">
        <v>20</v>
      </c>
      <c r="Q34" s="35" t="s">
        <v>20</v>
      </c>
      <c r="R34" s="35" t="s">
        <v>20</v>
      </c>
      <c r="S34" s="35" t="s">
        <v>87</v>
      </c>
      <c r="T34" s="35" t="s">
        <v>164</v>
      </c>
    </row>
    <row r="35" spans="1:20" x14ac:dyDescent="0.25">
      <c r="A35" s="35" t="s">
        <v>165</v>
      </c>
      <c r="B35" s="35" t="s">
        <v>156</v>
      </c>
      <c r="C35" s="35" t="s">
        <v>41</v>
      </c>
      <c r="D35" s="35" t="s">
        <v>166</v>
      </c>
      <c r="E35" s="35" t="s">
        <v>158</v>
      </c>
      <c r="F35" s="35" t="s">
        <v>159</v>
      </c>
      <c r="G35" s="35" t="s">
        <v>49</v>
      </c>
      <c r="H35" s="35" t="s">
        <v>50</v>
      </c>
      <c r="I35" s="35" t="s">
        <v>20</v>
      </c>
      <c r="J35" s="35" t="s">
        <v>20</v>
      </c>
      <c r="K35" s="35" t="s">
        <v>20</v>
      </c>
      <c r="L35" s="35" t="s">
        <v>20</v>
      </c>
      <c r="M35" s="35" t="s">
        <v>20</v>
      </c>
      <c r="N35" s="35" t="s">
        <v>20</v>
      </c>
      <c r="O35" s="35" t="s">
        <v>20</v>
      </c>
      <c r="P35" s="35" t="s">
        <v>20</v>
      </c>
      <c r="Q35" s="35" t="s">
        <v>20</v>
      </c>
      <c r="R35" s="35" t="s">
        <v>20</v>
      </c>
      <c r="S35" s="35" t="s">
        <v>41</v>
      </c>
      <c r="T35" s="35" t="s">
        <v>167</v>
      </c>
    </row>
    <row r="36" spans="1:20" x14ac:dyDescent="0.25">
      <c r="A36" s="35" t="s">
        <v>168</v>
      </c>
      <c r="B36" s="35" t="s">
        <v>156</v>
      </c>
      <c r="C36" s="35" t="s">
        <v>74</v>
      </c>
      <c r="D36" s="35" t="s">
        <v>157</v>
      </c>
      <c r="E36" s="35" t="s">
        <v>169</v>
      </c>
      <c r="F36" s="35" t="s">
        <v>159</v>
      </c>
      <c r="G36" s="35" t="s">
        <v>49</v>
      </c>
      <c r="H36" s="35" t="s">
        <v>50</v>
      </c>
      <c r="I36" s="35" t="s">
        <v>20</v>
      </c>
      <c r="J36" s="35" t="s">
        <v>20</v>
      </c>
      <c r="K36" s="35" t="s">
        <v>20</v>
      </c>
      <c r="L36" s="35" t="s">
        <v>20</v>
      </c>
      <c r="M36" s="35" t="s">
        <v>20</v>
      </c>
      <c r="N36" s="35" t="s">
        <v>20</v>
      </c>
      <c r="O36" s="35" t="s">
        <v>20</v>
      </c>
      <c r="P36" s="35" t="s">
        <v>20</v>
      </c>
      <c r="Q36" s="35" t="s">
        <v>20</v>
      </c>
      <c r="R36" s="35" t="s">
        <v>20</v>
      </c>
      <c r="S36" s="35" t="s">
        <v>74</v>
      </c>
      <c r="T36" s="35" t="s">
        <v>170</v>
      </c>
    </row>
    <row r="37" spans="1:20" x14ac:dyDescent="0.25">
      <c r="A37" s="35" t="s">
        <v>171</v>
      </c>
      <c r="B37" s="35" t="s">
        <v>156</v>
      </c>
      <c r="C37" s="35" t="s">
        <v>87</v>
      </c>
      <c r="D37" s="35" t="s">
        <v>163</v>
      </c>
      <c r="E37" s="35" t="s">
        <v>172</v>
      </c>
      <c r="F37" s="35" t="s">
        <v>159</v>
      </c>
      <c r="G37" s="35" t="s">
        <v>49</v>
      </c>
      <c r="H37" s="35" t="s">
        <v>50</v>
      </c>
      <c r="I37" s="35" t="s">
        <v>20</v>
      </c>
      <c r="J37" s="35" t="s">
        <v>20</v>
      </c>
      <c r="K37" s="35" t="s">
        <v>20</v>
      </c>
      <c r="L37" s="35" t="s">
        <v>20</v>
      </c>
      <c r="M37" s="35" t="s">
        <v>20</v>
      </c>
      <c r="N37" s="35" t="s">
        <v>20</v>
      </c>
      <c r="O37" s="35" t="s">
        <v>20</v>
      </c>
      <c r="P37" s="35" t="s">
        <v>20</v>
      </c>
      <c r="Q37" s="35" t="s">
        <v>20</v>
      </c>
      <c r="R37" s="35" t="s">
        <v>20</v>
      </c>
      <c r="S37" s="35" t="s">
        <v>87</v>
      </c>
      <c r="T37" s="35" t="s">
        <v>164</v>
      </c>
    </row>
    <row r="38" spans="1:20" x14ac:dyDescent="0.25">
      <c r="A38" s="35" t="s">
        <v>173</v>
      </c>
      <c r="B38" s="35" t="s">
        <v>156</v>
      </c>
      <c r="C38" s="35" t="s">
        <v>81</v>
      </c>
      <c r="D38" s="35" t="s">
        <v>157</v>
      </c>
      <c r="E38" s="35" t="s">
        <v>172</v>
      </c>
      <c r="F38" s="35" t="s">
        <v>159</v>
      </c>
      <c r="G38" s="35" t="s">
        <v>49</v>
      </c>
      <c r="H38" s="35" t="s">
        <v>50</v>
      </c>
      <c r="I38" s="35" t="s">
        <v>20</v>
      </c>
      <c r="J38" s="35" t="s">
        <v>20</v>
      </c>
      <c r="K38" s="35" t="s">
        <v>20</v>
      </c>
      <c r="L38" s="35" t="s">
        <v>20</v>
      </c>
      <c r="M38" s="35" t="s">
        <v>20</v>
      </c>
      <c r="N38" s="35" t="s">
        <v>20</v>
      </c>
      <c r="O38" s="35" t="s">
        <v>20</v>
      </c>
      <c r="P38" s="35" t="s">
        <v>20</v>
      </c>
      <c r="Q38" s="35" t="s">
        <v>20</v>
      </c>
      <c r="R38" s="35" t="s">
        <v>20</v>
      </c>
      <c r="S38" s="35" t="s">
        <v>81</v>
      </c>
      <c r="T38" s="35" t="s">
        <v>161</v>
      </c>
    </row>
    <row r="39" spans="1:20" x14ac:dyDescent="0.25">
      <c r="A39" s="35" t="s">
        <v>174</v>
      </c>
      <c r="B39" s="35" t="s">
        <v>175</v>
      </c>
      <c r="C39" s="35" t="s">
        <v>41</v>
      </c>
      <c r="D39" s="35" t="s">
        <v>176</v>
      </c>
      <c r="E39" s="35" t="s">
        <v>177</v>
      </c>
      <c r="F39" s="35" t="s">
        <v>178</v>
      </c>
      <c r="G39" s="35" t="s">
        <v>50</v>
      </c>
      <c r="H39" s="35" t="s">
        <v>50</v>
      </c>
      <c r="I39" s="35" t="s">
        <v>51</v>
      </c>
      <c r="J39" s="35" t="s">
        <v>52</v>
      </c>
      <c r="K39" s="35" t="s">
        <v>179</v>
      </c>
      <c r="L39" s="35" t="s">
        <v>20</v>
      </c>
      <c r="M39" s="35" t="s">
        <v>20</v>
      </c>
      <c r="N39" s="35" t="s">
        <v>20</v>
      </c>
      <c r="O39" s="35" t="s">
        <v>20</v>
      </c>
      <c r="P39" s="35" t="s">
        <v>20</v>
      </c>
      <c r="Q39" s="35" t="s">
        <v>20</v>
      </c>
      <c r="R39" s="35" t="s">
        <v>20</v>
      </c>
      <c r="S39" s="35" t="s">
        <v>41</v>
      </c>
      <c r="T39" s="35" t="s">
        <v>180</v>
      </c>
    </row>
    <row r="40" spans="1:20" x14ac:dyDescent="0.25">
      <c r="A40" s="35" t="s">
        <v>181</v>
      </c>
      <c r="B40" s="35" t="s">
        <v>175</v>
      </c>
      <c r="C40" s="35" t="s">
        <v>81</v>
      </c>
      <c r="D40" s="35" t="s">
        <v>176</v>
      </c>
      <c r="E40" s="35" t="s">
        <v>182</v>
      </c>
      <c r="F40" s="35" t="s">
        <v>178</v>
      </c>
      <c r="G40" s="35" t="s">
        <v>50</v>
      </c>
      <c r="H40" s="35" t="s">
        <v>50</v>
      </c>
      <c r="I40" s="35" t="s">
        <v>51</v>
      </c>
      <c r="J40" s="35" t="s">
        <v>52</v>
      </c>
      <c r="K40" s="35" t="s">
        <v>179</v>
      </c>
      <c r="L40" s="35" t="s">
        <v>20</v>
      </c>
      <c r="M40" s="35" t="s">
        <v>20</v>
      </c>
      <c r="N40" s="35" t="s">
        <v>20</v>
      </c>
      <c r="O40" s="35" t="s">
        <v>20</v>
      </c>
      <c r="P40" s="35" t="s">
        <v>20</v>
      </c>
      <c r="Q40" s="35" t="s">
        <v>20</v>
      </c>
      <c r="R40" s="35" t="s">
        <v>20</v>
      </c>
      <c r="S40" s="35" t="s">
        <v>81</v>
      </c>
      <c r="T40" s="35" t="s">
        <v>183</v>
      </c>
    </row>
    <row r="41" spans="1:20" x14ac:dyDescent="0.25">
      <c r="A41" s="35" t="s">
        <v>184</v>
      </c>
      <c r="B41" s="35" t="s">
        <v>175</v>
      </c>
      <c r="C41" s="35" t="s">
        <v>91</v>
      </c>
      <c r="D41" s="35" t="s">
        <v>185</v>
      </c>
      <c r="E41" s="35" t="s">
        <v>186</v>
      </c>
      <c r="F41" s="35" t="s">
        <v>178</v>
      </c>
      <c r="G41" s="35" t="s">
        <v>49</v>
      </c>
      <c r="H41" s="35" t="s">
        <v>50</v>
      </c>
      <c r="I41" s="35" t="s">
        <v>51</v>
      </c>
      <c r="J41" s="35" t="s">
        <v>52</v>
      </c>
      <c r="K41" s="35" t="s">
        <v>179</v>
      </c>
      <c r="L41" s="35" t="s">
        <v>20</v>
      </c>
      <c r="M41" s="35" t="s">
        <v>20</v>
      </c>
      <c r="N41" s="35" t="s">
        <v>20</v>
      </c>
      <c r="O41" s="35" t="s">
        <v>71</v>
      </c>
      <c r="P41" s="35" t="s">
        <v>20</v>
      </c>
      <c r="Q41" s="35" t="s">
        <v>20</v>
      </c>
      <c r="R41" s="35" t="s">
        <v>20</v>
      </c>
      <c r="S41" s="35" t="s">
        <v>91</v>
      </c>
      <c r="T41" s="35" t="s">
        <v>187</v>
      </c>
    </row>
    <row r="42" spans="1:20" x14ac:dyDescent="0.25">
      <c r="A42" s="35" t="s">
        <v>188</v>
      </c>
      <c r="B42" s="35" t="s">
        <v>175</v>
      </c>
      <c r="C42" s="35" t="s">
        <v>87</v>
      </c>
      <c r="D42" s="35" t="s">
        <v>176</v>
      </c>
      <c r="E42" s="35" t="s">
        <v>189</v>
      </c>
      <c r="F42" s="35" t="s">
        <v>178</v>
      </c>
      <c r="G42" s="35" t="s">
        <v>50</v>
      </c>
      <c r="H42" s="35" t="s">
        <v>50</v>
      </c>
      <c r="I42" s="35" t="s">
        <v>51</v>
      </c>
      <c r="J42" s="35" t="s">
        <v>52</v>
      </c>
      <c r="K42" s="35" t="s">
        <v>179</v>
      </c>
      <c r="L42" s="35" t="s">
        <v>20</v>
      </c>
      <c r="M42" s="35" t="s">
        <v>20</v>
      </c>
      <c r="N42" s="35" t="s">
        <v>20</v>
      </c>
      <c r="O42" s="35" t="s">
        <v>20</v>
      </c>
      <c r="P42" s="35" t="s">
        <v>20</v>
      </c>
      <c r="Q42" s="35" t="s">
        <v>20</v>
      </c>
      <c r="R42" s="35" t="s">
        <v>20</v>
      </c>
      <c r="S42" s="35" t="s">
        <v>87</v>
      </c>
      <c r="T42" s="35" t="s">
        <v>190</v>
      </c>
    </row>
    <row r="43" spans="1:20" x14ac:dyDescent="0.25">
      <c r="A43" s="35" t="s">
        <v>191</v>
      </c>
      <c r="B43" s="35" t="s">
        <v>175</v>
      </c>
      <c r="C43" s="35" t="s">
        <v>84</v>
      </c>
      <c r="D43" s="35" t="s">
        <v>176</v>
      </c>
      <c r="E43" s="35" t="s">
        <v>192</v>
      </c>
      <c r="F43" s="35" t="s">
        <v>178</v>
      </c>
      <c r="G43" s="35" t="s">
        <v>50</v>
      </c>
      <c r="H43" s="35" t="s">
        <v>50</v>
      </c>
      <c r="I43" s="35" t="s">
        <v>51</v>
      </c>
      <c r="J43" s="35" t="s">
        <v>52</v>
      </c>
      <c r="K43" s="35" t="s">
        <v>179</v>
      </c>
      <c r="L43" s="35" t="s">
        <v>20</v>
      </c>
      <c r="M43" s="35" t="s">
        <v>20</v>
      </c>
      <c r="N43" s="35" t="s">
        <v>20</v>
      </c>
      <c r="O43" s="35" t="s">
        <v>20</v>
      </c>
      <c r="P43" s="35" t="s">
        <v>20</v>
      </c>
      <c r="Q43" s="35" t="s">
        <v>20</v>
      </c>
      <c r="R43" s="35" t="s">
        <v>20</v>
      </c>
      <c r="S43" s="35" t="s">
        <v>84</v>
      </c>
      <c r="T43" s="35" t="s">
        <v>193</v>
      </c>
    </row>
    <row r="44" spans="1:20" x14ac:dyDescent="0.25">
      <c r="A44" s="35" t="s">
        <v>194</v>
      </c>
      <c r="B44" s="35" t="s">
        <v>175</v>
      </c>
      <c r="C44" s="35" t="s">
        <v>94</v>
      </c>
      <c r="D44" s="35" t="s">
        <v>176</v>
      </c>
      <c r="E44" s="35" t="s">
        <v>195</v>
      </c>
      <c r="F44" s="35" t="s">
        <v>178</v>
      </c>
      <c r="G44" s="35" t="s">
        <v>49</v>
      </c>
      <c r="H44" s="35" t="s">
        <v>50</v>
      </c>
      <c r="I44" s="35" t="s">
        <v>51</v>
      </c>
      <c r="J44" s="35" t="s">
        <v>52</v>
      </c>
      <c r="K44" s="35" t="s">
        <v>179</v>
      </c>
      <c r="L44" s="35" t="s">
        <v>20</v>
      </c>
      <c r="M44" s="35" t="s">
        <v>20</v>
      </c>
      <c r="N44" s="35" t="s">
        <v>20</v>
      </c>
      <c r="O44" s="35" t="s">
        <v>20</v>
      </c>
      <c r="P44" s="35" t="s">
        <v>20</v>
      </c>
      <c r="Q44" s="35" t="s">
        <v>20</v>
      </c>
      <c r="R44" s="35" t="s">
        <v>20</v>
      </c>
      <c r="S44" s="35" t="s">
        <v>94</v>
      </c>
      <c r="T44" s="35" t="s">
        <v>196</v>
      </c>
    </row>
    <row r="45" spans="1:20" x14ac:dyDescent="0.25">
      <c r="A45" s="35" t="s">
        <v>197</v>
      </c>
      <c r="B45" s="35" t="s">
        <v>175</v>
      </c>
      <c r="C45" s="35" t="s">
        <v>74</v>
      </c>
      <c r="D45" s="35" t="s">
        <v>198</v>
      </c>
      <c r="E45" s="35" t="s">
        <v>182</v>
      </c>
      <c r="F45" s="35" t="s">
        <v>178</v>
      </c>
      <c r="G45" s="35" t="s">
        <v>50</v>
      </c>
      <c r="H45" s="35" t="s">
        <v>50</v>
      </c>
      <c r="I45" s="35" t="s">
        <v>51</v>
      </c>
      <c r="J45" s="35" t="s">
        <v>52</v>
      </c>
      <c r="K45" s="35" t="s">
        <v>179</v>
      </c>
      <c r="L45" s="35" t="s">
        <v>20</v>
      </c>
      <c r="M45" s="35" t="s">
        <v>20</v>
      </c>
      <c r="N45" s="35" t="s">
        <v>20</v>
      </c>
      <c r="O45" s="35" t="s">
        <v>20</v>
      </c>
      <c r="P45" s="35" t="s">
        <v>20</v>
      </c>
      <c r="Q45" s="35" t="s">
        <v>20</v>
      </c>
      <c r="R45" s="35" t="s">
        <v>20</v>
      </c>
      <c r="S45" s="35" t="s">
        <v>74</v>
      </c>
      <c r="T45" s="35" t="s">
        <v>199</v>
      </c>
    </row>
    <row r="46" spans="1:20" x14ac:dyDescent="0.25">
      <c r="A46" s="35" t="s">
        <v>200</v>
      </c>
      <c r="B46" s="35" t="s">
        <v>201</v>
      </c>
      <c r="C46" s="35" t="s">
        <v>87</v>
      </c>
      <c r="D46" s="35" t="s">
        <v>202</v>
      </c>
      <c r="E46" s="35" t="s">
        <v>203</v>
      </c>
      <c r="F46" s="35" t="s">
        <v>59</v>
      </c>
      <c r="G46" s="35" t="s">
        <v>50</v>
      </c>
      <c r="H46" s="35" t="s">
        <v>50</v>
      </c>
      <c r="I46" s="35" t="s">
        <v>51</v>
      </c>
      <c r="J46" s="35" t="s">
        <v>52</v>
      </c>
      <c r="K46" s="35" t="s">
        <v>65</v>
      </c>
      <c r="L46" s="35" t="s">
        <v>66</v>
      </c>
      <c r="M46" s="35" t="s">
        <v>66</v>
      </c>
      <c r="N46" s="35" t="s">
        <v>66</v>
      </c>
      <c r="O46" s="35" t="s">
        <v>66</v>
      </c>
      <c r="P46" s="35" t="s">
        <v>20</v>
      </c>
      <c r="Q46" s="35" t="s">
        <v>20</v>
      </c>
      <c r="R46" s="35" t="s">
        <v>20</v>
      </c>
      <c r="S46" s="35" t="s">
        <v>87</v>
      </c>
      <c r="T46" s="35" t="s">
        <v>204</v>
      </c>
    </row>
    <row r="47" spans="1:20" x14ac:dyDescent="0.25">
      <c r="A47" s="35" t="s">
        <v>205</v>
      </c>
      <c r="B47" s="35" t="s">
        <v>201</v>
      </c>
      <c r="C47" s="35" t="s">
        <v>87</v>
      </c>
      <c r="D47" s="35" t="s">
        <v>202</v>
      </c>
      <c r="E47" s="35" t="s">
        <v>206</v>
      </c>
      <c r="F47" s="35" t="s">
        <v>59</v>
      </c>
      <c r="G47" s="35" t="s">
        <v>50</v>
      </c>
      <c r="H47" s="35" t="s">
        <v>50</v>
      </c>
      <c r="I47" s="35" t="s">
        <v>51</v>
      </c>
      <c r="J47" s="35" t="s">
        <v>52</v>
      </c>
      <c r="K47" s="35" t="s">
        <v>65</v>
      </c>
      <c r="L47" s="35" t="s">
        <v>66</v>
      </c>
      <c r="M47" s="35" t="s">
        <v>66</v>
      </c>
      <c r="N47" s="35" t="s">
        <v>66</v>
      </c>
      <c r="O47" s="35" t="s">
        <v>66</v>
      </c>
      <c r="P47" s="35" t="s">
        <v>20</v>
      </c>
      <c r="Q47" s="35" t="s">
        <v>20</v>
      </c>
      <c r="R47" s="35" t="s">
        <v>20</v>
      </c>
      <c r="S47" s="35" t="s">
        <v>87</v>
      </c>
      <c r="T47" s="35" t="s">
        <v>204</v>
      </c>
    </row>
    <row r="48" spans="1:20" x14ac:dyDescent="0.25">
      <c r="A48" s="35" t="s">
        <v>207</v>
      </c>
      <c r="B48" s="35" t="s">
        <v>201</v>
      </c>
      <c r="C48" s="35" t="s">
        <v>81</v>
      </c>
      <c r="D48" s="35" t="s">
        <v>208</v>
      </c>
      <c r="E48" s="35" t="s">
        <v>203</v>
      </c>
      <c r="F48" s="35" t="s">
        <v>59</v>
      </c>
      <c r="G48" s="35" t="s">
        <v>50</v>
      </c>
      <c r="H48" s="35" t="s">
        <v>50</v>
      </c>
      <c r="I48" s="35" t="s">
        <v>51</v>
      </c>
      <c r="J48" s="35" t="s">
        <v>52</v>
      </c>
      <c r="K48" s="35" t="s">
        <v>65</v>
      </c>
      <c r="L48" s="35" t="s">
        <v>66</v>
      </c>
      <c r="M48" s="35" t="s">
        <v>66</v>
      </c>
      <c r="N48" s="35" t="s">
        <v>66</v>
      </c>
      <c r="O48" s="35" t="s">
        <v>66</v>
      </c>
      <c r="P48" s="35" t="s">
        <v>20</v>
      </c>
      <c r="Q48" s="35" t="s">
        <v>20</v>
      </c>
      <c r="R48" s="35" t="s">
        <v>20</v>
      </c>
      <c r="S48" s="35" t="s">
        <v>81</v>
      </c>
      <c r="T48" s="35" t="s">
        <v>209</v>
      </c>
    </row>
    <row r="49" spans="1:20" x14ac:dyDescent="0.25">
      <c r="A49" s="35" t="s">
        <v>210</v>
      </c>
      <c r="B49" s="35" t="s">
        <v>201</v>
      </c>
      <c r="C49" s="35" t="s">
        <v>91</v>
      </c>
      <c r="D49" s="35" t="s">
        <v>211</v>
      </c>
      <c r="E49" s="35" t="s">
        <v>206</v>
      </c>
      <c r="F49" s="35" t="s">
        <v>59</v>
      </c>
      <c r="G49" s="35" t="s">
        <v>50</v>
      </c>
      <c r="H49" s="35" t="s">
        <v>160</v>
      </c>
      <c r="I49" s="35" t="s">
        <v>51</v>
      </c>
      <c r="J49" s="35" t="s">
        <v>52</v>
      </c>
      <c r="K49" s="35" t="s">
        <v>65</v>
      </c>
      <c r="L49" s="35" t="s">
        <v>66</v>
      </c>
      <c r="M49" s="35" t="s">
        <v>66</v>
      </c>
      <c r="N49" s="35" t="s">
        <v>66</v>
      </c>
      <c r="O49" s="35" t="s">
        <v>66</v>
      </c>
      <c r="P49" s="35" t="s">
        <v>20</v>
      </c>
      <c r="Q49" s="35" t="s">
        <v>20</v>
      </c>
      <c r="R49" s="35" t="s">
        <v>20</v>
      </c>
      <c r="S49" s="35" t="s">
        <v>91</v>
      </c>
      <c r="T49" s="35" t="s">
        <v>212</v>
      </c>
    </row>
    <row r="50" spans="1:20" x14ac:dyDescent="0.25">
      <c r="A50" s="35" t="s">
        <v>213</v>
      </c>
      <c r="B50" s="35" t="s">
        <v>201</v>
      </c>
      <c r="C50" s="35" t="s">
        <v>74</v>
      </c>
      <c r="D50" s="35" t="s">
        <v>214</v>
      </c>
      <c r="E50" s="35" t="s">
        <v>215</v>
      </c>
      <c r="F50" s="35" t="s">
        <v>59</v>
      </c>
      <c r="G50" s="35" t="s">
        <v>50</v>
      </c>
      <c r="H50" s="35" t="s">
        <v>50</v>
      </c>
      <c r="I50" s="35" t="s">
        <v>51</v>
      </c>
      <c r="J50" s="35" t="s">
        <v>52</v>
      </c>
      <c r="K50" s="35" t="s">
        <v>65</v>
      </c>
      <c r="L50" s="35" t="s">
        <v>66</v>
      </c>
      <c r="M50" s="35" t="s">
        <v>66</v>
      </c>
      <c r="N50" s="35" t="s">
        <v>66</v>
      </c>
      <c r="O50" s="35" t="s">
        <v>66</v>
      </c>
      <c r="P50" s="35" t="s">
        <v>20</v>
      </c>
      <c r="Q50" s="35" t="s">
        <v>20</v>
      </c>
      <c r="R50" s="35" t="s">
        <v>20</v>
      </c>
      <c r="S50" s="35" t="s">
        <v>74</v>
      </c>
      <c r="T50" s="35" t="s">
        <v>216</v>
      </c>
    </row>
    <row r="51" spans="1:20" x14ac:dyDescent="0.25">
      <c r="A51" s="35" t="s">
        <v>217</v>
      </c>
      <c r="B51" s="35" t="s">
        <v>201</v>
      </c>
      <c r="C51" s="35" t="s">
        <v>74</v>
      </c>
      <c r="D51" s="35" t="s">
        <v>214</v>
      </c>
      <c r="E51" s="35" t="s">
        <v>218</v>
      </c>
      <c r="F51" s="35" t="s">
        <v>59</v>
      </c>
      <c r="G51" s="35" t="s">
        <v>50</v>
      </c>
      <c r="H51" s="35" t="s">
        <v>50</v>
      </c>
      <c r="I51" s="35" t="s">
        <v>51</v>
      </c>
      <c r="J51" s="35" t="s">
        <v>52</v>
      </c>
      <c r="K51" s="35" t="s">
        <v>65</v>
      </c>
      <c r="L51" s="35" t="s">
        <v>66</v>
      </c>
      <c r="M51" s="35" t="s">
        <v>66</v>
      </c>
      <c r="N51" s="35" t="s">
        <v>66</v>
      </c>
      <c r="O51" s="35" t="s">
        <v>66</v>
      </c>
      <c r="P51" s="35" t="s">
        <v>20</v>
      </c>
      <c r="Q51" s="35" t="s">
        <v>20</v>
      </c>
      <c r="R51" s="35" t="s">
        <v>20</v>
      </c>
      <c r="S51" s="35" t="s">
        <v>74</v>
      </c>
      <c r="T51" s="35" t="s">
        <v>216</v>
      </c>
    </row>
    <row r="52" spans="1:20" x14ac:dyDescent="0.25">
      <c r="A52" s="35" t="s">
        <v>219</v>
      </c>
      <c r="B52" s="35" t="s">
        <v>201</v>
      </c>
      <c r="C52" s="35" t="s">
        <v>41</v>
      </c>
      <c r="D52" s="35" t="s">
        <v>220</v>
      </c>
      <c r="E52" s="35" t="s">
        <v>221</v>
      </c>
      <c r="F52" s="35" t="s">
        <v>59</v>
      </c>
      <c r="G52" s="35" t="s">
        <v>50</v>
      </c>
      <c r="H52" s="35" t="s">
        <v>50</v>
      </c>
      <c r="I52" s="35" t="s">
        <v>51</v>
      </c>
      <c r="J52" s="35" t="s">
        <v>52</v>
      </c>
      <c r="K52" s="35" t="s">
        <v>65</v>
      </c>
      <c r="L52" s="35" t="s">
        <v>66</v>
      </c>
      <c r="M52" s="35" t="s">
        <v>66</v>
      </c>
      <c r="N52" s="35" t="s">
        <v>66</v>
      </c>
      <c r="O52" s="35" t="s">
        <v>66</v>
      </c>
      <c r="P52" s="35" t="s">
        <v>20</v>
      </c>
      <c r="Q52" s="35" t="s">
        <v>20</v>
      </c>
      <c r="R52" s="35" t="s">
        <v>20</v>
      </c>
      <c r="S52" s="35" t="s">
        <v>41</v>
      </c>
      <c r="T52" s="35" t="s">
        <v>222</v>
      </c>
    </row>
    <row r="53" spans="1:20" x14ac:dyDescent="0.25">
      <c r="A53" s="35" t="s">
        <v>223</v>
      </c>
      <c r="B53" s="35" t="s">
        <v>201</v>
      </c>
      <c r="C53" s="35" t="s">
        <v>87</v>
      </c>
      <c r="D53" s="35" t="s">
        <v>202</v>
      </c>
      <c r="E53" s="35" t="s">
        <v>203</v>
      </c>
      <c r="F53" s="35" t="s">
        <v>59</v>
      </c>
      <c r="G53" s="35" t="s">
        <v>50</v>
      </c>
      <c r="H53" s="35" t="s">
        <v>50</v>
      </c>
      <c r="I53" s="35" t="s">
        <v>51</v>
      </c>
      <c r="J53" s="35" t="s">
        <v>52</v>
      </c>
      <c r="K53" s="35" t="s">
        <v>65</v>
      </c>
      <c r="L53" s="35" t="s">
        <v>66</v>
      </c>
      <c r="M53" s="35" t="s">
        <v>66</v>
      </c>
      <c r="N53" s="35" t="s">
        <v>66</v>
      </c>
      <c r="O53" s="35" t="s">
        <v>66</v>
      </c>
      <c r="P53" s="35" t="s">
        <v>20</v>
      </c>
      <c r="Q53" s="35" t="s">
        <v>20</v>
      </c>
      <c r="R53" s="35" t="s">
        <v>20</v>
      </c>
      <c r="S53" s="35" t="s">
        <v>87</v>
      </c>
      <c r="T53" s="35" t="s">
        <v>204</v>
      </c>
    </row>
    <row r="54" spans="1:20" x14ac:dyDescent="0.25">
      <c r="A54" s="35" t="s">
        <v>224</v>
      </c>
      <c r="B54" s="35" t="s">
        <v>201</v>
      </c>
      <c r="C54" s="35" t="s">
        <v>81</v>
      </c>
      <c r="D54" s="35" t="s">
        <v>208</v>
      </c>
      <c r="E54" s="35" t="s">
        <v>203</v>
      </c>
      <c r="F54" s="35" t="s">
        <v>59</v>
      </c>
      <c r="G54" s="35" t="s">
        <v>50</v>
      </c>
      <c r="H54" s="35" t="s">
        <v>50</v>
      </c>
      <c r="I54" s="35" t="s">
        <v>51</v>
      </c>
      <c r="J54" s="35" t="s">
        <v>52</v>
      </c>
      <c r="K54" s="35" t="s">
        <v>65</v>
      </c>
      <c r="L54" s="35" t="s">
        <v>66</v>
      </c>
      <c r="M54" s="35" t="s">
        <v>66</v>
      </c>
      <c r="N54" s="35" t="s">
        <v>66</v>
      </c>
      <c r="O54" s="35" t="s">
        <v>66</v>
      </c>
      <c r="P54" s="35" t="s">
        <v>20</v>
      </c>
      <c r="Q54" s="35" t="s">
        <v>20</v>
      </c>
      <c r="R54" s="35" t="s">
        <v>20</v>
      </c>
      <c r="S54" s="35" t="s">
        <v>81</v>
      </c>
      <c r="T54" s="35" t="s">
        <v>209</v>
      </c>
    </row>
    <row r="55" spans="1:20" x14ac:dyDescent="0.25">
      <c r="A55" s="35" t="s">
        <v>225</v>
      </c>
      <c r="B55" s="35" t="s">
        <v>201</v>
      </c>
      <c r="C55" s="35" t="s">
        <v>81</v>
      </c>
      <c r="D55" s="35" t="s">
        <v>208</v>
      </c>
      <c r="E55" s="35" t="s">
        <v>206</v>
      </c>
      <c r="F55" s="35" t="s">
        <v>59</v>
      </c>
      <c r="G55" s="35" t="s">
        <v>50</v>
      </c>
      <c r="H55" s="35" t="s">
        <v>50</v>
      </c>
      <c r="I55" s="35" t="s">
        <v>51</v>
      </c>
      <c r="J55" s="35" t="s">
        <v>52</v>
      </c>
      <c r="K55" s="35" t="s">
        <v>65</v>
      </c>
      <c r="L55" s="35" t="s">
        <v>66</v>
      </c>
      <c r="M55" s="35" t="s">
        <v>66</v>
      </c>
      <c r="N55" s="35" t="s">
        <v>66</v>
      </c>
      <c r="O55" s="35" t="s">
        <v>66</v>
      </c>
      <c r="P55" s="35" t="s">
        <v>20</v>
      </c>
      <c r="Q55" s="35" t="s">
        <v>20</v>
      </c>
      <c r="R55" s="35" t="s">
        <v>20</v>
      </c>
      <c r="S55" s="35" t="s">
        <v>81</v>
      </c>
      <c r="T55" s="35" t="s">
        <v>209</v>
      </c>
    </row>
    <row r="56" spans="1:20" x14ac:dyDescent="0.25">
      <c r="A56" s="35" t="s">
        <v>226</v>
      </c>
      <c r="B56" s="35" t="s">
        <v>201</v>
      </c>
      <c r="C56" s="35" t="s">
        <v>84</v>
      </c>
      <c r="D56" s="35" t="s">
        <v>227</v>
      </c>
      <c r="E56" s="35" t="s">
        <v>221</v>
      </c>
      <c r="F56" s="35" t="s">
        <v>59</v>
      </c>
      <c r="G56" s="35" t="s">
        <v>50</v>
      </c>
      <c r="H56" s="35" t="s">
        <v>50</v>
      </c>
      <c r="I56" s="35" t="s">
        <v>51</v>
      </c>
      <c r="J56" s="35" t="s">
        <v>52</v>
      </c>
      <c r="K56" s="35" t="s">
        <v>65</v>
      </c>
      <c r="L56" s="35" t="s">
        <v>66</v>
      </c>
      <c r="M56" s="35" t="s">
        <v>66</v>
      </c>
      <c r="N56" s="35" t="s">
        <v>66</v>
      </c>
      <c r="O56" s="35" t="s">
        <v>66</v>
      </c>
      <c r="P56" s="35" t="s">
        <v>20</v>
      </c>
      <c r="Q56" s="35" t="s">
        <v>20</v>
      </c>
      <c r="R56" s="35" t="s">
        <v>20</v>
      </c>
      <c r="S56" s="35" t="s">
        <v>84</v>
      </c>
      <c r="T56" s="35" t="s">
        <v>228</v>
      </c>
    </row>
    <row r="57" spans="1:20" x14ac:dyDescent="0.25">
      <c r="A57" s="35" t="s">
        <v>229</v>
      </c>
      <c r="B57" s="35" t="s">
        <v>230</v>
      </c>
      <c r="C57" s="35" t="s">
        <v>45</v>
      </c>
      <c r="D57" s="35" t="s">
        <v>75</v>
      </c>
      <c r="E57" s="35" t="s">
        <v>231</v>
      </c>
      <c r="F57" s="35" t="s">
        <v>59</v>
      </c>
      <c r="G57" s="35" t="s">
        <v>49</v>
      </c>
      <c r="H57" s="35" t="s">
        <v>50</v>
      </c>
      <c r="I57" s="35" t="s">
        <v>51</v>
      </c>
      <c r="J57" s="35" t="s">
        <v>52</v>
      </c>
      <c r="K57" s="35" t="s">
        <v>65</v>
      </c>
      <c r="L57" s="35" t="s">
        <v>66</v>
      </c>
      <c r="M57" s="35" t="s">
        <v>66</v>
      </c>
      <c r="N57" s="35" t="s">
        <v>66</v>
      </c>
      <c r="O57" s="35" t="s">
        <v>66</v>
      </c>
      <c r="P57" s="35" t="s">
        <v>20</v>
      </c>
      <c r="Q57" s="35" t="s">
        <v>20</v>
      </c>
      <c r="R57" s="35" t="s">
        <v>20</v>
      </c>
      <c r="S57" s="35" t="s">
        <v>45</v>
      </c>
      <c r="T57" s="35" t="s">
        <v>232</v>
      </c>
    </row>
    <row r="58" spans="1:20" x14ac:dyDescent="0.25">
      <c r="A58" s="35" t="s">
        <v>233</v>
      </c>
      <c r="B58" s="35" t="s">
        <v>230</v>
      </c>
      <c r="C58" s="35" t="s">
        <v>45</v>
      </c>
      <c r="D58" s="35" t="s">
        <v>75</v>
      </c>
      <c r="E58" s="35" t="s">
        <v>234</v>
      </c>
      <c r="F58" s="35" t="s">
        <v>59</v>
      </c>
      <c r="G58" s="35" t="s">
        <v>49</v>
      </c>
      <c r="H58" s="35" t="s">
        <v>50</v>
      </c>
      <c r="I58" s="35" t="s">
        <v>20</v>
      </c>
      <c r="J58" s="35" t="s">
        <v>20</v>
      </c>
      <c r="K58" s="35" t="s">
        <v>20</v>
      </c>
      <c r="L58" s="35" t="s">
        <v>20</v>
      </c>
      <c r="M58" s="35" t="s">
        <v>20</v>
      </c>
      <c r="N58" s="35" t="s">
        <v>20</v>
      </c>
      <c r="O58" s="35" t="s">
        <v>20</v>
      </c>
      <c r="P58" s="35" t="s">
        <v>20</v>
      </c>
      <c r="Q58" s="35" t="s">
        <v>20</v>
      </c>
      <c r="R58" s="35" t="s">
        <v>20</v>
      </c>
      <c r="S58" s="35" t="s">
        <v>45</v>
      </c>
      <c r="T58" s="35" t="s">
        <v>232</v>
      </c>
    </row>
    <row r="59" spans="1:20" x14ac:dyDescent="0.25">
      <c r="A59" s="35" t="s">
        <v>235</v>
      </c>
      <c r="B59" s="35" t="s">
        <v>236</v>
      </c>
      <c r="C59" s="35" t="s">
        <v>91</v>
      </c>
      <c r="D59" s="35" t="s">
        <v>75</v>
      </c>
      <c r="E59" s="35" t="s">
        <v>231</v>
      </c>
      <c r="F59" s="35" t="s">
        <v>59</v>
      </c>
      <c r="G59" s="35" t="s">
        <v>49</v>
      </c>
      <c r="H59" s="35" t="s">
        <v>50</v>
      </c>
      <c r="I59" s="35" t="s">
        <v>51</v>
      </c>
      <c r="J59" s="35" t="s">
        <v>52</v>
      </c>
      <c r="K59" s="35" t="s">
        <v>65</v>
      </c>
      <c r="L59" s="35" t="s">
        <v>66</v>
      </c>
      <c r="M59" s="35" t="s">
        <v>66</v>
      </c>
      <c r="N59" s="35" t="s">
        <v>66</v>
      </c>
      <c r="O59" s="35" t="s">
        <v>66</v>
      </c>
      <c r="P59" s="35" t="s">
        <v>20</v>
      </c>
      <c r="Q59" s="35" t="s">
        <v>20</v>
      </c>
      <c r="R59" s="35" t="s">
        <v>20</v>
      </c>
      <c r="S59" s="35" t="s">
        <v>91</v>
      </c>
      <c r="T59" s="35" t="s">
        <v>237</v>
      </c>
    </row>
    <row r="60" spans="1:20" x14ac:dyDescent="0.25">
      <c r="A60" s="35" t="s">
        <v>238</v>
      </c>
      <c r="B60" s="35" t="s">
        <v>236</v>
      </c>
      <c r="C60" s="35" t="s">
        <v>91</v>
      </c>
      <c r="D60" s="35" t="s">
        <v>75</v>
      </c>
      <c r="E60" s="35" t="s">
        <v>234</v>
      </c>
      <c r="F60" s="35" t="s">
        <v>59</v>
      </c>
      <c r="G60" s="35" t="s">
        <v>49</v>
      </c>
      <c r="H60" s="35" t="s">
        <v>50</v>
      </c>
      <c r="I60" s="35" t="s">
        <v>20</v>
      </c>
      <c r="J60" s="35" t="s">
        <v>20</v>
      </c>
      <c r="K60" s="35" t="s">
        <v>20</v>
      </c>
      <c r="L60" s="35" t="s">
        <v>20</v>
      </c>
      <c r="M60" s="35" t="s">
        <v>20</v>
      </c>
      <c r="N60" s="35" t="s">
        <v>20</v>
      </c>
      <c r="O60" s="35" t="s">
        <v>20</v>
      </c>
      <c r="P60" s="35" t="s">
        <v>20</v>
      </c>
      <c r="Q60" s="35" t="s">
        <v>20</v>
      </c>
      <c r="R60" s="35" t="s">
        <v>20</v>
      </c>
      <c r="S60" s="35" t="s">
        <v>91</v>
      </c>
      <c r="T60" s="35" t="s">
        <v>237</v>
      </c>
    </row>
    <row r="61" spans="1:20" x14ac:dyDescent="0.25">
      <c r="A61" s="35" t="s">
        <v>239</v>
      </c>
      <c r="B61" s="35" t="s">
        <v>21</v>
      </c>
      <c r="C61" s="35" t="s">
        <v>81</v>
      </c>
      <c r="D61" s="35" t="s">
        <v>240</v>
      </c>
      <c r="E61" s="35" t="s">
        <v>157</v>
      </c>
      <c r="F61" s="35" t="s">
        <v>159</v>
      </c>
      <c r="G61" s="35" t="s">
        <v>49</v>
      </c>
      <c r="H61" s="35" t="s">
        <v>241</v>
      </c>
      <c r="I61" s="35" t="s">
        <v>20</v>
      </c>
      <c r="J61" s="35" t="s">
        <v>20</v>
      </c>
      <c r="K61" s="35" t="s">
        <v>20</v>
      </c>
      <c r="L61" s="35" t="s">
        <v>20</v>
      </c>
      <c r="M61" s="35" t="s">
        <v>20</v>
      </c>
      <c r="N61" s="35" t="s">
        <v>20</v>
      </c>
      <c r="O61" s="35" t="s">
        <v>20</v>
      </c>
      <c r="P61" s="35" t="s">
        <v>20</v>
      </c>
      <c r="Q61" s="35" t="s">
        <v>20</v>
      </c>
      <c r="R61" s="35" t="s">
        <v>20</v>
      </c>
      <c r="S61" s="35" t="s">
        <v>81</v>
      </c>
      <c r="T61" s="35" t="s">
        <v>242</v>
      </c>
    </row>
    <row r="62" spans="1:20" x14ac:dyDescent="0.25">
      <c r="A62" s="35" t="s">
        <v>239</v>
      </c>
      <c r="B62" s="35" t="s">
        <v>21</v>
      </c>
      <c r="C62" s="35" t="s">
        <v>74</v>
      </c>
      <c r="D62" s="35" t="s">
        <v>240</v>
      </c>
      <c r="E62" s="35" t="s">
        <v>157</v>
      </c>
      <c r="F62" s="35" t="s">
        <v>159</v>
      </c>
      <c r="G62" s="35" t="s">
        <v>49</v>
      </c>
      <c r="H62" s="35" t="s">
        <v>50</v>
      </c>
      <c r="I62" s="35" t="s">
        <v>20</v>
      </c>
      <c r="J62" s="35" t="s">
        <v>20</v>
      </c>
      <c r="K62" s="35" t="s">
        <v>20</v>
      </c>
      <c r="L62" s="35" t="s">
        <v>20</v>
      </c>
      <c r="M62" s="35" t="s">
        <v>20</v>
      </c>
      <c r="N62" s="35" t="s">
        <v>20</v>
      </c>
      <c r="O62" s="35" t="s">
        <v>20</v>
      </c>
      <c r="P62" s="35" t="s">
        <v>20</v>
      </c>
      <c r="Q62" s="35" t="s">
        <v>20</v>
      </c>
      <c r="R62" s="35" t="s">
        <v>20</v>
      </c>
      <c r="S62" s="35" t="s">
        <v>74</v>
      </c>
      <c r="T62" s="35" t="s">
        <v>243</v>
      </c>
    </row>
    <row r="63" spans="1:20" x14ac:dyDescent="0.25">
      <c r="A63" s="35" t="s">
        <v>244</v>
      </c>
      <c r="B63" s="35" t="s">
        <v>21</v>
      </c>
      <c r="C63" s="35" t="s">
        <v>87</v>
      </c>
      <c r="D63" s="35" t="s">
        <v>240</v>
      </c>
      <c r="E63" s="35" t="s">
        <v>163</v>
      </c>
      <c r="F63" s="35" t="s">
        <v>159</v>
      </c>
      <c r="G63" s="35" t="s">
        <v>49</v>
      </c>
      <c r="H63" s="35" t="s">
        <v>241</v>
      </c>
      <c r="I63" s="35" t="s">
        <v>20</v>
      </c>
      <c r="J63" s="35" t="s">
        <v>20</v>
      </c>
      <c r="K63" s="35" t="s">
        <v>20</v>
      </c>
      <c r="L63" s="35" t="s">
        <v>20</v>
      </c>
      <c r="M63" s="35" t="s">
        <v>20</v>
      </c>
      <c r="N63" s="35" t="s">
        <v>20</v>
      </c>
      <c r="O63" s="35" t="s">
        <v>20</v>
      </c>
      <c r="P63" s="35" t="s">
        <v>20</v>
      </c>
      <c r="Q63" s="35" t="s">
        <v>20</v>
      </c>
      <c r="R63" s="35" t="s">
        <v>20</v>
      </c>
      <c r="S63" s="35" t="s">
        <v>87</v>
      </c>
      <c r="T63" s="35" t="s">
        <v>245</v>
      </c>
    </row>
    <row r="64" spans="1:20" x14ac:dyDescent="0.25">
      <c r="A64" s="35" t="s">
        <v>246</v>
      </c>
      <c r="B64" s="35" t="s">
        <v>21</v>
      </c>
      <c r="C64" s="35" t="s">
        <v>41</v>
      </c>
      <c r="D64" s="35" t="s">
        <v>240</v>
      </c>
      <c r="E64" s="35" t="s">
        <v>166</v>
      </c>
      <c r="F64" s="35" t="s">
        <v>159</v>
      </c>
      <c r="G64" s="35" t="s">
        <v>49</v>
      </c>
      <c r="H64" s="35" t="s">
        <v>50</v>
      </c>
      <c r="I64" s="35" t="s">
        <v>20</v>
      </c>
      <c r="J64" s="35" t="s">
        <v>20</v>
      </c>
      <c r="K64" s="35" t="s">
        <v>20</v>
      </c>
      <c r="L64" s="35" t="s">
        <v>20</v>
      </c>
      <c r="M64" s="35" t="s">
        <v>20</v>
      </c>
      <c r="N64" s="35" t="s">
        <v>20</v>
      </c>
      <c r="O64" s="35" t="s">
        <v>20</v>
      </c>
      <c r="P64" s="35" t="s">
        <v>20</v>
      </c>
      <c r="Q64" s="35" t="s">
        <v>20</v>
      </c>
      <c r="R64" s="35" t="s">
        <v>20</v>
      </c>
      <c r="S64" s="35" t="s">
        <v>41</v>
      </c>
      <c r="T64" s="35" t="s">
        <v>247</v>
      </c>
    </row>
    <row r="65" spans="1:20" x14ac:dyDescent="0.25">
      <c r="A65" s="35" t="s">
        <v>248</v>
      </c>
      <c r="B65" s="35" t="s">
        <v>249</v>
      </c>
      <c r="C65" s="35" t="s">
        <v>45</v>
      </c>
      <c r="D65" s="35" t="s">
        <v>250</v>
      </c>
      <c r="E65" s="35" t="s">
        <v>251</v>
      </c>
      <c r="F65" s="35" t="s">
        <v>59</v>
      </c>
      <c r="G65" s="35" t="s">
        <v>49</v>
      </c>
      <c r="H65" s="35" t="s">
        <v>50</v>
      </c>
      <c r="I65" s="35" t="s">
        <v>51</v>
      </c>
      <c r="J65" s="35" t="s">
        <v>52</v>
      </c>
      <c r="K65" s="35" t="s">
        <v>252</v>
      </c>
      <c r="L65" s="35" t="s">
        <v>253</v>
      </c>
      <c r="M65" s="35" t="s">
        <v>253</v>
      </c>
      <c r="N65" s="35" t="s">
        <v>253</v>
      </c>
      <c r="O65" s="35" t="s">
        <v>253</v>
      </c>
      <c r="P65" s="35" t="s">
        <v>20</v>
      </c>
      <c r="Q65" s="35" t="s">
        <v>20</v>
      </c>
      <c r="R65" s="35" t="s">
        <v>20</v>
      </c>
      <c r="S65" s="35" t="s">
        <v>45</v>
      </c>
      <c r="T65" s="35" t="s">
        <v>254</v>
      </c>
    </row>
    <row r="66" spans="1:20" x14ac:dyDescent="0.25">
      <c r="A66" s="35" t="s">
        <v>255</v>
      </c>
      <c r="B66" s="35" t="s">
        <v>249</v>
      </c>
      <c r="C66" s="35" t="s">
        <v>45</v>
      </c>
      <c r="D66" s="35" t="s">
        <v>256</v>
      </c>
      <c r="E66" s="35" t="s">
        <v>251</v>
      </c>
      <c r="F66" s="35" t="s">
        <v>59</v>
      </c>
      <c r="G66" s="35" t="s">
        <v>49</v>
      </c>
      <c r="H66" s="35" t="s">
        <v>50</v>
      </c>
      <c r="I66" s="35" t="s">
        <v>51</v>
      </c>
      <c r="J66" s="35" t="s">
        <v>52</v>
      </c>
      <c r="K66" s="35" t="s">
        <v>252</v>
      </c>
      <c r="L66" s="35" t="s">
        <v>253</v>
      </c>
      <c r="M66" s="35" t="s">
        <v>253</v>
      </c>
      <c r="N66" s="35" t="s">
        <v>253</v>
      </c>
      <c r="O66" s="35" t="s">
        <v>253</v>
      </c>
      <c r="P66" s="35" t="s">
        <v>20</v>
      </c>
      <c r="Q66" s="35" t="s">
        <v>20</v>
      </c>
      <c r="R66" s="35" t="s">
        <v>20</v>
      </c>
      <c r="S66" s="35" t="s">
        <v>45</v>
      </c>
      <c r="T66" s="35" t="s">
        <v>254</v>
      </c>
    </row>
    <row r="67" spans="1:20" x14ac:dyDescent="0.25">
      <c r="A67" s="35" t="s">
        <v>257</v>
      </c>
      <c r="B67" s="35" t="s">
        <v>258</v>
      </c>
      <c r="C67" s="35" t="s">
        <v>45</v>
      </c>
      <c r="D67" s="35" t="s">
        <v>259</v>
      </c>
      <c r="E67" s="35" t="s">
        <v>208</v>
      </c>
      <c r="F67" s="35" t="s">
        <v>59</v>
      </c>
      <c r="G67" s="35" t="s">
        <v>49</v>
      </c>
      <c r="H67" s="35" t="s">
        <v>50</v>
      </c>
      <c r="I67" s="35" t="s">
        <v>51</v>
      </c>
      <c r="J67" s="35" t="s">
        <v>52</v>
      </c>
      <c r="K67" s="35" t="s">
        <v>70</v>
      </c>
      <c r="L67" s="35" t="s">
        <v>71</v>
      </c>
      <c r="M67" s="35" t="s">
        <v>20</v>
      </c>
      <c r="N67" s="35" t="s">
        <v>71</v>
      </c>
      <c r="O67" s="35" t="s">
        <v>66</v>
      </c>
      <c r="P67" s="35" t="s">
        <v>20</v>
      </c>
      <c r="Q67" s="35" t="s">
        <v>20</v>
      </c>
      <c r="R67" s="35" t="s">
        <v>20</v>
      </c>
      <c r="S67" s="35" t="s">
        <v>45</v>
      </c>
      <c r="T67" s="35" t="s">
        <v>260</v>
      </c>
    </row>
    <row r="68" spans="1:20" x14ac:dyDescent="0.25">
      <c r="A68" s="35" t="s">
        <v>261</v>
      </c>
      <c r="B68" s="35" t="s">
        <v>262</v>
      </c>
      <c r="C68" s="35" t="s">
        <v>20</v>
      </c>
      <c r="D68" s="35" t="s">
        <v>64</v>
      </c>
      <c r="E68" s="35" t="s">
        <v>263</v>
      </c>
      <c r="F68" s="35" t="s">
        <v>264</v>
      </c>
      <c r="G68" s="35" t="s">
        <v>49</v>
      </c>
      <c r="H68" s="35" t="s">
        <v>160</v>
      </c>
      <c r="I68" s="35" t="s">
        <v>20</v>
      </c>
      <c r="J68" s="35" t="s">
        <v>20</v>
      </c>
      <c r="K68" s="35" t="s">
        <v>20</v>
      </c>
      <c r="L68" s="35" t="s">
        <v>20</v>
      </c>
      <c r="M68" s="35" t="s">
        <v>20</v>
      </c>
      <c r="N68" s="35" t="s">
        <v>20</v>
      </c>
      <c r="O68" s="35" t="s">
        <v>20</v>
      </c>
      <c r="P68" s="35" t="s">
        <v>20</v>
      </c>
      <c r="Q68" s="35" t="s">
        <v>20</v>
      </c>
      <c r="R68" s="35" t="s">
        <v>20</v>
      </c>
      <c r="S68" s="35" t="s">
        <v>20</v>
      </c>
      <c r="T68" s="35" t="s">
        <v>20</v>
      </c>
    </row>
    <row r="69" spans="1:20" x14ac:dyDescent="0.25">
      <c r="A69" s="35" t="s">
        <v>265</v>
      </c>
      <c r="B69" s="35" t="s">
        <v>266</v>
      </c>
      <c r="C69" s="35" t="s">
        <v>20</v>
      </c>
      <c r="D69" s="35" t="s">
        <v>267</v>
      </c>
      <c r="E69" s="35" t="s">
        <v>263</v>
      </c>
      <c r="F69" s="35" t="s">
        <v>264</v>
      </c>
      <c r="G69" s="35" t="s">
        <v>49</v>
      </c>
      <c r="H69" s="35" t="s">
        <v>268</v>
      </c>
      <c r="I69" s="35" t="s">
        <v>20</v>
      </c>
      <c r="J69" s="35" t="s">
        <v>20</v>
      </c>
      <c r="K69" s="35" t="s">
        <v>20</v>
      </c>
      <c r="L69" s="35" t="s">
        <v>20</v>
      </c>
      <c r="M69" s="35" t="s">
        <v>20</v>
      </c>
      <c r="N69" s="35" t="s">
        <v>20</v>
      </c>
      <c r="O69" s="35" t="s">
        <v>20</v>
      </c>
      <c r="P69" s="35" t="s">
        <v>20</v>
      </c>
      <c r="Q69" s="35" t="s">
        <v>20</v>
      </c>
      <c r="R69" s="35" t="s">
        <v>20</v>
      </c>
      <c r="S69" s="35" t="s">
        <v>20</v>
      </c>
      <c r="T69" s="35" t="s">
        <v>20</v>
      </c>
    </row>
    <row r="70" spans="1:20" x14ac:dyDescent="0.25">
      <c r="A70" s="35" t="s">
        <v>269</v>
      </c>
      <c r="B70" s="35" t="s">
        <v>270</v>
      </c>
      <c r="C70" s="35" t="s">
        <v>20</v>
      </c>
      <c r="D70" s="35" t="s">
        <v>271</v>
      </c>
      <c r="E70" s="35" t="s">
        <v>272</v>
      </c>
      <c r="F70" s="35" t="s">
        <v>273</v>
      </c>
      <c r="G70" s="35" t="s">
        <v>49</v>
      </c>
      <c r="H70" s="35" t="s">
        <v>50</v>
      </c>
      <c r="I70" s="35" t="s">
        <v>20</v>
      </c>
      <c r="J70" s="35" t="s">
        <v>20</v>
      </c>
      <c r="K70" s="35" t="s">
        <v>20</v>
      </c>
      <c r="L70" s="35" t="s">
        <v>20</v>
      </c>
      <c r="M70" s="35" t="s">
        <v>20</v>
      </c>
      <c r="N70" s="35" t="s">
        <v>20</v>
      </c>
      <c r="O70" s="35" t="s">
        <v>20</v>
      </c>
      <c r="P70" s="35" t="s">
        <v>20</v>
      </c>
      <c r="Q70" s="35" t="s">
        <v>20</v>
      </c>
      <c r="R70" s="35" t="s">
        <v>20</v>
      </c>
      <c r="S70" s="35" t="s">
        <v>20</v>
      </c>
      <c r="T70" s="35" t="s">
        <v>274</v>
      </c>
    </row>
    <row r="71" spans="1:20" x14ac:dyDescent="0.25">
      <c r="A71" s="35" t="s">
        <v>275</v>
      </c>
      <c r="B71" s="35" t="s">
        <v>270</v>
      </c>
      <c r="C71" s="35" t="s">
        <v>20</v>
      </c>
      <c r="D71" s="35" t="s">
        <v>272</v>
      </c>
      <c r="E71" s="35" t="s">
        <v>276</v>
      </c>
      <c r="F71" s="35" t="s">
        <v>273</v>
      </c>
      <c r="G71" s="35" t="s">
        <v>49</v>
      </c>
      <c r="H71" s="35" t="s">
        <v>50</v>
      </c>
      <c r="I71" s="35" t="s">
        <v>20</v>
      </c>
      <c r="J71" s="35" t="s">
        <v>20</v>
      </c>
      <c r="K71" s="35" t="s">
        <v>20</v>
      </c>
      <c r="L71" s="35" t="s">
        <v>20</v>
      </c>
      <c r="M71" s="35" t="s">
        <v>20</v>
      </c>
      <c r="N71" s="35" t="s">
        <v>20</v>
      </c>
      <c r="O71" s="35" t="s">
        <v>20</v>
      </c>
      <c r="P71" s="35" t="s">
        <v>20</v>
      </c>
      <c r="Q71" s="35" t="s">
        <v>20</v>
      </c>
      <c r="R71" s="35" t="s">
        <v>20</v>
      </c>
      <c r="S71" s="35" t="s">
        <v>20</v>
      </c>
      <c r="T71" s="35" t="s">
        <v>274</v>
      </c>
    </row>
    <row r="72" spans="1:20" x14ac:dyDescent="0.25">
      <c r="A72" s="35" t="s">
        <v>277</v>
      </c>
      <c r="B72" s="35" t="s">
        <v>270</v>
      </c>
      <c r="C72" s="35" t="s">
        <v>20</v>
      </c>
      <c r="D72" s="35" t="s">
        <v>278</v>
      </c>
      <c r="E72" s="35" t="s">
        <v>272</v>
      </c>
      <c r="F72" s="35" t="s">
        <v>273</v>
      </c>
      <c r="G72" s="35" t="s">
        <v>49</v>
      </c>
      <c r="H72" s="35" t="s">
        <v>50</v>
      </c>
      <c r="I72" s="35" t="s">
        <v>20</v>
      </c>
      <c r="J72" s="35" t="s">
        <v>20</v>
      </c>
      <c r="K72" s="35" t="s">
        <v>20</v>
      </c>
      <c r="L72" s="35" t="s">
        <v>20</v>
      </c>
      <c r="M72" s="35" t="s">
        <v>20</v>
      </c>
      <c r="N72" s="35" t="s">
        <v>20</v>
      </c>
      <c r="O72" s="35" t="s">
        <v>20</v>
      </c>
      <c r="P72" s="35" t="s">
        <v>20</v>
      </c>
      <c r="Q72" s="35" t="s">
        <v>20</v>
      </c>
      <c r="R72" s="35" t="s">
        <v>20</v>
      </c>
      <c r="S72" s="35" t="s">
        <v>20</v>
      </c>
      <c r="T72" s="35" t="s">
        <v>274</v>
      </c>
    </row>
    <row r="73" spans="1:20" x14ac:dyDescent="0.25">
      <c r="A73" s="35" t="s">
        <v>279</v>
      </c>
      <c r="B73" s="35" t="s">
        <v>280</v>
      </c>
      <c r="C73" s="35" t="s">
        <v>91</v>
      </c>
      <c r="D73" s="35" t="s">
        <v>281</v>
      </c>
      <c r="E73" s="35" t="s">
        <v>47</v>
      </c>
      <c r="F73" s="35" t="s">
        <v>59</v>
      </c>
      <c r="G73" s="35" t="s">
        <v>49</v>
      </c>
      <c r="H73" s="35" t="s">
        <v>50</v>
      </c>
      <c r="I73" s="35" t="s">
        <v>51</v>
      </c>
      <c r="J73" s="35" t="s">
        <v>52</v>
      </c>
      <c r="K73" s="35" t="s">
        <v>70</v>
      </c>
      <c r="L73" s="35" t="s">
        <v>20</v>
      </c>
      <c r="M73" s="35" t="s">
        <v>20</v>
      </c>
      <c r="N73" s="35" t="s">
        <v>20</v>
      </c>
      <c r="O73" s="35" t="s">
        <v>71</v>
      </c>
      <c r="P73" s="35" t="s">
        <v>20</v>
      </c>
      <c r="Q73" s="35" t="s">
        <v>20</v>
      </c>
      <c r="R73" s="35" t="s">
        <v>20</v>
      </c>
      <c r="S73" s="35" t="s">
        <v>91</v>
      </c>
      <c r="T73" s="35" t="s">
        <v>282</v>
      </c>
    </row>
    <row r="74" spans="1:20" x14ac:dyDescent="0.25">
      <c r="A74" s="35" t="s">
        <v>283</v>
      </c>
      <c r="B74" s="35" t="s">
        <v>280</v>
      </c>
      <c r="C74" s="35" t="s">
        <v>91</v>
      </c>
      <c r="D74" s="35" t="s">
        <v>281</v>
      </c>
      <c r="E74" s="35" t="s">
        <v>47</v>
      </c>
      <c r="F74" s="35" t="s">
        <v>59</v>
      </c>
      <c r="G74" s="35" t="s">
        <v>49</v>
      </c>
      <c r="H74" s="35" t="s">
        <v>50</v>
      </c>
      <c r="I74" s="35" t="s">
        <v>51</v>
      </c>
      <c r="J74" s="35" t="s">
        <v>52</v>
      </c>
      <c r="K74" s="35" t="s">
        <v>70</v>
      </c>
      <c r="L74" s="35" t="s">
        <v>20</v>
      </c>
      <c r="M74" s="35" t="s">
        <v>20</v>
      </c>
      <c r="N74" s="35" t="s">
        <v>20</v>
      </c>
      <c r="O74" s="35" t="s">
        <v>71</v>
      </c>
      <c r="P74" s="35" t="s">
        <v>20</v>
      </c>
      <c r="Q74" s="35" t="s">
        <v>20</v>
      </c>
      <c r="R74" s="35" t="s">
        <v>20</v>
      </c>
      <c r="S74" s="35" t="s">
        <v>91</v>
      </c>
      <c r="T74" s="35" t="s">
        <v>282</v>
      </c>
    </row>
    <row r="75" spans="1:20" x14ac:dyDescent="0.25">
      <c r="A75" s="35" t="s">
        <v>284</v>
      </c>
      <c r="B75" s="35" t="s">
        <v>285</v>
      </c>
      <c r="C75" s="35" t="s">
        <v>45</v>
      </c>
      <c r="D75" s="35" t="s">
        <v>286</v>
      </c>
      <c r="E75" s="35" t="s">
        <v>287</v>
      </c>
      <c r="F75" s="35" t="s">
        <v>288</v>
      </c>
      <c r="G75" s="35" t="s">
        <v>49</v>
      </c>
      <c r="H75" s="35" t="s">
        <v>50</v>
      </c>
      <c r="I75" s="35" t="s">
        <v>51</v>
      </c>
      <c r="J75" s="35" t="s">
        <v>52</v>
      </c>
      <c r="K75" s="35" t="s">
        <v>115</v>
      </c>
      <c r="L75" s="35" t="s">
        <v>20</v>
      </c>
      <c r="M75" s="35" t="s">
        <v>20</v>
      </c>
      <c r="N75" s="35" t="s">
        <v>20</v>
      </c>
      <c r="O75" s="35" t="s">
        <v>20</v>
      </c>
      <c r="P75" s="35" t="s">
        <v>20</v>
      </c>
      <c r="Q75" s="35" t="s">
        <v>20</v>
      </c>
      <c r="R75" s="35" t="s">
        <v>20</v>
      </c>
      <c r="S75" s="35" t="s">
        <v>45</v>
      </c>
      <c r="T75" s="35" t="s">
        <v>289</v>
      </c>
    </row>
    <row r="76" spans="1:20" x14ac:dyDescent="0.25">
      <c r="A76" s="35" t="s">
        <v>290</v>
      </c>
      <c r="B76" s="35" t="s">
        <v>291</v>
      </c>
      <c r="C76" s="35" t="s">
        <v>45</v>
      </c>
      <c r="D76" s="35" t="s">
        <v>292</v>
      </c>
      <c r="E76" s="35" t="s">
        <v>287</v>
      </c>
      <c r="F76" s="35" t="s">
        <v>288</v>
      </c>
      <c r="G76" s="35" t="s">
        <v>49</v>
      </c>
      <c r="H76" s="35" t="s">
        <v>50</v>
      </c>
      <c r="I76" s="35" t="s">
        <v>51</v>
      </c>
      <c r="J76" s="35" t="s">
        <v>52</v>
      </c>
      <c r="K76" s="35" t="s">
        <v>115</v>
      </c>
      <c r="L76" s="35" t="s">
        <v>20</v>
      </c>
      <c r="M76" s="35" t="s">
        <v>20</v>
      </c>
      <c r="N76" s="35" t="s">
        <v>20</v>
      </c>
      <c r="O76" s="35" t="s">
        <v>20</v>
      </c>
      <c r="P76" s="35" t="s">
        <v>20</v>
      </c>
      <c r="Q76" s="35" t="s">
        <v>20</v>
      </c>
      <c r="R76" s="35" t="s">
        <v>20</v>
      </c>
      <c r="S76" s="35" t="s">
        <v>45</v>
      </c>
      <c r="T76" s="35" t="s">
        <v>293</v>
      </c>
    </row>
    <row r="77" spans="1:20" x14ac:dyDescent="0.25">
      <c r="A77" s="35" t="s">
        <v>294</v>
      </c>
      <c r="B77" s="35" t="s">
        <v>295</v>
      </c>
      <c r="C77" s="35" t="s">
        <v>45</v>
      </c>
      <c r="D77" s="35" t="s">
        <v>296</v>
      </c>
      <c r="E77" s="35" t="s">
        <v>287</v>
      </c>
      <c r="F77" s="35" t="s">
        <v>288</v>
      </c>
      <c r="G77" s="35" t="s">
        <v>49</v>
      </c>
      <c r="H77" s="35" t="s">
        <v>50</v>
      </c>
      <c r="I77" s="35" t="s">
        <v>51</v>
      </c>
      <c r="J77" s="35" t="s">
        <v>52</v>
      </c>
      <c r="K77" s="35" t="s">
        <v>115</v>
      </c>
      <c r="L77" s="35" t="s">
        <v>20</v>
      </c>
      <c r="M77" s="35" t="s">
        <v>20</v>
      </c>
      <c r="N77" s="35" t="s">
        <v>20</v>
      </c>
      <c r="O77" s="35" t="s">
        <v>20</v>
      </c>
      <c r="P77" s="35" t="s">
        <v>20</v>
      </c>
      <c r="Q77" s="35" t="s">
        <v>20</v>
      </c>
      <c r="R77" s="35" t="s">
        <v>20</v>
      </c>
      <c r="S77" s="35" t="s">
        <v>45</v>
      </c>
      <c r="T77" s="35" t="s">
        <v>297</v>
      </c>
    </row>
    <row r="78" spans="1:20" x14ac:dyDescent="0.25">
      <c r="A78" s="35" t="s">
        <v>298</v>
      </c>
      <c r="B78" s="35" t="s">
        <v>299</v>
      </c>
      <c r="C78" s="35" t="s">
        <v>45</v>
      </c>
      <c r="D78" s="35" t="s">
        <v>300</v>
      </c>
      <c r="E78" s="35" t="s">
        <v>301</v>
      </c>
      <c r="F78" s="35" t="s">
        <v>59</v>
      </c>
      <c r="G78" s="35" t="s">
        <v>49</v>
      </c>
      <c r="H78" s="35" t="s">
        <v>50</v>
      </c>
      <c r="I78" s="35" t="s">
        <v>51</v>
      </c>
      <c r="J78" s="35" t="s">
        <v>52</v>
      </c>
      <c r="K78" s="35" t="s">
        <v>65</v>
      </c>
      <c r="L78" s="35" t="s">
        <v>66</v>
      </c>
      <c r="M78" s="35" t="s">
        <v>20</v>
      </c>
      <c r="N78" s="35" t="s">
        <v>66</v>
      </c>
      <c r="O78" s="35" t="s">
        <v>66</v>
      </c>
      <c r="P78" s="35" t="s">
        <v>20</v>
      </c>
      <c r="Q78" s="35" t="s">
        <v>20</v>
      </c>
      <c r="R78" s="35" t="s">
        <v>20</v>
      </c>
      <c r="S78" s="35" t="s">
        <v>45</v>
      </c>
      <c r="T78" s="35" t="s">
        <v>302</v>
      </c>
    </row>
    <row r="79" spans="1:20" x14ac:dyDescent="0.25">
      <c r="A79" s="35" t="s">
        <v>303</v>
      </c>
      <c r="B79" s="35" t="s">
        <v>304</v>
      </c>
      <c r="C79" s="35" t="s">
        <v>45</v>
      </c>
      <c r="D79" s="35" t="s">
        <v>141</v>
      </c>
      <c r="E79" s="35" t="s">
        <v>301</v>
      </c>
      <c r="F79" s="35" t="s">
        <v>59</v>
      </c>
      <c r="G79" s="35" t="s">
        <v>49</v>
      </c>
      <c r="H79" s="35" t="s">
        <v>50</v>
      </c>
      <c r="I79" s="35" t="s">
        <v>51</v>
      </c>
      <c r="J79" s="35" t="s">
        <v>52</v>
      </c>
      <c r="K79" s="35" t="s">
        <v>65</v>
      </c>
      <c r="L79" s="35" t="s">
        <v>66</v>
      </c>
      <c r="M79" s="35" t="s">
        <v>20</v>
      </c>
      <c r="N79" s="35" t="s">
        <v>66</v>
      </c>
      <c r="O79" s="35" t="s">
        <v>66</v>
      </c>
      <c r="P79" s="35" t="s">
        <v>20</v>
      </c>
      <c r="Q79" s="35" t="s">
        <v>20</v>
      </c>
      <c r="R79" s="35" t="s">
        <v>20</v>
      </c>
      <c r="S79" s="35" t="s">
        <v>45</v>
      </c>
      <c r="T79" s="35" t="s">
        <v>305</v>
      </c>
    </row>
    <row r="80" spans="1:20" x14ac:dyDescent="0.25">
      <c r="A80" s="35" t="s">
        <v>306</v>
      </c>
      <c r="B80" s="35" t="s">
        <v>307</v>
      </c>
      <c r="C80" s="35" t="s">
        <v>45</v>
      </c>
      <c r="D80" s="35" t="s">
        <v>308</v>
      </c>
      <c r="E80" s="35" t="s">
        <v>301</v>
      </c>
      <c r="F80" s="35" t="s">
        <v>59</v>
      </c>
      <c r="G80" s="35" t="s">
        <v>49</v>
      </c>
      <c r="H80" s="35" t="s">
        <v>50</v>
      </c>
      <c r="I80" s="35" t="s">
        <v>51</v>
      </c>
      <c r="J80" s="35" t="s">
        <v>52</v>
      </c>
      <c r="K80" s="35" t="s">
        <v>65</v>
      </c>
      <c r="L80" s="35" t="s">
        <v>66</v>
      </c>
      <c r="M80" s="35" t="s">
        <v>20</v>
      </c>
      <c r="N80" s="35" t="s">
        <v>66</v>
      </c>
      <c r="O80" s="35" t="s">
        <v>66</v>
      </c>
      <c r="P80" s="35" t="s">
        <v>20</v>
      </c>
      <c r="Q80" s="35" t="s">
        <v>20</v>
      </c>
      <c r="R80" s="35" t="s">
        <v>20</v>
      </c>
      <c r="S80" s="35" t="s">
        <v>45</v>
      </c>
      <c r="T80" s="35" t="s">
        <v>309</v>
      </c>
    </row>
    <row r="81" spans="1:20" x14ac:dyDescent="0.25">
      <c r="A81" s="35" t="s">
        <v>310</v>
      </c>
      <c r="B81" s="35" t="s">
        <v>311</v>
      </c>
      <c r="C81" s="35" t="s">
        <v>45</v>
      </c>
      <c r="D81" s="35" t="s">
        <v>312</v>
      </c>
      <c r="E81" s="35" t="s">
        <v>301</v>
      </c>
      <c r="F81" s="35" t="s">
        <v>59</v>
      </c>
      <c r="G81" s="35" t="s">
        <v>49</v>
      </c>
      <c r="H81" s="35" t="s">
        <v>50</v>
      </c>
      <c r="I81" s="35" t="s">
        <v>51</v>
      </c>
      <c r="J81" s="35" t="s">
        <v>52</v>
      </c>
      <c r="K81" s="35" t="s">
        <v>65</v>
      </c>
      <c r="L81" s="35" t="s">
        <v>66</v>
      </c>
      <c r="M81" s="35" t="s">
        <v>20</v>
      </c>
      <c r="N81" s="35" t="s">
        <v>66</v>
      </c>
      <c r="O81" s="35" t="s">
        <v>66</v>
      </c>
      <c r="P81" s="35" t="s">
        <v>20</v>
      </c>
      <c r="Q81" s="35" t="s">
        <v>20</v>
      </c>
      <c r="R81" s="35" t="s">
        <v>20</v>
      </c>
      <c r="S81" s="35" t="s">
        <v>45</v>
      </c>
      <c r="T81" s="35" t="s">
        <v>313</v>
      </c>
    </row>
    <row r="82" spans="1:20" x14ac:dyDescent="0.25">
      <c r="A82" s="35" t="s">
        <v>314</v>
      </c>
      <c r="B82" s="35" t="s">
        <v>315</v>
      </c>
      <c r="C82" s="35" t="s">
        <v>45</v>
      </c>
      <c r="D82" s="35" t="s">
        <v>64</v>
      </c>
      <c r="E82" s="35" t="s">
        <v>301</v>
      </c>
      <c r="F82" s="35" t="s">
        <v>59</v>
      </c>
      <c r="G82" s="35" t="s">
        <v>49</v>
      </c>
      <c r="H82" s="35" t="s">
        <v>50</v>
      </c>
      <c r="I82" s="35" t="s">
        <v>51</v>
      </c>
      <c r="J82" s="35" t="s">
        <v>52</v>
      </c>
      <c r="K82" s="35" t="s">
        <v>65</v>
      </c>
      <c r="L82" s="35" t="s">
        <v>20</v>
      </c>
      <c r="M82" s="35" t="s">
        <v>20</v>
      </c>
      <c r="N82" s="35" t="s">
        <v>20</v>
      </c>
      <c r="O82" s="35" t="s">
        <v>66</v>
      </c>
      <c r="P82" s="35" t="s">
        <v>20</v>
      </c>
      <c r="Q82" s="35" t="s">
        <v>20</v>
      </c>
      <c r="R82" s="35" t="s">
        <v>20</v>
      </c>
      <c r="S82" s="35" t="s">
        <v>45</v>
      </c>
      <c r="T82" s="35" t="s">
        <v>316</v>
      </c>
    </row>
    <row r="83" spans="1:20" x14ac:dyDescent="0.25">
      <c r="A83" s="35" t="s">
        <v>317</v>
      </c>
      <c r="B83" s="35" t="s">
        <v>315</v>
      </c>
      <c r="C83" s="35" t="s">
        <v>45</v>
      </c>
      <c r="D83" s="35" t="s">
        <v>64</v>
      </c>
      <c r="E83" s="35" t="s">
        <v>301</v>
      </c>
      <c r="F83" s="35" t="s">
        <v>59</v>
      </c>
      <c r="G83" s="35" t="s">
        <v>49</v>
      </c>
      <c r="H83" s="35" t="s">
        <v>50</v>
      </c>
      <c r="I83" s="35" t="s">
        <v>51</v>
      </c>
      <c r="J83" s="35" t="s">
        <v>52</v>
      </c>
      <c r="K83" s="35" t="s">
        <v>65</v>
      </c>
      <c r="L83" s="35" t="s">
        <v>20</v>
      </c>
      <c r="M83" s="35" t="s">
        <v>20</v>
      </c>
      <c r="N83" s="35" t="s">
        <v>20</v>
      </c>
      <c r="O83" s="35" t="s">
        <v>66</v>
      </c>
      <c r="P83" s="35" t="s">
        <v>20</v>
      </c>
      <c r="Q83" s="35" t="s">
        <v>20</v>
      </c>
      <c r="R83" s="35" t="s">
        <v>20</v>
      </c>
      <c r="S83" s="35" t="s">
        <v>45</v>
      </c>
      <c r="T83" s="35" t="s">
        <v>316</v>
      </c>
    </row>
    <row r="84" spans="1:20" x14ac:dyDescent="0.25">
      <c r="A84" s="35" t="s">
        <v>318</v>
      </c>
      <c r="B84" s="35" t="s">
        <v>319</v>
      </c>
      <c r="C84" s="35" t="s">
        <v>45</v>
      </c>
      <c r="D84" s="35" t="s">
        <v>320</v>
      </c>
      <c r="E84" s="35" t="s">
        <v>301</v>
      </c>
      <c r="F84" s="35" t="s">
        <v>59</v>
      </c>
      <c r="G84" s="35" t="s">
        <v>49</v>
      </c>
      <c r="H84" s="35" t="s">
        <v>50</v>
      </c>
      <c r="I84" s="35" t="s">
        <v>51</v>
      </c>
      <c r="J84" s="35" t="s">
        <v>52</v>
      </c>
      <c r="K84" s="35" t="s">
        <v>65</v>
      </c>
      <c r="L84" s="35" t="s">
        <v>66</v>
      </c>
      <c r="M84" s="35" t="s">
        <v>20</v>
      </c>
      <c r="N84" s="35" t="s">
        <v>66</v>
      </c>
      <c r="O84" s="35" t="s">
        <v>66</v>
      </c>
      <c r="P84" s="35" t="s">
        <v>20</v>
      </c>
      <c r="Q84" s="35" t="s">
        <v>20</v>
      </c>
      <c r="R84" s="35" t="s">
        <v>20</v>
      </c>
      <c r="S84" s="35" t="s">
        <v>45</v>
      </c>
      <c r="T84" s="35" t="s">
        <v>321</v>
      </c>
    </row>
    <row r="85" spans="1:20" x14ac:dyDescent="0.25">
      <c r="A85" s="35" t="s">
        <v>322</v>
      </c>
      <c r="B85" s="35" t="s">
        <v>323</v>
      </c>
      <c r="C85" s="35" t="s">
        <v>91</v>
      </c>
      <c r="D85" s="35" t="s">
        <v>324</v>
      </c>
      <c r="E85" s="35" t="s">
        <v>211</v>
      </c>
      <c r="F85" s="35" t="s">
        <v>59</v>
      </c>
      <c r="G85" s="35" t="s">
        <v>50</v>
      </c>
      <c r="H85" s="35" t="s">
        <v>50</v>
      </c>
      <c r="I85" s="35" t="s">
        <v>51</v>
      </c>
      <c r="J85" s="35" t="s">
        <v>52</v>
      </c>
      <c r="K85" s="35" t="s">
        <v>65</v>
      </c>
      <c r="L85" s="35" t="s">
        <v>66</v>
      </c>
      <c r="M85" s="35" t="s">
        <v>66</v>
      </c>
      <c r="N85" s="35" t="s">
        <v>66</v>
      </c>
      <c r="O85" s="35" t="s">
        <v>66</v>
      </c>
      <c r="P85" s="35" t="s">
        <v>20</v>
      </c>
      <c r="Q85" s="35" t="s">
        <v>20</v>
      </c>
      <c r="R85" s="35" t="s">
        <v>20</v>
      </c>
      <c r="S85" s="35" t="s">
        <v>91</v>
      </c>
      <c r="T85" s="35" t="s">
        <v>325</v>
      </c>
    </row>
    <row r="86" spans="1:20" x14ac:dyDescent="0.25">
      <c r="A86" s="35" t="s">
        <v>326</v>
      </c>
      <c r="B86" s="35" t="s">
        <v>327</v>
      </c>
      <c r="C86" s="35" t="s">
        <v>91</v>
      </c>
      <c r="D86" s="35" t="s">
        <v>324</v>
      </c>
      <c r="E86" s="35" t="s">
        <v>211</v>
      </c>
      <c r="F86" s="35" t="s">
        <v>59</v>
      </c>
      <c r="G86" s="35" t="s">
        <v>50</v>
      </c>
      <c r="H86" s="35" t="s">
        <v>50</v>
      </c>
      <c r="I86" s="35" t="s">
        <v>51</v>
      </c>
      <c r="J86" s="35" t="s">
        <v>52</v>
      </c>
      <c r="K86" s="35" t="s">
        <v>65</v>
      </c>
      <c r="L86" s="35" t="s">
        <v>66</v>
      </c>
      <c r="M86" s="35" t="s">
        <v>66</v>
      </c>
      <c r="N86" s="35" t="s">
        <v>66</v>
      </c>
      <c r="O86" s="35" t="s">
        <v>66</v>
      </c>
      <c r="P86" s="35" t="s">
        <v>20</v>
      </c>
      <c r="Q86" s="35" t="s">
        <v>20</v>
      </c>
      <c r="R86" s="35" t="s">
        <v>20</v>
      </c>
      <c r="S86" s="35" t="s">
        <v>91</v>
      </c>
      <c r="T86" s="35" t="s">
        <v>328</v>
      </c>
    </row>
    <row r="87" spans="1:20" x14ac:dyDescent="0.25">
      <c r="A87" s="35" t="s">
        <v>329</v>
      </c>
      <c r="B87" s="35" t="s">
        <v>330</v>
      </c>
      <c r="C87" s="35" t="s">
        <v>45</v>
      </c>
      <c r="D87" s="35" t="s">
        <v>75</v>
      </c>
      <c r="E87" s="35" t="s">
        <v>58</v>
      </c>
      <c r="F87" s="35" t="s">
        <v>59</v>
      </c>
      <c r="G87" s="35" t="s">
        <v>49</v>
      </c>
      <c r="H87" s="35" t="s">
        <v>50</v>
      </c>
      <c r="I87" s="35" t="s">
        <v>51</v>
      </c>
      <c r="J87" s="35" t="s">
        <v>52</v>
      </c>
      <c r="K87" s="35" t="s">
        <v>65</v>
      </c>
      <c r="L87" s="35" t="s">
        <v>66</v>
      </c>
      <c r="M87" s="35" t="s">
        <v>20</v>
      </c>
      <c r="N87" s="35" t="s">
        <v>66</v>
      </c>
      <c r="O87" s="35" t="s">
        <v>66</v>
      </c>
      <c r="P87" s="35" t="s">
        <v>20</v>
      </c>
      <c r="Q87" s="35" t="s">
        <v>20</v>
      </c>
      <c r="R87" s="35" t="s">
        <v>20</v>
      </c>
      <c r="S87" s="35" t="s">
        <v>45</v>
      </c>
      <c r="T87" s="35" t="s">
        <v>331</v>
      </c>
    </row>
    <row r="88" spans="1:20" x14ac:dyDescent="0.25">
      <c r="A88" s="35" t="s">
        <v>332</v>
      </c>
      <c r="B88" s="35" t="s">
        <v>333</v>
      </c>
      <c r="C88" s="35" t="s">
        <v>91</v>
      </c>
      <c r="D88" s="35" t="s">
        <v>75</v>
      </c>
      <c r="E88" s="35" t="s">
        <v>334</v>
      </c>
      <c r="F88" s="35" t="s">
        <v>59</v>
      </c>
      <c r="G88" s="35" t="s">
        <v>49</v>
      </c>
      <c r="H88" s="35" t="s">
        <v>50</v>
      </c>
      <c r="I88" s="35" t="s">
        <v>20</v>
      </c>
      <c r="J88" s="35" t="s">
        <v>20</v>
      </c>
      <c r="K88" s="35" t="s">
        <v>20</v>
      </c>
      <c r="L88" s="35" t="s">
        <v>20</v>
      </c>
      <c r="M88" s="35" t="s">
        <v>20</v>
      </c>
      <c r="N88" s="35" t="s">
        <v>20</v>
      </c>
      <c r="O88" s="35" t="s">
        <v>20</v>
      </c>
      <c r="P88" s="35" t="s">
        <v>20</v>
      </c>
      <c r="Q88" s="35" t="s">
        <v>20</v>
      </c>
      <c r="R88" s="35" t="s">
        <v>20</v>
      </c>
      <c r="S88" s="35" t="s">
        <v>91</v>
      </c>
      <c r="T88" s="35" t="s">
        <v>335</v>
      </c>
    </row>
    <row r="89" spans="1:20" x14ac:dyDescent="0.25">
      <c r="A89" s="35" t="s">
        <v>336</v>
      </c>
      <c r="B89" s="35" t="s">
        <v>337</v>
      </c>
      <c r="C89" s="35" t="s">
        <v>74</v>
      </c>
      <c r="D89" s="35" t="s">
        <v>144</v>
      </c>
      <c r="E89" s="35" t="s">
        <v>64</v>
      </c>
      <c r="F89" s="35" t="s">
        <v>59</v>
      </c>
      <c r="G89" s="35" t="s">
        <v>50</v>
      </c>
      <c r="H89" s="35" t="s">
        <v>50</v>
      </c>
      <c r="I89" s="35" t="s">
        <v>51</v>
      </c>
      <c r="J89" s="35" t="s">
        <v>52</v>
      </c>
      <c r="K89" s="35" t="s">
        <v>70</v>
      </c>
      <c r="L89" s="35" t="s">
        <v>20</v>
      </c>
      <c r="M89" s="35" t="s">
        <v>20</v>
      </c>
      <c r="N89" s="35" t="s">
        <v>20</v>
      </c>
      <c r="O89" s="35" t="s">
        <v>66</v>
      </c>
      <c r="P89" s="35" t="s">
        <v>20</v>
      </c>
      <c r="Q89" s="35" t="s">
        <v>20</v>
      </c>
      <c r="R89" s="35" t="s">
        <v>20</v>
      </c>
      <c r="S89" s="35" t="s">
        <v>74</v>
      </c>
      <c r="T89" s="35" t="s">
        <v>338</v>
      </c>
    </row>
    <row r="90" spans="1:20" x14ac:dyDescent="0.25">
      <c r="A90" s="35" t="s">
        <v>339</v>
      </c>
      <c r="B90" s="35" t="s">
        <v>340</v>
      </c>
      <c r="C90" s="35" t="s">
        <v>91</v>
      </c>
      <c r="D90" s="35" t="s">
        <v>281</v>
      </c>
      <c r="E90" s="35" t="s">
        <v>341</v>
      </c>
      <c r="F90" s="35" t="s">
        <v>59</v>
      </c>
      <c r="G90" s="35" t="s">
        <v>49</v>
      </c>
      <c r="H90" s="35" t="s">
        <v>50</v>
      </c>
      <c r="I90" s="35" t="s">
        <v>51</v>
      </c>
      <c r="J90" s="35" t="s">
        <v>52</v>
      </c>
      <c r="K90" s="35" t="s">
        <v>70</v>
      </c>
      <c r="L90" s="35" t="s">
        <v>20</v>
      </c>
      <c r="M90" s="35" t="s">
        <v>20</v>
      </c>
      <c r="N90" s="35" t="s">
        <v>20</v>
      </c>
      <c r="O90" s="35" t="s">
        <v>66</v>
      </c>
      <c r="P90" s="35" t="s">
        <v>20</v>
      </c>
      <c r="Q90" s="35" t="s">
        <v>20</v>
      </c>
      <c r="R90" s="35" t="s">
        <v>20</v>
      </c>
      <c r="S90" s="35" t="s">
        <v>91</v>
      </c>
      <c r="T90" s="35" t="s">
        <v>342</v>
      </c>
    </row>
    <row r="91" spans="1:20" x14ac:dyDescent="0.25">
      <c r="A91" s="35" t="s">
        <v>343</v>
      </c>
      <c r="B91" s="35" t="s">
        <v>344</v>
      </c>
      <c r="C91" s="35" t="s">
        <v>45</v>
      </c>
      <c r="D91" s="35" t="s">
        <v>345</v>
      </c>
      <c r="E91" s="35" t="s">
        <v>346</v>
      </c>
      <c r="F91" s="35" t="s">
        <v>59</v>
      </c>
      <c r="G91" s="35" t="s">
        <v>49</v>
      </c>
      <c r="H91" s="35" t="s">
        <v>50</v>
      </c>
      <c r="I91" s="35" t="s">
        <v>51</v>
      </c>
      <c r="J91" s="35" t="s">
        <v>52</v>
      </c>
      <c r="K91" s="35" t="s">
        <v>252</v>
      </c>
      <c r="L91" s="35" t="s">
        <v>253</v>
      </c>
      <c r="M91" s="35" t="s">
        <v>253</v>
      </c>
      <c r="N91" s="35" t="s">
        <v>253</v>
      </c>
      <c r="O91" s="35" t="s">
        <v>253</v>
      </c>
      <c r="P91" s="35" t="s">
        <v>20</v>
      </c>
      <c r="Q91" s="35" t="s">
        <v>20</v>
      </c>
      <c r="R91" s="35" t="s">
        <v>20</v>
      </c>
      <c r="S91" s="35" t="s">
        <v>45</v>
      </c>
      <c r="T91" s="35" t="s">
        <v>347</v>
      </c>
    </row>
    <row r="92" spans="1:20" x14ac:dyDescent="0.25">
      <c r="A92" s="35" t="s">
        <v>348</v>
      </c>
      <c r="B92" s="35" t="s">
        <v>349</v>
      </c>
      <c r="C92" s="35" t="s">
        <v>45</v>
      </c>
      <c r="D92" s="35" t="s">
        <v>350</v>
      </c>
      <c r="E92" s="35" t="s">
        <v>351</v>
      </c>
      <c r="F92" s="35" t="s">
        <v>263</v>
      </c>
      <c r="G92" s="35" t="s">
        <v>49</v>
      </c>
      <c r="H92" s="35" t="s">
        <v>50</v>
      </c>
      <c r="I92" s="35" t="s">
        <v>51</v>
      </c>
      <c r="J92" s="35" t="s">
        <v>52</v>
      </c>
      <c r="K92" s="35" t="s">
        <v>115</v>
      </c>
      <c r="L92" s="35" t="s">
        <v>20</v>
      </c>
      <c r="M92" s="35" t="s">
        <v>20</v>
      </c>
      <c r="N92" s="35" t="s">
        <v>20</v>
      </c>
      <c r="O92" s="35" t="s">
        <v>20</v>
      </c>
      <c r="P92" s="35" t="s">
        <v>20</v>
      </c>
      <c r="Q92" s="35" t="s">
        <v>20</v>
      </c>
      <c r="R92" s="35" t="s">
        <v>20</v>
      </c>
      <c r="S92" s="35" t="s">
        <v>45</v>
      </c>
      <c r="T92" s="35" t="s">
        <v>352</v>
      </c>
    </row>
    <row r="93" spans="1:20" x14ac:dyDescent="0.25">
      <c r="A93" s="35" t="s">
        <v>353</v>
      </c>
      <c r="B93" s="35" t="s">
        <v>349</v>
      </c>
      <c r="C93" s="35" t="s">
        <v>45</v>
      </c>
      <c r="D93" s="35" t="s">
        <v>354</v>
      </c>
      <c r="E93" s="35" t="s">
        <v>351</v>
      </c>
      <c r="F93" s="35" t="s">
        <v>263</v>
      </c>
      <c r="G93" s="35" t="s">
        <v>49</v>
      </c>
      <c r="H93" s="35" t="s">
        <v>241</v>
      </c>
      <c r="I93" s="35" t="s">
        <v>51</v>
      </c>
      <c r="J93" s="35" t="s">
        <v>52</v>
      </c>
      <c r="K93" s="35" t="s">
        <v>115</v>
      </c>
      <c r="L93" s="35" t="s">
        <v>20</v>
      </c>
      <c r="M93" s="35" t="s">
        <v>20</v>
      </c>
      <c r="N93" s="35" t="s">
        <v>20</v>
      </c>
      <c r="O93" s="35" t="s">
        <v>20</v>
      </c>
      <c r="P93" s="35" t="s">
        <v>20</v>
      </c>
      <c r="Q93" s="35" t="s">
        <v>20</v>
      </c>
      <c r="R93" s="35" t="s">
        <v>20</v>
      </c>
      <c r="S93" s="35" t="s">
        <v>45</v>
      </c>
      <c r="T93" s="35" t="s">
        <v>352</v>
      </c>
    </row>
    <row r="94" spans="1:20" x14ac:dyDescent="0.25">
      <c r="A94" s="35" t="s">
        <v>355</v>
      </c>
      <c r="B94" s="35" t="s">
        <v>349</v>
      </c>
      <c r="C94" s="35" t="s">
        <v>45</v>
      </c>
      <c r="D94" s="35" t="s">
        <v>356</v>
      </c>
      <c r="E94" s="35" t="s">
        <v>357</v>
      </c>
      <c r="F94" s="35" t="s">
        <v>263</v>
      </c>
      <c r="G94" s="35" t="s">
        <v>49</v>
      </c>
      <c r="H94" s="35" t="s">
        <v>358</v>
      </c>
      <c r="I94" s="35" t="s">
        <v>51</v>
      </c>
      <c r="J94" s="35" t="s">
        <v>52</v>
      </c>
      <c r="K94" s="35" t="s">
        <v>115</v>
      </c>
      <c r="L94" s="35" t="s">
        <v>20</v>
      </c>
      <c r="M94" s="35" t="s">
        <v>20</v>
      </c>
      <c r="N94" s="35" t="s">
        <v>20</v>
      </c>
      <c r="O94" s="35" t="s">
        <v>20</v>
      </c>
      <c r="P94" s="35" t="s">
        <v>20</v>
      </c>
      <c r="Q94" s="35" t="s">
        <v>20</v>
      </c>
      <c r="R94" s="35" t="s">
        <v>20</v>
      </c>
      <c r="S94" s="35" t="s">
        <v>45</v>
      </c>
      <c r="T94" s="35" t="s">
        <v>352</v>
      </c>
    </row>
    <row r="95" spans="1:20" x14ac:dyDescent="0.25">
      <c r="A95" s="35" t="s">
        <v>359</v>
      </c>
      <c r="B95" s="35" t="s">
        <v>349</v>
      </c>
      <c r="C95" s="35" t="s">
        <v>45</v>
      </c>
      <c r="D95" s="35" t="s">
        <v>360</v>
      </c>
      <c r="E95" s="35" t="s">
        <v>351</v>
      </c>
      <c r="F95" s="35" t="s">
        <v>263</v>
      </c>
      <c r="G95" s="35" t="s">
        <v>49</v>
      </c>
      <c r="H95" s="35" t="s">
        <v>160</v>
      </c>
      <c r="I95" s="35" t="s">
        <v>51</v>
      </c>
      <c r="J95" s="35" t="s">
        <v>52</v>
      </c>
      <c r="K95" s="35" t="s">
        <v>115</v>
      </c>
      <c r="L95" s="35" t="s">
        <v>20</v>
      </c>
      <c r="M95" s="35" t="s">
        <v>20</v>
      </c>
      <c r="N95" s="35" t="s">
        <v>20</v>
      </c>
      <c r="O95" s="35" t="s">
        <v>20</v>
      </c>
      <c r="P95" s="35" t="s">
        <v>20</v>
      </c>
      <c r="Q95" s="35" t="s">
        <v>20</v>
      </c>
      <c r="R95" s="35" t="s">
        <v>20</v>
      </c>
      <c r="S95" s="35" t="s">
        <v>45</v>
      </c>
      <c r="T95" s="35" t="s">
        <v>352</v>
      </c>
    </row>
    <row r="96" spans="1:20" x14ac:dyDescent="0.25">
      <c r="A96" s="35" t="s">
        <v>361</v>
      </c>
      <c r="B96" s="35" t="s">
        <v>362</v>
      </c>
      <c r="C96" s="35" t="s">
        <v>91</v>
      </c>
      <c r="D96" s="35" t="s">
        <v>185</v>
      </c>
      <c r="E96" s="35" t="s">
        <v>363</v>
      </c>
      <c r="F96" s="35" t="s">
        <v>59</v>
      </c>
      <c r="G96" s="35" t="s">
        <v>50</v>
      </c>
      <c r="H96" s="35" t="s">
        <v>50</v>
      </c>
      <c r="I96" s="35" t="s">
        <v>51</v>
      </c>
      <c r="J96" s="35" t="s">
        <v>52</v>
      </c>
      <c r="K96" s="35" t="s">
        <v>70</v>
      </c>
      <c r="L96" s="35" t="s">
        <v>20</v>
      </c>
      <c r="M96" s="35" t="s">
        <v>20</v>
      </c>
      <c r="N96" s="35" t="s">
        <v>20</v>
      </c>
      <c r="O96" s="35" t="s">
        <v>66</v>
      </c>
      <c r="P96" s="35" t="s">
        <v>20</v>
      </c>
      <c r="Q96" s="35" t="s">
        <v>20</v>
      </c>
      <c r="R96" s="35" t="s">
        <v>20</v>
      </c>
      <c r="S96" s="35" t="s">
        <v>91</v>
      </c>
      <c r="T96" s="35" t="s">
        <v>364</v>
      </c>
    </row>
    <row r="97" spans="1:20" x14ac:dyDescent="0.25">
      <c r="A97" s="35" t="s">
        <v>365</v>
      </c>
      <c r="B97" s="35" t="s">
        <v>366</v>
      </c>
      <c r="C97" s="35" t="s">
        <v>91</v>
      </c>
      <c r="D97" s="35" t="s">
        <v>367</v>
      </c>
      <c r="E97" s="35" t="s">
        <v>368</v>
      </c>
      <c r="F97" s="35" t="s">
        <v>59</v>
      </c>
      <c r="G97" s="35" t="s">
        <v>49</v>
      </c>
      <c r="H97" s="35" t="s">
        <v>50</v>
      </c>
      <c r="I97" s="35" t="s">
        <v>51</v>
      </c>
      <c r="J97" s="35" t="s">
        <v>52</v>
      </c>
      <c r="K97" s="35" t="s">
        <v>70</v>
      </c>
      <c r="L97" s="35" t="s">
        <v>71</v>
      </c>
      <c r="M97" s="35" t="s">
        <v>71</v>
      </c>
      <c r="N97" s="35" t="s">
        <v>71</v>
      </c>
      <c r="O97" s="35" t="s">
        <v>71</v>
      </c>
      <c r="P97" s="35" t="s">
        <v>20</v>
      </c>
      <c r="Q97" s="35" t="s">
        <v>20</v>
      </c>
      <c r="R97" s="35" t="s">
        <v>20</v>
      </c>
      <c r="S97" s="35" t="s">
        <v>91</v>
      </c>
      <c r="T97" s="35" t="s">
        <v>369</v>
      </c>
    </row>
    <row r="98" spans="1:20" x14ac:dyDescent="0.25">
      <c r="A98" s="35" t="s">
        <v>370</v>
      </c>
      <c r="B98" s="35" t="s">
        <v>371</v>
      </c>
      <c r="C98" s="35" t="s">
        <v>91</v>
      </c>
      <c r="D98" s="35" t="s">
        <v>320</v>
      </c>
      <c r="E98" s="35" t="s">
        <v>372</v>
      </c>
      <c r="F98" s="35" t="s">
        <v>372</v>
      </c>
      <c r="G98" s="35" t="s">
        <v>49</v>
      </c>
      <c r="H98" s="35" t="s">
        <v>160</v>
      </c>
      <c r="I98" s="35" t="s">
        <v>51</v>
      </c>
      <c r="J98" s="35" t="s">
        <v>52</v>
      </c>
      <c r="K98" s="35" t="s">
        <v>373</v>
      </c>
      <c r="L98" s="35" t="s">
        <v>20</v>
      </c>
      <c r="M98" s="35" t="s">
        <v>20</v>
      </c>
      <c r="N98" s="35" t="s">
        <v>20</v>
      </c>
      <c r="O98" s="35" t="s">
        <v>20</v>
      </c>
      <c r="P98" s="35" t="s">
        <v>20</v>
      </c>
      <c r="Q98" s="35" t="s">
        <v>20</v>
      </c>
      <c r="R98" s="35" t="s">
        <v>20</v>
      </c>
      <c r="S98" s="35" t="s">
        <v>91</v>
      </c>
      <c r="T98" s="35" t="s">
        <v>374</v>
      </c>
    </row>
    <row r="99" spans="1:20" x14ac:dyDescent="0.25">
      <c r="A99" s="35" t="s">
        <v>375</v>
      </c>
      <c r="B99" s="35" t="s">
        <v>376</v>
      </c>
      <c r="C99" s="35" t="s">
        <v>20</v>
      </c>
      <c r="D99" s="35" t="s">
        <v>377</v>
      </c>
      <c r="E99" s="35" t="s">
        <v>263</v>
      </c>
      <c r="F99" s="35" t="s">
        <v>378</v>
      </c>
      <c r="G99" s="35" t="s">
        <v>49</v>
      </c>
      <c r="H99" s="35" t="s">
        <v>379</v>
      </c>
      <c r="I99" s="35" t="s">
        <v>20</v>
      </c>
      <c r="J99" s="35" t="s">
        <v>20</v>
      </c>
      <c r="K99" s="35" t="s">
        <v>20</v>
      </c>
      <c r="L99" s="35" t="s">
        <v>20</v>
      </c>
      <c r="M99" s="35" t="s">
        <v>20</v>
      </c>
      <c r="N99" s="35" t="s">
        <v>20</v>
      </c>
      <c r="O99" s="35" t="s">
        <v>20</v>
      </c>
      <c r="P99" s="35" t="s">
        <v>20</v>
      </c>
      <c r="Q99" s="35" t="s">
        <v>20</v>
      </c>
      <c r="R99" s="35" t="s">
        <v>20</v>
      </c>
      <c r="S99" s="35" t="s">
        <v>20</v>
      </c>
      <c r="T99" s="35" t="s">
        <v>20</v>
      </c>
    </row>
    <row r="100" spans="1:20" x14ac:dyDescent="0.25">
      <c r="A100" s="35" t="s">
        <v>380</v>
      </c>
      <c r="B100" s="35" t="s">
        <v>376</v>
      </c>
      <c r="C100" s="35" t="s">
        <v>91</v>
      </c>
      <c r="D100" s="35" t="s">
        <v>368</v>
      </c>
      <c r="E100" s="35" t="s">
        <v>58</v>
      </c>
      <c r="F100" s="35" t="s">
        <v>59</v>
      </c>
      <c r="G100" s="35" t="s">
        <v>49</v>
      </c>
      <c r="H100" s="35" t="s">
        <v>50</v>
      </c>
      <c r="I100" s="35" t="s">
        <v>51</v>
      </c>
      <c r="J100" s="35" t="s">
        <v>52</v>
      </c>
      <c r="K100" s="35" t="s">
        <v>70</v>
      </c>
      <c r="L100" s="35" t="s">
        <v>71</v>
      </c>
      <c r="M100" s="35" t="s">
        <v>20</v>
      </c>
      <c r="N100" s="35" t="s">
        <v>71</v>
      </c>
      <c r="O100" s="35" t="s">
        <v>71</v>
      </c>
      <c r="P100" s="35" t="s">
        <v>20</v>
      </c>
      <c r="Q100" s="35" t="s">
        <v>20</v>
      </c>
      <c r="R100" s="35" t="s">
        <v>20</v>
      </c>
      <c r="S100" s="35" t="s">
        <v>91</v>
      </c>
      <c r="T100" s="35" t="s">
        <v>381</v>
      </c>
    </row>
    <row r="101" spans="1:20" x14ac:dyDescent="0.25">
      <c r="A101" s="35" t="s">
        <v>382</v>
      </c>
      <c r="B101" s="35" t="s">
        <v>376</v>
      </c>
      <c r="C101" s="35" t="s">
        <v>20</v>
      </c>
      <c r="D101" s="35" t="s">
        <v>383</v>
      </c>
      <c r="E101" s="35" t="s">
        <v>263</v>
      </c>
      <c r="F101" s="35" t="s">
        <v>264</v>
      </c>
      <c r="G101" s="35" t="s">
        <v>49</v>
      </c>
      <c r="H101" s="35" t="s">
        <v>160</v>
      </c>
      <c r="I101" s="35" t="s">
        <v>20</v>
      </c>
      <c r="J101" s="35" t="s">
        <v>20</v>
      </c>
      <c r="K101" s="35" t="s">
        <v>20</v>
      </c>
      <c r="L101" s="35" t="s">
        <v>20</v>
      </c>
      <c r="M101" s="35" t="s">
        <v>20</v>
      </c>
      <c r="N101" s="35" t="s">
        <v>20</v>
      </c>
      <c r="O101" s="35" t="s">
        <v>20</v>
      </c>
      <c r="P101" s="35" t="s">
        <v>20</v>
      </c>
      <c r="Q101" s="35" t="s">
        <v>20</v>
      </c>
      <c r="R101" s="35" t="s">
        <v>20</v>
      </c>
      <c r="S101" s="35" t="s">
        <v>20</v>
      </c>
      <c r="T101" s="35" t="s">
        <v>20</v>
      </c>
    </row>
    <row r="102" spans="1:20" x14ac:dyDescent="0.25">
      <c r="A102" s="35" t="s">
        <v>384</v>
      </c>
      <c r="B102" s="35" t="s">
        <v>376</v>
      </c>
      <c r="C102" s="35" t="s">
        <v>91</v>
      </c>
      <c r="D102" s="35" t="s">
        <v>385</v>
      </c>
      <c r="E102" s="35" t="s">
        <v>386</v>
      </c>
      <c r="F102" s="35" t="s">
        <v>59</v>
      </c>
      <c r="G102" s="35" t="s">
        <v>49</v>
      </c>
      <c r="H102" s="35" t="s">
        <v>50</v>
      </c>
      <c r="I102" s="35" t="s">
        <v>51</v>
      </c>
      <c r="J102" s="35" t="s">
        <v>52</v>
      </c>
      <c r="K102" s="35" t="s">
        <v>70</v>
      </c>
      <c r="L102" s="35" t="s">
        <v>20</v>
      </c>
      <c r="M102" s="35" t="s">
        <v>71</v>
      </c>
      <c r="N102" s="35" t="s">
        <v>20</v>
      </c>
      <c r="O102" s="35" t="s">
        <v>71</v>
      </c>
      <c r="P102" s="35" t="s">
        <v>20</v>
      </c>
      <c r="Q102" s="35" t="s">
        <v>20</v>
      </c>
      <c r="R102" s="35" t="s">
        <v>20</v>
      </c>
      <c r="S102" s="35" t="s">
        <v>91</v>
      </c>
      <c r="T102" s="35" t="s">
        <v>381</v>
      </c>
    </row>
    <row r="103" spans="1:20" x14ac:dyDescent="0.25">
      <c r="A103" s="35" t="s">
        <v>387</v>
      </c>
      <c r="B103" s="35" t="s">
        <v>376</v>
      </c>
      <c r="C103" s="35" t="s">
        <v>20</v>
      </c>
      <c r="D103" s="35" t="s">
        <v>388</v>
      </c>
      <c r="E103" s="35" t="s">
        <v>263</v>
      </c>
      <c r="F103" s="35" t="s">
        <v>378</v>
      </c>
      <c r="G103" s="35" t="s">
        <v>49</v>
      </c>
      <c r="H103" s="35" t="s">
        <v>178</v>
      </c>
      <c r="I103" s="35" t="s">
        <v>20</v>
      </c>
      <c r="J103" s="35" t="s">
        <v>20</v>
      </c>
      <c r="K103" s="35" t="s">
        <v>20</v>
      </c>
      <c r="L103" s="35" t="s">
        <v>20</v>
      </c>
      <c r="M103" s="35" t="s">
        <v>20</v>
      </c>
      <c r="N103" s="35" t="s">
        <v>20</v>
      </c>
      <c r="O103" s="35" t="s">
        <v>20</v>
      </c>
      <c r="P103" s="35" t="s">
        <v>20</v>
      </c>
      <c r="Q103" s="35" t="s">
        <v>20</v>
      </c>
      <c r="R103" s="35" t="s">
        <v>20</v>
      </c>
      <c r="S103" s="35" t="s">
        <v>20</v>
      </c>
      <c r="T103" s="35" t="s">
        <v>20</v>
      </c>
    </row>
    <row r="104" spans="1:20" x14ac:dyDescent="0.25">
      <c r="A104" s="35" t="s">
        <v>389</v>
      </c>
      <c r="B104" s="35" t="s">
        <v>376</v>
      </c>
      <c r="C104" s="35" t="s">
        <v>20</v>
      </c>
      <c r="D104" s="35" t="s">
        <v>390</v>
      </c>
      <c r="E104" s="35" t="s">
        <v>263</v>
      </c>
      <c r="F104" s="35" t="s">
        <v>264</v>
      </c>
      <c r="G104" s="35" t="s">
        <v>49</v>
      </c>
      <c r="H104" s="35" t="s">
        <v>358</v>
      </c>
      <c r="I104" s="35" t="s">
        <v>20</v>
      </c>
      <c r="J104" s="35" t="s">
        <v>20</v>
      </c>
      <c r="K104" s="35" t="s">
        <v>20</v>
      </c>
      <c r="L104" s="35" t="s">
        <v>20</v>
      </c>
      <c r="M104" s="35" t="s">
        <v>20</v>
      </c>
      <c r="N104" s="35" t="s">
        <v>20</v>
      </c>
      <c r="O104" s="35" t="s">
        <v>20</v>
      </c>
      <c r="P104" s="35" t="s">
        <v>20</v>
      </c>
      <c r="Q104" s="35" t="s">
        <v>20</v>
      </c>
      <c r="R104" s="35" t="s">
        <v>20</v>
      </c>
      <c r="S104" s="35" t="s">
        <v>20</v>
      </c>
      <c r="T104" s="35" t="s">
        <v>20</v>
      </c>
    </row>
    <row r="105" spans="1:20" x14ac:dyDescent="0.25">
      <c r="A105" s="35" t="s">
        <v>391</v>
      </c>
      <c r="B105" s="35" t="s">
        <v>376</v>
      </c>
      <c r="C105" s="35" t="s">
        <v>91</v>
      </c>
      <c r="D105" s="35" t="s">
        <v>392</v>
      </c>
      <c r="E105" s="35" t="s">
        <v>386</v>
      </c>
      <c r="F105" s="35" t="s">
        <v>59</v>
      </c>
      <c r="G105" s="35" t="s">
        <v>49</v>
      </c>
      <c r="H105" s="35" t="s">
        <v>50</v>
      </c>
      <c r="I105" s="35" t="s">
        <v>51</v>
      </c>
      <c r="J105" s="35" t="s">
        <v>52</v>
      </c>
      <c r="K105" s="35" t="s">
        <v>70</v>
      </c>
      <c r="L105" s="35" t="s">
        <v>20</v>
      </c>
      <c r="M105" s="35" t="s">
        <v>71</v>
      </c>
      <c r="N105" s="35" t="s">
        <v>20</v>
      </c>
      <c r="O105" s="35" t="s">
        <v>71</v>
      </c>
      <c r="P105" s="35" t="s">
        <v>20</v>
      </c>
      <c r="Q105" s="35" t="s">
        <v>20</v>
      </c>
      <c r="R105" s="35" t="s">
        <v>20</v>
      </c>
      <c r="S105" s="35" t="s">
        <v>91</v>
      </c>
      <c r="T105" s="35" t="s">
        <v>381</v>
      </c>
    </row>
    <row r="106" spans="1:20" x14ac:dyDescent="0.25">
      <c r="A106" s="35" t="s">
        <v>393</v>
      </c>
      <c r="B106" s="35" t="s">
        <v>394</v>
      </c>
      <c r="C106" s="35" t="s">
        <v>81</v>
      </c>
      <c r="D106" s="35" t="s">
        <v>144</v>
      </c>
      <c r="E106" s="35" t="s">
        <v>386</v>
      </c>
      <c r="F106" s="35" t="s">
        <v>59</v>
      </c>
      <c r="G106" s="35" t="s">
        <v>50</v>
      </c>
      <c r="H106" s="35" t="s">
        <v>50</v>
      </c>
      <c r="I106" s="35" t="s">
        <v>51</v>
      </c>
      <c r="J106" s="35" t="s">
        <v>52</v>
      </c>
      <c r="K106" s="35" t="s">
        <v>70</v>
      </c>
      <c r="L106" s="35" t="s">
        <v>20</v>
      </c>
      <c r="M106" s="35" t="s">
        <v>20</v>
      </c>
      <c r="N106" s="35" t="s">
        <v>20</v>
      </c>
      <c r="O106" s="35" t="s">
        <v>66</v>
      </c>
      <c r="P106" s="35" t="s">
        <v>20</v>
      </c>
      <c r="Q106" s="35" t="s">
        <v>20</v>
      </c>
      <c r="R106" s="35" t="s">
        <v>20</v>
      </c>
      <c r="S106" s="35" t="s">
        <v>81</v>
      </c>
      <c r="T106" s="35" t="s">
        <v>395</v>
      </c>
    </row>
    <row r="107" spans="1:20" x14ac:dyDescent="0.25">
      <c r="A107" s="35" t="s">
        <v>396</v>
      </c>
      <c r="B107" s="35" t="s">
        <v>394</v>
      </c>
      <c r="C107" s="35" t="s">
        <v>87</v>
      </c>
      <c r="D107" s="35" t="s">
        <v>137</v>
      </c>
      <c r="E107" s="35" t="s">
        <v>386</v>
      </c>
      <c r="F107" s="35" t="s">
        <v>59</v>
      </c>
      <c r="G107" s="35" t="s">
        <v>50</v>
      </c>
      <c r="H107" s="35" t="s">
        <v>50</v>
      </c>
      <c r="I107" s="35" t="s">
        <v>51</v>
      </c>
      <c r="J107" s="35" t="s">
        <v>52</v>
      </c>
      <c r="K107" s="35" t="s">
        <v>70</v>
      </c>
      <c r="L107" s="35" t="s">
        <v>20</v>
      </c>
      <c r="M107" s="35" t="s">
        <v>20</v>
      </c>
      <c r="N107" s="35" t="s">
        <v>20</v>
      </c>
      <c r="O107" s="35" t="s">
        <v>66</v>
      </c>
      <c r="P107" s="35" t="s">
        <v>20</v>
      </c>
      <c r="Q107" s="35" t="s">
        <v>20</v>
      </c>
      <c r="R107" s="35" t="s">
        <v>20</v>
      </c>
      <c r="S107" s="35" t="s">
        <v>87</v>
      </c>
      <c r="T107" s="35" t="s">
        <v>397</v>
      </c>
    </row>
    <row r="108" spans="1:20" x14ac:dyDescent="0.25">
      <c r="A108" s="35" t="s">
        <v>398</v>
      </c>
      <c r="B108" s="35" t="s">
        <v>399</v>
      </c>
      <c r="C108" s="35" t="s">
        <v>74</v>
      </c>
      <c r="D108" s="35" t="s">
        <v>144</v>
      </c>
      <c r="E108" s="35" t="s">
        <v>386</v>
      </c>
      <c r="F108" s="35" t="s">
        <v>59</v>
      </c>
      <c r="G108" s="35" t="s">
        <v>50</v>
      </c>
      <c r="H108" s="35" t="s">
        <v>50</v>
      </c>
      <c r="I108" s="35" t="s">
        <v>51</v>
      </c>
      <c r="J108" s="35" t="s">
        <v>52</v>
      </c>
      <c r="K108" s="35" t="s">
        <v>70</v>
      </c>
      <c r="L108" s="35" t="s">
        <v>20</v>
      </c>
      <c r="M108" s="35" t="s">
        <v>71</v>
      </c>
      <c r="N108" s="35" t="s">
        <v>20</v>
      </c>
      <c r="O108" s="35" t="s">
        <v>71</v>
      </c>
      <c r="P108" s="35" t="s">
        <v>20</v>
      </c>
      <c r="Q108" s="35" t="s">
        <v>20</v>
      </c>
      <c r="R108" s="35" t="s">
        <v>20</v>
      </c>
      <c r="S108" s="35" t="s">
        <v>74</v>
      </c>
      <c r="T108" s="35" t="s">
        <v>400</v>
      </c>
    </row>
    <row r="109" spans="1:20" x14ac:dyDescent="0.25">
      <c r="A109" s="35" t="s">
        <v>401</v>
      </c>
      <c r="B109" s="35" t="s">
        <v>394</v>
      </c>
      <c r="C109" s="35" t="s">
        <v>91</v>
      </c>
      <c r="D109" s="35" t="s">
        <v>385</v>
      </c>
      <c r="E109" s="35" t="s">
        <v>402</v>
      </c>
      <c r="F109" s="35" t="s">
        <v>59</v>
      </c>
      <c r="G109" s="35" t="s">
        <v>50</v>
      </c>
      <c r="H109" s="35" t="s">
        <v>50</v>
      </c>
      <c r="I109" s="35" t="s">
        <v>51</v>
      </c>
      <c r="J109" s="35" t="s">
        <v>52</v>
      </c>
      <c r="K109" s="35" t="s">
        <v>70</v>
      </c>
      <c r="L109" s="35" t="s">
        <v>20</v>
      </c>
      <c r="M109" s="35" t="s">
        <v>71</v>
      </c>
      <c r="N109" s="35" t="s">
        <v>20</v>
      </c>
      <c r="O109" s="35" t="s">
        <v>66</v>
      </c>
      <c r="P109" s="35" t="s">
        <v>20</v>
      </c>
      <c r="Q109" s="35" t="s">
        <v>20</v>
      </c>
      <c r="R109" s="35" t="s">
        <v>20</v>
      </c>
      <c r="S109" s="35" t="s">
        <v>91</v>
      </c>
      <c r="T109" s="35" t="s">
        <v>403</v>
      </c>
    </row>
    <row r="110" spans="1:20" x14ac:dyDescent="0.25">
      <c r="A110" s="35" t="s">
        <v>404</v>
      </c>
      <c r="B110" s="35" t="s">
        <v>399</v>
      </c>
      <c r="C110" s="35" t="s">
        <v>91</v>
      </c>
      <c r="D110" s="35" t="s">
        <v>259</v>
      </c>
      <c r="E110" s="35" t="s">
        <v>386</v>
      </c>
      <c r="F110" s="35" t="s">
        <v>59</v>
      </c>
      <c r="G110" s="35" t="s">
        <v>50</v>
      </c>
      <c r="H110" s="35" t="s">
        <v>50</v>
      </c>
      <c r="I110" s="35" t="s">
        <v>51</v>
      </c>
      <c r="J110" s="35" t="s">
        <v>52</v>
      </c>
      <c r="K110" s="35" t="s">
        <v>70</v>
      </c>
      <c r="L110" s="35" t="s">
        <v>20</v>
      </c>
      <c r="M110" s="35" t="s">
        <v>71</v>
      </c>
      <c r="N110" s="35" t="s">
        <v>20</v>
      </c>
      <c r="O110" s="35" t="s">
        <v>71</v>
      </c>
      <c r="P110" s="35" t="s">
        <v>20</v>
      </c>
      <c r="Q110" s="35" t="s">
        <v>20</v>
      </c>
      <c r="R110" s="35" t="s">
        <v>20</v>
      </c>
      <c r="S110" s="35" t="s">
        <v>91</v>
      </c>
      <c r="T110" s="35" t="s">
        <v>405</v>
      </c>
    </row>
    <row r="111" spans="1:20" x14ac:dyDescent="0.25">
      <c r="A111" s="35" t="s">
        <v>406</v>
      </c>
      <c r="B111" s="35" t="s">
        <v>399</v>
      </c>
      <c r="C111" s="35" t="s">
        <v>87</v>
      </c>
      <c r="D111" s="35" t="s">
        <v>137</v>
      </c>
      <c r="E111" s="35" t="s">
        <v>407</v>
      </c>
      <c r="F111" s="35" t="s">
        <v>59</v>
      </c>
      <c r="G111" s="35" t="s">
        <v>50</v>
      </c>
      <c r="H111" s="35" t="s">
        <v>50</v>
      </c>
      <c r="I111" s="35" t="s">
        <v>51</v>
      </c>
      <c r="J111" s="35" t="s">
        <v>52</v>
      </c>
      <c r="K111" s="35" t="s">
        <v>70</v>
      </c>
      <c r="L111" s="35" t="s">
        <v>20</v>
      </c>
      <c r="M111" s="35" t="s">
        <v>20</v>
      </c>
      <c r="N111" s="35" t="s">
        <v>20</v>
      </c>
      <c r="O111" s="35" t="s">
        <v>20</v>
      </c>
      <c r="P111" s="35" t="s">
        <v>20</v>
      </c>
      <c r="Q111" s="35" t="s">
        <v>20</v>
      </c>
      <c r="R111" s="35" t="s">
        <v>20</v>
      </c>
      <c r="S111" s="35" t="s">
        <v>87</v>
      </c>
      <c r="T111" s="35" t="s">
        <v>408</v>
      </c>
    </row>
    <row r="112" spans="1:20" x14ac:dyDescent="0.25">
      <c r="A112" s="35" t="s">
        <v>409</v>
      </c>
      <c r="B112" s="35" t="s">
        <v>399</v>
      </c>
      <c r="C112" s="35" t="s">
        <v>41</v>
      </c>
      <c r="D112" s="35" t="s">
        <v>134</v>
      </c>
      <c r="E112" s="35" t="s">
        <v>407</v>
      </c>
      <c r="F112" s="35" t="s">
        <v>59</v>
      </c>
      <c r="G112" s="35" t="s">
        <v>50</v>
      </c>
      <c r="H112" s="35" t="s">
        <v>50</v>
      </c>
      <c r="I112" s="35" t="s">
        <v>51</v>
      </c>
      <c r="J112" s="35" t="s">
        <v>52</v>
      </c>
      <c r="K112" s="35" t="s">
        <v>70</v>
      </c>
      <c r="L112" s="35" t="s">
        <v>20</v>
      </c>
      <c r="M112" s="35" t="s">
        <v>20</v>
      </c>
      <c r="N112" s="35" t="s">
        <v>20</v>
      </c>
      <c r="O112" s="35" t="s">
        <v>20</v>
      </c>
      <c r="P112" s="35" t="s">
        <v>20</v>
      </c>
      <c r="Q112" s="35" t="s">
        <v>20</v>
      </c>
      <c r="R112" s="35" t="s">
        <v>20</v>
      </c>
      <c r="S112" s="35" t="s">
        <v>41</v>
      </c>
      <c r="T112" s="35" t="s">
        <v>410</v>
      </c>
    </row>
    <row r="113" spans="1:20" x14ac:dyDescent="0.25">
      <c r="A113" s="35" t="s">
        <v>411</v>
      </c>
      <c r="B113" s="35" t="s">
        <v>394</v>
      </c>
      <c r="C113" s="35" t="s">
        <v>91</v>
      </c>
      <c r="D113" s="35" t="s">
        <v>412</v>
      </c>
      <c r="E113" s="35" t="s">
        <v>402</v>
      </c>
      <c r="F113" s="35" t="s">
        <v>59</v>
      </c>
      <c r="G113" s="35" t="s">
        <v>50</v>
      </c>
      <c r="H113" s="35" t="s">
        <v>50</v>
      </c>
      <c r="I113" s="35" t="s">
        <v>51</v>
      </c>
      <c r="J113" s="35" t="s">
        <v>52</v>
      </c>
      <c r="K113" s="35" t="s">
        <v>70</v>
      </c>
      <c r="L113" s="35" t="s">
        <v>20</v>
      </c>
      <c r="M113" s="35" t="s">
        <v>71</v>
      </c>
      <c r="N113" s="35" t="s">
        <v>20</v>
      </c>
      <c r="O113" s="35" t="s">
        <v>66</v>
      </c>
      <c r="P113" s="35" t="s">
        <v>20</v>
      </c>
      <c r="Q113" s="35" t="s">
        <v>20</v>
      </c>
      <c r="R113" s="35" t="s">
        <v>20</v>
      </c>
      <c r="S113" s="35" t="s">
        <v>91</v>
      </c>
      <c r="T113" s="35" t="s">
        <v>403</v>
      </c>
    </row>
    <row r="114" spans="1:20" x14ac:dyDescent="0.25">
      <c r="A114" s="35" t="s">
        <v>413</v>
      </c>
      <c r="B114" s="35" t="s">
        <v>394</v>
      </c>
      <c r="C114" s="35" t="s">
        <v>41</v>
      </c>
      <c r="D114" s="35" t="s">
        <v>134</v>
      </c>
      <c r="E114" s="35" t="s">
        <v>386</v>
      </c>
      <c r="F114" s="35" t="s">
        <v>59</v>
      </c>
      <c r="G114" s="35" t="s">
        <v>50</v>
      </c>
      <c r="H114" s="35" t="s">
        <v>50</v>
      </c>
      <c r="I114" s="35" t="s">
        <v>51</v>
      </c>
      <c r="J114" s="35" t="s">
        <v>52</v>
      </c>
      <c r="K114" s="35" t="s">
        <v>70</v>
      </c>
      <c r="L114" s="35" t="s">
        <v>20</v>
      </c>
      <c r="M114" s="35" t="s">
        <v>20</v>
      </c>
      <c r="N114" s="35" t="s">
        <v>20</v>
      </c>
      <c r="O114" s="35" t="s">
        <v>66</v>
      </c>
      <c r="P114" s="35" t="s">
        <v>20</v>
      </c>
      <c r="Q114" s="35" t="s">
        <v>20</v>
      </c>
      <c r="R114" s="35" t="s">
        <v>20</v>
      </c>
      <c r="S114" s="35" t="s">
        <v>41</v>
      </c>
      <c r="T114" s="35" t="s">
        <v>414</v>
      </c>
    </row>
    <row r="115" spans="1:20" x14ac:dyDescent="0.25">
      <c r="A115" s="35" t="s">
        <v>415</v>
      </c>
      <c r="B115" s="35" t="s">
        <v>399</v>
      </c>
      <c r="C115" s="35" t="s">
        <v>81</v>
      </c>
      <c r="D115" s="35" t="s">
        <v>144</v>
      </c>
      <c r="E115" s="35" t="s">
        <v>407</v>
      </c>
      <c r="F115" s="35" t="s">
        <v>59</v>
      </c>
      <c r="G115" s="35" t="s">
        <v>50</v>
      </c>
      <c r="H115" s="35" t="s">
        <v>50</v>
      </c>
      <c r="I115" s="35" t="s">
        <v>51</v>
      </c>
      <c r="J115" s="35" t="s">
        <v>52</v>
      </c>
      <c r="K115" s="35" t="s">
        <v>70</v>
      </c>
      <c r="L115" s="35" t="s">
        <v>20</v>
      </c>
      <c r="M115" s="35" t="s">
        <v>20</v>
      </c>
      <c r="N115" s="35" t="s">
        <v>20</v>
      </c>
      <c r="O115" s="35" t="s">
        <v>20</v>
      </c>
      <c r="P115" s="35" t="s">
        <v>20</v>
      </c>
      <c r="Q115" s="35" t="s">
        <v>20</v>
      </c>
      <c r="R115" s="35" t="s">
        <v>20</v>
      </c>
      <c r="S115" s="35" t="s">
        <v>81</v>
      </c>
      <c r="T115" s="35" t="s">
        <v>416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9"/>
  <sheetViews>
    <sheetView workbookViewId="0">
      <selection activeCell="I10" sqref="I10"/>
    </sheetView>
  </sheetViews>
  <sheetFormatPr baseColWidth="10" defaultRowHeight="15" x14ac:dyDescent="0.25"/>
  <cols>
    <col min="1" max="1" width="15.5703125" customWidth="1"/>
    <col min="2" max="9" width="11.140625" customWidth="1"/>
    <col min="10" max="10" width="12.140625" customWidth="1"/>
    <col min="11" max="11" width="10.42578125" customWidth="1"/>
    <col min="12" max="19" width="12.140625" customWidth="1"/>
    <col min="20" max="20" width="61.42578125" customWidth="1"/>
    <col min="21" max="28" width="11.140625" bestFit="1" customWidth="1"/>
    <col min="29" max="38" width="12.140625" bestFit="1" customWidth="1"/>
    <col min="39" max="39" width="61.140625" bestFit="1" customWidth="1"/>
  </cols>
  <sheetData>
    <row r="1" spans="1:20" x14ac:dyDescent="0.25">
      <c r="A1" s="33" t="s">
        <v>0</v>
      </c>
      <c r="B1" s="33" t="s">
        <v>1</v>
      </c>
      <c r="C1" s="33" t="s">
        <v>2</v>
      </c>
      <c r="D1" s="33" t="s">
        <v>3</v>
      </c>
      <c r="E1" s="33" t="s">
        <v>4</v>
      </c>
      <c r="F1" s="33" t="s">
        <v>5</v>
      </c>
      <c r="G1" s="33" t="s">
        <v>6</v>
      </c>
      <c r="H1" s="33" t="s">
        <v>7</v>
      </c>
      <c r="I1" s="33" t="s">
        <v>8</v>
      </c>
      <c r="J1" s="33" t="s">
        <v>9</v>
      </c>
      <c r="K1" s="33" t="s">
        <v>37</v>
      </c>
      <c r="L1" s="33" t="s">
        <v>11</v>
      </c>
      <c r="M1" s="33" t="s">
        <v>12</v>
      </c>
      <c r="N1" s="33" t="s">
        <v>13</v>
      </c>
      <c r="O1" s="33" t="s">
        <v>14</v>
      </c>
      <c r="P1" s="33" t="s">
        <v>15</v>
      </c>
      <c r="Q1" s="33" t="s">
        <v>16</v>
      </c>
      <c r="R1" s="33" t="s">
        <v>17</v>
      </c>
      <c r="S1" s="33" t="s">
        <v>18</v>
      </c>
      <c r="T1" s="34" t="s">
        <v>19</v>
      </c>
    </row>
    <row r="2" spans="1:20" x14ac:dyDescent="0.25">
      <c r="A2" s="33" t="s">
        <v>239</v>
      </c>
      <c r="B2" s="33" t="s">
        <v>21</v>
      </c>
      <c r="C2" s="33" t="s">
        <v>81</v>
      </c>
      <c r="D2" s="33" t="s">
        <v>240</v>
      </c>
      <c r="E2" s="33" t="s">
        <v>157</v>
      </c>
      <c r="F2" s="33" t="s">
        <v>159</v>
      </c>
      <c r="G2" s="33" t="s">
        <v>49</v>
      </c>
      <c r="H2" s="33" t="s">
        <v>241</v>
      </c>
      <c r="I2" s="33" t="s">
        <v>20</v>
      </c>
      <c r="J2" s="33" t="s">
        <v>20</v>
      </c>
      <c r="K2" s="33" t="s">
        <v>20</v>
      </c>
      <c r="L2" s="33" t="s">
        <v>20</v>
      </c>
      <c r="M2" s="33" t="s">
        <v>20</v>
      </c>
      <c r="N2" s="33" t="s">
        <v>20</v>
      </c>
      <c r="O2" s="33" t="s">
        <v>20</v>
      </c>
      <c r="P2" s="33" t="s">
        <v>20</v>
      </c>
      <c r="Q2" s="33" t="s">
        <v>20</v>
      </c>
      <c r="R2" s="33" t="s">
        <v>20</v>
      </c>
      <c r="S2" s="33" t="s">
        <v>81</v>
      </c>
      <c r="T2" s="33" t="s">
        <v>242</v>
      </c>
    </row>
    <row r="3" spans="1:20" x14ac:dyDescent="0.25">
      <c r="A3" s="35" t="s">
        <v>244</v>
      </c>
      <c r="B3" s="35" t="s">
        <v>21</v>
      </c>
      <c r="C3" s="35" t="s">
        <v>87</v>
      </c>
      <c r="D3" s="35" t="s">
        <v>240</v>
      </c>
      <c r="E3" s="35" t="s">
        <v>163</v>
      </c>
      <c r="F3" s="35" t="s">
        <v>159</v>
      </c>
      <c r="G3" s="35" t="s">
        <v>49</v>
      </c>
      <c r="H3" s="35" t="s">
        <v>241</v>
      </c>
      <c r="I3" s="35" t="s">
        <v>20</v>
      </c>
      <c r="J3" s="35" t="s">
        <v>20</v>
      </c>
      <c r="K3" s="35" t="s">
        <v>20</v>
      </c>
      <c r="L3" s="35" t="s">
        <v>20</v>
      </c>
      <c r="M3" s="35" t="s">
        <v>20</v>
      </c>
      <c r="N3" s="35" t="s">
        <v>20</v>
      </c>
      <c r="O3" s="35" t="s">
        <v>20</v>
      </c>
      <c r="P3" s="35" t="s">
        <v>20</v>
      </c>
      <c r="Q3" s="35" t="s">
        <v>20</v>
      </c>
      <c r="R3" s="35" t="s">
        <v>20</v>
      </c>
      <c r="S3" s="35" t="s">
        <v>87</v>
      </c>
      <c r="T3" s="35" t="s">
        <v>245</v>
      </c>
    </row>
    <row r="4" spans="1:20" x14ac:dyDescent="0.25">
      <c r="A4" s="35" t="s">
        <v>246</v>
      </c>
      <c r="B4" s="35" t="s">
        <v>21</v>
      </c>
      <c r="C4" s="35" t="s">
        <v>41</v>
      </c>
      <c r="D4" s="35" t="s">
        <v>240</v>
      </c>
      <c r="E4" s="35" t="s">
        <v>166</v>
      </c>
      <c r="F4" s="35" t="s">
        <v>159</v>
      </c>
      <c r="G4" s="35" t="s">
        <v>49</v>
      </c>
      <c r="H4" s="35" t="s">
        <v>50</v>
      </c>
      <c r="I4" s="35" t="s">
        <v>20</v>
      </c>
      <c r="J4" s="35" t="s">
        <v>20</v>
      </c>
      <c r="K4" s="35" t="s">
        <v>20</v>
      </c>
      <c r="L4" s="35" t="s">
        <v>20</v>
      </c>
      <c r="M4" s="35" t="s">
        <v>20</v>
      </c>
      <c r="N4" s="35" t="s">
        <v>20</v>
      </c>
      <c r="O4" s="35" t="s">
        <v>20</v>
      </c>
      <c r="P4" s="35" t="s">
        <v>20</v>
      </c>
      <c r="Q4" s="35" t="s">
        <v>20</v>
      </c>
      <c r="R4" s="35" t="s">
        <v>20</v>
      </c>
      <c r="S4" s="35" t="s">
        <v>41</v>
      </c>
      <c r="T4" s="35" t="s">
        <v>247</v>
      </c>
    </row>
    <row r="5" spans="1:20" x14ac:dyDescent="0.25">
      <c r="A5" s="35" t="s">
        <v>239</v>
      </c>
      <c r="B5" s="35" t="s">
        <v>21</v>
      </c>
      <c r="C5" s="35" t="s">
        <v>74</v>
      </c>
      <c r="D5" s="35" t="s">
        <v>240</v>
      </c>
      <c r="E5" s="35" t="s">
        <v>157</v>
      </c>
      <c r="F5" s="35" t="s">
        <v>159</v>
      </c>
      <c r="G5" s="35" t="s">
        <v>49</v>
      </c>
      <c r="H5" s="35" t="s">
        <v>50</v>
      </c>
      <c r="I5" s="35" t="s">
        <v>20</v>
      </c>
      <c r="J5" s="35" t="s">
        <v>20</v>
      </c>
      <c r="K5" s="35" t="s">
        <v>20</v>
      </c>
      <c r="L5" s="35" t="s">
        <v>20</v>
      </c>
      <c r="M5" s="35" t="s">
        <v>20</v>
      </c>
      <c r="N5" s="35" t="s">
        <v>20</v>
      </c>
      <c r="O5" s="35" t="s">
        <v>20</v>
      </c>
      <c r="P5" s="35" t="s">
        <v>20</v>
      </c>
      <c r="Q5" s="35" t="s">
        <v>20</v>
      </c>
      <c r="R5" s="35" t="s">
        <v>20</v>
      </c>
      <c r="S5" s="35" t="s">
        <v>74</v>
      </c>
      <c r="T5" s="35" t="s">
        <v>243</v>
      </c>
    </row>
    <row r="6" spans="1:20" x14ac:dyDescent="0.25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</row>
    <row r="7" spans="1:20" x14ac:dyDescent="0.25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</row>
    <row r="8" spans="1:20" x14ac:dyDescent="0.25">
      <c r="A8" s="35"/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</row>
    <row r="9" spans="1:20" x14ac:dyDescent="0.25">
      <c r="A9" s="35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12"/>
  <sheetViews>
    <sheetView workbookViewId="0">
      <selection activeCell="H16" sqref="H16"/>
    </sheetView>
  </sheetViews>
  <sheetFormatPr baseColWidth="10" defaultRowHeight="15" x14ac:dyDescent="0.25"/>
  <cols>
    <col min="1" max="1" width="20.5703125" customWidth="1"/>
    <col min="2" max="9" width="12.5703125" customWidth="1"/>
    <col min="10" max="10" width="13.5703125" customWidth="1"/>
    <col min="11" max="11" width="11.85546875" customWidth="1"/>
    <col min="12" max="19" width="13.5703125" customWidth="1"/>
    <col min="20" max="20" width="66" customWidth="1"/>
    <col min="21" max="28" width="11.140625" bestFit="1" customWidth="1"/>
    <col min="29" max="38" width="12.140625" bestFit="1" customWidth="1"/>
    <col min="39" max="39" width="61.85546875" bestFit="1" customWidth="1"/>
  </cols>
  <sheetData>
    <row r="1" spans="1:20" x14ac:dyDescent="0.25">
      <c r="A1" s="47" t="s">
        <v>0</v>
      </c>
      <c r="B1" s="47" t="s">
        <v>1</v>
      </c>
      <c r="C1" s="47" t="s">
        <v>2</v>
      </c>
      <c r="D1" s="47" t="s">
        <v>3</v>
      </c>
      <c r="E1" s="47" t="s">
        <v>4</v>
      </c>
      <c r="F1" s="47" t="s">
        <v>5</v>
      </c>
      <c r="G1" s="47" t="s">
        <v>6</v>
      </c>
      <c r="H1" s="47" t="s">
        <v>7</v>
      </c>
      <c r="I1" s="47" t="s">
        <v>8</v>
      </c>
      <c r="J1" s="47" t="s">
        <v>9</v>
      </c>
      <c r="K1" s="47" t="s">
        <v>37</v>
      </c>
      <c r="L1" s="47" t="s">
        <v>11</v>
      </c>
      <c r="M1" s="47" t="s">
        <v>12</v>
      </c>
      <c r="N1" s="47" t="s">
        <v>13</v>
      </c>
      <c r="O1" s="47" t="s">
        <v>14</v>
      </c>
      <c r="P1" s="47" t="s">
        <v>15</v>
      </c>
      <c r="Q1" s="47" t="s">
        <v>16</v>
      </c>
      <c r="R1" s="47" t="s">
        <v>17</v>
      </c>
      <c r="S1" s="47" t="s">
        <v>18</v>
      </c>
      <c r="T1" s="48" t="s">
        <v>19</v>
      </c>
    </row>
    <row r="2" spans="1:20" x14ac:dyDescent="0.25">
      <c r="A2" s="47" t="s">
        <v>173</v>
      </c>
      <c r="B2" s="47" t="s">
        <v>156</v>
      </c>
      <c r="C2" s="47" t="s">
        <v>81</v>
      </c>
      <c r="D2" s="47" t="s">
        <v>157</v>
      </c>
      <c r="E2" s="47" t="s">
        <v>172</v>
      </c>
      <c r="F2" s="47" t="s">
        <v>159</v>
      </c>
      <c r="G2" s="47" t="s">
        <v>49</v>
      </c>
      <c r="H2" s="47" t="s">
        <v>50</v>
      </c>
      <c r="I2" s="47" t="s">
        <v>20</v>
      </c>
      <c r="J2" s="47" t="s">
        <v>20</v>
      </c>
      <c r="K2" s="47" t="s">
        <v>20</v>
      </c>
      <c r="L2" s="47" t="s">
        <v>20</v>
      </c>
      <c r="M2" s="47" t="s">
        <v>20</v>
      </c>
      <c r="N2" s="47" t="s">
        <v>20</v>
      </c>
      <c r="O2" s="47" t="s">
        <v>20</v>
      </c>
      <c r="P2" s="47" t="s">
        <v>20</v>
      </c>
      <c r="Q2" s="47" t="s">
        <v>20</v>
      </c>
      <c r="R2" s="47" t="s">
        <v>20</v>
      </c>
      <c r="S2" s="47" t="s">
        <v>81</v>
      </c>
      <c r="T2" s="47" t="s">
        <v>161</v>
      </c>
    </row>
    <row r="3" spans="1:20" x14ac:dyDescent="0.25">
      <c r="A3" s="49" t="s">
        <v>155</v>
      </c>
      <c r="B3" s="49" t="s">
        <v>156</v>
      </c>
      <c r="C3" s="49" t="s">
        <v>81</v>
      </c>
      <c r="D3" s="49" t="s">
        <v>157</v>
      </c>
      <c r="E3" s="49" t="s">
        <v>158</v>
      </c>
      <c r="F3" s="49" t="s">
        <v>159</v>
      </c>
      <c r="G3" s="49" t="s">
        <v>49</v>
      </c>
      <c r="H3" s="49" t="s">
        <v>160</v>
      </c>
      <c r="I3" s="49" t="s">
        <v>20</v>
      </c>
      <c r="J3" s="49" t="s">
        <v>20</v>
      </c>
      <c r="K3" s="49" t="s">
        <v>20</v>
      </c>
      <c r="L3" s="49" t="s">
        <v>20</v>
      </c>
      <c r="M3" s="49" t="s">
        <v>20</v>
      </c>
      <c r="N3" s="49" t="s">
        <v>20</v>
      </c>
      <c r="O3" s="49" t="s">
        <v>20</v>
      </c>
      <c r="P3" s="49" t="s">
        <v>20</v>
      </c>
      <c r="Q3" s="49" t="s">
        <v>20</v>
      </c>
      <c r="R3" s="49" t="s">
        <v>20</v>
      </c>
      <c r="S3" s="49" t="s">
        <v>81</v>
      </c>
      <c r="T3" s="49" t="s">
        <v>161</v>
      </c>
    </row>
    <row r="4" spans="1:20" x14ac:dyDescent="0.25">
      <c r="A4" s="49" t="s">
        <v>171</v>
      </c>
      <c r="B4" s="49" t="s">
        <v>156</v>
      </c>
      <c r="C4" s="49" t="s">
        <v>87</v>
      </c>
      <c r="D4" s="49" t="s">
        <v>163</v>
      </c>
      <c r="E4" s="49" t="s">
        <v>172</v>
      </c>
      <c r="F4" s="49" t="s">
        <v>159</v>
      </c>
      <c r="G4" s="49" t="s">
        <v>49</v>
      </c>
      <c r="H4" s="49" t="s">
        <v>50</v>
      </c>
      <c r="I4" s="49" t="s">
        <v>20</v>
      </c>
      <c r="J4" s="49" t="s">
        <v>20</v>
      </c>
      <c r="K4" s="49" t="s">
        <v>20</v>
      </c>
      <c r="L4" s="49" t="s">
        <v>20</v>
      </c>
      <c r="M4" s="49" t="s">
        <v>20</v>
      </c>
      <c r="N4" s="49" t="s">
        <v>20</v>
      </c>
      <c r="O4" s="49" t="s">
        <v>20</v>
      </c>
      <c r="P4" s="49" t="s">
        <v>20</v>
      </c>
      <c r="Q4" s="49" t="s">
        <v>20</v>
      </c>
      <c r="R4" s="49" t="s">
        <v>20</v>
      </c>
      <c r="S4" s="49" t="s">
        <v>87</v>
      </c>
      <c r="T4" s="49" t="s">
        <v>164</v>
      </c>
    </row>
    <row r="5" spans="1:20" x14ac:dyDescent="0.25">
      <c r="A5" s="49" t="s">
        <v>162</v>
      </c>
      <c r="B5" s="49" t="s">
        <v>156</v>
      </c>
      <c r="C5" s="49" t="s">
        <v>87</v>
      </c>
      <c r="D5" s="49" t="s">
        <v>163</v>
      </c>
      <c r="E5" s="49" t="s">
        <v>158</v>
      </c>
      <c r="F5" s="49" t="s">
        <v>159</v>
      </c>
      <c r="G5" s="49" t="s">
        <v>49</v>
      </c>
      <c r="H5" s="49" t="s">
        <v>160</v>
      </c>
      <c r="I5" s="49" t="s">
        <v>20</v>
      </c>
      <c r="J5" s="49" t="s">
        <v>20</v>
      </c>
      <c r="K5" s="49" t="s">
        <v>20</v>
      </c>
      <c r="L5" s="49" t="s">
        <v>20</v>
      </c>
      <c r="M5" s="49" t="s">
        <v>20</v>
      </c>
      <c r="N5" s="49" t="s">
        <v>20</v>
      </c>
      <c r="O5" s="49" t="s">
        <v>20</v>
      </c>
      <c r="P5" s="49" t="s">
        <v>20</v>
      </c>
      <c r="Q5" s="49" t="s">
        <v>20</v>
      </c>
      <c r="R5" s="49" t="s">
        <v>20</v>
      </c>
      <c r="S5" s="49" t="s">
        <v>87</v>
      </c>
      <c r="T5" s="49" t="s">
        <v>164</v>
      </c>
    </row>
    <row r="6" spans="1:20" x14ac:dyDescent="0.25">
      <c r="A6" s="49" t="s">
        <v>165</v>
      </c>
      <c r="B6" s="49" t="s">
        <v>156</v>
      </c>
      <c r="C6" s="49" t="s">
        <v>41</v>
      </c>
      <c r="D6" s="49" t="s">
        <v>166</v>
      </c>
      <c r="E6" s="49" t="s">
        <v>158</v>
      </c>
      <c r="F6" s="49" t="s">
        <v>159</v>
      </c>
      <c r="G6" s="49" t="s">
        <v>49</v>
      </c>
      <c r="H6" s="49" t="s">
        <v>50</v>
      </c>
      <c r="I6" s="49" t="s">
        <v>20</v>
      </c>
      <c r="J6" s="49" t="s">
        <v>20</v>
      </c>
      <c r="K6" s="49" t="s">
        <v>20</v>
      </c>
      <c r="L6" s="49" t="s">
        <v>20</v>
      </c>
      <c r="M6" s="49" t="s">
        <v>20</v>
      </c>
      <c r="N6" s="49" t="s">
        <v>20</v>
      </c>
      <c r="O6" s="49" t="s">
        <v>20</v>
      </c>
      <c r="P6" s="49" t="s">
        <v>20</v>
      </c>
      <c r="Q6" s="49" t="s">
        <v>20</v>
      </c>
      <c r="R6" s="49" t="s">
        <v>20</v>
      </c>
      <c r="S6" s="49" t="s">
        <v>41</v>
      </c>
      <c r="T6" s="49" t="s">
        <v>167</v>
      </c>
    </row>
    <row r="7" spans="1:20" x14ac:dyDescent="0.25">
      <c r="A7" s="49" t="s">
        <v>168</v>
      </c>
      <c r="B7" s="49" t="s">
        <v>156</v>
      </c>
      <c r="C7" s="49" t="s">
        <v>74</v>
      </c>
      <c r="D7" s="49" t="s">
        <v>157</v>
      </c>
      <c r="E7" s="49" t="s">
        <v>169</v>
      </c>
      <c r="F7" s="49" t="s">
        <v>159</v>
      </c>
      <c r="G7" s="49" t="s">
        <v>49</v>
      </c>
      <c r="H7" s="49" t="s">
        <v>50</v>
      </c>
      <c r="I7" s="49" t="s">
        <v>20</v>
      </c>
      <c r="J7" s="49" t="s">
        <v>20</v>
      </c>
      <c r="K7" s="49" t="s">
        <v>20</v>
      </c>
      <c r="L7" s="49" t="s">
        <v>20</v>
      </c>
      <c r="M7" s="49" t="s">
        <v>20</v>
      </c>
      <c r="N7" s="49" t="s">
        <v>20</v>
      </c>
      <c r="O7" s="49" t="s">
        <v>20</v>
      </c>
      <c r="P7" s="49" t="s">
        <v>20</v>
      </c>
      <c r="Q7" s="49" t="s">
        <v>20</v>
      </c>
      <c r="R7" s="49" t="s">
        <v>20</v>
      </c>
      <c r="S7" s="49" t="s">
        <v>74</v>
      </c>
      <c r="T7" s="49" t="s">
        <v>170</v>
      </c>
    </row>
    <row r="8" spans="1:20" x14ac:dyDescent="0.25">
      <c r="A8" s="49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</row>
    <row r="9" spans="1:20" x14ac:dyDescent="0.25">
      <c r="A9" s="49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</row>
    <row r="10" spans="1:20" x14ac:dyDescent="0.25">
      <c r="A10" s="49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</row>
    <row r="11" spans="1:20" x14ac:dyDescent="0.2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</row>
    <row r="12" spans="1:20" x14ac:dyDescent="0.2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30"/>
  <sheetViews>
    <sheetView workbookViewId="0">
      <selection activeCell="G20" sqref="G20:H20"/>
    </sheetView>
  </sheetViews>
  <sheetFormatPr baseColWidth="10" defaultRowHeight="15" x14ac:dyDescent="0.25"/>
  <cols>
    <col min="1" max="1" width="5.7109375" customWidth="1"/>
    <col min="2" max="2" width="8.7109375" customWidth="1"/>
    <col min="3" max="4" width="14.28515625" customWidth="1"/>
    <col min="5" max="5" width="5.7109375" customWidth="1"/>
    <col min="6" max="6" width="8.7109375" customWidth="1"/>
    <col min="7" max="8" width="14.28515625" customWidth="1"/>
  </cols>
  <sheetData>
    <row r="1" spans="1:9" ht="15" customHeight="1" x14ac:dyDescent="0.25">
      <c r="A1" s="80" t="str">
        <f>IF(OR(Dos!E2="60,5",Dos!E2="83",Dos!E2="121",Dos!E2="184")," Tiroirs Merivobox ","Tiroirs Legrabox")</f>
        <v xml:space="preserve"> Tiroirs Merivobox </v>
      </c>
      <c r="B1" s="80"/>
      <c r="C1" s="80"/>
      <c r="D1" s="80"/>
      <c r="E1" s="80"/>
      <c r="F1" s="80"/>
      <c r="G1" s="80"/>
      <c r="H1" s="80"/>
      <c r="I1" s="3"/>
    </row>
    <row r="2" spans="1:9" ht="15" customHeight="1" x14ac:dyDescent="0.25">
      <c r="A2" s="80"/>
      <c r="B2" s="80"/>
      <c r="C2" s="80"/>
      <c r="D2" s="80"/>
      <c r="E2" s="80"/>
      <c r="F2" s="80"/>
      <c r="G2" s="80"/>
      <c r="H2" s="80"/>
      <c r="I2" s="3"/>
    </row>
    <row r="3" spans="1:9" ht="15" customHeight="1" x14ac:dyDescent="0.25">
      <c r="A3" s="80"/>
      <c r="B3" s="80"/>
      <c r="C3" s="80"/>
      <c r="D3" s="80"/>
      <c r="E3" s="80"/>
      <c r="F3" s="80"/>
      <c r="G3" s="80"/>
      <c r="H3" s="80"/>
      <c r="I3" s="3"/>
    </row>
    <row r="4" spans="1:9" ht="15" customHeight="1" x14ac:dyDescent="0.25">
      <c r="A4" s="80"/>
      <c r="B4" s="80"/>
      <c r="C4" s="80"/>
      <c r="D4" s="80"/>
      <c r="E4" s="80"/>
      <c r="F4" s="80"/>
      <c r="G4" s="80"/>
      <c r="H4" s="80"/>
      <c r="I4" s="3"/>
    </row>
    <row r="5" spans="1:9" ht="15" customHeight="1" x14ac:dyDescent="0.25">
      <c r="A5" s="80"/>
      <c r="B5" s="80"/>
      <c r="C5" s="80"/>
      <c r="D5" s="80"/>
      <c r="E5" s="80"/>
      <c r="F5" s="80"/>
      <c r="G5" s="80"/>
      <c r="H5" s="80"/>
      <c r="I5" s="3"/>
    </row>
    <row r="6" spans="1:9" ht="15" customHeight="1" x14ac:dyDescent="0.25">
      <c r="A6" s="81" t="str">
        <f>Base!B6&amp;"_"&amp;Base!B5</f>
        <v>_ROINe</v>
      </c>
      <c r="B6" s="81"/>
      <c r="C6" s="81"/>
      <c r="D6" s="81"/>
      <c r="E6" s="81"/>
      <c r="F6" s="81"/>
      <c r="G6" s="81"/>
      <c r="H6" s="81"/>
      <c r="I6" s="4"/>
    </row>
    <row r="7" spans="1:9" ht="15" customHeight="1" x14ac:dyDescent="0.25">
      <c r="A7" s="81"/>
      <c r="B7" s="81"/>
      <c r="C7" s="81"/>
      <c r="D7" s="81"/>
      <c r="E7" s="81"/>
      <c r="F7" s="81"/>
      <c r="G7" s="81"/>
      <c r="H7" s="81"/>
      <c r="I7" s="4"/>
    </row>
    <row r="8" spans="1:9" ht="15" customHeight="1" x14ac:dyDescent="0.25">
      <c r="A8" s="81"/>
      <c r="B8" s="81"/>
      <c r="C8" s="81"/>
      <c r="D8" s="81"/>
      <c r="E8" s="81"/>
      <c r="F8" s="81"/>
      <c r="G8" s="81"/>
      <c r="H8" s="81"/>
      <c r="I8" s="4"/>
    </row>
    <row r="9" spans="1:9" ht="11.25" customHeight="1" x14ac:dyDescent="0.25">
      <c r="A9" s="81"/>
      <c r="B9" s="81"/>
      <c r="C9" s="81"/>
      <c r="D9" s="81"/>
      <c r="E9" s="81"/>
      <c r="F9" s="81"/>
      <c r="G9" s="81"/>
      <c r="H9" s="81"/>
      <c r="I9" s="4"/>
    </row>
    <row r="10" spans="1:9" ht="15" customHeight="1" x14ac:dyDescent="0.25">
      <c r="A10" s="77" t="s">
        <v>25</v>
      </c>
      <c r="B10" s="78"/>
      <c r="C10" s="79" t="s">
        <v>21</v>
      </c>
      <c r="D10" s="78"/>
      <c r="E10" s="79" t="s">
        <v>25</v>
      </c>
      <c r="F10" s="78"/>
      <c r="G10" s="77" t="s">
        <v>26</v>
      </c>
      <c r="H10" s="77"/>
    </row>
    <row r="11" spans="1:9" ht="15" customHeight="1" x14ac:dyDescent="0.25">
      <c r="A11" s="77"/>
      <c r="B11" s="78"/>
      <c r="C11" s="79"/>
      <c r="D11" s="78"/>
      <c r="E11" s="79"/>
      <c r="F11" s="78"/>
      <c r="G11" s="77"/>
      <c r="H11" s="77"/>
    </row>
    <row r="12" spans="1:9" s="5" customFormat="1" ht="30" customHeight="1" x14ac:dyDescent="0.35">
      <c r="A12" s="25" t="str">
        <f>IF(Fond!H2="","",Fond!H2&amp;"X")</f>
        <v>3X</v>
      </c>
      <c r="B12" s="26" t="str">
        <f>IF(Fond!C2="","","("&amp;Fond!C2&amp;")")</f>
        <v>(B2CT1)</v>
      </c>
      <c r="C12" s="82" t="str">
        <f>IF(A$1=" Tiroirs Merivobox ",IF(Fond!D2&lt;&gt;"",((Fond!E2)&amp;" X "&amp;Fond!D2+16),""),IF(A$1="Tiroirs Legrabox",IF(Fond!D2&lt;&gt;"",((Fond!E2)&amp;" X "&amp;Fond!D2),"")))</f>
        <v>511 X 490</v>
      </c>
      <c r="D12" s="83"/>
      <c r="E12" s="28" t="str">
        <f>IF(Dos!H2="","",Dos!H2&amp;"X")</f>
        <v>1X</v>
      </c>
      <c r="F12" s="27" t="str">
        <f>IF(Dos!C2="","","("&amp;Dos!C2&amp;")")</f>
        <v>(B2CT1)</v>
      </c>
      <c r="G12" s="84" t="str">
        <f>IF(A$1=" Tiroirs Merivobox ",IF(Dos!D2&lt;&gt;"",((Dos!D2)&amp;" X "&amp;Dos!E2-16),""),IF(A$1="Tiroirs Legrabox",IF(Dos!D2&lt;&gt;"",((Dos!D2)&amp;" X "&amp;Dos!E2),"")))</f>
        <v>511 X 67</v>
      </c>
      <c r="H12" s="85"/>
    </row>
    <row r="13" spans="1:9" s="5" customFormat="1" ht="30" customHeight="1" x14ac:dyDescent="0.35">
      <c r="A13" s="25" t="str">
        <f>IF(Fond!H3="","",Fond!H3&amp;"X")</f>
        <v>3X</v>
      </c>
      <c r="B13" s="26" t="str">
        <f>IF(Fond!C3="","","("&amp;Fond!C3&amp;")")</f>
        <v>(B2CT2)</v>
      </c>
      <c r="C13" s="82" t="str">
        <f>IF(A$1=" Tiroirs Merivobox ",IF(Fond!D3&lt;&gt;"",((Fond!E3)&amp;" X "&amp;Fond!D3+16),""),IF(A$1="Tiroirs Legrabox",IF(Fond!D3&lt;&gt;"",((Fond!E3)&amp;" X "&amp;Fond!D3),"")))</f>
        <v>811 X 490</v>
      </c>
      <c r="D13" s="83"/>
      <c r="E13" s="28" t="str">
        <f>IF(Dos!H3="","",Dos!H3&amp;"X")</f>
        <v>2X</v>
      </c>
      <c r="F13" s="27" t="str">
        <f>IF(Dos!C3="","","("&amp;Dos!C3&amp;")")</f>
        <v>(B2CT1)</v>
      </c>
      <c r="G13" s="84" t="str">
        <f>IF(A$1=" Tiroirs Merivobox ",IF(Dos!D3&lt;&gt;"",((Dos!D3)&amp;" X "&amp;Dos!E3-16),""),IF(A$1="Tiroirs Legrabox",IF(Dos!D3&lt;&gt;"",((Dos!D3)&amp;" X "&amp;Dos!E3),"")))</f>
        <v>511 X 168</v>
      </c>
      <c r="H13" s="85"/>
    </row>
    <row r="14" spans="1:9" s="5" customFormat="1" ht="30" customHeight="1" x14ac:dyDescent="0.35">
      <c r="A14" s="25" t="str">
        <f>IF(Fond!H4="","",Fond!H4&amp;"X")</f>
        <v>1X</v>
      </c>
      <c r="B14" s="26" t="str">
        <f>IF(Fond!C4="","","("&amp;Fond!C4&amp;")")</f>
        <v>(BC)</v>
      </c>
      <c r="C14" s="82" t="str">
        <f>IF(A$1=" Tiroirs Merivobox ",IF(Fond!D4&lt;&gt;"",((Fond!E4)&amp;" X "&amp;Fond!D4+16),""),IF(A$1="Tiroirs Legrabox",IF(Fond!D4&lt;&gt;"",((Fond!E4)&amp;" X "&amp;Fond!D4),"")))</f>
        <v>481 X 490</v>
      </c>
      <c r="D14" s="83"/>
      <c r="E14" s="28" t="str">
        <f>IF(Dos!H4="","",Dos!H4&amp;"X")</f>
        <v>1X</v>
      </c>
      <c r="F14" s="27" t="str">
        <f>IF(Dos!C4="","","("&amp;Dos!C4&amp;")")</f>
        <v>(B2CT2)</v>
      </c>
      <c r="G14" s="84" t="str">
        <f>IF(A$1=" Tiroirs Merivobox ",IF(Dos!D4&lt;&gt;"",((Dos!D4)&amp;" X "&amp;Dos!E4-16),""),IF(A$1="Tiroirs Legrabox",IF(Dos!D4&lt;&gt;"",((Dos!D4)&amp;" X "&amp;Dos!E4),"")))</f>
        <v>811 X 67</v>
      </c>
      <c r="H14" s="85"/>
    </row>
    <row r="15" spans="1:9" s="5" customFormat="1" ht="30" customHeight="1" x14ac:dyDescent="0.35">
      <c r="A15" s="25" t="str">
        <f>IF(Fond!H5="","",Fond!H5&amp;"X")</f>
        <v>1X</v>
      </c>
      <c r="B15" s="26" t="str">
        <f>IF(Fond!C5="","","("&amp;Fond!C5&amp;")")</f>
        <v>(BSPTF)</v>
      </c>
      <c r="C15" s="82" t="str">
        <f>IF(A$1=" Tiroirs Merivobox ",IF(Fond!D5&lt;&gt;"",((Fond!E5)&amp;" X "&amp;Fond!D5+16),""),IF(A$1="Tiroirs Legrabox",IF(Fond!D5&lt;&gt;"",((Fond!E5)&amp;" X "&amp;Fond!D5),"")))</f>
        <v>511 X 490</v>
      </c>
      <c r="D15" s="83"/>
      <c r="E15" s="28" t="str">
        <f>IF(Dos!H5="","",Dos!H5&amp;"X")</f>
        <v>2X</v>
      </c>
      <c r="F15" s="27" t="str">
        <f>IF(Dos!C5="","","("&amp;Dos!C5&amp;")")</f>
        <v>(B2CT2)</v>
      </c>
      <c r="G15" s="84" t="str">
        <f>IF(A$1=" Tiroirs Merivobox ",IF(Dos!D5&lt;&gt;"",((Dos!D5)&amp;" X "&amp;Dos!E5-16),""),IF(A$1="Tiroirs Legrabox",IF(Dos!D5&lt;&gt;"",((Dos!D5)&amp;" X "&amp;Dos!E5),"")))</f>
        <v>811 X 168</v>
      </c>
      <c r="H15" s="85"/>
    </row>
    <row r="16" spans="1:9" s="5" customFormat="1" ht="30" customHeight="1" x14ac:dyDescent="0.35">
      <c r="A16" s="25" t="str">
        <f>IF(Fond!H6="","",Fond!H6&amp;"X")</f>
        <v/>
      </c>
      <c r="B16" s="26" t="str">
        <f>IF(Fond!C6="","","("&amp;Fond!C6&amp;")")</f>
        <v/>
      </c>
      <c r="C16" s="82" t="str">
        <f>IF(A$1=" Tiroirs Merivobox ",IF(Fond!D6&lt;&gt;"",((Fond!E6)&amp;" X "&amp;Fond!D6+16),""),IF(A$1="Tiroirs Legrabox",IF(Fond!D6&lt;&gt;"",((Fond!E6)&amp;" X "&amp;Fond!D6),"")))</f>
        <v/>
      </c>
      <c r="D16" s="83"/>
      <c r="E16" s="28" t="str">
        <f>IF(Dos!H6="","",Dos!H6&amp;"X")</f>
        <v>1X</v>
      </c>
      <c r="F16" s="27" t="str">
        <f>IF(Dos!C6="","","("&amp;Dos!C6&amp;")")</f>
        <v>(BC)</v>
      </c>
      <c r="G16" s="84" t="str">
        <f>IF(A$1=" Tiroirs Merivobox ",IF(Dos!D6&lt;&gt;"",((Dos!D6)&amp;" X "&amp;Dos!E6-16),""),IF(A$1="Tiroirs Legrabox",IF(Dos!D6&lt;&gt;"",((Dos!D6)&amp;" X "&amp;Dos!E6),"")))</f>
        <v>481 X 168</v>
      </c>
      <c r="H16" s="85"/>
    </row>
    <row r="17" spans="1:8" s="5" customFormat="1" ht="30" customHeight="1" x14ac:dyDescent="0.35">
      <c r="A17" s="25" t="str">
        <f>IF(Fond!H7="","",Fond!H7&amp;"X")</f>
        <v/>
      </c>
      <c r="B17" s="26" t="str">
        <f>IF(Fond!C7="","","("&amp;Fond!C7&amp;")")</f>
        <v/>
      </c>
      <c r="C17" s="82" t="str">
        <f>IF(A$1=" Tiroirs Merivobox ",IF(Fond!D7&lt;&gt;"",((Fond!E7)&amp;" X "&amp;Fond!D7+16),""),IF(A$1="Tiroirs Legrabox",IF(Fond!D7&lt;&gt;"",((Fond!E7)&amp;" X "&amp;Fond!D7),"")))</f>
        <v/>
      </c>
      <c r="D17" s="83"/>
      <c r="E17" s="28" t="str">
        <f>IF(Dos!H7="","",Dos!H7&amp;"X")</f>
        <v>1X</v>
      </c>
      <c r="F17" s="27" t="str">
        <f>IF(Dos!C7="","","("&amp;Dos!C7&amp;")")</f>
        <v>(BSPTF)</v>
      </c>
      <c r="G17" s="86" t="str">
        <f>IF(A$1=" Tiroirs Merivobox ",IF(Dos!D7&lt;&gt;"",((Dos!D7)&amp;" X "&amp;Dos!E7-16),""),IF(A$1="Tiroirs Legrabox",IF(Dos!D7&lt;&gt;"",((Dos!D7)&amp;" X "&amp;Dos!E7),"")))</f>
        <v>511 X 44.5</v>
      </c>
      <c r="H17" s="87"/>
    </row>
    <row r="18" spans="1:8" s="5" customFormat="1" ht="30" customHeight="1" x14ac:dyDescent="0.35">
      <c r="A18" s="25" t="str">
        <f>IF(Fond!H8="","",Fond!H8&amp;"X")</f>
        <v/>
      </c>
      <c r="B18" s="26" t="str">
        <f>IF(Fond!C8="","","("&amp;Fond!C8&amp;")")</f>
        <v/>
      </c>
      <c r="C18" s="82" t="str">
        <f>IF(A$1=" Tiroirs Merivobox ",IF(Fond!D8&lt;&gt;"",((Fond!E8)&amp;" X "&amp;Fond!D8+16),""),IF(A$1="Tiroirs Legrabox",IF(Fond!D8&lt;&gt;"",((Fond!E8)&amp;" X "&amp;Fond!D8),"")))</f>
        <v/>
      </c>
      <c r="D18" s="83"/>
      <c r="E18" s="28" t="str">
        <f>IF(Dos!H8="","",Dos!H8&amp;"X")</f>
        <v/>
      </c>
      <c r="F18" s="27" t="str">
        <f>IF(Dos!C8="","","("&amp;Dos!C8&amp;")")</f>
        <v/>
      </c>
      <c r="G18" s="84" t="str">
        <f>IF(A$1=" Tiroirs Merivobox ",IF(Dos!D8&lt;&gt;"",((Dos!D8)&amp;" X "&amp;Dos!E8-16),""),IF(A$1="Tiroirs Legrabox",IF(Dos!D8&lt;&gt;"",((Dos!D8)&amp;" X "&amp;Dos!E8),"")))</f>
        <v/>
      </c>
      <c r="H18" s="85"/>
    </row>
    <row r="19" spans="1:8" s="5" customFormat="1" ht="30" customHeight="1" x14ac:dyDescent="0.35">
      <c r="A19" s="25" t="str">
        <f>IF(Fond!H9="","",Fond!H9&amp;"X")</f>
        <v/>
      </c>
      <c r="B19" s="26" t="str">
        <f>IF(Fond!C9="","","("&amp;Fond!C9&amp;")")</f>
        <v/>
      </c>
      <c r="C19" s="82" t="str">
        <f>IF(A$1=" Tiroirs Merivobox ",IF(Fond!D9&lt;&gt;"",((Fond!E9)&amp;" X "&amp;Fond!D9+16),""),IF(A$1="Tiroirs Legrabox",IF(Fond!D9&lt;&gt;"",((Fond!E9)&amp;" X "&amp;Fond!D9),"")))</f>
        <v/>
      </c>
      <c r="D19" s="83"/>
      <c r="E19" s="28" t="str">
        <f>IF(Dos!H9="","",Dos!H9&amp;"X")</f>
        <v/>
      </c>
      <c r="F19" s="27" t="str">
        <f>IF(Dos!C9="","","("&amp;Dos!C9&amp;")")</f>
        <v/>
      </c>
      <c r="G19" s="84" t="str">
        <f>IF(A$1=" Tiroirs Merivobox ",IF(Dos!D9&lt;&gt;"",((Dos!D9)&amp;" X "&amp;Dos!E9-16),""),IF(A$1="Tiroirs Legrabox",IF(Dos!D9&lt;&gt;"",((Dos!D9)&amp;" X "&amp;Dos!E9),"")))</f>
        <v/>
      </c>
      <c r="H19" s="85"/>
    </row>
    <row r="20" spans="1:8" s="5" customFormat="1" ht="30" customHeight="1" x14ac:dyDescent="0.35">
      <c r="A20" s="25" t="str">
        <f>IF(Fond!H10="","",Fond!H10&amp;"X")</f>
        <v/>
      </c>
      <c r="B20" s="26" t="str">
        <f>IF(Fond!C10="","","("&amp;Fond!C10&amp;")")</f>
        <v/>
      </c>
      <c r="C20" s="82" t="str">
        <f>IF(A$1=" Tiroirs Merivobox ",IF(Fond!D10&lt;&gt;"",((Fond!E10)&amp;" X "&amp;Fond!D10+16),""),IF(A$1="Tiroirs Legrabox",IF(Fond!D10&lt;&gt;"",((Fond!E10)&amp;" X "&amp;Fond!D10),"")))</f>
        <v/>
      </c>
      <c r="D20" s="83"/>
      <c r="E20" s="28" t="str">
        <f>IF(Dos!H10="","",Dos!H10&amp;"X")</f>
        <v/>
      </c>
      <c r="F20" s="27" t="str">
        <f>IF(Dos!C10="","","("&amp;Dos!C10&amp;")")</f>
        <v/>
      </c>
      <c r="G20" s="84" t="str">
        <f>IF(A$1=" Tiroirs Merivobox ",IF(Dos!D10&lt;&gt;"",((Dos!D10)&amp;" X "&amp;Dos!E10-16),""),IF(A$1="Tiroirs Legrabox",IF(Dos!D10&lt;&gt;"",((Dos!D10)&amp;" X "&amp;Dos!E10),"")))</f>
        <v/>
      </c>
      <c r="H20" s="85"/>
    </row>
    <row r="21" spans="1:8" s="5" customFormat="1" ht="30" customHeight="1" x14ac:dyDescent="0.35">
      <c r="A21" s="25" t="str">
        <f>IF(Fond!H11="","",Fond!H11&amp;"X")</f>
        <v/>
      </c>
      <c r="B21" s="26" t="str">
        <f>IF(Fond!C11="","","("&amp;Fond!C11&amp;")")</f>
        <v/>
      </c>
      <c r="C21" s="82" t="str">
        <f>IF(A$1=" Tiroirs Merivobox ",IF(Fond!D11&lt;&gt;"",((Fond!E11)&amp;" X "&amp;Fond!D11+16),""),IF(A$1="Tiroirs Legrabox",IF(Fond!D11&lt;&gt;"",((Fond!E11)&amp;" X "&amp;Fond!D11),"")))</f>
        <v/>
      </c>
      <c r="D21" s="83"/>
      <c r="E21" s="28" t="str">
        <f>IF(Dos!H11="","",Dos!H11&amp;"X")</f>
        <v/>
      </c>
      <c r="F21" s="27" t="str">
        <f>IF(Dos!C11="","","("&amp;Dos!C11&amp;")")</f>
        <v/>
      </c>
      <c r="G21" s="84" t="str">
        <f>IF(A$1=" Tiroirs Merivobox ",IF(Dos!D11&lt;&gt;"",((Dos!D11)&amp;" X "&amp;Dos!E11-16),""),IF(A$1="Tiroirs Legrabox",IF(Dos!D11&lt;&gt;"",((Dos!D11)&amp;" X "&amp;Dos!E11),"")))</f>
        <v/>
      </c>
      <c r="H21" s="85"/>
    </row>
    <row r="22" spans="1:8" s="5" customFormat="1" ht="30" customHeight="1" x14ac:dyDescent="0.35">
      <c r="A22" s="25" t="str">
        <f>IF(Fond!H12="","",Fond!H12&amp;"X")</f>
        <v/>
      </c>
      <c r="B22" s="26" t="str">
        <f>IF(Fond!C12="","","("&amp;Fond!C12&amp;")")</f>
        <v/>
      </c>
      <c r="C22" s="82" t="str">
        <f>IF(A$1=" Tiroirs Merivobox ",IF(Fond!D12&lt;&gt;"",((Fond!E12)&amp;" X "&amp;Fond!D12+16),""),IF(A$1="Tiroirs Legrabox",IF(Fond!D12&lt;&gt;"",((Fond!E12)&amp;" X "&amp;Fond!D12),"")))</f>
        <v/>
      </c>
      <c r="D22" s="83"/>
      <c r="E22" s="28" t="str">
        <f>IF(Dos!H12="","",Dos!H12&amp;"X")</f>
        <v/>
      </c>
      <c r="F22" s="27" t="str">
        <f>IF(Dos!C12="","","("&amp;Dos!C12&amp;")")</f>
        <v/>
      </c>
      <c r="G22" s="84" t="str">
        <f>IF(A$1=" Tiroirs Merivobox ",IF(Dos!D12&lt;&gt;"",((Dos!D12)&amp;" X "&amp;Dos!E12-16),""),IF(A$1="Tiroirs Legrabox",IF(Dos!D12&lt;&gt;"",((Dos!D12)&amp;" X "&amp;Dos!E12),"")))</f>
        <v/>
      </c>
      <c r="H22" s="85"/>
    </row>
    <row r="23" spans="1:8" s="5" customFormat="1" ht="30" customHeight="1" x14ac:dyDescent="0.35">
      <c r="A23" s="25" t="str">
        <f>IF(Fond!H13="","",Fond!H13&amp;"X")</f>
        <v/>
      </c>
      <c r="B23" s="26" t="str">
        <f>IF(Fond!C13="","","("&amp;Fond!C13&amp;")")</f>
        <v/>
      </c>
      <c r="C23" s="82" t="str">
        <f>IF(A$1=" Tiroirs Merivobox ",IF(Fond!D13&lt;&gt;"",((Fond!E13)&amp;" X "&amp;Fond!D13+16),""),IF(A$1="Tiroirs Legrabox",IF(Fond!D13&lt;&gt;"",((Fond!E13)&amp;" X "&amp;Fond!D13),"")))</f>
        <v/>
      </c>
      <c r="D23" s="83"/>
      <c r="E23" s="28" t="str">
        <f>IF(Dos!H13="","",Dos!H13&amp;"X")</f>
        <v/>
      </c>
      <c r="F23" s="27" t="str">
        <f>IF(Dos!C13="","","("&amp;Dos!C13&amp;")")</f>
        <v/>
      </c>
      <c r="G23" s="84" t="str">
        <f>IF(A$1=" Tiroirs Merivobox ",IF(Dos!D13&lt;&gt;"",((Dos!D13)&amp;" X "&amp;Dos!E13-16),""),IF(A$1="Tiroirs Legrabox",IF(Dos!D13&lt;&gt;"",((Dos!D13)&amp;" X "&amp;Dos!E13),"")))</f>
        <v/>
      </c>
      <c r="H23" s="85"/>
    </row>
    <row r="24" spans="1:8" s="5" customFormat="1" ht="30" customHeight="1" x14ac:dyDescent="0.35">
      <c r="A24" s="25" t="str">
        <f>IF(Fond!H14="","",Fond!H14&amp;"X")</f>
        <v/>
      </c>
      <c r="B24" s="26" t="str">
        <f>IF(Fond!C14="","","("&amp;Fond!C14&amp;")")</f>
        <v/>
      </c>
      <c r="C24" s="82" t="str">
        <f>IF(A$1=" Tiroirs Merivobox ",IF(Fond!D14&lt;&gt;"",((Fond!E14)&amp;" X "&amp;Fond!D14+16),""),IF(A$1="Tiroirs Legrabox",IF(Fond!D14&lt;&gt;"",((Fond!E14)&amp;" X "&amp;Fond!D14),"")))</f>
        <v/>
      </c>
      <c r="D24" s="83"/>
      <c r="E24" s="28" t="str">
        <f>IF(Dos!H14="","",Dos!H14&amp;"X")</f>
        <v/>
      </c>
      <c r="F24" s="27" t="str">
        <f>IF(Dos!C14="","","("&amp;Dos!C14&amp;")")</f>
        <v/>
      </c>
      <c r="G24" s="84" t="str">
        <f>IF(A$1=" Tiroirs Merivobox ",IF(Dos!D14&lt;&gt;"",((Dos!D14)&amp;" X "&amp;Dos!E14-16),""),IF(A$1="Tiroirs Legrabox",IF(Dos!D14&lt;&gt;"",((Dos!D14)&amp;" X "&amp;Dos!E14),"")))</f>
        <v/>
      </c>
      <c r="H24" s="85"/>
    </row>
    <row r="25" spans="1:8" s="5" customFormat="1" ht="30" customHeight="1" x14ac:dyDescent="0.35">
      <c r="A25" s="25" t="str">
        <f>IF(Fond!H15="","",Fond!H15&amp;"X")</f>
        <v/>
      </c>
      <c r="B25" s="26" t="str">
        <f>IF(Fond!C15="","","("&amp;Fond!C15&amp;")")</f>
        <v/>
      </c>
      <c r="C25" s="82" t="str">
        <f>IF(A$1=" Tiroirs Merivobox ",IF(Fond!D15&lt;&gt;"",((Fond!E15)&amp;" X "&amp;Fond!D15+16),""),IF(A$1="Tiroirs Legrabox",IF(Fond!D15&lt;&gt;"",((Fond!E15)&amp;" X "&amp;Fond!D15),"")))</f>
        <v/>
      </c>
      <c r="D25" s="83"/>
      <c r="E25" s="28" t="str">
        <f>IF(Dos!H15="","",Dos!H15&amp;"X")</f>
        <v/>
      </c>
      <c r="F25" s="27" t="str">
        <f>IF(Dos!C15="","","("&amp;Dos!C15&amp;")")</f>
        <v/>
      </c>
      <c r="G25" s="84" t="str">
        <f>IF(A$1=" Tiroirs Merivobox ",IF(Dos!D15&lt;&gt;"",((Dos!D15)&amp;" X "&amp;Dos!E15-16),""),IF(A$1="Tiroirs Legrabox",IF(Dos!D15&lt;&gt;"",((Dos!D15)&amp;" X "&amp;Dos!E15),"")))</f>
        <v/>
      </c>
      <c r="H25" s="85"/>
    </row>
    <row r="26" spans="1:8" s="5" customFormat="1" ht="30" customHeight="1" x14ac:dyDescent="0.35">
      <c r="A26" s="25" t="str">
        <f>IF(Fond!H16="","",Fond!H16&amp;"X")</f>
        <v/>
      </c>
      <c r="B26" s="26" t="str">
        <f>IF(Fond!C16="","","("&amp;Fond!C16&amp;")")</f>
        <v/>
      </c>
      <c r="C26" s="82" t="str">
        <f>IF(A$1=" Tiroirs Merivobox ",IF(Fond!D16&lt;&gt;"",((Fond!E16)&amp;" X "&amp;Fond!D16+16),""),IF(A$1="Tiroirs Legrabox",IF(Fond!D16&lt;&gt;"",((Fond!E16)&amp;" X "&amp;Fond!D16),"")))</f>
        <v/>
      </c>
      <c r="D26" s="83"/>
      <c r="E26" s="28" t="str">
        <f>IF(Dos!H16="","",Dos!H16&amp;"X")</f>
        <v/>
      </c>
      <c r="F26" s="27" t="str">
        <f>IF(Dos!C16="","","("&amp;Dos!C16&amp;")")</f>
        <v/>
      </c>
      <c r="G26" s="84" t="str">
        <f>IF(A$1=" Tiroirs Merivobox ",IF(Dos!D16&lt;&gt;"",((Dos!D16)&amp;" X "&amp;Dos!E16-16),""),IF(A$1="Tiroirs Legrabox",IF(Dos!D16&lt;&gt;"",((Dos!D16)&amp;" X "&amp;Dos!E16),"")))</f>
        <v/>
      </c>
      <c r="H26" s="85"/>
    </row>
    <row r="27" spans="1:8" s="5" customFormat="1" ht="30" customHeight="1" x14ac:dyDescent="0.35">
      <c r="A27" s="25" t="str">
        <f>IF(Fond!H17="","",Fond!H17&amp;"X")</f>
        <v/>
      </c>
      <c r="B27" s="26" t="str">
        <f>IF(Fond!C17="","","("&amp;Fond!C17&amp;")")</f>
        <v/>
      </c>
      <c r="C27" s="82" t="str">
        <f>IF(A$1=" Tiroirs Merivobox ",IF(Fond!D17&lt;&gt;"",((Fond!E17)&amp;" X "&amp;Fond!D17+16),""),IF(A$1="Tiroirs Legrabox",IF(Fond!D17&lt;&gt;"",((Fond!E17)&amp;" X "&amp;Fond!D17),"")))</f>
        <v/>
      </c>
      <c r="D27" s="83"/>
      <c r="E27" s="28" t="str">
        <f>IF(Dos!H17="","",Dos!H17&amp;"X")</f>
        <v/>
      </c>
      <c r="F27" s="27" t="str">
        <f>IF(Dos!C17="","","("&amp;Dos!C17&amp;")")</f>
        <v/>
      </c>
      <c r="G27" s="84" t="str">
        <f>IF(A$1=" Tiroirs Merivobox ",IF(Dos!D17&lt;&gt;"",((Dos!D17)&amp;" X "&amp;Dos!E17-16),""),IF(A$1="Tiroirs Legrabox",IF(Dos!D17&lt;&gt;"",((Dos!D17)&amp;" X "&amp;Dos!E17),"")))</f>
        <v/>
      </c>
      <c r="H27" s="85"/>
    </row>
    <row r="28" spans="1:8" s="5" customFormat="1" ht="30" customHeight="1" x14ac:dyDescent="0.35">
      <c r="A28" s="25" t="str">
        <f>IF(Fond!H18="","",Fond!H18&amp;"X")</f>
        <v/>
      </c>
      <c r="B28" s="26" t="str">
        <f>IF(Fond!C18="","","("&amp;Fond!C18&amp;")")</f>
        <v/>
      </c>
      <c r="C28" s="82" t="str">
        <f>IF(A$1=" Tiroirs Merivobox ",IF(Fond!D18&lt;&gt;"",((Fond!E18)&amp;" X "&amp;Fond!D18+16),""),IF(A$1="Tiroirs Legrabox",IF(Fond!D18&lt;&gt;"",((Fond!E18)&amp;" X "&amp;Fond!D18),"")))</f>
        <v/>
      </c>
      <c r="D28" s="83"/>
      <c r="E28" s="28" t="str">
        <f>IF(Dos!H18="","",Dos!H18&amp;"X")</f>
        <v/>
      </c>
      <c r="F28" s="27" t="str">
        <f>IF(Dos!C18="","","("&amp;Dos!C18&amp;")")</f>
        <v/>
      </c>
      <c r="G28" s="84" t="str">
        <f>IF(A$1=" Tiroirs Merivobox ",IF(Dos!D18&lt;&gt;"",((Dos!D18)&amp;" X "&amp;Dos!E18-16),""),IF(A$1="Tiroirs Legrabox",IF(Dos!D18&lt;&gt;"",((Dos!D18)&amp;" X "&amp;Dos!E18),"")))</f>
        <v/>
      </c>
      <c r="H28" s="85"/>
    </row>
    <row r="29" spans="1:8" s="5" customFormat="1" ht="30" customHeight="1" x14ac:dyDescent="0.35">
      <c r="A29" s="25" t="str">
        <f>IF(Fond!H19="","",Fond!H19&amp;"X")</f>
        <v/>
      </c>
      <c r="B29" s="26" t="str">
        <f>IF(Fond!C19="","","("&amp;Fond!C19&amp;")")</f>
        <v/>
      </c>
      <c r="C29" s="82" t="str">
        <f>IF(A$1=" Tiroirs Merivobox ",IF(Fond!D19&lt;&gt;"",((Fond!E19)&amp;" X "&amp;Fond!D19+16),""),IF(A$1="Tiroirs Legrabox",IF(Fond!D19&lt;&gt;"",((Fond!E19)&amp;" X "&amp;Fond!D19),"")))</f>
        <v/>
      </c>
      <c r="D29" s="83"/>
      <c r="E29" s="28" t="str">
        <f>IF(Dos!H19="","",Dos!H19&amp;"X")</f>
        <v/>
      </c>
      <c r="F29" s="27" t="str">
        <f>IF(Dos!C19="","","("&amp;Dos!C19&amp;")")</f>
        <v/>
      </c>
      <c r="G29" s="84" t="str">
        <f>IF(A$1=" Tiroirs Merivobox ",IF(Dos!D19&lt;&gt;"",((Dos!D19)&amp;" X "&amp;Dos!E19-16),""),IF(A$1="Tiroirs Legrabox",IF(Dos!D19&lt;&gt;"",((Dos!D19)&amp;" X "&amp;Dos!E19),"")))</f>
        <v/>
      </c>
      <c r="H29" s="85"/>
    </row>
    <row r="30" spans="1:8" s="5" customFormat="1" ht="30" customHeight="1" x14ac:dyDescent="0.35">
      <c r="B30" s="20"/>
      <c r="C30" s="76"/>
      <c r="D30" s="76"/>
      <c r="E30" s="8"/>
      <c r="F30" s="2"/>
      <c r="G30" s="76"/>
      <c r="H30" s="76"/>
    </row>
  </sheetData>
  <sheetProtection algorithmName="SHA-512" hashValue="LDW80L32LBCTrldDfW8FMGS+k95XBfGk5n+39tz32fSp9Yg4ZdpZdd8pU6vvpN86l2nsWRTP3g0f3QI+gYDYzA==" saltValue="CZYZbiEZrpTjEaqz9XQxTw==" spinCount="100000" sheet="1" objects="1" scenarios="1"/>
  <mergeCells count="44">
    <mergeCell ref="C22:D22"/>
    <mergeCell ref="C23:D23"/>
    <mergeCell ref="C30:D30"/>
    <mergeCell ref="G27:H27"/>
    <mergeCell ref="G28:H28"/>
    <mergeCell ref="G29:H29"/>
    <mergeCell ref="C24:D24"/>
    <mergeCell ref="C25:D25"/>
    <mergeCell ref="C26:D26"/>
    <mergeCell ref="C27:D27"/>
    <mergeCell ref="C28:D28"/>
    <mergeCell ref="C29:D29"/>
    <mergeCell ref="G30:H30"/>
    <mergeCell ref="G24:H24"/>
    <mergeCell ref="G25:H25"/>
    <mergeCell ref="G26:H26"/>
    <mergeCell ref="C20:D20"/>
    <mergeCell ref="C21:D21"/>
    <mergeCell ref="C17:D17"/>
    <mergeCell ref="C18:D18"/>
    <mergeCell ref="C19:D19"/>
    <mergeCell ref="G15:H15"/>
    <mergeCell ref="G16:H16"/>
    <mergeCell ref="G17:H17"/>
    <mergeCell ref="C14:D14"/>
    <mergeCell ref="C15:D15"/>
    <mergeCell ref="C16:D16"/>
    <mergeCell ref="G14:H14"/>
    <mergeCell ref="G20:H20"/>
    <mergeCell ref="G21:H21"/>
    <mergeCell ref="G22:H22"/>
    <mergeCell ref="G23:H23"/>
    <mergeCell ref="G18:H18"/>
    <mergeCell ref="G19:H19"/>
    <mergeCell ref="C13:D13"/>
    <mergeCell ref="G10:H11"/>
    <mergeCell ref="C10:D11"/>
    <mergeCell ref="G12:H12"/>
    <mergeCell ref="G13:H13"/>
    <mergeCell ref="A10:B11"/>
    <mergeCell ref="E10:F11"/>
    <mergeCell ref="A1:H5"/>
    <mergeCell ref="A6:H9"/>
    <mergeCell ref="C12:D12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&amp;LL'Atelier COPPO &amp;C Débits Tiroirs&amp;RRV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imprimtir">
                <anchor moveWithCells="1">
                  <from>
                    <xdr:col>6</xdr:col>
                    <xdr:colOff>809625</xdr:colOff>
                    <xdr:row>1</xdr:row>
                    <xdr:rowOff>38100</xdr:rowOff>
                  </from>
                  <to>
                    <xdr:col>7</xdr:col>
                    <xdr:colOff>781050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V54"/>
  <sheetViews>
    <sheetView topLeftCell="C2" workbookViewId="0">
      <selection activeCell="C2" sqref="C2"/>
    </sheetView>
  </sheetViews>
  <sheetFormatPr baseColWidth="10" defaultRowHeight="15" x14ac:dyDescent="0.25"/>
  <cols>
    <col min="1" max="1" width="11.140625" customWidth="1"/>
    <col min="2" max="2" width="16.5703125" hidden="1" customWidth="1"/>
    <col min="3" max="3" width="22" customWidth="1"/>
    <col min="4" max="4" width="14.28515625" customWidth="1"/>
    <col min="5" max="11" width="11.140625" customWidth="1"/>
    <col min="12" max="12" width="12.140625" customWidth="1"/>
    <col min="13" max="13" width="24.42578125" customWidth="1"/>
    <col min="14" max="17" width="25.140625" customWidth="1"/>
    <col min="18" max="21" width="12.140625" customWidth="1"/>
    <col min="22" max="22" width="67.5703125" customWidth="1"/>
    <col min="23" max="23" width="12.140625" bestFit="1" customWidth="1"/>
  </cols>
  <sheetData>
    <row r="1" spans="1:22" hidden="1" x14ac:dyDescent="0.25">
      <c r="A1" t="s">
        <v>2</v>
      </c>
      <c r="C1" s="6" t="s">
        <v>2</v>
      </c>
    </row>
    <row r="2" spans="1:22" ht="26.25" x14ac:dyDescent="0.25">
      <c r="A2" t="s">
        <v>45</v>
      </c>
      <c r="C2" s="75" t="s">
        <v>41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22" x14ac:dyDescent="0.25">
      <c r="A3" s="33" t="s">
        <v>74</v>
      </c>
    </row>
    <row r="4" spans="1:22" x14ac:dyDescent="0.25">
      <c r="A4" s="33" t="s">
        <v>41</v>
      </c>
      <c r="C4" t="s">
        <v>0</v>
      </c>
      <c r="D4" t="s">
        <v>1</v>
      </c>
      <c r="E4" t="s">
        <v>2</v>
      </c>
      <c r="F4" t="s">
        <v>3</v>
      </c>
      <c r="G4" t="s">
        <v>4</v>
      </c>
      <c r="H4" t="s">
        <v>5</v>
      </c>
      <c r="I4" t="s">
        <v>6</v>
      </c>
      <c r="J4" t="s">
        <v>7</v>
      </c>
      <c r="K4" t="s">
        <v>8</v>
      </c>
      <c r="L4" t="s">
        <v>9</v>
      </c>
      <c r="M4" t="s">
        <v>10</v>
      </c>
      <c r="N4" t="s">
        <v>11</v>
      </c>
      <c r="O4" t="s">
        <v>12</v>
      </c>
      <c r="P4" t="s">
        <v>13</v>
      </c>
      <c r="Q4" t="s">
        <v>14</v>
      </c>
      <c r="R4" t="s">
        <v>15</v>
      </c>
      <c r="S4" t="s">
        <v>16</v>
      </c>
      <c r="T4" t="s">
        <v>17</v>
      </c>
      <c r="U4" t="s">
        <v>18</v>
      </c>
      <c r="V4" t="s">
        <v>19</v>
      </c>
    </row>
    <row r="5" spans="1:22" x14ac:dyDescent="0.25">
      <c r="A5" s="33" t="s">
        <v>81</v>
      </c>
      <c r="C5" t="s">
        <v>174</v>
      </c>
      <c r="D5" t="s">
        <v>175</v>
      </c>
      <c r="E5" t="s">
        <v>41</v>
      </c>
      <c r="F5" t="s">
        <v>176</v>
      </c>
      <c r="G5" t="s">
        <v>177</v>
      </c>
      <c r="H5" t="s">
        <v>178</v>
      </c>
      <c r="I5" t="s">
        <v>50</v>
      </c>
      <c r="J5" t="s">
        <v>50</v>
      </c>
      <c r="K5" t="s">
        <v>51</v>
      </c>
      <c r="L5" t="s">
        <v>52</v>
      </c>
      <c r="M5" t="s">
        <v>179</v>
      </c>
      <c r="N5" t="s">
        <v>20</v>
      </c>
      <c r="O5" t="s">
        <v>20</v>
      </c>
      <c r="P5" t="s">
        <v>20</v>
      </c>
      <c r="Q5" t="s">
        <v>20</v>
      </c>
      <c r="R5" t="s">
        <v>20</v>
      </c>
      <c r="S5" t="s">
        <v>20</v>
      </c>
      <c r="T5" t="s">
        <v>20</v>
      </c>
      <c r="U5" t="s">
        <v>41</v>
      </c>
      <c r="V5" t="s">
        <v>180</v>
      </c>
    </row>
    <row r="6" spans="1:22" x14ac:dyDescent="0.25">
      <c r="A6" s="33" t="s">
        <v>84</v>
      </c>
      <c r="C6" t="s">
        <v>100</v>
      </c>
      <c r="D6" t="s">
        <v>98</v>
      </c>
      <c r="E6" t="s">
        <v>41</v>
      </c>
      <c r="F6" t="s">
        <v>75</v>
      </c>
      <c r="G6" t="s">
        <v>88</v>
      </c>
      <c r="H6" t="s">
        <v>59</v>
      </c>
      <c r="I6" t="s">
        <v>49</v>
      </c>
      <c r="J6" t="s">
        <v>50</v>
      </c>
      <c r="K6" t="s">
        <v>51</v>
      </c>
      <c r="L6" t="s">
        <v>52</v>
      </c>
      <c r="M6" t="s">
        <v>65</v>
      </c>
      <c r="N6" t="s">
        <v>20</v>
      </c>
      <c r="O6" t="s">
        <v>20</v>
      </c>
      <c r="P6" t="s">
        <v>20</v>
      </c>
      <c r="Q6" t="s">
        <v>66</v>
      </c>
      <c r="R6" t="s">
        <v>20</v>
      </c>
      <c r="S6" t="s">
        <v>20</v>
      </c>
      <c r="T6" t="s">
        <v>20</v>
      </c>
      <c r="U6" t="s">
        <v>41</v>
      </c>
      <c r="V6" t="s">
        <v>101</v>
      </c>
    </row>
    <row r="7" spans="1:22" x14ac:dyDescent="0.25">
      <c r="A7" s="33" t="s">
        <v>87</v>
      </c>
      <c r="C7" t="s">
        <v>219</v>
      </c>
      <c r="D7" t="s">
        <v>201</v>
      </c>
      <c r="E7" t="s">
        <v>41</v>
      </c>
      <c r="F7" t="s">
        <v>220</v>
      </c>
      <c r="G7" t="s">
        <v>221</v>
      </c>
      <c r="H7" t="s">
        <v>59</v>
      </c>
      <c r="I7" t="s">
        <v>50</v>
      </c>
      <c r="J7" t="s">
        <v>50</v>
      </c>
      <c r="K7" t="s">
        <v>51</v>
      </c>
      <c r="L7" t="s">
        <v>52</v>
      </c>
      <c r="M7" t="s">
        <v>65</v>
      </c>
      <c r="N7" t="s">
        <v>66</v>
      </c>
      <c r="O7" t="s">
        <v>66</v>
      </c>
      <c r="P7" t="s">
        <v>66</v>
      </c>
      <c r="Q7" t="s">
        <v>66</v>
      </c>
      <c r="R7" t="s">
        <v>20</v>
      </c>
      <c r="S7" t="s">
        <v>20</v>
      </c>
      <c r="T7" t="s">
        <v>20</v>
      </c>
      <c r="U7" t="s">
        <v>41</v>
      </c>
      <c r="V7" t="s">
        <v>222</v>
      </c>
    </row>
    <row r="8" spans="1:22" x14ac:dyDescent="0.25">
      <c r="A8" s="33" t="s">
        <v>91</v>
      </c>
      <c r="C8" t="s">
        <v>78</v>
      </c>
      <c r="D8" t="s">
        <v>73</v>
      </c>
      <c r="E8" t="s">
        <v>41</v>
      </c>
      <c r="F8" t="s">
        <v>75</v>
      </c>
      <c r="G8" t="s">
        <v>76</v>
      </c>
      <c r="H8" t="s">
        <v>59</v>
      </c>
      <c r="I8" t="s">
        <v>50</v>
      </c>
      <c r="J8" t="s">
        <v>50</v>
      </c>
      <c r="K8" t="s">
        <v>51</v>
      </c>
      <c r="L8" t="s">
        <v>52</v>
      </c>
      <c r="M8" t="s">
        <v>70</v>
      </c>
      <c r="N8" t="s">
        <v>20</v>
      </c>
      <c r="O8" t="s">
        <v>20</v>
      </c>
      <c r="P8" t="s">
        <v>20</v>
      </c>
      <c r="Q8" t="s">
        <v>66</v>
      </c>
      <c r="R8" t="s">
        <v>20</v>
      </c>
      <c r="S8" t="s">
        <v>20</v>
      </c>
      <c r="T8" t="s">
        <v>20</v>
      </c>
      <c r="U8" t="s">
        <v>41</v>
      </c>
      <c r="V8" t="s">
        <v>79</v>
      </c>
    </row>
    <row r="9" spans="1:22" x14ac:dyDescent="0.25">
      <c r="A9" s="33" t="s">
        <v>94</v>
      </c>
      <c r="C9" t="s">
        <v>133</v>
      </c>
      <c r="D9" t="s">
        <v>130</v>
      </c>
      <c r="E9" t="s">
        <v>41</v>
      </c>
      <c r="F9" t="s">
        <v>134</v>
      </c>
      <c r="G9" t="s">
        <v>64</v>
      </c>
      <c r="H9" t="s">
        <v>59</v>
      </c>
      <c r="I9" t="s">
        <v>50</v>
      </c>
      <c r="J9" t="s">
        <v>50</v>
      </c>
      <c r="K9" t="s">
        <v>51</v>
      </c>
      <c r="L9" t="s">
        <v>52</v>
      </c>
      <c r="M9" t="s">
        <v>70</v>
      </c>
      <c r="N9" t="s">
        <v>20</v>
      </c>
      <c r="O9" t="s">
        <v>20</v>
      </c>
      <c r="P9" t="s">
        <v>20</v>
      </c>
      <c r="Q9" t="s">
        <v>66</v>
      </c>
      <c r="R9" t="s">
        <v>20</v>
      </c>
      <c r="S9" t="s">
        <v>20</v>
      </c>
      <c r="T9" t="s">
        <v>20</v>
      </c>
      <c r="U9" t="s">
        <v>41</v>
      </c>
      <c r="V9" t="s">
        <v>135</v>
      </c>
    </row>
    <row r="10" spans="1:22" x14ac:dyDescent="0.25">
      <c r="A10" s="33" t="s">
        <v>20</v>
      </c>
      <c r="C10" t="s">
        <v>409</v>
      </c>
      <c r="D10" t="s">
        <v>399</v>
      </c>
      <c r="E10" t="s">
        <v>41</v>
      </c>
      <c r="F10" t="s">
        <v>134</v>
      </c>
      <c r="G10" t="s">
        <v>407</v>
      </c>
      <c r="H10" t="s">
        <v>59</v>
      </c>
      <c r="I10" t="s">
        <v>50</v>
      </c>
      <c r="J10" t="s">
        <v>50</v>
      </c>
      <c r="K10" t="s">
        <v>51</v>
      </c>
      <c r="L10" t="s">
        <v>52</v>
      </c>
      <c r="M10" t="s">
        <v>70</v>
      </c>
      <c r="N10" t="s">
        <v>20</v>
      </c>
      <c r="O10" t="s">
        <v>20</v>
      </c>
      <c r="P10" t="s">
        <v>20</v>
      </c>
      <c r="Q10" t="s">
        <v>20</v>
      </c>
      <c r="R10" t="s">
        <v>20</v>
      </c>
      <c r="S10" t="s">
        <v>20</v>
      </c>
      <c r="T10" t="s">
        <v>20</v>
      </c>
      <c r="U10" t="s">
        <v>41</v>
      </c>
      <c r="V10" t="s">
        <v>410</v>
      </c>
    </row>
    <row r="11" spans="1:22" x14ac:dyDescent="0.25">
      <c r="C11" t="s">
        <v>413</v>
      </c>
      <c r="D11" t="s">
        <v>394</v>
      </c>
      <c r="E11" t="s">
        <v>41</v>
      </c>
      <c r="F11" t="s">
        <v>134</v>
      </c>
      <c r="G11" t="s">
        <v>386</v>
      </c>
      <c r="H11" t="s">
        <v>59</v>
      </c>
      <c r="I11" t="s">
        <v>50</v>
      </c>
      <c r="J11" t="s">
        <v>50</v>
      </c>
      <c r="K11" t="s">
        <v>51</v>
      </c>
      <c r="L11" t="s">
        <v>52</v>
      </c>
      <c r="M11" t="s">
        <v>70</v>
      </c>
      <c r="N11" t="s">
        <v>20</v>
      </c>
      <c r="O11" t="s">
        <v>20</v>
      </c>
      <c r="P11" t="s">
        <v>20</v>
      </c>
      <c r="Q11" t="s">
        <v>66</v>
      </c>
      <c r="R11" t="s">
        <v>20</v>
      </c>
      <c r="S11" t="s">
        <v>20</v>
      </c>
      <c r="T11" t="s">
        <v>20</v>
      </c>
      <c r="U11" t="s">
        <v>41</v>
      </c>
      <c r="V11" t="s">
        <v>414</v>
      </c>
    </row>
    <row r="53" spans="6:10" x14ac:dyDescent="0.25">
      <c r="F53" s="33"/>
      <c r="G53" s="33"/>
      <c r="H53" s="33"/>
      <c r="I53" s="33"/>
      <c r="J53" s="33"/>
    </row>
    <row r="54" spans="6:10" x14ac:dyDescent="0.25">
      <c r="F54" s="33"/>
      <c r="G54" s="33"/>
      <c r="H54" s="33"/>
      <c r="I54" s="33"/>
      <c r="J54" s="33"/>
    </row>
  </sheetData>
  <phoneticPr fontId="6" type="noConversion"/>
  <dataValidations count="2">
    <dataValidation type="list" allowBlank="1" showInputMessage="1" showErrorMessage="1" sqref="C3">
      <formula1>"Meuble1"</formula1>
    </dataValidation>
    <dataValidation type="list" allowBlank="1" showInputMessage="1" showErrorMessage="1" sqref="C2">
      <formula1>$A$1:$A$10</formula1>
    </dataValidation>
  </dataValidations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Image"/>
  <dimension ref="A1:P281"/>
  <sheetViews>
    <sheetView showWhiteSpace="0" zoomScaleNormal="100" workbookViewId="0">
      <selection activeCell="G2" sqref="G2:I3"/>
    </sheetView>
  </sheetViews>
  <sheetFormatPr baseColWidth="10" defaultRowHeight="15" x14ac:dyDescent="0.25"/>
  <cols>
    <col min="1" max="1" width="12.28515625" customWidth="1"/>
    <col min="2" max="2" width="12.5703125" customWidth="1"/>
    <col min="3" max="3" width="12.28515625" customWidth="1"/>
    <col min="4" max="4" width="11" customWidth="1"/>
    <col min="5" max="5" width="4.42578125" customWidth="1"/>
    <col min="6" max="6" width="17.5703125" customWidth="1"/>
    <col min="7" max="7" width="5.140625" customWidth="1"/>
    <col min="8" max="8" width="2.140625" customWidth="1"/>
    <col min="9" max="9" width="4.7109375" style="2" customWidth="1"/>
    <col min="10" max="10" width="2" style="2" customWidth="1"/>
    <col min="11" max="11" width="3.7109375" style="8" customWidth="1"/>
    <col min="12" max="12" width="9" customWidth="1"/>
  </cols>
  <sheetData>
    <row r="1" spans="1:16" x14ac:dyDescent="0.25">
      <c r="A1" s="96" t="s">
        <v>27</v>
      </c>
      <c r="B1" s="96"/>
      <c r="C1" s="96" t="s">
        <v>28</v>
      </c>
      <c r="D1" s="96"/>
      <c r="E1" s="103" t="s">
        <v>35</v>
      </c>
      <c r="F1" s="103"/>
      <c r="G1" s="103" t="s">
        <v>29</v>
      </c>
      <c r="H1" s="103"/>
      <c r="I1" s="103"/>
      <c r="J1" s="102" t="s">
        <v>30</v>
      </c>
      <c r="K1" s="102"/>
      <c r="L1" s="102"/>
    </row>
    <row r="2" spans="1:16" x14ac:dyDescent="0.25">
      <c r="A2" s="97" t="str">
        <f>Base!B6&amp;" _ "&amp;Base!B5</f>
        <v xml:space="preserve"> _ ROINe</v>
      </c>
      <c r="B2" s="97"/>
      <c r="C2" s="97">
        <f>Base!B7</f>
        <v>0</v>
      </c>
      <c r="D2" s="97"/>
      <c r="E2" s="100" t="str">
        <f>MID(Base!B9,13,5)&amp;"   "&amp;Base!C9</f>
        <v xml:space="preserve">   ■</v>
      </c>
      <c r="F2" s="100"/>
      <c r="G2" s="100" t="str">
        <f>MID(Base!B10,13,5)&amp;"    "&amp;Base!C10</f>
        <v xml:space="preserve">    ●</v>
      </c>
      <c r="H2" s="100"/>
      <c r="I2" s="100"/>
      <c r="J2" s="100" t="str">
        <f>MID(Base!B11,13,5)&amp;"   "&amp;Base!C11</f>
        <v xml:space="preserve">   ▲</v>
      </c>
      <c r="K2" s="100"/>
      <c r="L2" s="100"/>
    </row>
    <row r="3" spans="1:16" ht="10.5" customHeight="1" thickBot="1" x14ac:dyDescent="0.3">
      <c r="A3" s="98"/>
      <c r="B3" s="98"/>
      <c r="C3" s="98"/>
      <c r="D3" s="98"/>
      <c r="E3" s="101"/>
      <c r="F3" s="101"/>
      <c r="G3" s="101"/>
      <c r="H3" s="101"/>
      <c r="I3" s="101"/>
      <c r="J3" s="101"/>
      <c r="K3" s="101"/>
      <c r="L3" s="101"/>
    </row>
    <row r="4" spans="1:16" ht="8.4499999999999993" customHeight="1" x14ac:dyDescent="0.25">
      <c r="A4" s="53"/>
      <c r="B4" s="54"/>
      <c r="C4" s="55"/>
      <c r="D4" s="56"/>
      <c r="E4" s="57"/>
      <c r="F4" s="55"/>
      <c r="G4" s="55"/>
      <c r="H4" s="55"/>
      <c r="I4" s="58"/>
      <c r="J4" s="58"/>
      <c r="K4" s="58"/>
      <c r="L4" s="59"/>
    </row>
    <row r="5" spans="1:16" ht="12.95" customHeight="1" x14ac:dyDescent="0.25">
      <c r="A5" s="105" t="str">
        <f>Meuble!C2</f>
        <v>BC</v>
      </c>
      <c r="B5" s="106"/>
      <c r="C5" s="60"/>
      <c r="D5" s="107" t="str">
        <f>IF(F89="","1/1","1/2")</f>
        <v>1/1</v>
      </c>
      <c r="E5" s="104" t="str">
        <f>IF(Meuble!D5="","",(Meuble!J5)&amp;" X ")</f>
        <v xml:space="preserve">1 X </v>
      </c>
      <c r="F5" s="99" t="str">
        <f>IF(Meuble!D5="","",Meuble!D5)</f>
        <v>DOS</v>
      </c>
      <c r="G5" s="61" t="str">
        <f>IF(Meuble!F5="","",Meuble!F5)</f>
        <v>737</v>
      </c>
      <c r="H5" s="62" t="str">
        <f>IF(Meuble!D5="","", "x" )</f>
        <v>x</v>
      </c>
      <c r="I5" s="62" t="str">
        <f>IF(Meuble!G5="","",Meuble!G5)</f>
        <v>547</v>
      </c>
      <c r="J5" s="62" t="str">
        <f>IF(Meuble!D5="","", "x" )</f>
        <v>x</v>
      </c>
      <c r="K5" s="62" t="str">
        <f>IF(Meuble!H5="","",Meuble!H5)</f>
        <v>8</v>
      </c>
      <c r="L5" s="95" t="str">
        <f>IF(Meuble!M5="","",IF(Meuble!M5=Base!B9,Base!C9,IF(Meuble!M5=Base!B10,Base!C10,IF(Meuble!M5=Base!B11,Base!C11,""))))</f>
        <v/>
      </c>
    </row>
    <row r="6" spans="1:16" ht="5.45" customHeight="1" x14ac:dyDescent="0.25">
      <c r="A6" s="105"/>
      <c r="B6" s="106"/>
      <c r="C6" s="60"/>
      <c r="D6" s="107"/>
      <c r="E6" s="104"/>
      <c r="F6" s="99"/>
      <c r="G6" s="63" t="str">
        <f>IF(Meuble!Q5="","","—")</f>
        <v/>
      </c>
      <c r="H6" s="64"/>
      <c r="I6" s="63" t="str">
        <f>IF(Meuble!P5="","","—")</f>
        <v/>
      </c>
      <c r="J6" s="63"/>
      <c r="K6" s="62"/>
      <c r="L6" s="95"/>
    </row>
    <row r="7" spans="1:16" ht="5.25" customHeight="1" x14ac:dyDescent="0.25">
      <c r="A7" s="105"/>
      <c r="B7" s="106"/>
      <c r="C7" s="60"/>
      <c r="D7" s="107"/>
      <c r="E7" s="104"/>
      <c r="F7" s="99"/>
      <c r="G7" s="63" t="str">
        <f>IF(Meuble!O5="","","—")</f>
        <v/>
      </c>
      <c r="H7" s="64"/>
      <c r="I7" s="63" t="str">
        <f>IF(Meuble!N5="","","—")</f>
        <v/>
      </c>
      <c r="J7" s="63"/>
      <c r="K7" s="62"/>
      <c r="L7" s="65"/>
    </row>
    <row r="8" spans="1:16" ht="9.9499999999999993" customHeight="1" x14ac:dyDescent="0.25">
      <c r="A8" s="66"/>
      <c r="B8" s="60"/>
      <c r="C8" s="60"/>
      <c r="D8" s="67"/>
      <c r="E8" s="51"/>
      <c r="F8" s="50"/>
      <c r="G8" s="50"/>
      <c r="H8" s="50"/>
      <c r="I8" s="50"/>
      <c r="J8" s="50"/>
      <c r="K8" s="50"/>
      <c r="L8" s="52"/>
    </row>
    <row r="9" spans="1:16" ht="12.95" customHeight="1" x14ac:dyDescent="0.25">
      <c r="A9" s="68"/>
      <c r="B9" s="69"/>
      <c r="C9" s="69"/>
      <c r="D9" s="70"/>
      <c r="E9" s="91" t="str">
        <f>IF(Meuble!D6="","",(Meuble!J6)&amp;" X ")</f>
        <v xml:space="preserve">1 X </v>
      </c>
      <c r="F9" s="92" t="str">
        <f>IF(Meuble!D6="","",Meuble!D6)</f>
        <v>COTE GAUCHE</v>
      </c>
      <c r="G9" s="2" t="str">
        <f>IF(Meuble!F6="","",Meuble!F6)</f>
        <v>760</v>
      </c>
      <c r="H9" s="2" t="str">
        <f>IF(Meuble!D6="","", "x" )</f>
        <v>x</v>
      </c>
      <c r="I9" s="2" t="str">
        <f>IF(Meuble!G6="","",Meuble!G6)</f>
        <v>600</v>
      </c>
      <c r="J9" s="2" t="str">
        <f>IF(Meuble!D6="","", "x" )</f>
        <v>x</v>
      </c>
      <c r="K9" s="2" t="str">
        <f>IF(Meuble!H6="","",Meuble!H6)</f>
        <v>19</v>
      </c>
      <c r="L9" s="93" t="str">
        <f>IF(Meuble!M6="","",IF(Meuble!M6=Base!B9,Base!C9,IF(Meuble!M6=Base!B10,Base!C10,IF(Meuble!M6=Base!B11,Base!C11,""))))</f>
        <v/>
      </c>
    </row>
    <row r="10" spans="1:16" ht="5.25" customHeight="1" x14ac:dyDescent="0.25">
      <c r="A10" s="68"/>
      <c r="B10" s="69"/>
      <c r="C10" s="69"/>
      <c r="D10" s="70"/>
      <c r="E10" s="91"/>
      <c r="F10" s="92"/>
      <c r="G10" s="29" t="str">
        <f>IF(Meuble!Q6="","","—")</f>
        <v>—</v>
      </c>
      <c r="H10" s="2"/>
      <c r="I10" s="29" t="str">
        <f>IF(Meuble!P6="","","—")</f>
        <v/>
      </c>
      <c r="K10" s="2"/>
      <c r="L10" s="93"/>
    </row>
    <row r="11" spans="1:16" ht="5.25" customHeight="1" x14ac:dyDescent="0.25">
      <c r="A11" s="68"/>
      <c r="B11" s="69"/>
      <c r="C11" s="69"/>
      <c r="D11" s="70"/>
      <c r="E11" s="91"/>
      <c r="F11" s="92"/>
      <c r="G11" s="29" t="str">
        <f>IF(Meuble!O6="","","—")</f>
        <v/>
      </c>
      <c r="H11" s="2"/>
      <c r="I11" s="29" t="str">
        <f>IF(Meuble!N6="","","—")</f>
        <v/>
      </c>
      <c r="K11" s="2"/>
      <c r="L11" s="22"/>
    </row>
    <row r="12" spans="1:16" ht="9.9499999999999993" customHeight="1" x14ac:dyDescent="0.25">
      <c r="A12" s="68"/>
      <c r="B12" s="69"/>
      <c r="C12" s="69"/>
      <c r="D12" s="70"/>
      <c r="E12" s="44"/>
      <c r="F12" s="2"/>
      <c r="G12" s="2"/>
      <c r="H12" s="2"/>
      <c r="K12" s="2"/>
      <c r="L12" s="22"/>
    </row>
    <row r="13" spans="1:16" x14ac:dyDescent="0.25">
      <c r="A13" s="68"/>
      <c r="B13" s="69"/>
      <c r="C13" s="69"/>
      <c r="D13" s="70"/>
      <c r="E13" s="91" t="str">
        <f>IF(Meuble!D7="","",(Meuble!J7)&amp;" X ")</f>
        <v xml:space="preserve">1 X </v>
      </c>
      <c r="F13" s="92" t="str">
        <f>IF(Meuble!D7="","",Meuble!D7)</f>
        <v>FACADE TIROIR</v>
      </c>
      <c r="G13" s="2" t="str">
        <f>IF(Meuble!F7="","",Meuble!F7)</f>
        <v>564</v>
      </c>
      <c r="H13" s="2" t="str">
        <f>IF(Meuble!D7="","", "x" )</f>
        <v>x</v>
      </c>
      <c r="I13" s="2" t="str">
        <f>IF(Meuble!G7="","",Meuble!G7)</f>
        <v>756</v>
      </c>
      <c r="J13" s="2" t="str">
        <f>IF(Meuble!D7="","", "x" )</f>
        <v>x</v>
      </c>
      <c r="K13" s="2" t="str">
        <f>IF(Meuble!H7="","",Meuble!H7)</f>
        <v>19</v>
      </c>
      <c r="L13" s="94" t="str">
        <f>IF(Meuble!M7="","",IF(Meuble!M7=Base!B9,Base!C9,IF(Meuble!M7=Base!B10,Base!C10,IF(Meuble!M7=Base!B11,Base!C11,""))))</f>
        <v/>
      </c>
    </row>
    <row r="14" spans="1:16" ht="5.25" customHeight="1" x14ac:dyDescent="0.4">
      <c r="A14" s="68"/>
      <c r="B14" s="69"/>
      <c r="C14" s="69"/>
      <c r="D14" s="70"/>
      <c r="E14" s="91"/>
      <c r="F14" s="92"/>
      <c r="G14" s="29" t="str">
        <f>IF(Meuble!Q7="","","—")</f>
        <v>—</v>
      </c>
      <c r="H14" s="2"/>
      <c r="I14" s="29" t="str">
        <f>IF(Meuble!P7="","","—")</f>
        <v>—</v>
      </c>
      <c r="K14" s="2"/>
      <c r="L14" s="94"/>
      <c r="P14" s="30"/>
    </row>
    <row r="15" spans="1:16" ht="5.25" customHeight="1" x14ac:dyDescent="0.4">
      <c r="A15" s="68"/>
      <c r="B15" s="69"/>
      <c r="C15" s="69"/>
      <c r="D15" s="70"/>
      <c r="E15" s="91"/>
      <c r="F15" s="92"/>
      <c r="G15" s="29" t="str">
        <f>IF(Meuble!O7="","","—")</f>
        <v>—</v>
      </c>
      <c r="H15" s="2"/>
      <c r="I15" s="29" t="str">
        <f>IF(Meuble!N7="","","—")</f>
        <v>—</v>
      </c>
      <c r="K15" s="2"/>
      <c r="L15" s="22"/>
      <c r="P15" s="31"/>
    </row>
    <row r="16" spans="1:16" ht="9.9499999999999993" customHeight="1" x14ac:dyDescent="0.4">
      <c r="A16" s="68"/>
      <c r="B16" s="69"/>
      <c r="C16" s="69"/>
      <c r="D16" s="70"/>
      <c r="E16" s="44"/>
      <c r="F16" s="2"/>
      <c r="G16" s="2"/>
      <c r="H16" s="2"/>
      <c r="K16" s="2"/>
      <c r="L16" s="22"/>
      <c r="P16" s="31"/>
    </row>
    <row r="17" spans="1:12" ht="12.95" customHeight="1" x14ac:dyDescent="0.25">
      <c r="A17" s="68"/>
      <c r="B17" s="69"/>
      <c r="C17" s="69"/>
      <c r="D17" s="70"/>
      <c r="E17" s="91" t="str">
        <f>IF(Meuble!D8="","",(Meuble!J8)&amp;" X ")</f>
        <v xml:space="preserve">1 X </v>
      </c>
      <c r="F17" s="92" t="str">
        <f>IF(Meuble!D8="","",Meuble!D8)</f>
        <v>COTE DROIT</v>
      </c>
      <c r="G17" s="2" t="str">
        <f>IF(Meuble!F8="","",Meuble!F8)</f>
        <v>760</v>
      </c>
      <c r="H17" s="2" t="str">
        <f>IF(Meuble!D8="","", "x" )</f>
        <v>x</v>
      </c>
      <c r="I17" s="2" t="str">
        <f>IF(Meuble!G8="","",Meuble!G8)</f>
        <v>590</v>
      </c>
      <c r="J17" s="2" t="str">
        <f>IF(Meuble!D8="","", "x" )</f>
        <v>x</v>
      </c>
      <c r="K17" s="2" t="str">
        <f>IF(Meuble!H8="","",Meuble!H8)</f>
        <v>19</v>
      </c>
      <c r="L17" s="93" t="str">
        <f>IF(Meuble!M8="","",IF(Meuble!M8=Base!B9,Base!C9,IF(Meuble!M8=Base!B10,Base!C10,IF(Meuble!M8=Base!B11,Base!C11,""))))</f>
        <v/>
      </c>
    </row>
    <row r="18" spans="1:12" ht="5.25" customHeight="1" x14ac:dyDescent="0.25">
      <c r="A18" s="68"/>
      <c r="B18" s="69"/>
      <c r="C18" s="69"/>
      <c r="D18" s="70"/>
      <c r="E18" s="91"/>
      <c r="F18" s="92"/>
      <c r="G18" s="29" t="str">
        <f>IF(Meuble!Q8="","","—")</f>
        <v>—</v>
      </c>
      <c r="H18" s="2"/>
      <c r="I18" s="29" t="str">
        <f>IF(Meuble!P8="","","—")</f>
        <v/>
      </c>
      <c r="K18" s="2"/>
      <c r="L18" s="93"/>
    </row>
    <row r="19" spans="1:12" ht="5.25" customHeight="1" x14ac:dyDescent="0.25">
      <c r="A19" s="68"/>
      <c r="B19" s="69"/>
      <c r="C19" s="69"/>
      <c r="D19" s="70"/>
      <c r="E19" s="91"/>
      <c r="F19" s="92"/>
      <c r="G19" s="29" t="str">
        <f>IF(Meuble!O8="","","—")</f>
        <v/>
      </c>
      <c r="H19" s="2"/>
      <c r="I19" s="29" t="str">
        <f>IF(Meuble!N8="","","—")</f>
        <v/>
      </c>
      <c r="K19" s="2"/>
      <c r="L19" s="22"/>
    </row>
    <row r="20" spans="1:12" ht="9.9499999999999993" customHeight="1" x14ac:dyDescent="0.25">
      <c r="A20" s="68"/>
      <c r="B20" s="69"/>
      <c r="C20" s="69"/>
      <c r="D20" s="70"/>
      <c r="E20" s="44"/>
      <c r="F20" s="2"/>
      <c r="G20" s="2"/>
      <c r="H20" s="2"/>
      <c r="K20" s="2"/>
      <c r="L20" s="22"/>
    </row>
    <row r="21" spans="1:12" ht="12.95" customHeight="1" x14ac:dyDescent="0.25">
      <c r="A21" s="68"/>
      <c r="B21" s="69"/>
      <c r="C21" s="69"/>
      <c r="D21" s="70"/>
      <c r="E21" s="91" t="str">
        <f>IF(Meuble!D9="","",(Meuble!J9)&amp;" X ")</f>
        <v xml:space="preserve">1 X </v>
      </c>
      <c r="F21" s="92" t="str">
        <f>IF(Meuble!D9="","",Meuble!D9)</f>
        <v>DESSOUS</v>
      </c>
      <c r="G21" s="2" t="str">
        <f>IF(Meuble!F9="","",Meuble!F9)</f>
        <v>532</v>
      </c>
      <c r="H21" s="2" t="str">
        <f>IF(Meuble!D9="","", "x" )</f>
        <v>x</v>
      </c>
      <c r="I21" s="2" t="str">
        <f>IF(Meuble!G9="","",Meuble!G9)</f>
        <v>550</v>
      </c>
      <c r="J21" s="2" t="str">
        <f>IF(Meuble!D9="","", "x" )</f>
        <v>x</v>
      </c>
      <c r="K21" s="2" t="str">
        <f>IF(Meuble!H9="","",Meuble!H9)</f>
        <v>19</v>
      </c>
      <c r="L21" s="93" t="str">
        <f>IF(Meuble!M9="","",IF(Meuble!M9=Base!B9,Base!C9,IF(Meuble!M9=Base!B10,Base!C10,IF(Meuble!M9=Base!B11,Base!C11,""))))</f>
        <v/>
      </c>
    </row>
    <row r="22" spans="1:12" ht="5.45" customHeight="1" x14ac:dyDescent="0.25">
      <c r="A22" s="68"/>
      <c r="B22" s="69"/>
      <c r="C22" s="69"/>
      <c r="D22" s="70"/>
      <c r="E22" s="91"/>
      <c r="F22" s="92"/>
      <c r="G22" s="29" t="str">
        <f>IF(Meuble!Q9="","","—")</f>
        <v>—</v>
      </c>
      <c r="H22" s="2"/>
      <c r="I22" s="29" t="str">
        <f>IF(Meuble!P9="","","—")</f>
        <v/>
      </c>
      <c r="K22" s="2"/>
      <c r="L22" s="93"/>
    </row>
    <row r="23" spans="1:12" ht="5.25" customHeight="1" x14ac:dyDescent="0.25">
      <c r="A23" s="68"/>
      <c r="B23" s="69"/>
      <c r="C23" s="69"/>
      <c r="D23" s="70"/>
      <c r="E23" s="91"/>
      <c r="F23" s="92"/>
      <c r="G23" s="29" t="str">
        <f>IF(Meuble!O9="","","—")</f>
        <v/>
      </c>
      <c r="H23" s="2"/>
      <c r="I23" s="29" t="str">
        <f>IF(Meuble!N9="","","—")</f>
        <v/>
      </c>
      <c r="K23" s="2"/>
      <c r="L23" s="22"/>
    </row>
    <row r="24" spans="1:12" ht="9.9499999999999993" customHeight="1" x14ac:dyDescent="0.25">
      <c r="A24" s="68"/>
      <c r="B24" s="69"/>
      <c r="C24" s="69"/>
      <c r="D24" s="70"/>
      <c r="E24" s="44"/>
      <c r="F24" s="2"/>
      <c r="G24" s="2"/>
      <c r="H24" s="2"/>
      <c r="K24" s="2"/>
      <c r="L24" s="22"/>
    </row>
    <row r="25" spans="1:12" ht="12.95" customHeight="1" x14ac:dyDescent="0.25">
      <c r="A25" s="68"/>
      <c r="B25" s="69"/>
      <c r="C25" s="69"/>
      <c r="D25" s="70"/>
      <c r="E25" s="91" t="str">
        <f>IF(Meuble!D10="","",(Meuble!J10)&amp;" X ")</f>
        <v xml:space="preserve">1 X </v>
      </c>
      <c r="F25" s="92" t="str">
        <f>IF(Meuble!D10="","",Meuble!D10)</f>
        <v>TRAVERSE AR</v>
      </c>
      <c r="G25" s="2" t="str">
        <f>IF(Meuble!F10="","",Meuble!F10)</f>
        <v>532</v>
      </c>
      <c r="H25" s="2" t="str">
        <f>IF(Meuble!D10="","", "x" )</f>
        <v>x</v>
      </c>
      <c r="I25" s="2" t="str">
        <f>IF(Meuble!G10="","",Meuble!G10)</f>
        <v>134</v>
      </c>
      <c r="J25" s="2" t="str">
        <f>IF(Meuble!D10="","", "x" )</f>
        <v>x</v>
      </c>
      <c r="K25" s="2" t="str">
        <f>IF(Meuble!H10="","",Meuble!H10)</f>
        <v>19</v>
      </c>
      <c r="L25" s="93" t="str">
        <f>IF(Meuble!M10="","",IF(Meuble!M10=Base!B9,Base!C9,IF(Meuble!M10=Base!B10,Base!C10,IF(Meuble!M10=Base!B11,Base!C11,""))))</f>
        <v/>
      </c>
    </row>
    <row r="26" spans="1:12" ht="5.25" customHeight="1" x14ac:dyDescent="0.25">
      <c r="A26" s="68"/>
      <c r="B26" s="69"/>
      <c r="C26" s="69"/>
      <c r="D26" s="70"/>
      <c r="E26" s="91"/>
      <c r="F26" s="92"/>
      <c r="G26" s="29" t="str">
        <f>IF(Meuble!Q10="","","—")</f>
        <v/>
      </c>
      <c r="H26" s="2"/>
      <c r="I26" s="29" t="str">
        <f>IF(Meuble!P10="","","—")</f>
        <v/>
      </c>
      <c r="K26" s="2"/>
      <c r="L26" s="93"/>
    </row>
    <row r="27" spans="1:12" ht="5.25" customHeight="1" x14ac:dyDescent="0.25">
      <c r="A27" s="68"/>
      <c r="B27" s="69"/>
      <c r="C27" s="69"/>
      <c r="D27" s="70"/>
      <c r="E27" s="91"/>
      <c r="F27" s="92"/>
      <c r="G27" s="29" t="str">
        <f>IF(Meuble!O10="","","—")</f>
        <v/>
      </c>
      <c r="H27" s="2"/>
      <c r="I27" s="29" t="str">
        <f>IF(Meuble!N10="","","—")</f>
        <v/>
      </c>
      <c r="K27" s="2"/>
      <c r="L27" s="22"/>
    </row>
    <row r="28" spans="1:12" ht="12.95" customHeight="1" x14ac:dyDescent="0.25">
      <c r="A28" s="68"/>
      <c r="B28" s="69"/>
      <c r="C28" s="69"/>
      <c r="D28" s="70"/>
      <c r="E28" s="44"/>
      <c r="F28" s="2"/>
      <c r="G28" s="2"/>
      <c r="H28" s="2"/>
      <c r="K28" s="2"/>
      <c r="L28" s="22"/>
    </row>
    <row r="29" spans="1:12" ht="12.95" customHeight="1" x14ac:dyDescent="0.25">
      <c r="A29" s="68"/>
      <c r="B29" s="69"/>
      <c r="C29" s="69"/>
      <c r="D29" s="70"/>
      <c r="E29" s="91" t="str">
        <f>IF(Meuble!D11="","",(Meuble!J11)&amp;" X ")</f>
        <v xml:space="preserve">1 X </v>
      </c>
      <c r="F29" s="92" t="str">
        <f>IF(Meuble!D11="","",Meuble!D11)</f>
        <v>TRAVERSE AV</v>
      </c>
      <c r="G29" s="2" t="str">
        <f>IF(Meuble!F11="","",Meuble!F11)</f>
        <v>532</v>
      </c>
      <c r="H29" s="2" t="str">
        <f>IF(Meuble!D11="","", "x" )</f>
        <v>x</v>
      </c>
      <c r="I29" s="2" t="str">
        <f>IF(Meuble!G11="","",Meuble!G11)</f>
        <v>104</v>
      </c>
      <c r="J29" s="2" t="str">
        <f>IF(Meuble!D11="","", "x" )</f>
        <v>x</v>
      </c>
      <c r="K29" s="2" t="str">
        <f>IF(Meuble!H11="","",Meuble!H11)</f>
        <v>19</v>
      </c>
      <c r="L29" s="93" t="str">
        <f>IF(Meuble!M11="","",IF(Meuble!M11=Base!B9,Base!C9,IF(Meuble!M11=Base!B10,Base!C10,IF(Meuble!M11=Base!B11,Base!C11,""))))</f>
        <v/>
      </c>
    </row>
    <row r="30" spans="1:12" ht="5.25" customHeight="1" x14ac:dyDescent="0.25">
      <c r="A30" s="68"/>
      <c r="B30" s="69"/>
      <c r="C30" s="69"/>
      <c r="D30" s="70"/>
      <c r="E30" s="91"/>
      <c r="F30" s="92"/>
      <c r="G30" s="29" t="str">
        <f>IF(Meuble!Q11="","","—")</f>
        <v>—</v>
      </c>
      <c r="H30" s="2"/>
      <c r="I30" s="29" t="str">
        <f>IF(Meuble!P11="","","—")</f>
        <v/>
      </c>
      <c r="K30" s="2"/>
      <c r="L30" s="93"/>
    </row>
    <row r="31" spans="1:12" ht="5.25" customHeight="1" x14ac:dyDescent="0.25">
      <c r="A31" s="68"/>
      <c r="B31" s="69"/>
      <c r="C31" s="69"/>
      <c r="D31" s="70"/>
      <c r="E31" s="91"/>
      <c r="F31" s="92"/>
      <c r="G31" s="29" t="str">
        <f>IF(Meuble!O11="","","—")</f>
        <v/>
      </c>
      <c r="H31" s="2"/>
      <c r="I31" s="29" t="str">
        <f>IF(Meuble!N11="","","—")</f>
        <v/>
      </c>
      <c r="K31" s="2"/>
      <c r="L31" s="22"/>
    </row>
    <row r="32" spans="1:12" ht="12.95" customHeight="1" x14ac:dyDescent="0.25">
      <c r="A32" s="68"/>
      <c r="B32" s="69"/>
      <c r="C32" s="69"/>
      <c r="D32" s="70"/>
      <c r="E32" s="44"/>
      <c r="F32" s="2"/>
      <c r="G32" s="2"/>
      <c r="H32" s="2"/>
      <c r="K32" s="2"/>
      <c r="L32" s="22"/>
    </row>
    <row r="33" spans="1:12" ht="12.95" customHeight="1" x14ac:dyDescent="0.25">
      <c r="A33" s="68"/>
      <c r="B33" s="69"/>
      <c r="C33" s="69"/>
      <c r="D33" s="70"/>
      <c r="E33" s="91" t="str">
        <f>IF(Meuble!D12="","",(Meuble!J12)&amp;" X ")</f>
        <v/>
      </c>
      <c r="F33" s="92" t="str">
        <f>IF(Meuble!D12="","",Meuble!D12)</f>
        <v/>
      </c>
      <c r="G33" s="2" t="str">
        <f>IF(Meuble!F12="","",Meuble!F12)</f>
        <v/>
      </c>
      <c r="H33" s="2" t="str">
        <f>IF(Meuble!D12="","", "x" )</f>
        <v/>
      </c>
      <c r="I33" s="2" t="str">
        <f>IF(Meuble!G12="","",Meuble!G12)</f>
        <v/>
      </c>
      <c r="J33" s="2" t="str">
        <f>IF(Meuble!D12="","", "x" )</f>
        <v/>
      </c>
      <c r="K33" s="2" t="str">
        <f>IF(Meuble!H12="","",Meuble!H12)</f>
        <v/>
      </c>
      <c r="L33" s="93" t="str">
        <f>IF(Meuble!M12="","",IF(Meuble!M12=Base!B9,Base!C9,IF(Meuble!M12=Base!B10,Base!C10,IF(Meuble!M12=Base!B11,Base!C11,""))))</f>
        <v/>
      </c>
    </row>
    <row r="34" spans="1:12" ht="5.45" customHeight="1" x14ac:dyDescent="0.25">
      <c r="A34" s="68"/>
      <c r="B34" s="69"/>
      <c r="C34" s="69"/>
      <c r="D34" s="70"/>
      <c r="E34" s="91"/>
      <c r="F34" s="92"/>
      <c r="G34" s="29" t="str">
        <f>IF(Meuble!Q12="","","—")</f>
        <v/>
      </c>
      <c r="H34" s="2"/>
      <c r="I34" s="29" t="str">
        <f>IF(Meuble!P12="","","—")</f>
        <v/>
      </c>
      <c r="K34" s="2"/>
      <c r="L34" s="93"/>
    </row>
    <row r="35" spans="1:12" ht="5.25" customHeight="1" x14ac:dyDescent="0.25">
      <c r="A35" s="68"/>
      <c r="B35" s="69"/>
      <c r="C35" s="69"/>
      <c r="D35" s="70"/>
      <c r="E35" s="91"/>
      <c r="F35" s="92"/>
      <c r="G35" s="29" t="str">
        <f>IF(Meuble!O12="","","—")</f>
        <v/>
      </c>
      <c r="H35" s="2"/>
      <c r="I35" s="29" t="str">
        <f>IF(Meuble!N12="","","—")</f>
        <v/>
      </c>
      <c r="K35" s="2"/>
      <c r="L35" s="22"/>
    </row>
    <row r="36" spans="1:12" ht="9.9499999999999993" customHeight="1" x14ac:dyDescent="0.25">
      <c r="A36" s="68"/>
      <c r="B36" s="69"/>
      <c r="C36" s="69"/>
      <c r="D36" s="70"/>
      <c r="E36" s="44"/>
      <c r="F36" s="2"/>
      <c r="G36" s="2"/>
      <c r="H36" s="2"/>
      <c r="K36" s="2"/>
      <c r="L36" s="22"/>
    </row>
    <row r="37" spans="1:12" ht="12.95" customHeight="1" x14ac:dyDescent="0.25">
      <c r="A37" s="68"/>
      <c r="B37" s="69"/>
      <c r="C37" s="69"/>
      <c r="D37" s="70"/>
      <c r="E37" s="91" t="str">
        <f>IF(Meuble!D13="","",(Meuble!J13)&amp;" X ")</f>
        <v/>
      </c>
      <c r="F37" s="92" t="str">
        <f>IF(Meuble!D13="","",Meuble!D13)</f>
        <v/>
      </c>
      <c r="G37" s="2" t="str">
        <f>IF(Meuble!F13="","",Meuble!F13)</f>
        <v/>
      </c>
      <c r="H37" s="2" t="str">
        <f>IF(Meuble!D13="","", "x" )</f>
        <v/>
      </c>
      <c r="I37" s="2" t="str">
        <f>IF(Meuble!G13="","",Meuble!G13)</f>
        <v/>
      </c>
      <c r="J37" s="2" t="str">
        <f>IF(Meuble!D13="","", "x" )</f>
        <v/>
      </c>
      <c r="K37" s="2" t="str">
        <f>IF(Meuble!H13="","",Meuble!H13)</f>
        <v/>
      </c>
      <c r="L37" s="94" t="str">
        <f>IF(Meuble!M13="","",IF(Meuble!M13=Base!B9,Base!C9,IF(Meuble!M13=Base!B10,Base!C10,IF(Meuble!M13=Base!B11,Base!C11,""))))</f>
        <v/>
      </c>
    </row>
    <row r="38" spans="1:12" ht="5.25" customHeight="1" x14ac:dyDescent="0.25">
      <c r="A38" s="68"/>
      <c r="B38" s="69"/>
      <c r="C38" s="69"/>
      <c r="D38" s="70"/>
      <c r="E38" s="91"/>
      <c r="F38" s="92"/>
      <c r="G38" s="29" t="str">
        <f>IF(Meuble!Q13="","","—")</f>
        <v/>
      </c>
      <c r="H38" s="2"/>
      <c r="I38" s="29" t="str">
        <f>IF(Meuble!P13="","","—")</f>
        <v/>
      </c>
      <c r="K38" s="2"/>
      <c r="L38" s="94"/>
    </row>
    <row r="39" spans="1:12" ht="5.25" customHeight="1" x14ac:dyDescent="0.25">
      <c r="A39" s="68"/>
      <c r="B39" s="69"/>
      <c r="C39" s="69"/>
      <c r="D39" s="70"/>
      <c r="E39" s="91"/>
      <c r="F39" s="92"/>
      <c r="G39" s="29" t="str">
        <f>IF(Meuble!O13="","","—")</f>
        <v/>
      </c>
      <c r="H39" s="2"/>
      <c r="I39" s="29" t="str">
        <f>IF(Meuble!N13="","","—")</f>
        <v/>
      </c>
      <c r="K39" s="2"/>
      <c r="L39" s="22"/>
    </row>
    <row r="40" spans="1:12" ht="9.9499999999999993" customHeight="1" x14ac:dyDescent="0.25">
      <c r="A40" s="68"/>
      <c r="B40" s="69"/>
      <c r="C40" s="69"/>
      <c r="D40" s="70"/>
      <c r="E40" s="44"/>
      <c r="F40" s="2"/>
      <c r="G40" s="2"/>
      <c r="H40" s="2"/>
      <c r="K40" s="2"/>
      <c r="L40" s="22"/>
    </row>
    <row r="41" spans="1:12" ht="12.95" customHeight="1" x14ac:dyDescent="0.25">
      <c r="A41" s="68"/>
      <c r="B41" s="69"/>
      <c r="C41" s="69"/>
      <c r="D41" s="70"/>
      <c r="E41" s="91" t="str">
        <f>IF(Meuble!D14="","",(Meuble!J14)&amp;" X ")</f>
        <v/>
      </c>
      <c r="F41" s="92" t="str">
        <f>IF(Meuble!D14="","",Meuble!D14)</f>
        <v/>
      </c>
      <c r="G41" s="2" t="str">
        <f>IF(Meuble!F14="","",Meuble!F14)</f>
        <v/>
      </c>
      <c r="H41" s="2" t="str">
        <f>IF(Meuble!D14="","", "x" )</f>
        <v/>
      </c>
      <c r="I41" s="2" t="str">
        <f>IF(Meuble!G14="","",Meuble!G14)</f>
        <v/>
      </c>
      <c r="J41" s="2" t="str">
        <f>IF(Meuble!D14="","", "x" )</f>
        <v/>
      </c>
      <c r="K41" s="2" t="str">
        <f>IF(Meuble!H14="","",Meuble!H14)</f>
        <v/>
      </c>
      <c r="L41" s="94" t="str">
        <f>IF(Meuble!M14="","",IF(Meuble!M14=Base!B9,Base!C9,IF(Meuble!M14=Base!B10,Base!C10,IF(Meuble!M14=Base!B11,Base!C11,""))))</f>
        <v/>
      </c>
    </row>
    <row r="42" spans="1:12" ht="5.25" customHeight="1" x14ac:dyDescent="0.25">
      <c r="A42" s="68"/>
      <c r="B42" s="69"/>
      <c r="C42" s="69"/>
      <c r="D42" s="70"/>
      <c r="E42" s="91"/>
      <c r="F42" s="92"/>
      <c r="G42" s="29" t="str">
        <f>IF(Meuble!Q14="","","—")</f>
        <v/>
      </c>
      <c r="H42" s="2"/>
      <c r="I42" s="29" t="str">
        <f>IF(Meuble!P14="","","—")</f>
        <v/>
      </c>
      <c r="K42" s="2"/>
      <c r="L42" s="94"/>
    </row>
    <row r="43" spans="1:12" ht="5.25" customHeight="1" x14ac:dyDescent="0.25">
      <c r="A43" s="68"/>
      <c r="B43" s="69"/>
      <c r="C43" s="69"/>
      <c r="D43" s="70"/>
      <c r="E43" s="91"/>
      <c r="F43" s="92"/>
      <c r="G43" s="29" t="str">
        <f>IF(Meuble!O14="","","—")</f>
        <v/>
      </c>
      <c r="H43" s="2"/>
      <c r="I43" s="29" t="str">
        <f>IF(Meuble!N14="","","—")</f>
        <v/>
      </c>
      <c r="K43" s="2"/>
      <c r="L43" s="22"/>
    </row>
    <row r="44" spans="1:12" ht="9.9499999999999993" customHeight="1" x14ac:dyDescent="0.25">
      <c r="A44" s="68"/>
      <c r="B44" s="69"/>
      <c r="C44" s="69"/>
      <c r="D44" s="70"/>
      <c r="E44" s="44"/>
      <c r="F44" s="2"/>
      <c r="G44" s="2"/>
      <c r="H44" s="2"/>
      <c r="K44" s="2"/>
      <c r="L44" s="22"/>
    </row>
    <row r="45" spans="1:12" ht="12.95" customHeight="1" x14ac:dyDescent="0.25">
      <c r="A45" s="68"/>
      <c r="B45" s="69"/>
      <c r="C45" s="69"/>
      <c r="D45" s="70"/>
      <c r="E45" s="91" t="str">
        <f>IF(Meuble!D15="","",(Meuble!J15)&amp;" X ")</f>
        <v/>
      </c>
      <c r="F45" s="92" t="str">
        <f>IF(Meuble!D15="","",Meuble!D15)</f>
        <v/>
      </c>
      <c r="G45" s="2" t="str">
        <f>IF(Meuble!F15="","",Meuble!F15)</f>
        <v/>
      </c>
      <c r="H45" s="2" t="str">
        <f>IF(Meuble!D15="","", "x" )</f>
        <v/>
      </c>
      <c r="I45" s="2" t="str">
        <f>IF(Meuble!G15="","",Meuble!G15)</f>
        <v/>
      </c>
      <c r="J45" s="2" t="str">
        <f>IF(Meuble!D15="","", "x" )</f>
        <v/>
      </c>
      <c r="K45" s="2" t="str">
        <f>IF(Meuble!H15="","",Meuble!H15)</f>
        <v/>
      </c>
      <c r="L45" s="93" t="str">
        <f>IF(Meuble!M15="","",IF(Meuble!M15=Base!B9,Base!C9,IF(Meuble!M15=Base!B10,Base!C10,IF(Meuble!M15=Base!B11,Base!C11,""))))</f>
        <v/>
      </c>
    </row>
    <row r="46" spans="1:12" ht="5.25" customHeight="1" x14ac:dyDescent="0.25">
      <c r="A46" s="68"/>
      <c r="B46" s="69"/>
      <c r="C46" s="69"/>
      <c r="D46" s="70"/>
      <c r="E46" s="91"/>
      <c r="F46" s="92"/>
      <c r="G46" s="29" t="str">
        <f>IF(Meuble!Q15="","","—")</f>
        <v/>
      </c>
      <c r="H46" s="2"/>
      <c r="I46" s="29" t="str">
        <f>IF(Meuble!P15="","","—")</f>
        <v/>
      </c>
      <c r="K46" s="2"/>
      <c r="L46" s="93"/>
    </row>
    <row r="47" spans="1:12" ht="5.25" customHeight="1" x14ac:dyDescent="0.25">
      <c r="A47" s="68"/>
      <c r="B47" s="69"/>
      <c r="C47" s="69"/>
      <c r="D47" s="70"/>
      <c r="E47" s="91"/>
      <c r="F47" s="92"/>
      <c r="G47" s="29" t="str">
        <f>IF(Meuble!O15="","","—")</f>
        <v/>
      </c>
      <c r="H47" s="2"/>
      <c r="I47" s="29" t="str">
        <f>IF(Meuble!N15="","","—")</f>
        <v/>
      </c>
      <c r="K47" s="2"/>
      <c r="L47" s="22"/>
    </row>
    <row r="48" spans="1:12" ht="9.9499999999999993" customHeight="1" x14ac:dyDescent="0.25">
      <c r="A48" s="68"/>
      <c r="B48" s="69"/>
      <c r="C48" s="69"/>
      <c r="D48" s="70"/>
      <c r="E48" s="44"/>
      <c r="F48" s="2"/>
      <c r="G48" s="2"/>
      <c r="H48" s="2"/>
      <c r="K48" s="2"/>
      <c r="L48" s="22"/>
    </row>
    <row r="49" spans="1:12" ht="12.95" customHeight="1" x14ac:dyDescent="0.25">
      <c r="A49" s="68"/>
      <c r="B49" s="69"/>
      <c r="C49" s="69"/>
      <c r="D49" s="70"/>
      <c r="E49" s="91" t="str">
        <f>IF(Meuble!D16="","",(Meuble!J16)&amp;" X ")</f>
        <v/>
      </c>
      <c r="F49" s="92" t="str">
        <f>IF(Meuble!D16="","",Meuble!D16)</f>
        <v/>
      </c>
      <c r="G49" s="2" t="str">
        <f>IF(Meuble!F16="","",Meuble!F16)</f>
        <v/>
      </c>
      <c r="H49" s="2" t="str">
        <f>IF(Meuble!D16="","", "x" )</f>
        <v/>
      </c>
      <c r="I49" s="2" t="str">
        <f>IF(Meuble!G16="","",Meuble!G16)</f>
        <v/>
      </c>
      <c r="J49" s="2" t="str">
        <f>IF(Meuble!D16="","", "x" )</f>
        <v/>
      </c>
      <c r="K49" s="2" t="str">
        <f>IF(Meuble!H16="","",Meuble!H16)</f>
        <v/>
      </c>
      <c r="L49" s="93" t="str">
        <f>IF(Meuble!M16="","",IF(Meuble!M16=Base!B9,Base!C9,IF(Meuble!M16=Base!B10,Base!C10,IF(Meuble!M16=Base!B11,Base!C11,""))))</f>
        <v/>
      </c>
    </row>
    <row r="50" spans="1:12" ht="5.25" customHeight="1" x14ac:dyDescent="0.25">
      <c r="A50" s="68"/>
      <c r="B50" s="69"/>
      <c r="C50" s="69"/>
      <c r="D50" s="70"/>
      <c r="E50" s="91"/>
      <c r="F50" s="92"/>
      <c r="G50" s="29" t="str">
        <f>IF(Meuble!Q16="","","—")</f>
        <v/>
      </c>
      <c r="H50" s="2"/>
      <c r="I50" s="29" t="str">
        <f>IF(Meuble!P16="","","—")</f>
        <v/>
      </c>
      <c r="K50" s="2"/>
      <c r="L50" s="93"/>
    </row>
    <row r="51" spans="1:12" ht="5.25" customHeight="1" x14ac:dyDescent="0.25">
      <c r="A51" s="68"/>
      <c r="B51" s="69"/>
      <c r="C51" s="69"/>
      <c r="D51" s="70"/>
      <c r="E51" s="91"/>
      <c r="F51" s="92"/>
      <c r="G51" s="29" t="str">
        <f>IF(Meuble!O16="","","—")</f>
        <v/>
      </c>
      <c r="H51" s="2"/>
      <c r="I51" s="29" t="str">
        <f>IF(Meuble!N16="","","—")</f>
        <v/>
      </c>
      <c r="K51" s="2"/>
      <c r="L51" s="22"/>
    </row>
    <row r="52" spans="1:12" ht="9.9499999999999993" customHeight="1" x14ac:dyDescent="0.25">
      <c r="A52" s="68"/>
      <c r="B52" s="69"/>
      <c r="C52" s="69"/>
      <c r="D52" s="70"/>
      <c r="E52" s="44"/>
      <c r="L52" s="22"/>
    </row>
    <row r="53" spans="1:12" ht="12.95" customHeight="1" x14ac:dyDescent="0.25">
      <c r="A53" s="68"/>
      <c r="B53" s="69"/>
      <c r="C53" s="69"/>
      <c r="D53" s="70"/>
      <c r="E53" s="91" t="str">
        <f>IF(Meuble!D17="","",(Meuble!J17)&amp;" X ")</f>
        <v/>
      </c>
      <c r="F53" s="92" t="str">
        <f>IF(Meuble!D17="","",Meuble!D17)</f>
        <v/>
      </c>
      <c r="G53" s="2" t="str">
        <f>IF(Meuble!F17="","",Meuble!F17)</f>
        <v/>
      </c>
      <c r="H53" s="2" t="str">
        <f>IF(Meuble!D17="","", "x" )</f>
        <v/>
      </c>
      <c r="I53" s="2" t="str">
        <f>IF(Meuble!G17="","",Meuble!G17)</f>
        <v/>
      </c>
      <c r="J53" s="2" t="str">
        <f>IF(Meuble!D17="","", "x" )</f>
        <v/>
      </c>
      <c r="K53" s="2" t="str">
        <f>IF(Meuble!H17="","",Meuble!H17)</f>
        <v/>
      </c>
      <c r="L53" s="93" t="str">
        <f>IF(Meuble!M17="","",IF(Meuble!M17=Base!B9,Base!C9,IF(Meuble!M17=Base!B10,Base!C10,IF(Meuble!M17=Base!B11,Base!C11,""))))</f>
        <v/>
      </c>
    </row>
    <row r="54" spans="1:12" ht="5.25" customHeight="1" x14ac:dyDescent="0.25">
      <c r="A54" s="68"/>
      <c r="B54" s="69"/>
      <c r="C54" s="69"/>
      <c r="D54" s="70"/>
      <c r="E54" s="91"/>
      <c r="F54" s="92"/>
      <c r="G54" s="29" t="str">
        <f>IF(Meuble!Q17="","","—")</f>
        <v/>
      </c>
      <c r="H54" s="2"/>
      <c r="I54" s="29" t="str">
        <f>IF(Meuble!P17="","","—")</f>
        <v/>
      </c>
      <c r="K54" s="2"/>
      <c r="L54" s="93"/>
    </row>
    <row r="55" spans="1:12" ht="5.25" customHeight="1" x14ac:dyDescent="0.25">
      <c r="A55" s="68"/>
      <c r="B55" s="69"/>
      <c r="C55" s="69"/>
      <c r="D55" s="70"/>
      <c r="E55" s="91"/>
      <c r="F55" s="92"/>
      <c r="G55" s="29" t="str">
        <f>IF(Meuble!O17="","","—")</f>
        <v/>
      </c>
      <c r="H55" s="2"/>
      <c r="I55" s="29" t="str">
        <f>IF(Meuble!N17="","","—")</f>
        <v/>
      </c>
      <c r="K55" s="2"/>
      <c r="L55" s="22"/>
    </row>
    <row r="56" spans="1:12" ht="9.9499999999999993" customHeight="1" x14ac:dyDescent="0.25">
      <c r="A56" s="68"/>
      <c r="B56" s="69"/>
      <c r="C56" s="69"/>
      <c r="D56" s="70"/>
      <c r="E56" s="44"/>
      <c r="L56" s="22"/>
    </row>
    <row r="57" spans="1:12" ht="12.95" customHeight="1" x14ac:dyDescent="0.25">
      <c r="A57" s="68"/>
      <c r="B57" s="69"/>
      <c r="C57" s="69"/>
      <c r="D57" s="70"/>
      <c r="E57" s="91" t="str">
        <f>IF(Meuble!D18="","",(Meuble!J18)&amp;" X ")</f>
        <v/>
      </c>
      <c r="F57" s="92" t="str">
        <f>IF(Meuble!D18="","",Meuble!D18)</f>
        <v/>
      </c>
      <c r="G57" s="2" t="str">
        <f>IF(Meuble!F18="","",Meuble!F18)</f>
        <v/>
      </c>
      <c r="H57" s="2" t="str">
        <f>IF(Meuble!D18="","", "x" )</f>
        <v/>
      </c>
      <c r="I57" s="2" t="str">
        <f>IF(Meuble!G18="","",Meuble!G18)</f>
        <v/>
      </c>
      <c r="J57" s="2" t="str">
        <f>IF(Meuble!D18="","", "x" )</f>
        <v/>
      </c>
      <c r="K57" s="2" t="str">
        <f>IF(Meuble!H18="","",Meuble!H18)</f>
        <v/>
      </c>
      <c r="L57" s="93" t="str">
        <f>IF(Meuble!M18="","",IF(Meuble!M18=Base!B9,Base!C9,IF(Meuble!M18=Base!B10,Base!C10,IF(Meuble!M18=Base!B11,Base!C11,""))))</f>
        <v/>
      </c>
    </row>
    <row r="58" spans="1:12" ht="5.25" customHeight="1" x14ac:dyDescent="0.25">
      <c r="A58" s="68"/>
      <c r="B58" s="69"/>
      <c r="C58" s="69"/>
      <c r="D58" s="70"/>
      <c r="E58" s="91"/>
      <c r="F58" s="92"/>
      <c r="G58" s="29" t="str">
        <f>IF(Meuble!Q18="","","—")</f>
        <v/>
      </c>
      <c r="H58" s="2"/>
      <c r="I58" s="29" t="str">
        <f>IF(Meuble!P18="","","—")</f>
        <v/>
      </c>
      <c r="K58" s="2"/>
      <c r="L58" s="93"/>
    </row>
    <row r="59" spans="1:12" ht="5.25" customHeight="1" x14ac:dyDescent="0.25">
      <c r="A59" s="68"/>
      <c r="B59" s="69"/>
      <c r="C59" s="69"/>
      <c r="D59" s="70"/>
      <c r="E59" s="91"/>
      <c r="F59" s="92"/>
      <c r="G59" s="29" t="str">
        <f>IF(Meuble!O18="","","—")</f>
        <v/>
      </c>
      <c r="H59" s="2"/>
      <c r="I59" s="29" t="str">
        <f>IF(Meuble!N18="","","—")</f>
        <v/>
      </c>
      <c r="K59" s="2"/>
      <c r="L59" s="22"/>
    </row>
    <row r="60" spans="1:12" ht="9.9499999999999993" customHeight="1" x14ac:dyDescent="0.25">
      <c r="A60" s="68"/>
      <c r="B60" s="69"/>
      <c r="C60" s="69"/>
      <c r="D60" s="70"/>
      <c r="E60" s="44"/>
      <c r="L60" s="22"/>
    </row>
    <row r="61" spans="1:12" x14ac:dyDescent="0.25">
      <c r="A61" s="68"/>
      <c r="B61" s="69"/>
      <c r="C61" s="69"/>
      <c r="D61" s="70"/>
      <c r="E61" s="91" t="str">
        <f>IF(Meuble!D19="","",(Meuble!J19)&amp;" X ")</f>
        <v/>
      </c>
      <c r="F61" s="92" t="str">
        <f>IF(Meuble!D19="","",Meuble!D19)</f>
        <v/>
      </c>
      <c r="G61" s="2" t="str">
        <f>IF(Meuble!F19="","",Meuble!F19)</f>
        <v/>
      </c>
      <c r="H61" s="2" t="str">
        <f>IF(Meuble!D19="","", "x" )</f>
        <v/>
      </c>
      <c r="I61" s="2" t="str">
        <f>IF(Meuble!G19="","",Meuble!G19)</f>
        <v/>
      </c>
      <c r="J61" s="2" t="str">
        <f>IF(Meuble!D19="","", "x" )</f>
        <v/>
      </c>
      <c r="K61" s="2" t="str">
        <f>IF(Meuble!H19="","",Meuble!H19)</f>
        <v/>
      </c>
      <c r="L61" s="93" t="str">
        <f>IF(Meuble!M19="","",IF(Meuble!M19=Base!B9,Base!C9,IF(Meuble!M19=Base!B10,Base!C10,IF(Meuble!M19=Base!B11,Base!C11,""))))</f>
        <v/>
      </c>
    </row>
    <row r="62" spans="1:12" ht="5.25" customHeight="1" x14ac:dyDescent="0.25">
      <c r="A62" s="68"/>
      <c r="B62" s="69"/>
      <c r="C62" s="69"/>
      <c r="D62" s="70"/>
      <c r="E62" s="91"/>
      <c r="F62" s="92"/>
      <c r="G62" s="29" t="str">
        <f>IF(Meuble!Q19="","","—")</f>
        <v/>
      </c>
      <c r="H62" s="2"/>
      <c r="I62" s="29" t="str">
        <f>IF(Meuble!P19="","","—")</f>
        <v/>
      </c>
      <c r="K62" s="2"/>
      <c r="L62" s="93"/>
    </row>
    <row r="63" spans="1:12" ht="5.25" customHeight="1" x14ac:dyDescent="0.25">
      <c r="A63" s="68"/>
      <c r="B63" s="69"/>
      <c r="C63" s="69"/>
      <c r="D63" s="70"/>
      <c r="E63" s="91"/>
      <c r="F63" s="92"/>
      <c r="G63" s="29" t="str">
        <f>IF(Meuble!O19="","","—")</f>
        <v/>
      </c>
      <c r="H63" s="2"/>
      <c r="I63" s="29" t="str">
        <f>IF(Meuble!N19="","","—")</f>
        <v/>
      </c>
      <c r="K63" s="2"/>
      <c r="L63" s="22"/>
    </row>
    <row r="64" spans="1:12" ht="9.9499999999999993" customHeight="1" x14ac:dyDescent="0.25">
      <c r="A64" s="68"/>
      <c r="B64" s="69"/>
      <c r="C64" s="69"/>
      <c r="D64" s="70"/>
      <c r="E64" s="44"/>
      <c r="L64" s="22"/>
    </row>
    <row r="65" spans="1:12" ht="12.95" customHeight="1" x14ac:dyDescent="0.25">
      <c r="A65" s="68"/>
      <c r="B65" s="69"/>
      <c r="C65" s="69"/>
      <c r="D65" s="70"/>
      <c r="E65" s="91" t="str">
        <f>IF(Meuble!D20="","",(Meuble!J20)&amp;" X ")</f>
        <v/>
      </c>
      <c r="F65" s="92" t="str">
        <f>IF(Meuble!D20="","",Meuble!D20)</f>
        <v/>
      </c>
      <c r="G65" s="2" t="str">
        <f>IF(Meuble!F20="","",Meuble!F20)</f>
        <v/>
      </c>
      <c r="H65" s="2" t="str">
        <f>IF(Meuble!D20="","", "x" )</f>
        <v/>
      </c>
      <c r="I65" s="2" t="str">
        <f>IF(Meuble!G20="","",Meuble!G20)</f>
        <v/>
      </c>
      <c r="J65" s="2" t="str">
        <f>IF(Meuble!D20="","", "x" )</f>
        <v/>
      </c>
      <c r="K65" s="2" t="str">
        <f>IF(Meuble!H20="","",Meuble!H20)</f>
        <v/>
      </c>
      <c r="L65" s="93" t="str">
        <f>IF(Meuble!M20="","",IF(Meuble!M20=Base!B9,Base!C9,IF(Meuble!M20=Base!B10,Base!C10,IF(Meuble!M20=Base!B11,Base!C11,""))))</f>
        <v/>
      </c>
    </row>
    <row r="66" spans="1:12" ht="5.25" customHeight="1" x14ac:dyDescent="0.25">
      <c r="A66" s="68"/>
      <c r="B66" s="69"/>
      <c r="C66" s="69"/>
      <c r="D66" s="70"/>
      <c r="E66" s="91"/>
      <c r="F66" s="92"/>
      <c r="G66" s="29" t="str">
        <f>IF(Meuble!Q20="","","—")</f>
        <v/>
      </c>
      <c r="H66" s="2"/>
      <c r="I66" s="29" t="str">
        <f>IF(Meuble!P20="","","—")</f>
        <v/>
      </c>
      <c r="K66" s="2"/>
      <c r="L66" s="93"/>
    </row>
    <row r="67" spans="1:12" ht="5.25" customHeight="1" x14ac:dyDescent="0.25">
      <c r="A67" s="68"/>
      <c r="B67" s="69"/>
      <c r="C67" s="69"/>
      <c r="D67" s="70"/>
      <c r="E67" s="91"/>
      <c r="F67" s="92"/>
      <c r="G67" s="29" t="str">
        <f>IF(Meuble!O20="","","—")</f>
        <v/>
      </c>
      <c r="H67" s="2"/>
      <c r="I67" s="29" t="str">
        <f>IF(Meuble!N20="","","—")</f>
        <v/>
      </c>
      <c r="K67" s="2"/>
      <c r="L67" s="22"/>
    </row>
    <row r="68" spans="1:12" ht="9.9499999999999993" customHeight="1" x14ac:dyDescent="0.25">
      <c r="A68" s="68"/>
      <c r="B68" s="69"/>
      <c r="C68" s="69"/>
      <c r="D68" s="70"/>
      <c r="E68" s="44"/>
      <c r="L68" s="22"/>
    </row>
    <row r="69" spans="1:12" ht="12.95" customHeight="1" x14ac:dyDescent="0.25">
      <c r="A69" s="68"/>
      <c r="B69" s="69"/>
      <c r="C69" s="69"/>
      <c r="D69" s="70"/>
      <c r="E69" s="91" t="str">
        <f>IF(Meuble!D21="","",(Meuble!J21)&amp;" X ")</f>
        <v/>
      </c>
      <c r="F69" s="92" t="str">
        <f>IF(Meuble!D21="","",Meuble!D21)</f>
        <v/>
      </c>
      <c r="G69" s="2" t="str">
        <f>IF(Meuble!F21="","",Meuble!F21)</f>
        <v/>
      </c>
      <c r="H69" s="2" t="str">
        <f>IF(Meuble!D21="","", "x" )</f>
        <v/>
      </c>
      <c r="I69" s="2" t="str">
        <f>IF(Meuble!G21="","",Meuble!G21)</f>
        <v/>
      </c>
      <c r="J69" s="2" t="str">
        <f>IF(Meuble!D21="","", "x" )</f>
        <v/>
      </c>
      <c r="K69" s="2" t="str">
        <f>IF(Meuble!H21="","",Meuble!H21)</f>
        <v/>
      </c>
      <c r="L69" s="93" t="str">
        <f>IF(Meuble!M21="","",IF(Meuble!M21=Base!B9,Base!C9,IF(Meuble!M21=Base!B10,Base!C10,IF(Meuble!M21=Base!B11,Base!C11,""))))</f>
        <v/>
      </c>
    </row>
    <row r="70" spans="1:12" ht="5.25" customHeight="1" x14ac:dyDescent="0.25">
      <c r="A70" s="68"/>
      <c r="B70" s="69"/>
      <c r="C70" s="69"/>
      <c r="D70" s="70"/>
      <c r="E70" s="91"/>
      <c r="F70" s="92"/>
      <c r="G70" s="29" t="str">
        <f>IF(Meuble!Q21="","","—")</f>
        <v/>
      </c>
      <c r="H70" s="2"/>
      <c r="I70" s="29" t="str">
        <f>IF(Meuble!P21="","","—")</f>
        <v/>
      </c>
      <c r="K70" s="2"/>
      <c r="L70" s="93"/>
    </row>
    <row r="71" spans="1:12" ht="5.25" customHeight="1" x14ac:dyDescent="0.25">
      <c r="A71" s="68"/>
      <c r="B71" s="69"/>
      <c r="C71" s="69"/>
      <c r="D71" s="70"/>
      <c r="E71" s="91"/>
      <c r="F71" s="92"/>
      <c r="G71" s="29" t="str">
        <f>IF(Meuble!O21="","","—")</f>
        <v/>
      </c>
      <c r="H71" s="2"/>
      <c r="I71" s="29" t="str">
        <f>IF(Meuble!N21="","","—")</f>
        <v/>
      </c>
      <c r="K71" s="2"/>
      <c r="L71" s="22"/>
    </row>
    <row r="72" spans="1:12" ht="9.9499999999999993" customHeight="1" x14ac:dyDescent="0.25">
      <c r="A72" s="68"/>
      <c r="B72" s="69"/>
      <c r="C72" s="69"/>
      <c r="D72" s="70"/>
      <c r="E72" s="44"/>
      <c r="L72" s="22"/>
    </row>
    <row r="73" spans="1:12" ht="12.95" customHeight="1" x14ac:dyDescent="0.25">
      <c r="A73" s="68"/>
      <c r="B73" s="69"/>
      <c r="C73" s="69"/>
      <c r="D73" s="70"/>
      <c r="E73" s="91" t="str">
        <f>IF(Meuble!D22="","",(Meuble!J22)&amp;" X ")</f>
        <v/>
      </c>
      <c r="F73" s="92" t="str">
        <f>IF(Meuble!D22="","",Meuble!D22)</f>
        <v/>
      </c>
      <c r="G73" s="2" t="str">
        <f>IF(Meuble!F22="","",Meuble!F22)</f>
        <v/>
      </c>
      <c r="H73" s="2" t="str">
        <f>IF(Meuble!D22="","", "x" )</f>
        <v/>
      </c>
      <c r="I73" s="2" t="str">
        <f>IF(Meuble!G22="","",Meuble!G22)</f>
        <v/>
      </c>
      <c r="J73" s="2" t="str">
        <f>IF(Meuble!D22="","", "x" )</f>
        <v/>
      </c>
      <c r="K73" s="2" t="str">
        <f>IF(Meuble!H22="","",Meuble!H22)</f>
        <v/>
      </c>
      <c r="L73" s="93" t="str">
        <f>IF(Meuble!M22="","",IF(Meuble!M22=Base!B9,Base!C9,IF(Meuble!M22=Base!B10,Base!C10,IF(Meuble!M22=Base!B11,Base!C11,""))))</f>
        <v/>
      </c>
    </row>
    <row r="74" spans="1:12" ht="5.25" customHeight="1" x14ac:dyDescent="0.25">
      <c r="A74" s="68"/>
      <c r="B74" s="69"/>
      <c r="C74" s="69"/>
      <c r="D74" s="70"/>
      <c r="E74" s="91"/>
      <c r="F74" s="92"/>
      <c r="G74" s="29" t="str">
        <f>IF(Meuble!Q22="","","—")</f>
        <v/>
      </c>
      <c r="H74" s="2"/>
      <c r="I74" s="29" t="str">
        <f>IF(Meuble!P22="","","—")</f>
        <v/>
      </c>
      <c r="K74" s="2"/>
      <c r="L74" s="93"/>
    </row>
    <row r="75" spans="1:12" ht="5.25" customHeight="1" x14ac:dyDescent="0.25">
      <c r="A75" s="68"/>
      <c r="B75" s="69"/>
      <c r="C75" s="69"/>
      <c r="D75" s="70"/>
      <c r="E75" s="91"/>
      <c r="F75" s="92"/>
      <c r="G75" s="29" t="str">
        <f>IF(Meuble!O22="","","—")</f>
        <v/>
      </c>
      <c r="H75" s="2"/>
      <c r="I75" s="29" t="str">
        <f>IF(Meuble!N22="","","—")</f>
        <v/>
      </c>
      <c r="K75" s="2"/>
      <c r="L75" s="22"/>
    </row>
    <row r="76" spans="1:12" ht="9.9499999999999993" customHeight="1" x14ac:dyDescent="0.25">
      <c r="A76" s="68"/>
      <c r="B76" s="69"/>
      <c r="C76" s="69"/>
      <c r="D76" s="70"/>
      <c r="E76" s="44"/>
      <c r="L76" s="22"/>
    </row>
    <row r="77" spans="1:12" ht="12.95" customHeight="1" x14ac:dyDescent="0.25">
      <c r="A77" s="68"/>
      <c r="B77" s="69"/>
      <c r="C77" s="69"/>
      <c r="D77" s="70"/>
      <c r="E77" s="91" t="str">
        <f>IF(Meuble!D23="","",(Meuble!J23)&amp;" X ")</f>
        <v/>
      </c>
      <c r="F77" s="92" t="str">
        <f>IF(Meuble!D23="","",Meuble!D23)</f>
        <v/>
      </c>
      <c r="G77" s="2" t="str">
        <f>IF(Meuble!F23="","",Meuble!F23)</f>
        <v/>
      </c>
      <c r="H77" s="2" t="str">
        <f>IF(Meuble!D23="","", "x" )</f>
        <v/>
      </c>
      <c r="I77" s="2" t="str">
        <f>IF(Meuble!G23="","",Meuble!G23)</f>
        <v/>
      </c>
      <c r="J77" s="2" t="str">
        <f>IF(Meuble!D23="","", "x" )</f>
        <v/>
      </c>
      <c r="K77" s="2" t="str">
        <f>IF(Meuble!H23="","",Meuble!H23)</f>
        <v/>
      </c>
      <c r="L77" s="93" t="str">
        <f>IF(Meuble!M23="","",IF(Meuble!M23=Base!B9,Base!C9,IF(Meuble!M23=Base!B10,Base!C10,IF(Meuble!M23=Base!B11,Base!C11,""))))</f>
        <v/>
      </c>
    </row>
    <row r="78" spans="1:12" ht="5.25" customHeight="1" x14ac:dyDescent="0.25">
      <c r="A78" s="68"/>
      <c r="B78" s="69"/>
      <c r="C78" s="69"/>
      <c r="D78" s="70"/>
      <c r="E78" s="91"/>
      <c r="F78" s="92"/>
      <c r="G78" s="29" t="str">
        <f>IF(Meuble!Q23="","","—")</f>
        <v/>
      </c>
      <c r="H78" s="2"/>
      <c r="I78" s="29" t="str">
        <f>IF(Meuble!P23="","","—")</f>
        <v/>
      </c>
      <c r="K78" s="2"/>
      <c r="L78" s="93"/>
    </row>
    <row r="79" spans="1:12" ht="5.25" customHeight="1" x14ac:dyDescent="0.25">
      <c r="A79" s="68"/>
      <c r="B79" s="69"/>
      <c r="C79" s="69"/>
      <c r="D79" s="70"/>
      <c r="E79" s="91"/>
      <c r="F79" s="92"/>
      <c r="G79" s="29" t="str">
        <f>IF(Meuble!O23="","","—")</f>
        <v/>
      </c>
      <c r="H79" s="2"/>
      <c r="I79" s="29" t="str">
        <f>IF(Meuble!N23="","","—")</f>
        <v/>
      </c>
      <c r="K79" s="2"/>
      <c r="L79" s="22"/>
    </row>
    <row r="80" spans="1:12" ht="9" customHeight="1" x14ac:dyDescent="0.25">
      <c r="A80" s="68"/>
      <c r="B80" s="69"/>
      <c r="C80" s="69"/>
      <c r="D80" s="70"/>
      <c r="E80" s="44"/>
      <c r="L80" s="22"/>
    </row>
    <row r="81" spans="1:12" ht="12.95" customHeight="1" x14ac:dyDescent="0.25">
      <c r="A81" s="68"/>
      <c r="B81" s="69"/>
      <c r="C81" s="69"/>
      <c r="D81" s="70"/>
      <c r="E81" s="91" t="str">
        <f>IF(Meuble!D24="","",(Meuble!J24)&amp;" X ")</f>
        <v/>
      </c>
      <c r="F81" s="92" t="str">
        <f>IF(Meuble!D24="","",Meuble!D24)</f>
        <v/>
      </c>
      <c r="G81" s="2" t="str">
        <f>IF(Meuble!F24="","",Meuble!F24)</f>
        <v/>
      </c>
      <c r="H81" s="2" t="str">
        <f>IF(Meuble!D24="","", "x" )</f>
        <v/>
      </c>
      <c r="I81" s="2" t="str">
        <f>IF(Meuble!G24="","",Meuble!G24)</f>
        <v/>
      </c>
      <c r="J81" s="2" t="str">
        <f>IF(Meuble!D24="","", "x" )</f>
        <v/>
      </c>
      <c r="K81" s="2" t="str">
        <f>IF(Meuble!H24="","",Meuble!H24)</f>
        <v/>
      </c>
      <c r="L81" s="93" t="str">
        <f>IF(Meuble!M24="","",IF(Meuble!M24=Base!B9,Base!C9,IF(Meuble!M24=Base!B10,Base!C10,IF(Meuble!M24=Base!B11,Base!C11,""))))</f>
        <v/>
      </c>
    </row>
    <row r="82" spans="1:12" ht="5.25" customHeight="1" x14ac:dyDescent="0.25">
      <c r="A82" s="68"/>
      <c r="B82" s="69"/>
      <c r="C82" s="69"/>
      <c r="D82" s="70"/>
      <c r="E82" s="91"/>
      <c r="F82" s="92"/>
      <c r="G82" s="29" t="str">
        <f>IF(Meuble!Q24="","","—")</f>
        <v/>
      </c>
      <c r="H82" s="2"/>
      <c r="I82" s="29" t="str">
        <f>IF(Meuble!P24="","","—")</f>
        <v/>
      </c>
      <c r="K82" s="2"/>
      <c r="L82" s="93"/>
    </row>
    <row r="83" spans="1:12" ht="5.25" customHeight="1" x14ac:dyDescent="0.25">
      <c r="A83" s="68"/>
      <c r="B83" s="69"/>
      <c r="C83" s="69"/>
      <c r="D83" s="70"/>
      <c r="E83" s="91"/>
      <c r="F83" s="92"/>
      <c r="G83" s="29" t="str">
        <f>IF(Meuble!O24="","","—")</f>
        <v/>
      </c>
      <c r="H83" s="2"/>
      <c r="I83" s="29" t="str">
        <f>IF(Meuble!N24="","","—")</f>
        <v/>
      </c>
      <c r="K83" s="2"/>
      <c r="L83" s="22"/>
    </row>
    <row r="84" spans="1:12" ht="9.9499999999999993" customHeight="1" x14ac:dyDescent="0.25">
      <c r="A84" s="68"/>
      <c r="B84" s="69"/>
      <c r="C84" s="69"/>
      <c r="D84" s="70"/>
      <c r="E84" s="44"/>
      <c r="L84" s="22"/>
    </row>
    <row r="85" spans="1:12" ht="12.95" customHeight="1" x14ac:dyDescent="0.25">
      <c r="A85" s="68"/>
      <c r="B85" s="69"/>
      <c r="C85" s="69"/>
      <c r="D85" s="70"/>
      <c r="E85" s="91" t="str">
        <f>IF(Meuble!D25="","",(Meuble!J25)&amp;" X ")</f>
        <v/>
      </c>
      <c r="F85" s="92" t="str">
        <f>IF(Meuble!D25="","",Meuble!D25)</f>
        <v/>
      </c>
      <c r="G85" s="2" t="str">
        <f>IF(Meuble!F25="","",Meuble!F25)</f>
        <v/>
      </c>
      <c r="H85" s="2" t="str">
        <f>IF(Meuble!D25="","", "x" )</f>
        <v/>
      </c>
      <c r="I85" s="2" t="str">
        <f>IF(Meuble!G25="","",Meuble!G25)</f>
        <v/>
      </c>
      <c r="J85" s="2" t="str">
        <f>IF(Meuble!D25="","", "x" )</f>
        <v/>
      </c>
      <c r="K85" s="2" t="str">
        <f>IF(Meuble!H25="","",Meuble!H25)</f>
        <v/>
      </c>
      <c r="L85" s="93" t="str">
        <f>IF(Meuble!M25="","",IF(Meuble!M25=Base!B9,Base!C9,IF(Meuble!M25=Base!B10,Base!C10,IF(Meuble!M25=Base!B11,Base!C11,""))))</f>
        <v/>
      </c>
    </row>
    <row r="86" spans="1:12" ht="5.25" customHeight="1" x14ac:dyDescent="0.25">
      <c r="A86" s="68"/>
      <c r="B86" s="69"/>
      <c r="C86" s="69"/>
      <c r="D86" s="70"/>
      <c r="E86" s="91"/>
      <c r="F86" s="92"/>
      <c r="G86" s="29" t="str">
        <f>IF(Meuble!Q25="","","—")</f>
        <v/>
      </c>
      <c r="H86" s="2"/>
      <c r="I86" s="29" t="str">
        <f>IF(Meuble!P25="","","—")</f>
        <v/>
      </c>
      <c r="K86" s="2"/>
      <c r="L86" s="93"/>
    </row>
    <row r="87" spans="1:12" ht="5.25" customHeight="1" x14ac:dyDescent="0.25">
      <c r="A87" s="68"/>
      <c r="B87" s="71"/>
      <c r="C87" s="69"/>
      <c r="D87" s="70"/>
      <c r="E87" s="91"/>
      <c r="F87" s="92"/>
      <c r="G87" s="29" t="str">
        <f>IF(Meuble!O25="","","—")</f>
        <v/>
      </c>
      <c r="H87" s="2"/>
      <c r="I87" s="29" t="str">
        <f>IF(Meuble!N25="","","—")</f>
        <v/>
      </c>
      <c r="K87" s="2"/>
      <c r="L87" s="22"/>
    </row>
    <row r="88" spans="1:12" ht="11.25" customHeight="1" thickBot="1" x14ac:dyDescent="0.3">
      <c r="A88" s="72"/>
      <c r="B88" s="73"/>
      <c r="C88" s="73"/>
      <c r="D88" s="74"/>
      <c r="E88" s="45"/>
      <c r="F88" s="12"/>
      <c r="G88" s="12"/>
      <c r="H88" s="12"/>
      <c r="I88" s="17"/>
      <c r="J88" s="17"/>
      <c r="K88" s="24"/>
      <c r="L88" s="23"/>
    </row>
    <row r="89" spans="1:12" ht="12.95" customHeight="1" x14ac:dyDescent="0.25">
      <c r="A89" s="42"/>
      <c r="B89" s="43"/>
      <c r="E89" s="91" t="str">
        <f>IF(Meuble!D26="","",(Meuble!J26)&amp;" X ")</f>
        <v/>
      </c>
      <c r="F89" s="92" t="str">
        <f>IF(Meuble!D26="","",Meuble!D26)</f>
        <v/>
      </c>
      <c r="G89" s="2" t="str">
        <f>IF(Meuble!F26="","",Meuble!F26)</f>
        <v/>
      </c>
      <c r="H89" s="2" t="str">
        <f>IF(Meuble!D26="","", "x" )</f>
        <v/>
      </c>
      <c r="I89" s="2" t="str">
        <f>IF(Meuble!G26="","",Meuble!G26)</f>
        <v/>
      </c>
      <c r="J89" s="2" t="str">
        <f>IF(Meuble!D26="","", "x" )</f>
        <v/>
      </c>
      <c r="K89" s="2" t="str">
        <f>IF(Meuble!H26="","",Meuble!H26)</f>
        <v/>
      </c>
      <c r="L89" s="93" t="str">
        <f>IF(Meuble!M26="","",IF(Meuble!M26=Base!B9,Base!C9,IF(Meuble!M26=Base!B10,Base!C10,IF(Meuble!M26=Base!B11,Base!C11,""))))</f>
        <v/>
      </c>
    </row>
    <row r="90" spans="1:12" ht="5.25" customHeight="1" x14ac:dyDescent="0.25">
      <c r="A90" s="88" t="str">
        <f>Meuble!C2</f>
        <v>BC</v>
      </c>
      <c r="B90" s="89"/>
      <c r="D90" s="90" t="str">
        <f>IF(F89="","","2/2")</f>
        <v/>
      </c>
      <c r="E90" s="91"/>
      <c r="F90" s="92"/>
      <c r="G90" s="29" t="str">
        <f>IF(Meuble!Q26="","","—")</f>
        <v/>
      </c>
      <c r="H90" s="2"/>
      <c r="I90" s="29" t="str">
        <f>IF(Meuble!P26="","","—")</f>
        <v/>
      </c>
      <c r="K90" s="2"/>
      <c r="L90" s="93"/>
    </row>
    <row r="91" spans="1:12" ht="5.25" customHeight="1" x14ac:dyDescent="0.25">
      <c r="A91" s="88"/>
      <c r="B91" s="89"/>
      <c r="D91" s="90"/>
      <c r="E91" s="91"/>
      <c r="F91" s="92"/>
      <c r="G91" s="29" t="str">
        <f>IF(Meuble!O26="","","—")</f>
        <v/>
      </c>
      <c r="H91" s="2"/>
      <c r="I91" s="29" t="str">
        <f>IF(Meuble!N26="","","—")</f>
        <v/>
      </c>
      <c r="K91" s="2"/>
      <c r="L91" s="21"/>
    </row>
    <row r="92" spans="1:12" ht="9.9499999999999993" customHeight="1" x14ac:dyDescent="0.25">
      <c r="A92" s="88"/>
      <c r="B92" s="89"/>
      <c r="D92" s="90"/>
      <c r="E92" s="44"/>
      <c r="L92" s="10"/>
    </row>
    <row r="93" spans="1:12" ht="12.95" customHeight="1" x14ac:dyDescent="0.25">
      <c r="A93" s="88"/>
      <c r="B93" s="89"/>
      <c r="D93" s="90"/>
      <c r="E93" s="91" t="str">
        <f>IF(Meuble!D27="","",(Meuble!J27)&amp;" X ")</f>
        <v/>
      </c>
      <c r="F93" s="92" t="str">
        <f>IF(Meuble!D27="","",Meuble!D27)</f>
        <v/>
      </c>
      <c r="G93" s="2" t="str">
        <f>IF(Meuble!F27="","",Meuble!F27)</f>
        <v/>
      </c>
      <c r="H93" s="2" t="str">
        <f>IF(Meuble!D27="","", "x" )</f>
        <v/>
      </c>
      <c r="I93" s="2" t="str">
        <f>IF(Meuble!G27="","",Meuble!G27)</f>
        <v/>
      </c>
      <c r="J93" s="2" t="str">
        <f>IF(Meuble!D27="","", "x" )</f>
        <v/>
      </c>
      <c r="K93" s="2" t="str">
        <f>IF(Meuble!H27="","",Meuble!H27)</f>
        <v/>
      </c>
      <c r="L93" s="94" t="str">
        <f>IF(Meuble!M27="","",IF(Meuble!M27=Base!B9,Base!C9,IF(Meuble!M27=Base!B10,Base!C10,IF(Meuble!M27=Base!B11,Base!C11,""))))</f>
        <v/>
      </c>
    </row>
    <row r="94" spans="1:12" ht="5.25" customHeight="1" x14ac:dyDescent="0.25">
      <c r="A94" s="9"/>
      <c r="D94" s="10"/>
      <c r="E94" s="91"/>
      <c r="F94" s="92"/>
      <c r="G94" s="29" t="str">
        <f>IF(Meuble!Q27="","","—")</f>
        <v/>
      </c>
      <c r="H94" s="2"/>
      <c r="I94" s="29" t="str">
        <f>IF(Meuble!P27="","","—")</f>
        <v/>
      </c>
      <c r="K94" s="2"/>
      <c r="L94" s="94"/>
    </row>
    <row r="95" spans="1:12" ht="5.25" customHeight="1" x14ac:dyDescent="0.25">
      <c r="A95" s="9"/>
      <c r="D95" s="10"/>
      <c r="E95" s="91"/>
      <c r="F95" s="92"/>
      <c r="G95" s="29" t="str">
        <f>IF(Meuble!O27="","","—")</f>
        <v/>
      </c>
      <c r="H95" s="2"/>
      <c r="I95" s="29" t="str">
        <f>IF(Meuble!N27="","","—")</f>
        <v/>
      </c>
      <c r="K95" s="2"/>
      <c r="L95" s="10"/>
    </row>
    <row r="96" spans="1:12" x14ac:dyDescent="0.25">
      <c r="A96" s="9"/>
      <c r="D96" s="10"/>
      <c r="E96" s="44"/>
      <c r="L96" s="10"/>
    </row>
    <row r="97" spans="1:12" ht="12.95" customHeight="1" x14ac:dyDescent="0.25">
      <c r="A97" s="9"/>
      <c r="D97" s="10"/>
      <c r="E97" s="91" t="str">
        <f>IF(Meuble!D28="","",(Meuble!J28)&amp;" X ")</f>
        <v/>
      </c>
      <c r="F97" s="92" t="str">
        <f>IF(Meuble!D28="","",Meuble!D28)</f>
        <v/>
      </c>
      <c r="G97" s="2" t="str">
        <f>IF(Meuble!F28="","",Meuble!F28)</f>
        <v/>
      </c>
      <c r="H97" s="2" t="str">
        <f>IF(Meuble!D28="","", "x" )</f>
        <v/>
      </c>
      <c r="I97" s="2" t="str">
        <f>IF(Meuble!G28="","",Meuble!G28)</f>
        <v/>
      </c>
      <c r="J97" s="2" t="str">
        <f>IF(Meuble!D28="","", "x" )</f>
        <v/>
      </c>
      <c r="K97" s="2" t="str">
        <f>IF(Meuble!H28="","",Meuble!H28)</f>
        <v/>
      </c>
      <c r="L97" s="93" t="str">
        <f>IF(Meuble!M28="","",IF(Meuble!M28=Base!B9,Base!C9,IF(Meuble!M28=Base!B10,Base!C10,IF(Meuble!M28=Base!B11,Base!C11,""))))</f>
        <v/>
      </c>
    </row>
    <row r="98" spans="1:12" ht="5.25" customHeight="1" x14ac:dyDescent="0.25">
      <c r="A98" s="9"/>
      <c r="D98" s="10"/>
      <c r="E98" s="91"/>
      <c r="F98" s="92"/>
      <c r="G98" s="29" t="str">
        <f>IF(Meuble!Q28="","","—")</f>
        <v/>
      </c>
      <c r="H98" s="2"/>
      <c r="I98" s="29" t="str">
        <f>IF(Meuble!P28="","","—")</f>
        <v/>
      </c>
      <c r="K98" s="2"/>
      <c r="L98" s="93"/>
    </row>
    <row r="99" spans="1:12" ht="5.25" customHeight="1" x14ac:dyDescent="0.25">
      <c r="A99" s="9"/>
      <c r="D99" s="10"/>
      <c r="E99" s="91"/>
      <c r="F99" s="92"/>
      <c r="G99" s="29" t="str">
        <f>IF(Meuble!O28="","","—")</f>
        <v/>
      </c>
      <c r="H99" s="2"/>
      <c r="I99" s="29" t="str">
        <f>IF(Meuble!N28="","","—")</f>
        <v/>
      </c>
      <c r="K99" s="2"/>
      <c r="L99" s="10"/>
    </row>
    <row r="100" spans="1:12" ht="9.9499999999999993" customHeight="1" x14ac:dyDescent="0.25">
      <c r="A100" s="9"/>
      <c r="D100" s="10"/>
      <c r="E100" s="44"/>
      <c r="L100" s="10"/>
    </row>
    <row r="101" spans="1:12" ht="12.95" customHeight="1" x14ac:dyDescent="0.25">
      <c r="A101" s="9"/>
      <c r="D101" s="10"/>
      <c r="E101" s="91" t="str">
        <f>IF(Meuble!D29="","",(Meuble!J29)&amp;" X ")</f>
        <v/>
      </c>
      <c r="F101" s="92" t="str">
        <f>IF(Meuble!D29="","",Meuble!D29)</f>
        <v/>
      </c>
      <c r="G101" s="2" t="str">
        <f>IF(Meuble!F29="","",Meuble!F29)</f>
        <v/>
      </c>
      <c r="H101" s="2" t="str">
        <f>IF(Meuble!D29="","", "x" )</f>
        <v/>
      </c>
      <c r="I101" s="2" t="str">
        <f>IF(Meuble!G29="","",Meuble!G29)</f>
        <v/>
      </c>
      <c r="J101" s="2" t="str">
        <f>IF(Meuble!D29="","", "x" )</f>
        <v/>
      </c>
      <c r="K101" s="2" t="str">
        <f>IF(Meuble!H29="","",Meuble!H29)</f>
        <v/>
      </c>
      <c r="L101" s="94" t="str">
        <f>IF(Meuble!M29="","",IF(Meuble!M29=Base!B9,Base!C9,IF(Meuble!M29=Base!B10,Base!C10,IF(Meuble!M29=Base!B11,Base!C11,""))))</f>
        <v/>
      </c>
    </row>
    <row r="102" spans="1:12" ht="5.25" customHeight="1" x14ac:dyDescent="0.25">
      <c r="A102" s="9"/>
      <c r="D102" s="10"/>
      <c r="E102" s="91"/>
      <c r="F102" s="92"/>
      <c r="G102" s="29" t="str">
        <f>IF(Meuble!Q29="","","—")</f>
        <v/>
      </c>
      <c r="H102" s="2"/>
      <c r="I102" s="29" t="str">
        <f>IF(Meuble!P29="","","—")</f>
        <v/>
      </c>
      <c r="K102" s="2"/>
      <c r="L102" s="94"/>
    </row>
    <row r="103" spans="1:12" ht="5.25" customHeight="1" x14ac:dyDescent="0.25">
      <c r="A103" s="9"/>
      <c r="D103" s="10"/>
      <c r="E103" s="91"/>
      <c r="F103" s="92"/>
      <c r="G103" s="29" t="str">
        <f>IF(Meuble!O29="","","—")</f>
        <v/>
      </c>
      <c r="H103" s="2"/>
      <c r="I103" s="29" t="str">
        <f>IF(Meuble!N29="","","—")</f>
        <v/>
      </c>
      <c r="K103" s="2"/>
      <c r="L103" s="10"/>
    </row>
    <row r="104" spans="1:12" ht="9.9499999999999993" customHeight="1" x14ac:dyDescent="0.25">
      <c r="A104" s="9"/>
      <c r="D104" s="10"/>
      <c r="E104" s="44"/>
      <c r="L104" s="10"/>
    </row>
    <row r="105" spans="1:12" ht="12.95" customHeight="1" x14ac:dyDescent="0.25">
      <c r="A105" s="9"/>
      <c r="D105" s="10"/>
      <c r="E105" s="91" t="str">
        <f>IF(Meuble!D32="","",(Meuble!J32)&amp;" X ")</f>
        <v/>
      </c>
      <c r="F105" s="92" t="str">
        <f>IF(Meuble!D32="","",Meuble!D32)</f>
        <v/>
      </c>
      <c r="G105" s="2" t="str">
        <f>IF(Meuble!F32="","",Meuble!F32)</f>
        <v/>
      </c>
      <c r="H105" s="2" t="str">
        <f>IF(Meuble!D32="","", "x" )</f>
        <v/>
      </c>
      <c r="I105" s="2" t="str">
        <f>IF(Meuble!G32="","",Meuble!G32)</f>
        <v/>
      </c>
      <c r="J105" s="2" t="str">
        <f>IF(Meuble!D32="","", "x" )</f>
        <v/>
      </c>
      <c r="K105" s="2" t="str">
        <f>IF(Meuble!H32="","",Meuble!H32)</f>
        <v/>
      </c>
      <c r="L105" s="94" t="str">
        <f>IF(Meuble!M32="","",IF(Meuble!M32=Base!B9,Base!C9,IF(Meuble!M32=Base!B10,Base!C10,IF(Meuble!M32=Base!B11,Base!C11,""))))</f>
        <v/>
      </c>
    </row>
    <row r="106" spans="1:12" ht="5.25" customHeight="1" x14ac:dyDescent="0.25">
      <c r="A106" s="9"/>
      <c r="D106" s="10"/>
      <c r="E106" s="91"/>
      <c r="F106" s="92"/>
      <c r="G106" s="29" t="str">
        <f>IF(Meuble!Q32="","","—")</f>
        <v/>
      </c>
      <c r="H106" s="2"/>
      <c r="I106" s="29" t="str">
        <f>IF(Meuble!P32="","","—")</f>
        <v/>
      </c>
      <c r="K106" s="2"/>
      <c r="L106" s="94"/>
    </row>
    <row r="107" spans="1:12" ht="5.25" customHeight="1" x14ac:dyDescent="0.25">
      <c r="A107" s="9"/>
      <c r="D107" s="10"/>
      <c r="E107" s="91"/>
      <c r="F107" s="92"/>
      <c r="G107" s="29" t="str">
        <f>IF(Meuble!O32="","","—")</f>
        <v/>
      </c>
      <c r="H107" s="2"/>
      <c r="I107" s="29" t="str">
        <f>IF(Meuble!N32="","","—")</f>
        <v/>
      </c>
      <c r="K107" s="2"/>
      <c r="L107" s="10"/>
    </row>
    <row r="108" spans="1:12" ht="9.9499999999999993" customHeight="1" x14ac:dyDescent="0.25">
      <c r="A108" s="9"/>
      <c r="D108" s="10"/>
      <c r="E108" s="44"/>
      <c r="L108" s="10"/>
    </row>
    <row r="109" spans="1:12" ht="12.95" customHeight="1" x14ac:dyDescent="0.25">
      <c r="A109" s="9"/>
      <c r="D109" s="10"/>
      <c r="E109" s="91" t="str">
        <f>IF(Meuble!D33="","",(Meuble!J33)&amp;" X ")</f>
        <v/>
      </c>
      <c r="F109" s="92" t="str">
        <f>IF(Meuble!D33="","",Meuble!D33)</f>
        <v/>
      </c>
      <c r="G109" s="2" t="str">
        <f>IF(Meuble!F33="","",Meuble!F33)</f>
        <v/>
      </c>
      <c r="H109" s="2" t="str">
        <f>IF(Meuble!D33="","", "x" )</f>
        <v/>
      </c>
      <c r="I109" s="2" t="str">
        <f>IF(Meuble!G33="","",Meuble!G33)</f>
        <v/>
      </c>
      <c r="J109" s="2" t="str">
        <f>IF(Meuble!D33="","", "x" )</f>
        <v/>
      </c>
      <c r="K109" s="2" t="str">
        <f>IF(Meuble!H33="","",Meuble!H33)</f>
        <v/>
      </c>
      <c r="L109" s="93" t="str">
        <f>IF(Meuble!M33="","",IF(Meuble!M33=Base!B9,Base!C9,IF(Meuble!M33=Base!B10,Base!C10,IF(Meuble!M33=Base!B11,Base!C11,""))))</f>
        <v/>
      </c>
    </row>
    <row r="110" spans="1:12" ht="5.25" customHeight="1" x14ac:dyDescent="0.25">
      <c r="A110" s="9"/>
      <c r="D110" s="10"/>
      <c r="E110" s="91"/>
      <c r="F110" s="92"/>
      <c r="G110" s="29" t="str">
        <f>IF(Meuble!Q33="","","—")</f>
        <v/>
      </c>
      <c r="H110" s="2"/>
      <c r="I110" s="29" t="str">
        <f>IF(Meuble!P33="","","—")</f>
        <v/>
      </c>
      <c r="K110" s="2"/>
      <c r="L110" s="93"/>
    </row>
    <row r="111" spans="1:12" ht="5.25" customHeight="1" x14ac:dyDescent="0.25">
      <c r="A111" s="9"/>
      <c r="D111" s="10"/>
      <c r="E111" s="91"/>
      <c r="F111" s="92"/>
      <c r="G111" s="29" t="str">
        <f>IF(Meuble!O33="","","—")</f>
        <v/>
      </c>
      <c r="H111" s="2"/>
      <c r="I111" s="29" t="str">
        <f>IF(Meuble!N33="","","—")</f>
        <v/>
      </c>
      <c r="K111" s="2"/>
      <c r="L111" s="10"/>
    </row>
    <row r="112" spans="1:12" ht="9.9499999999999993" customHeight="1" x14ac:dyDescent="0.25">
      <c r="A112" s="9"/>
      <c r="D112" s="10"/>
      <c r="E112" s="44"/>
      <c r="L112" s="10"/>
    </row>
    <row r="113" spans="1:12" ht="12.95" customHeight="1" x14ac:dyDescent="0.25">
      <c r="A113" s="9"/>
      <c r="D113" s="10"/>
      <c r="E113" s="91" t="str">
        <f>IF(Meuble!D34="","",(Meuble!J34)&amp;" X ")</f>
        <v/>
      </c>
      <c r="F113" s="92" t="str">
        <f>IF(Meuble!D34="","",Meuble!D34)</f>
        <v/>
      </c>
      <c r="G113" s="2" t="str">
        <f>IF(Meuble!F34="","",Meuble!F34)</f>
        <v/>
      </c>
      <c r="H113" s="2" t="str">
        <f>IF(Meuble!D34="","", "x" )</f>
        <v/>
      </c>
      <c r="I113" s="2" t="str">
        <f>IF(Meuble!G34="","",Meuble!G34)</f>
        <v/>
      </c>
      <c r="J113" s="2" t="str">
        <f>IF(Meuble!D34="","", "x" )</f>
        <v/>
      </c>
      <c r="K113" s="2" t="str">
        <f>IF(Meuble!H34="","",Meuble!H34)</f>
        <v/>
      </c>
      <c r="L113" s="93" t="str">
        <f>IF(Meuble!M34="","",IF(Meuble!M34=Base!B9,Base!C9,IF(Meuble!M34=Base!B10,Base!C10,IF(Meuble!M34=Base!B11,Base!C11,""))))</f>
        <v/>
      </c>
    </row>
    <row r="114" spans="1:12" ht="5.25" customHeight="1" x14ac:dyDescent="0.25">
      <c r="A114" s="9"/>
      <c r="D114" s="10"/>
      <c r="E114" s="91"/>
      <c r="F114" s="92"/>
      <c r="G114" s="29" t="str">
        <f>IF(Meuble!Q34="","","—")</f>
        <v/>
      </c>
      <c r="H114" s="2"/>
      <c r="I114" s="29" t="str">
        <f>IF(Meuble!P34="","","—")</f>
        <v/>
      </c>
      <c r="K114" s="2"/>
      <c r="L114" s="93"/>
    </row>
    <row r="115" spans="1:12" ht="5.25" customHeight="1" x14ac:dyDescent="0.25">
      <c r="A115" s="9"/>
      <c r="D115" s="10"/>
      <c r="E115" s="91"/>
      <c r="F115" s="92"/>
      <c r="G115" s="29" t="str">
        <f>IF(Meuble!O34="","","—")</f>
        <v/>
      </c>
      <c r="H115" s="2"/>
      <c r="I115" s="29" t="str">
        <f>IF(Meuble!N34="","","—")</f>
        <v/>
      </c>
      <c r="K115" s="2"/>
      <c r="L115" s="10"/>
    </row>
    <row r="116" spans="1:12" ht="9.9499999999999993" customHeight="1" x14ac:dyDescent="0.25">
      <c r="A116" s="9"/>
      <c r="D116" s="10"/>
      <c r="E116" s="44"/>
      <c r="L116" s="10"/>
    </row>
    <row r="117" spans="1:12" ht="12.95" customHeight="1" x14ac:dyDescent="0.25">
      <c r="A117" s="9"/>
      <c r="D117" s="10"/>
      <c r="E117" s="91" t="str">
        <f>IF(Meuble!D35="","",(Meuble!J35)&amp;" X ")</f>
        <v/>
      </c>
      <c r="F117" s="92" t="str">
        <f>IF(Meuble!D35="","",Meuble!D35)</f>
        <v/>
      </c>
      <c r="G117" s="2" t="str">
        <f>IF(Meuble!F35="","",Meuble!F35)</f>
        <v/>
      </c>
      <c r="H117" s="2" t="str">
        <f>IF(Meuble!D35="","", "x" )</f>
        <v/>
      </c>
      <c r="I117" s="2" t="str">
        <f>IF(Meuble!G35="","",Meuble!G35)</f>
        <v/>
      </c>
      <c r="J117" s="2" t="str">
        <f>IF(Meuble!D35="","", "x" )</f>
        <v/>
      </c>
      <c r="K117" s="2" t="str">
        <f>IF(Meuble!H35="","",Meuble!H35)</f>
        <v/>
      </c>
      <c r="L117" s="93" t="str">
        <f>IF(Meuble!M35="","",IF(Meuble!M35=Base!B9,Base!C9,IF(Meuble!M35=Base!B10,Base!C10,IF(Meuble!M35=Base!B11,Base!C11,""))))</f>
        <v/>
      </c>
    </row>
    <row r="118" spans="1:12" ht="5.25" customHeight="1" x14ac:dyDescent="0.25">
      <c r="A118" s="9"/>
      <c r="D118" s="10"/>
      <c r="E118" s="91"/>
      <c r="F118" s="92"/>
      <c r="G118" s="29" t="str">
        <f>IF(Meuble!Q35="","","—")</f>
        <v/>
      </c>
      <c r="H118" s="2"/>
      <c r="I118" s="29" t="str">
        <f>IF(Meuble!P35="","","—")</f>
        <v/>
      </c>
      <c r="K118" s="2"/>
      <c r="L118" s="93"/>
    </row>
    <row r="119" spans="1:12" ht="5.25" customHeight="1" x14ac:dyDescent="0.25">
      <c r="A119" s="9"/>
      <c r="D119" s="10"/>
      <c r="E119" s="91"/>
      <c r="F119" s="92"/>
      <c r="G119" s="29" t="str">
        <f>IF(Meuble!O35="","","—")</f>
        <v/>
      </c>
      <c r="H119" s="2"/>
      <c r="I119" s="29" t="str">
        <f>IF(Meuble!N35="","","—")</f>
        <v/>
      </c>
      <c r="K119" s="2"/>
      <c r="L119" s="10"/>
    </row>
    <row r="120" spans="1:12" ht="9.9499999999999993" customHeight="1" x14ac:dyDescent="0.25">
      <c r="A120" s="9"/>
      <c r="D120" s="10"/>
      <c r="E120" s="44"/>
      <c r="L120" s="10"/>
    </row>
    <row r="121" spans="1:12" ht="12.95" customHeight="1" x14ac:dyDescent="0.25">
      <c r="A121" s="9"/>
      <c r="D121" s="10"/>
      <c r="E121" s="91" t="str">
        <f>IF(Meuble!D36="","",(Meuble!J36)&amp;" X ")</f>
        <v/>
      </c>
      <c r="F121" s="92" t="str">
        <f>IF(Meuble!D36="","",Meuble!D36)</f>
        <v/>
      </c>
      <c r="G121" s="2" t="str">
        <f>IF(Meuble!F36="","",Meuble!F36)</f>
        <v/>
      </c>
      <c r="H121" s="2" t="str">
        <f>IF(Meuble!D36="","", "x" )</f>
        <v/>
      </c>
      <c r="I121" s="2" t="str">
        <f>IF(Meuble!G36="","",Meuble!G36)</f>
        <v/>
      </c>
      <c r="J121" s="2" t="str">
        <f>IF(Meuble!D36="","", "x" )</f>
        <v/>
      </c>
      <c r="K121" s="2" t="str">
        <f>IF(Meuble!H36="","",Meuble!H36)</f>
        <v/>
      </c>
      <c r="L121" s="93" t="str">
        <f>IF(Meuble!M36="","",IF(Meuble!M36=Base!B9,Base!C9,IF(Meuble!M36=Base!B10,Base!C10,IF(Meuble!M36=Base!B11,Base!C11,""))))</f>
        <v/>
      </c>
    </row>
    <row r="122" spans="1:12" ht="5.25" customHeight="1" x14ac:dyDescent="0.25">
      <c r="A122" s="9"/>
      <c r="D122" s="10"/>
      <c r="E122" s="91"/>
      <c r="F122" s="92"/>
      <c r="G122" s="29" t="str">
        <f>IF(Meuble!Q36="","","—")</f>
        <v/>
      </c>
      <c r="H122" s="2"/>
      <c r="I122" s="29" t="str">
        <f>IF(Meuble!P36="","","—")</f>
        <v/>
      </c>
      <c r="K122" s="2"/>
      <c r="L122" s="93"/>
    </row>
    <row r="123" spans="1:12" ht="5.25" customHeight="1" x14ac:dyDescent="0.25">
      <c r="A123" s="9"/>
      <c r="D123" s="10"/>
      <c r="E123" s="91"/>
      <c r="F123" s="92"/>
      <c r="G123" s="29" t="str">
        <f>IF(Meuble!O36="","","—")</f>
        <v/>
      </c>
      <c r="H123" s="2"/>
      <c r="I123" s="29" t="str">
        <f>IF(Meuble!N36="","","—")</f>
        <v/>
      </c>
      <c r="K123" s="2"/>
      <c r="L123" s="10"/>
    </row>
    <row r="124" spans="1:12" ht="9.9499999999999993" customHeight="1" x14ac:dyDescent="0.25">
      <c r="A124" s="9"/>
      <c r="D124" s="10"/>
      <c r="E124" s="44"/>
      <c r="L124" s="10"/>
    </row>
    <row r="125" spans="1:12" ht="12.95" customHeight="1" x14ac:dyDescent="0.25">
      <c r="A125" s="9"/>
      <c r="D125" s="10"/>
      <c r="E125" s="91" t="str">
        <f>IF(Meuble!D37="","",(Meuble!J37)&amp;" X ")</f>
        <v/>
      </c>
      <c r="F125" s="92" t="str">
        <f>IF(Meuble!D37="","",Meuble!D37)</f>
        <v/>
      </c>
      <c r="G125" s="2" t="str">
        <f>IF(Meuble!F37="","",Meuble!F37)</f>
        <v/>
      </c>
      <c r="H125" s="2" t="str">
        <f>IF(Meuble!D37="","", "x" )</f>
        <v/>
      </c>
      <c r="I125" s="2" t="str">
        <f>IF(Meuble!G37="","",Meuble!G37)</f>
        <v/>
      </c>
      <c r="J125" s="2" t="str">
        <f>IF(Meuble!D37="","", "x" )</f>
        <v/>
      </c>
      <c r="K125" s="2" t="str">
        <f>IF(Meuble!H37="","",Meuble!H37)</f>
        <v/>
      </c>
      <c r="L125" s="94" t="str">
        <f>IF(Meuble!M37="","",IF(Meuble!M37=Base!B9,Base!C9,IF(Meuble!M37=Base!B10,Base!C10,IF(Meuble!M37=Base!B11,Base!C11,""))))</f>
        <v/>
      </c>
    </row>
    <row r="126" spans="1:12" ht="5.25" customHeight="1" x14ac:dyDescent="0.25">
      <c r="A126" s="9"/>
      <c r="D126" s="10"/>
      <c r="E126" s="91"/>
      <c r="F126" s="92"/>
      <c r="G126" s="29" t="str">
        <f>IF(Meuble!Q37="","","—")</f>
        <v/>
      </c>
      <c r="H126" s="2"/>
      <c r="I126" s="29" t="str">
        <f>IF(Meuble!P37="","","—")</f>
        <v/>
      </c>
      <c r="K126" s="2"/>
      <c r="L126" s="94"/>
    </row>
    <row r="127" spans="1:12" ht="5.25" customHeight="1" x14ac:dyDescent="0.25">
      <c r="A127" s="9"/>
      <c r="D127" s="10"/>
      <c r="E127" s="91"/>
      <c r="F127" s="92"/>
      <c r="G127" s="29" t="str">
        <f>IF(Meuble!O37="","","—")</f>
        <v/>
      </c>
      <c r="H127" s="2"/>
      <c r="I127" s="29" t="str">
        <f>IF(Meuble!N37="","","—")</f>
        <v/>
      </c>
      <c r="K127" s="2"/>
      <c r="L127" s="10"/>
    </row>
    <row r="128" spans="1:12" ht="9.9499999999999993" customHeight="1" x14ac:dyDescent="0.25">
      <c r="A128" s="9"/>
      <c r="D128" s="10"/>
      <c r="E128" s="44"/>
      <c r="L128" s="10"/>
    </row>
    <row r="129" spans="1:12" ht="12.95" customHeight="1" x14ac:dyDescent="0.25">
      <c r="A129" s="9"/>
      <c r="D129" s="10"/>
      <c r="E129" s="91" t="str">
        <f>IF(Meuble!D38="","",(Meuble!J38)&amp;" X ")</f>
        <v/>
      </c>
      <c r="F129" s="92" t="str">
        <f>IF(Meuble!D38="","",Meuble!D38)</f>
        <v/>
      </c>
      <c r="G129" s="2" t="str">
        <f>IF(Meuble!F38="","",Meuble!F38)</f>
        <v/>
      </c>
      <c r="H129" s="2" t="str">
        <f>IF(Meuble!D38="","", "x" )</f>
        <v/>
      </c>
      <c r="I129" s="2" t="str">
        <f>IF(Meuble!G38="","",Meuble!G38)</f>
        <v/>
      </c>
      <c r="J129" s="2" t="str">
        <f>IF(Meuble!D38="","", "x" )</f>
        <v/>
      </c>
      <c r="K129" s="2" t="str">
        <f>IF(Meuble!H38="","",Meuble!H38)</f>
        <v/>
      </c>
      <c r="L129" s="93" t="str">
        <f>IF(Meuble!M38="","",IF(Meuble!M38=Base!B9,Base!C9,IF(Meuble!M38=Base!B10,Base!C10,IF(Meuble!M38=Base!B11,Base!C11,""))))</f>
        <v/>
      </c>
    </row>
    <row r="130" spans="1:12" ht="5.25" customHeight="1" x14ac:dyDescent="0.25">
      <c r="A130" s="9"/>
      <c r="D130" s="10"/>
      <c r="E130" s="91"/>
      <c r="F130" s="92"/>
      <c r="G130" s="29" t="str">
        <f>IF(Meuble!Q38="","","—")</f>
        <v/>
      </c>
      <c r="H130" s="2"/>
      <c r="I130" s="29" t="str">
        <f>IF(Meuble!P38="","","—")</f>
        <v/>
      </c>
      <c r="K130" s="2"/>
      <c r="L130" s="93"/>
    </row>
    <row r="131" spans="1:12" ht="5.25" customHeight="1" x14ac:dyDescent="0.25">
      <c r="A131" s="9"/>
      <c r="D131" s="10"/>
      <c r="E131" s="91"/>
      <c r="F131" s="92"/>
      <c r="G131" s="29" t="str">
        <f>IF(Meuble!O38="","","—")</f>
        <v/>
      </c>
      <c r="H131" s="2"/>
      <c r="I131" s="29" t="str">
        <f>IF(Meuble!N38="","","—")</f>
        <v/>
      </c>
      <c r="K131" s="2"/>
      <c r="L131" s="10"/>
    </row>
    <row r="132" spans="1:12" ht="9.9499999999999993" customHeight="1" x14ac:dyDescent="0.25">
      <c r="A132" s="9"/>
      <c r="D132" s="10"/>
      <c r="E132" s="44"/>
      <c r="L132" s="10"/>
    </row>
    <row r="133" spans="1:12" ht="12.95" customHeight="1" x14ac:dyDescent="0.25">
      <c r="A133" s="9"/>
      <c r="D133" s="10"/>
      <c r="E133" s="91" t="str">
        <f>IF(Meuble!D39="","",(Meuble!J39)&amp;" X ")</f>
        <v/>
      </c>
      <c r="F133" s="92" t="str">
        <f>IF(Meuble!D39="","",Meuble!D39)</f>
        <v/>
      </c>
      <c r="G133" s="2" t="str">
        <f>IF(Meuble!F39="","",Meuble!F39)</f>
        <v/>
      </c>
      <c r="H133" s="2" t="str">
        <f>IF(Meuble!D39="","", "x" )</f>
        <v/>
      </c>
      <c r="I133" s="2" t="str">
        <f>IF(Meuble!G39="","",Meuble!G39)</f>
        <v/>
      </c>
      <c r="J133" s="2" t="str">
        <f>IF(Meuble!D39="","", "x" )</f>
        <v/>
      </c>
      <c r="K133" s="2" t="str">
        <f>IF(Meuble!H39="","",Meuble!H39)</f>
        <v/>
      </c>
      <c r="L133" s="93" t="str">
        <f>IF(Meuble!M39="","",IF(Meuble!M39=Base!B9,Base!C9,IF(Meuble!M39=Base!B10,Base!C10,IF(Meuble!M39=Base!B11,Base!C11,""))))</f>
        <v/>
      </c>
    </row>
    <row r="134" spans="1:12" ht="5.25" customHeight="1" x14ac:dyDescent="0.25">
      <c r="A134" s="9"/>
      <c r="D134" s="10"/>
      <c r="E134" s="91"/>
      <c r="F134" s="92"/>
      <c r="G134" s="29" t="str">
        <f>IF(Meuble!Q39="","","—")</f>
        <v/>
      </c>
      <c r="H134" s="2"/>
      <c r="I134" s="29" t="str">
        <f>IF(Meuble!P39="","","—")</f>
        <v/>
      </c>
      <c r="K134" s="2"/>
      <c r="L134" s="93"/>
    </row>
    <row r="135" spans="1:12" ht="5.25" customHeight="1" x14ac:dyDescent="0.25">
      <c r="A135" s="9"/>
      <c r="D135" s="10"/>
      <c r="E135" s="91"/>
      <c r="F135" s="92"/>
      <c r="G135" s="29" t="str">
        <f>IF(Meuble!O39="","","—")</f>
        <v/>
      </c>
      <c r="H135" s="2"/>
      <c r="I135" s="29" t="str">
        <f>IF(Meuble!N39="","","—")</f>
        <v/>
      </c>
      <c r="K135" s="2"/>
      <c r="L135" s="10"/>
    </row>
    <row r="136" spans="1:12" ht="9.9499999999999993" customHeight="1" x14ac:dyDescent="0.25">
      <c r="A136" s="9"/>
      <c r="D136" s="10"/>
      <c r="E136" s="44"/>
      <c r="L136" s="10"/>
    </row>
    <row r="137" spans="1:12" ht="12.95" customHeight="1" x14ac:dyDescent="0.25">
      <c r="A137" s="9"/>
      <c r="D137" s="10"/>
      <c r="E137" s="91" t="str">
        <f>IF(Meuble!D40="","",(Meuble!J40)&amp;" X ")</f>
        <v/>
      </c>
      <c r="F137" s="92" t="str">
        <f>IF(Meuble!D40="","",Meuble!D40)</f>
        <v/>
      </c>
      <c r="G137" s="40" t="str">
        <f>IF(Meuble!F40="","",Meuble!F40)</f>
        <v/>
      </c>
      <c r="H137" s="40" t="str">
        <f>IF(Meuble!D40="","", "x" )</f>
        <v/>
      </c>
      <c r="I137" s="40" t="str">
        <f>IF(Meuble!G40="","",Meuble!G40)</f>
        <v/>
      </c>
      <c r="J137" s="40" t="str">
        <f>IF(Meuble!D40="","", "x" )</f>
        <v/>
      </c>
      <c r="K137" s="40" t="str">
        <f>IF(Meuble!H40="","",Meuble!H40)</f>
        <v/>
      </c>
      <c r="L137" s="93" t="str">
        <f>IF(Meuble!M40="","",IF(Meuble!M40=Base!B9,Base!C9,IF(Meuble!M40=Base!B10,Base!C10,IF(Meuble!M40=Base!B11,Base!C11,""))))</f>
        <v/>
      </c>
    </row>
    <row r="138" spans="1:12" ht="5.25" customHeight="1" x14ac:dyDescent="0.25">
      <c r="A138" s="9"/>
      <c r="D138" s="10"/>
      <c r="E138" s="91"/>
      <c r="F138" s="92"/>
      <c r="G138" s="29" t="str">
        <f>IF(Meuble!Q40="","","—")</f>
        <v/>
      </c>
      <c r="H138" s="40"/>
      <c r="I138" s="29" t="str">
        <f>IF(Meuble!P40="","","—")</f>
        <v/>
      </c>
      <c r="J138" s="40"/>
      <c r="K138" s="40"/>
      <c r="L138" s="93"/>
    </row>
    <row r="139" spans="1:12" ht="5.25" customHeight="1" x14ac:dyDescent="0.25">
      <c r="A139" s="9"/>
      <c r="D139" s="10"/>
      <c r="E139" s="91"/>
      <c r="F139" s="92"/>
      <c r="G139" s="29" t="str">
        <f>IF(Meuble!O40="","","—")</f>
        <v/>
      </c>
      <c r="H139" s="40"/>
      <c r="I139" s="29" t="str">
        <f>IF(Meuble!N40="","","—")</f>
        <v/>
      </c>
      <c r="J139" s="40"/>
      <c r="K139" s="40"/>
      <c r="L139" s="10"/>
    </row>
    <row r="140" spans="1:12" ht="9.9499999999999993" customHeight="1" x14ac:dyDescent="0.25">
      <c r="A140" s="9"/>
      <c r="B140" s="37"/>
      <c r="C140" s="37"/>
      <c r="D140" s="10"/>
      <c r="E140" s="44"/>
      <c r="L140" s="10"/>
    </row>
    <row r="141" spans="1:12" ht="12.95" customHeight="1" x14ac:dyDescent="0.25">
      <c r="A141" s="9"/>
      <c r="B141" s="37"/>
      <c r="C141" s="37"/>
      <c r="D141" s="10"/>
      <c r="E141" s="91" t="str">
        <f>IF(Meuble!D41="","",(Meuble!J41)&amp;" X ")</f>
        <v/>
      </c>
      <c r="F141" s="92" t="str">
        <f>IF(Meuble!D41="","",Meuble!D41)</f>
        <v/>
      </c>
      <c r="G141" s="40" t="str">
        <f>IF(Meuble!F41="","",Meuble!F41)</f>
        <v/>
      </c>
      <c r="H141" s="40" t="str">
        <f>IF(Meuble!D41="","", "x" )</f>
        <v/>
      </c>
      <c r="I141" s="40" t="str">
        <f>IF(Meuble!G41="","",Meuble!G41)</f>
        <v/>
      </c>
      <c r="J141" s="40" t="str">
        <f>IF(Meuble!D41="","", "x" )</f>
        <v/>
      </c>
      <c r="K141" s="40" t="str">
        <f>IF(Meuble!H41="","",Meuble!H41)</f>
        <v/>
      </c>
      <c r="L141" s="93" t="str">
        <f>IF(Meuble!M41="","",IF(Meuble!M41=Base!B9,Base!C9,IF(Meuble!M41=Base!B10,Base!C10,IF(Meuble!M41=Base!B11,Base!C11,""))))</f>
        <v/>
      </c>
    </row>
    <row r="142" spans="1:12" ht="5.25" customHeight="1" x14ac:dyDescent="0.25">
      <c r="A142" s="9"/>
      <c r="B142" s="37"/>
      <c r="C142" s="37"/>
      <c r="D142" s="10"/>
      <c r="E142" s="91"/>
      <c r="F142" s="92"/>
      <c r="G142" s="29" t="str">
        <f>IF(Meuble!Q41="","","—")</f>
        <v/>
      </c>
      <c r="H142" s="40"/>
      <c r="I142" s="29" t="str">
        <f>IF(Meuble!P41="","","—")</f>
        <v/>
      </c>
      <c r="J142" s="40"/>
      <c r="K142" s="40"/>
      <c r="L142" s="93"/>
    </row>
    <row r="143" spans="1:12" ht="5.25" customHeight="1" x14ac:dyDescent="0.25">
      <c r="A143" s="9"/>
      <c r="B143" s="37"/>
      <c r="C143" s="37"/>
      <c r="D143" s="10"/>
      <c r="E143" s="91"/>
      <c r="F143" s="92"/>
      <c r="G143" s="29" t="str">
        <f>IF(Meuble!O41="","","—")</f>
        <v/>
      </c>
      <c r="H143" s="40"/>
      <c r="I143" s="29" t="str">
        <f>IF(Meuble!N41="","","—")</f>
        <v/>
      </c>
      <c r="J143" s="40"/>
      <c r="K143" s="40"/>
      <c r="L143" s="10"/>
    </row>
    <row r="144" spans="1:12" ht="9.9499999999999993" customHeight="1" x14ac:dyDescent="0.25">
      <c r="A144" s="9"/>
      <c r="B144" s="37"/>
      <c r="C144" s="37"/>
      <c r="D144" s="10"/>
      <c r="E144" s="44"/>
      <c r="L144" s="10"/>
    </row>
    <row r="145" spans="1:12" ht="12.95" customHeight="1" x14ac:dyDescent="0.25">
      <c r="A145" s="9"/>
      <c r="B145" s="37"/>
      <c r="C145" s="37"/>
      <c r="D145" s="10"/>
      <c r="E145" s="91" t="str">
        <f>IF(Meuble!D42="","",(Meuble!J42)&amp;" X ")</f>
        <v/>
      </c>
      <c r="F145" s="92" t="str">
        <f>IF(Meuble!D42="","",Meuble!D42)</f>
        <v/>
      </c>
      <c r="G145" s="40" t="str">
        <f>IF(Meuble!F42="","",Meuble!F42)</f>
        <v/>
      </c>
      <c r="H145" s="40" t="str">
        <f>IF(Meuble!D42="","", "x" )</f>
        <v/>
      </c>
      <c r="I145" s="40" t="str">
        <f>IF(Meuble!G42="","",Meuble!G42)</f>
        <v/>
      </c>
      <c r="J145" s="40" t="str">
        <f>IF(Meuble!D42="","", "x" )</f>
        <v/>
      </c>
      <c r="K145" s="40" t="str">
        <f>IF(Meuble!H42="","",Meuble!H42)</f>
        <v/>
      </c>
      <c r="L145" s="93" t="str">
        <f>IF(Meuble!M42="","",IF(Meuble!M42=Base!B9,Base!C9,IF(Meuble!M42=Base!B10,Base!C10,IF(Meuble!M42=Base!B11,Base!C11,""))))</f>
        <v/>
      </c>
    </row>
    <row r="146" spans="1:12" ht="5.25" customHeight="1" x14ac:dyDescent="0.25">
      <c r="A146" s="9"/>
      <c r="B146" s="37"/>
      <c r="C146" s="37"/>
      <c r="D146" s="10"/>
      <c r="E146" s="91"/>
      <c r="F146" s="92"/>
      <c r="G146" s="29" t="str">
        <f>IF(Meuble!Q42="","","—")</f>
        <v/>
      </c>
      <c r="H146" s="40"/>
      <c r="I146" s="29" t="str">
        <f>IF(Meuble!P42="","","—")</f>
        <v/>
      </c>
      <c r="J146" s="40"/>
      <c r="K146" s="40"/>
      <c r="L146" s="93"/>
    </row>
    <row r="147" spans="1:12" ht="5.25" customHeight="1" x14ac:dyDescent="0.25">
      <c r="A147" s="9"/>
      <c r="B147" s="37"/>
      <c r="C147" s="37"/>
      <c r="D147" s="10"/>
      <c r="E147" s="91"/>
      <c r="F147" s="92"/>
      <c r="G147" s="29" t="str">
        <f>IF(Meuble!O42="","","—")</f>
        <v/>
      </c>
      <c r="H147" s="40"/>
      <c r="I147" s="29" t="str">
        <f>IF(Meuble!N42="","","—")</f>
        <v/>
      </c>
      <c r="J147" s="40"/>
      <c r="K147" s="40"/>
      <c r="L147" s="10"/>
    </row>
    <row r="148" spans="1:12" ht="9.9499999999999993" customHeight="1" x14ac:dyDescent="0.25">
      <c r="A148" s="9"/>
      <c r="B148" s="37"/>
      <c r="C148" s="37"/>
      <c r="D148" s="10"/>
      <c r="E148" s="39"/>
      <c r="F148" s="37"/>
      <c r="G148" s="37"/>
      <c r="H148" s="37"/>
      <c r="I148" s="38"/>
      <c r="J148" s="38"/>
      <c r="K148" s="39"/>
      <c r="L148" s="10"/>
    </row>
    <row r="149" spans="1:12" ht="12.95" customHeight="1" x14ac:dyDescent="0.25">
      <c r="A149" s="9"/>
      <c r="B149" s="37"/>
      <c r="C149" s="37"/>
      <c r="D149" s="10"/>
      <c r="E149" s="91" t="str">
        <f>IF(Meuble!D43="","",(Meuble!J43)&amp;" X ")</f>
        <v/>
      </c>
      <c r="F149" s="92" t="str">
        <f>IF(Meuble!D43="","",Meuble!D43)</f>
        <v/>
      </c>
      <c r="G149" s="40" t="str">
        <f>IF(Meuble!F43="","",Meuble!F43)</f>
        <v/>
      </c>
      <c r="H149" s="40" t="str">
        <f>IF(Meuble!D43="","", "x" )</f>
        <v/>
      </c>
      <c r="I149" s="40" t="str">
        <f>IF(Meuble!G43="","",Meuble!G43)</f>
        <v/>
      </c>
      <c r="J149" s="40" t="str">
        <f>IF(Meuble!D43="","", "x" )</f>
        <v/>
      </c>
      <c r="K149" s="40" t="str">
        <f>IF(Meuble!H43="","",Meuble!H43)</f>
        <v/>
      </c>
      <c r="L149" s="93" t="str">
        <f>IF(Meuble!M43="","",IF(Meuble!M43=Base!B9,Base!C9,IF(Meuble!M43=Base!B10,Base!C10,IF(Meuble!M43=Base!B11,Base!C11,""))))</f>
        <v/>
      </c>
    </row>
    <row r="150" spans="1:12" ht="5.25" customHeight="1" x14ac:dyDescent="0.25">
      <c r="A150" s="9"/>
      <c r="B150" s="37"/>
      <c r="C150" s="37"/>
      <c r="D150" s="10"/>
      <c r="E150" s="91"/>
      <c r="F150" s="92"/>
      <c r="G150" s="29" t="str">
        <f>IF(Meuble!Q43="","","—")</f>
        <v/>
      </c>
      <c r="H150" s="40"/>
      <c r="I150" s="29" t="str">
        <f>IF(Meuble!P43="","","—")</f>
        <v/>
      </c>
      <c r="J150" s="40"/>
      <c r="K150" s="40"/>
      <c r="L150" s="93"/>
    </row>
    <row r="151" spans="1:12" ht="5.25" customHeight="1" x14ac:dyDescent="0.25">
      <c r="A151" s="9"/>
      <c r="B151" s="37"/>
      <c r="C151" s="37"/>
      <c r="D151" s="10"/>
      <c r="E151" s="91"/>
      <c r="F151" s="92"/>
      <c r="G151" s="29" t="str">
        <f>IF(Meuble!O43="","","—")</f>
        <v/>
      </c>
      <c r="H151" s="40"/>
      <c r="I151" s="29" t="str">
        <f>IF(Meuble!N43="","","—")</f>
        <v/>
      </c>
      <c r="J151" s="40"/>
      <c r="K151" s="40"/>
      <c r="L151" s="10"/>
    </row>
    <row r="152" spans="1:12" ht="9.9499999999999993" customHeight="1" x14ac:dyDescent="0.25">
      <c r="A152" s="9"/>
      <c r="B152" s="37"/>
      <c r="C152" s="37"/>
      <c r="D152" s="10"/>
      <c r="E152" s="39"/>
      <c r="F152" s="37"/>
      <c r="G152" s="37"/>
      <c r="H152" s="37"/>
      <c r="I152" s="38"/>
      <c r="J152" s="38"/>
      <c r="K152" s="39"/>
      <c r="L152" s="10"/>
    </row>
    <row r="153" spans="1:12" ht="12.95" customHeight="1" x14ac:dyDescent="0.25">
      <c r="A153" s="9"/>
      <c r="B153" s="37"/>
      <c r="C153" s="37"/>
      <c r="D153" s="10"/>
      <c r="E153" s="91" t="str">
        <f>IF(Meuble!D44="","",(Meuble!J44)&amp;" X ")</f>
        <v/>
      </c>
      <c r="F153" s="92" t="str">
        <f>IF(Meuble!D44="","",Meuble!D44)</f>
        <v/>
      </c>
      <c r="G153" s="40" t="str">
        <f>IF(Meuble!F44="","",Meuble!F44)</f>
        <v/>
      </c>
      <c r="H153" s="40" t="str">
        <f>IF(Meuble!D44="","", "x" )</f>
        <v/>
      </c>
      <c r="I153" s="40" t="str">
        <f>IF(Meuble!G44="","",Meuble!G44)</f>
        <v/>
      </c>
      <c r="J153" s="40" t="str">
        <f>IF(Meuble!D44="","", "x" )</f>
        <v/>
      </c>
      <c r="K153" s="40" t="str">
        <f>IF(Meuble!H44="","",Meuble!H44)</f>
        <v/>
      </c>
      <c r="L153" s="93" t="str">
        <f>IF(Meuble!M44="","",IF(Meuble!M44=Base!B9,Base!C9,IF(Meuble!M44=Base!B10,Base!C10,IF(Meuble!M44=Base!B11,Base!C11,""))))</f>
        <v/>
      </c>
    </row>
    <row r="154" spans="1:12" ht="5.25" customHeight="1" x14ac:dyDescent="0.25">
      <c r="A154" s="9"/>
      <c r="B154" s="37"/>
      <c r="C154" s="37"/>
      <c r="D154" s="10"/>
      <c r="E154" s="91"/>
      <c r="F154" s="92"/>
      <c r="G154" s="29" t="str">
        <f>IF(Meuble!Q44="","","—")</f>
        <v/>
      </c>
      <c r="H154" s="40"/>
      <c r="I154" s="29" t="str">
        <f>IF(Meuble!P44="","","—")</f>
        <v/>
      </c>
      <c r="J154" s="40"/>
      <c r="K154" s="40"/>
      <c r="L154" s="93"/>
    </row>
    <row r="155" spans="1:12" ht="5.25" customHeight="1" x14ac:dyDescent="0.25">
      <c r="A155" s="9"/>
      <c r="B155" s="37"/>
      <c r="C155" s="37"/>
      <c r="D155" s="10"/>
      <c r="E155" s="91"/>
      <c r="F155" s="92"/>
      <c r="G155" s="29" t="str">
        <f>IF(Meuble!O44="","","—")</f>
        <v/>
      </c>
      <c r="H155" s="40"/>
      <c r="I155" s="29" t="str">
        <f>IF(Meuble!N44="","","—")</f>
        <v/>
      </c>
      <c r="J155" s="40"/>
      <c r="K155" s="40"/>
      <c r="L155" s="10"/>
    </row>
    <row r="156" spans="1:12" ht="9.9499999999999993" customHeight="1" x14ac:dyDescent="0.25">
      <c r="A156" s="9"/>
      <c r="B156" s="37"/>
      <c r="C156" s="37"/>
      <c r="D156" s="10"/>
      <c r="E156" s="39"/>
      <c r="F156" s="37"/>
      <c r="G156" s="37"/>
      <c r="H156" s="37"/>
      <c r="I156" s="38"/>
      <c r="J156" s="38"/>
      <c r="K156" s="39"/>
      <c r="L156" s="10"/>
    </row>
    <row r="157" spans="1:12" ht="12.95" customHeight="1" x14ac:dyDescent="0.25">
      <c r="A157" s="9"/>
      <c r="B157" s="37"/>
      <c r="C157" s="37"/>
      <c r="D157" s="10"/>
      <c r="E157" s="91" t="str">
        <f>IF(Meuble!D45="","",(Meuble!J45)&amp;" X ")</f>
        <v/>
      </c>
      <c r="F157" s="108" t="str">
        <f>IF(Meuble!D45="","",Meuble!D45)</f>
        <v/>
      </c>
      <c r="G157" s="41" t="str">
        <f>IF(Meuble!F45="","",Meuble!F45)</f>
        <v/>
      </c>
      <c r="H157" s="41" t="str">
        <f>IF(Meuble!D45="","", "x" )</f>
        <v/>
      </c>
      <c r="I157" s="41" t="str">
        <f>IF(Meuble!G45="","",Meuble!G45)</f>
        <v/>
      </c>
      <c r="J157" s="41" t="str">
        <f>IF(Meuble!D45="","", "x" )</f>
        <v/>
      </c>
      <c r="K157" s="41" t="str">
        <f>IF(Meuble!H45="","",Meuble!H45)</f>
        <v/>
      </c>
      <c r="L157" s="93" t="str">
        <f>IF(Meuble!M45="","",IF(Meuble!M45=Base!B9,Base!C9,IF(Meuble!M45=Base!B10,Base!C10,IF(Meuble!M45=Base!B11,Base!C11,""))))</f>
        <v/>
      </c>
    </row>
    <row r="158" spans="1:12" ht="5.25" customHeight="1" x14ac:dyDescent="0.25">
      <c r="A158" s="9"/>
      <c r="B158" s="37"/>
      <c r="C158" s="37"/>
      <c r="D158" s="10"/>
      <c r="E158" s="91"/>
      <c r="F158" s="108"/>
      <c r="G158" s="46" t="str">
        <f>IF(Meuble!Q45="","","—")</f>
        <v/>
      </c>
      <c r="H158" s="41"/>
      <c r="I158" s="46" t="str">
        <f>IF(Meuble!P45="","","—")</f>
        <v/>
      </c>
      <c r="J158" s="41"/>
      <c r="K158" s="41"/>
      <c r="L158" s="93"/>
    </row>
    <row r="159" spans="1:12" ht="5.25" customHeight="1" x14ac:dyDescent="0.25">
      <c r="A159" s="9"/>
      <c r="B159" s="37"/>
      <c r="C159" s="37"/>
      <c r="D159" s="10"/>
      <c r="E159" s="91"/>
      <c r="F159" s="108"/>
      <c r="G159" s="46" t="str">
        <f>IF(Meuble!O45="","","—")</f>
        <v/>
      </c>
      <c r="H159" s="41"/>
      <c r="I159" s="46" t="str">
        <f>IF(Meuble!N45="","","—")</f>
        <v/>
      </c>
      <c r="J159" s="41"/>
      <c r="K159" s="41"/>
      <c r="L159" s="10"/>
    </row>
    <row r="160" spans="1:12" ht="9.9499999999999993" customHeight="1" x14ac:dyDescent="0.25">
      <c r="A160" s="9"/>
      <c r="B160" s="37"/>
      <c r="C160" s="37"/>
      <c r="D160" s="10"/>
      <c r="E160" s="44"/>
      <c r="F160" s="37"/>
      <c r="G160" s="37"/>
      <c r="H160" s="37"/>
      <c r="I160" s="41"/>
      <c r="J160" s="41"/>
      <c r="K160" s="39"/>
      <c r="L160" s="10"/>
    </row>
    <row r="161" spans="1:12" ht="12.95" customHeight="1" x14ac:dyDescent="0.25">
      <c r="A161" s="9"/>
      <c r="B161" s="37"/>
      <c r="C161" s="37"/>
      <c r="D161" s="10"/>
      <c r="E161" s="91" t="str">
        <f>IF(Meuble!D46="","",(Meuble!J46)&amp;" X ")</f>
        <v/>
      </c>
      <c r="F161" s="108" t="str">
        <f>IF(Meuble!D46="","",Meuble!D46)</f>
        <v/>
      </c>
      <c r="G161" s="41" t="str">
        <f>IF(Meuble!F46="","",Meuble!F46)</f>
        <v/>
      </c>
      <c r="H161" s="41" t="str">
        <f>IF(Meuble!D46="","", "x" )</f>
        <v/>
      </c>
      <c r="I161" s="41" t="str">
        <f>IF(Meuble!G46="","",Meuble!G46)</f>
        <v/>
      </c>
      <c r="J161" s="41" t="str">
        <f>IF(Meuble!D46="","", "x" )</f>
        <v/>
      </c>
      <c r="K161" s="41" t="str">
        <f>IF(Meuble!H46="","",Meuble!H46)</f>
        <v/>
      </c>
      <c r="L161" s="93" t="str">
        <f>IF(Meuble!M46="","",IF(Meuble!M46=Base!B9,Base!C9,IF(Meuble!M46=Base!B10,Base!C10,IF(Meuble!M46=Base!B11,Base!C11,""))))</f>
        <v/>
      </c>
    </row>
    <row r="162" spans="1:12" ht="5.25" customHeight="1" x14ac:dyDescent="0.25">
      <c r="A162" s="9"/>
      <c r="B162" s="37"/>
      <c r="C162" s="37"/>
      <c r="D162" s="10"/>
      <c r="E162" s="91"/>
      <c r="F162" s="108"/>
      <c r="G162" s="46" t="str">
        <f>IF(Meuble!Q46="","","—")</f>
        <v/>
      </c>
      <c r="H162" s="41"/>
      <c r="I162" s="46" t="str">
        <f>IF(Meuble!P46="","","—")</f>
        <v/>
      </c>
      <c r="J162" s="41"/>
      <c r="K162" s="41"/>
      <c r="L162" s="93"/>
    </row>
    <row r="163" spans="1:12" ht="5.25" customHeight="1" x14ac:dyDescent="0.25">
      <c r="A163" s="9"/>
      <c r="B163" s="37"/>
      <c r="C163" s="37"/>
      <c r="D163" s="10"/>
      <c r="E163" s="91"/>
      <c r="F163" s="108"/>
      <c r="G163" s="46" t="str">
        <f>IF(Meuble!O46="","","—")</f>
        <v/>
      </c>
      <c r="H163" s="41"/>
      <c r="I163" s="46" t="str">
        <f>IF(Meuble!N46="","","—")</f>
        <v/>
      </c>
      <c r="J163" s="41"/>
      <c r="K163" s="41"/>
      <c r="L163" s="10"/>
    </row>
    <row r="164" spans="1:12" ht="9.9499999999999993" customHeight="1" x14ac:dyDescent="0.25">
      <c r="A164" s="9"/>
      <c r="B164" s="37"/>
      <c r="C164" s="37"/>
      <c r="D164" s="10"/>
      <c r="E164" s="44"/>
      <c r="F164" s="37"/>
      <c r="G164" s="37"/>
      <c r="H164" s="37"/>
      <c r="I164" s="41"/>
      <c r="J164" s="41"/>
      <c r="K164" s="39"/>
      <c r="L164" s="10"/>
    </row>
    <row r="165" spans="1:12" ht="12.95" customHeight="1" x14ac:dyDescent="0.25">
      <c r="A165" s="9"/>
      <c r="B165" s="37"/>
      <c r="C165" s="37"/>
      <c r="D165" s="10"/>
      <c r="E165" s="91" t="str">
        <f>IF(Meuble!D47="","",(Meuble!J47)&amp;" X ")</f>
        <v/>
      </c>
      <c r="F165" s="108" t="str">
        <f>IF(Meuble!D47="","",Meuble!D47)</f>
        <v/>
      </c>
      <c r="G165" s="41" t="str">
        <f>IF(Meuble!F47="","",Meuble!F47)</f>
        <v/>
      </c>
      <c r="H165" s="41" t="str">
        <f>IF(Meuble!D47="","", "x" )</f>
        <v/>
      </c>
      <c r="I165" s="41" t="str">
        <f>IF(Meuble!G47="","",Meuble!G47)</f>
        <v/>
      </c>
      <c r="J165" s="41" t="str">
        <f>IF(Meuble!D47="","", "x" )</f>
        <v/>
      </c>
      <c r="K165" s="41" t="str">
        <f>IF(Meuble!H47="","",Meuble!H47)</f>
        <v/>
      </c>
      <c r="L165" s="109" t="str">
        <f>IF(Meuble!M47="","",IF(Meuble!M47=Base!B9,Base!C9,IF(Meuble!M47=Base!B10,Base!C10,IF(Meuble!M47=Base!B11,Base!C11,""))))</f>
        <v/>
      </c>
    </row>
    <row r="166" spans="1:12" ht="5.25" customHeight="1" x14ac:dyDescent="0.25">
      <c r="A166" s="9"/>
      <c r="B166" s="37"/>
      <c r="C166" s="37"/>
      <c r="D166" s="10"/>
      <c r="E166" s="91"/>
      <c r="F166" s="108"/>
      <c r="G166" s="46" t="str">
        <f>IF(Meuble!Q47="","","—")</f>
        <v/>
      </c>
      <c r="H166" s="41"/>
      <c r="I166" s="46" t="str">
        <f>IF(Meuble!P50="","","—")</f>
        <v/>
      </c>
      <c r="J166" s="41"/>
      <c r="K166" s="41"/>
      <c r="L166" s="109"/>
    </row>
    <row r="167" spans="1:12" ht="5.25" customHeight="1" x14ac:dyDescent="0.25">
      <c r="A167" s="9"/>
      <c r="B167" s="37"/>
      <c r="C167" s="37"/>
      <c r="D167" s="10"/>
      <c r="E167" s="91"/>
      <c r="F167" s="108"/>
      <c r="G167" s="46" t="str">
        <f>IF(Meuble!O47="","","—")</f>
        <v/>
      </c>
      <c r="H167" s="41"/>
      <c r="I167" s="46" t="str">
        <f>IF(Meuble!N50="","","—")</f>
        <v/>
      </c>
      <c r="J167" s="41"/>
      <c r="K167" s="41"/>
      <c r="L167" s="10"/>
    </row>
    <row r="168" spans="1:12" ht="9.9499999999999993" customHeight="1" x14ac:dyDescent="0.25">
      <c r="A168" s="9"/>
      <c r="B168" s="37"/>
      <c r="C168" s="37"/>
      <c r="D168" s="10"/>
      <c r="E168" s="44"/>
      <c r="F168" s="37"/>
      <c r="G168" s="37"/>
      <c r="H168" s="37"/>
      <c r="I168" s="41"/>
      <c r="J168" s="41"/>
      <c r="K168" s="39"/>
      <c r="L168" s="10"/>
    </row>
    <row r="169" spans="1:12" ht="12.95" customHeight="1" thickBot="1" x14ac:dyDescent="0.3">
      <c r="A169" s="11"/>
      <c r="B169" s="12"/>
      <c r="C169" s="12"/>
      <c r="D169" s="32"/>
      <c r="E169" s="45"/>
      <c r="F169" s="12"/>
      <c r="G169" s="12"/>
      <c r="H169" s="12"/>
      <c r="I169" s="17"/>
      <c r="J169" s="17"/>
      <c r="K169" s="24"/>
      <c r="L169" s="32"/>
    </row>
    <row r="170" spans="1:12" ht="5.25" customHeight="1" x14ac:dyDescent="0.25">
      <c r="A170" s="37"/>
      <c r="B170" s="37"/>
      <c r="C170" s="37"/>
      <c r="D170" s="37"/>
      <c r="E170" s="39"/>
      <c r="F170" s="37"/>
      <c r="G170" s="37"/>
      <c r="H170" s="37"/>
      <c r="I170" s="38"/>
      <c r="J170" s="38"/>
      <c r="K170" s="39"/>
      <c r="L170" s="37"/>
    </row>
    <row r="171" spans="1:12" ht="5.25" customHeight="1" x14ac:dyDescent="0.25">
      <c r="A171" s="37"/>
      <c r="B171" s="37"/>
      <c r="C171" s="37"/>
      <c r="D171" s="37"/>
      <c r="E171" s="39"/>
      <c r="F171" s="37"/>
      <c r="G171" s="37"/>
      <c r="H171" s="37"/>
      <c r="I171" s="38"/>
      <c r="J171" s="38"/>
      <c r="K171" s="39"/>
      <c r="L171" s="37"/>
    </row>
    <row r="172" spans="1:12" x14ac:dyDescent="0.25">
      <c r="A172" s="37"/>
      <c r="B172" s="37"/>
      <c r="C172" s="37"/>
      <c r="D172" s="37"/>
      <c r="E172" s="39"/>
      <c r="F172" s="37"/>
      <c r="G172" s="37"/>
      <c r="H172" s="37"/>
      <c r="I172" s="38"/>
      <c r="J172" s="38"/>
      <c r="K172" s="39"/>
      <c r="L172" s="37"/>
    </row>
    <row r="173" spans="1:12" x14ac:dyDescent="0.25">
      <c r="A173" s="37"/>
      <c r="B173" s="37"/>
      <c r="C173" s="37"/>
      <c r="D173" s="37"/>
      <c r="E173" s="37"/>
      <c r="F173" s="37"/>
      <c r="G173" s="37"/>
      <c r="H173" s="37"/>
      <c r="I173" s="38"/>
      <c r="J173" s="38"/>
      <c r="K173" s="39"/>
      <c r="L173" s="37"/>
    </row>
    <row r="174" spans="1:12" x14ac:dyDescent="0.25">
      <c r="A174" s="37"/>
      <c r="B174" s="37"/>
      <c r="C174" s="37"/>
      <c r="D174" s="37"/>
      <c r="E174" s="37"/>
      <c r="F174" s="37"/>
      <c r="G174" s="37"/>
      <c r="H174" s="37"/>
      <c r="I174" s="38"/>
      <c r="J174" s="38"/>
      <c r="K174" s="39"/>
      <c r="L174" s="37"/>
    </row>
    <row r="175" spans="1:12" x14ac:dyDescent="0.25">
      <c r="A175" s="37"/>
      <c r="B175" s="37"/>
      <c r="C175" s="37"/>
      <c r="D175" s="37"/>
      <c r="E175" s="37"/>
      <c r="F175" s="37"/>
      <c r="G175" s="37"/>
      <c r="H175" s="37"/>
      <c r="I175" s="38"/>
      <c r="J175" s="38"/>
      <c r="K175" s="39"/>
      <c r="L175" s="37"/>
    </row>
    <row r="176" spans="1:12" x14ac:dyDescent="0.25">
      <c r="A176" s="37"/>
      <c r="B176" s="37"/>
      <c r="C176" s="37"/>
      <c r="D176" s="37"/>
      <c r="E176" s="37"/>
      <c r="F176" s="37"/>
      <c r="G176" s="37"/>
      <c r="H176" s="37"/>
      <c r="I176" s="38"/>
      <c r="J176" s="38"/>
      <c r="K176" s="39"/>
      <c r="L176" s="37"/>
    </row>
    <row r="177" spans="1:12" x14ac:dyDescent="0.25">
      <c r="A177" s="37"/>
      <c r="B177" s="37"/>
      <c r="C177" s="37"/>
      <c r="D177" s="37"/>
      <c r="E177" s="37"/>
      <c r="F177" s="37"/>
      <c r="G177" s="37"/>
      <c r="H177" s="37"/>
      <c r="I177" s="38"/>
      <c r="J177" s="38"/>
      <c r="K177" s="39"/>
      <c r="L177" s="37"/>
    </row>
    <row r="178" spans="1:12" x14ac:dyDescent="0.25">
      <c r="A178" s="37"/>
      <c r="B178" s="37"/>
      <c r="C178" s="37"/>
      <c r="D178" s="37"/>
      <c r="E178" s="37"/>
      <c r="F178" s="37"/>
      <c r="G178" s="37"/>
      <c r="H178" s="37"/>
      <c r="I178" s="38"/>
      <c r="J178" s="38"/>
      <c r="K178" s="39"/>
      <c r="L178" s="37"/>
    </row>
    <row r="179" spans="1:12" x14ac:dyDescent="0.25">
      <c r="A179" s="37"/>
      <c r="B179" s="37"/>
      <c r="C179" s="37"/>
      <c r="D179" s="37"/>
      <c r="E179" s="37"/>
      <c r="F179" s="37"/>
      <c r="G179" s="37"/>
      <c r="H179" s="37"/>
      <c r="I179" s="38"/>
      <c r="J179" s="38"/>
      <c r="K179" s="39"/>
      <c r="L179" s="37"/>
    </row>
    <row r="180" spans="1:12" x14ac:dyDescent="0.25">
      <c r="A180" s="37"/>
      <c r="B180" s="37"/>
      <c r="C180" s="37"/>
      <c r="D180" s="37"/>
      <c r="E180" s="37"/>
      <c r="F180" s="37"/>
      <c r="G180" s="37"/>
      <c r="H180" s="37"/>
      <c r="I180" s="38"/>
      <c r="J180" s="38"/>
      <c r="K180" s="39"/>
      <c r="L180" s="37"/>
    </row>
    <row r="181" spans="1:12" x14ac:dyDescent="0.25">
      <c r="A181" s="37"/>
      <c r="B181" s="37"/>
      <c r="C181" s="37"/>
      <c r="D181" s="37"/>
      <c r="E181" s="37"/>
      <c r="F181" s="37"/>
      <c r="G181" s="37"/>
      <c r="H181" s="37"/>
      <c r="I181" s="38"/>
      <c r="J181" s="38"/>
      <c r="K181" s="39"/>
      <c r="L181" s="37"/>
    </row>
    <row r="182" spans="1:12" x14ac:dyDescent="0.25">
      <c r="A182" s="37"/>
      <c r="B182" s="37"/>
      <c r="C182" s="37"/>
      <c r="D182" s="37"/>
      <c r="E182" s="37"/>
      <c r="F182" s="37"/>
      <c r="G182" s="37"/>
      <c r="H182" s="37"/>
      <c r="I182" s="38"/>
      <c r="J182" s="38"/>
      <c r="K182" s="39"/>
      <c r="L182" s="37"/>
    </row>
    <row r="183" spans="1:12" x14ac:dyDescent="0.25">
      <c r="A183" s="37"/>
      <c r="B183" s="37"/>
      <c r="C183" s="37"/>
      <c r="D183" s="37"/>
      <c r="E183" s="37"/>
      <c r="F183" s="37"/>
      <c r="G183" s="37"/>
      <c r="H183" s="37"/>
      <c r="I183" s="38"/>
      <c r="J183" s="38"/>
      <c r="K183" s="39"/>
      <c r="L183" s="37"/>
    </row>
    <row r="184" spans="1:12" x14ac:dyDescent="0.25">
      <c r="A184" s="37"/>
      <c r="B184" s="37"/>
      <c r="C184" s="37"/>
      <c r="D184" s="37"/>
      <c r="E184" s="37"/>
      <c r="F184" s="37"/>
      <c r="G184" s="37"/>
      <c r="H184" s="37"/>
      <c r="I184" s="38"/>
      <c r="J184" s="38"/>
      <c r="K184" s="39"/>
      <c r="L184" s="37"/>
    </row>
    <row r="185" spans="1:12" x14ac:dyDescent="0.25">
      <c r="A185" s="37"/>
      <c r="B185" s="37"/>
      <c r="C185" s="37"/>
      <c r="D185" s="37"/>
      <c r="E185" s="37"/>
      <c r="F185" s="37"/>
      <c r="G185" s="37"/>
      <c r="H185" s="37"/>
      <c r="I185" s="38"/>
      <c r="J185" s="38"/>
      <c r="K185" s="39"/>
      <c r="L185" s="37"/>
    </row>
    <row r="186" spans="1:12" x14ac:dyDescent="0.25">
      <c r="A186" s="37"/>
      <c r="B186" s="37"/>
      <c r="C186" s="37"/>
      <c r="D186" s="37"/>
      <c r="E186" s="37"/>
      <c r="F186" s="37"/>
      <c r="G186" s="37"/>
      <c r="H186" s="37"/>
      <c r="I186" s="38"/>
      <c r="J186" s="38"/>
      <c r="K186" s="39"/>
      <c r="L186" s="37"/>
    </row>
    <row r="187" spans="1:12" x14ac:dyDescent="0.25">
      <c r="A187" s="37"/>
      <c r="B187" s="37"/>
      <c r="C187" s="37"/>
      <c r="D187" s="37"/>
      <c r="E187" s="37"/>
      <c r="F187" s="37"/>
      <c r="G187" s="37"/>
      <c r="H187" s="37"/>
      <c r="I187" s="38"/>
      <c r="J187" s="38"/>
      <c r="K187" s="39"/>
      <c r="L187" s="37"/>
    </row>
    <row r="188" spans="1:12" x14ac:dyDescent="0.25">
      <c r="A188" s="37"/>
      <c r="B188" s="37"/>
      <c r="C188" s="37"/>
      <c r="D188" s="37"/>
      <c r="E188" s="37"/>
      <c r="F188" s="37"/>
      <c r="G188" s="37"/>
      <c r="H188" s="37"/>
      <c r="I188" s="38"/>
      <c r="J188" s="38"/>
      <c r="K188" s="39"/>
      <c r="L188" s="37"/>
    </row>
    <row r="189" spans="1:12" x14ac:dyDescent="0.25">
      <c r="A189" s="37"/>
      <c r="B189" s="37"/>
      <c r="C189" s="37"/>
      <c r="D189" s="37"/>
      <c r="E189" s="37"/>
      <c r="F189" s="37"/>
      <c r="G189" s="37"/>
      <c r="H189" s="37"/>
      <c r="I189" s="38"/>
      <c r="J189" s="38"/>
      <c r="K189" s="39"/>
      <c r="L189" s="37"/>
    </row>
    <row r="190" spans="1:12" x14ac:dyDescent="0.25">
      <c r="A190" s="37"/>
      <c r="B190" s="37"/>
      <c r="C190" s="37"/>
      <c r="D190" s="37"/>
      <c r="E190" s="37"/>
      <c r="F190" s="37"/>
      <c r="G190" s="37"/>
      <c r="H190" s="37"/>
      <c r="I190" s="38"/>
      <c r="J190" s="38"/>
      <c r="K190" s="39"/>
      <c r="L190" s="37"/>
    </row>
    <row r="191" spans="1:12" x14ac:dyDescent="0.25">
      <c r="A191" s="37"/>
      <c r="B191" s="37"/>
      <c r="C191" s="37"/>
      <c r="D191" s="37"/>
      <c r="E191" s="37"/>
      <c r="F191" s="37"/>
      <c r="G191" s="37"/>
      <c r="H191" s="37"/>
      <c r="I191" s="38"/>
      <c r="J191" s="38"/>
      <c r="K191" s="39"/>
      <c r="L191" s="37"/>
    </row>
    <row r="192" spans="1:12" x14ac:dyDescent="0.25">
      <c r="A192" s="37"/>
      <c r="B192" s="37"/>
      <c r="C192" s="37"/>
      <c r="D192" s="37"/>
      <c r="E192" s="37"/>
      <c r="F192" s="37"/>
      <c r="G192" s="37"/>
      <c r="H192" s="37"/>
      <c r="I192" s="38"/>
      <c r="J192" s="38"/>
      <c r="K192" s="39"/>
      <c r="L192" s="37"/>
    </row>
    <row r="193" spans="1:12" x14ac:dyDescent="0.25">
      <c r="A193" s="37"/>
      <c r="B193" s="37"/>
      <c r="C193" s="37"/>
      <c r="D193" s="37"/>
      <c r="E193" s="37"/>
      <c r="F193" s="37"/>
      <c r="G193" s="37"/>
      <c r="H193" s="37"/>
      <c r="I193" s="38"/>
      <c r="J193" s="38"/>
      <c r="K193" s="39"/>
      <c r="L193" s="37"/>
    </row>
    <row r="194" spans="1:12" x14ac:dyDescent="0.25">
      <c r="A194" s="37"/>
      <c r="B194" s="37"/>
      <c r="C194" s="37"/>
      <c r="D194" s="37"/>
      <c r="E194" s="37"/>
      <c r="F194" s="37"/>
      <c r="G194" s="37"/>
      <c r="H194" s="37"/>
      <c r="I194" s="38"/>
      <c r="J194" s="38"/>
      <c r="K194" s="39"/>
      <c r="L194" s="37"/>
    </row>
    <row r="195" spans="1:12" x14ac:dyDescent="0.25">
      <c r="A195" s="37"/>
      <c r="B195" s="37"/>
      <c r="C195" s="37"/>
      <c r="D195" s="37"/>
      <c r="E195" s="37"/>
      <c r="F195" s="37"/>
      <c r="G195" s="37"/>
      <c r="H195" s="37"/>
      <c r="I195" s="38"/>
      <c r="J195" s="38"/>
      <c r="K195" s="39"/>
      <c r="L195" s="37"/>
    </row>
    <row r="196" spans="1:12" x14ac:dyDescent="0.25">
      <c r="A196" s="37"/>
      <c r="B196" s="37"/>
      <c r="C196" s="37"/>
      <c r="D196" s="37"/>
      <c r="E196" s="37"/>
      <c r="F196" s="37"/>
      <c r="G196" s="37"/>
      <c r="H196" s="37"/>
      <c r="I196" s="38"/>
      <c r="J196" s="38"/>
      <c r="K196" s="39"/>
      <c r="L196" s="37"/>
    </row>
    <row r="197" spans="1:12" x14ac:dyDescent="0.25">
      <c r="A197" s="37"/>
      <c r="B197" s="37"/>
      <c r="C197" s="37"/>
      <c r="D197" s="37"/>
      <c r="E197" s="37"/>
      <c r="F197" s="37"/>
      <c r="G197" s="37"/>
      <c r="H197" s="37"/>
      <c r="I197" s="38"/>
      <c r="J197" s="38"/>
      <c r="K197" s="39"/>
      <c r="L197" s="37"/>
    </row>
    <row r="198" spans="1:12" x14ac:dyDescent="0.25">
      <c r="A198" s="37"/>
      <c r="B198" s="37"/>
      <c r="C198" s="37"/>
      <c r="D198" s="37"/>
      <c r="E198" s="37"/>
      <c r="F198" s="37"/>
      <c r="G198" s="37"/>
      <c r="H198" s="37"/>
      <c r="I198" s="38"/>
      <c r="J198" s="38"/>
      <c r="K198" s="39"/>
      <c r="L198" s="37"/>
    </row>
    <row r="199" spans="1:12" x14ac:dyDescent="0.25">
      <c r="A199" s="37"/>
      <c r="B199" s="37"/>
      <c r="C199" s="37"/>
      <c r="D199" s="37"/>
      <c r="E199" s="37"/>
      <c r="F199" s="37"/>
      <c r="G199" s="37"/>
      <c r="H199" s="37"/>
      <c r="I199" s="38"/>
      <c r="J199" s="38"/>
      <c r="K199" s="39"/>
      <c r="L199" s="37"/>
    </row>
    <row r="200" spans="1:12" x14ac:dyDescent="0.25">
      <c r="A200" s="37"/>
      <c r="B200" s="37"/>
      <c r="C200" s="37"/>
      <c r="D200" s="37"/>
      <c r="E200" s="37"/>
      <c r="F200" s="37"/>
      <c r="G200" s="37"/>
      <c r="H200" s="37"/>
      <c r="I200" s="38"/>
      <c r="J200" s="38"/>
      <c r="K200" s="39"/>
      <c r="L200" s="37"/>
    </row>
    <row r="201" spans="1:12" x14ac:dyDescent="0.25">
      <c r="A201" s="37"/>
      <c r="B201" s="37"/>
      <c r="C201" s="37"/>
      <c r="D201" s="37"/>
      <c r="E201" s="37"/>
      <c r="F201" s="37"/>
      <c r="G201" s="37"/>
      <c r="H201" s="37"/>
      <c r="I201" s="38"/>
      <c r="J201" s="38"/>
      <c r="K201" s="39"/>
      <c r="L201" s="37"/>
    </row>
    <row r="202" spans="1:12" x14ac:dyDescent="0.25">
      <c r="A202" s="37"/>
      <c r="B202" s="37"/>
      <c r="C202" s="37"/>
      <c r="D202" s="37"/>
      <c r="E202" s="37"/>
      <c r="F202" s="37"/>
      <c r="G202" s="37"/>
      <c r="H202" s="37"/>
      <c r="I202" s="38"/>
      <c r="J202" s="38"/>
      <c r="K202" s="39"/>
      <c r="L202" s="37"/>
    </row>
    <row r="203" spans="1:12" x14ac:dyDescent="0.25">
      <c r="A203" s="37"/>
      <c r="B203" s="37"/>
      <c r="C203" s="37"/>
      <c r="D203" s="37"/>
      <c r="E203" s="37"/>
      <c r="F203" s="37"/>
      <c r="G203" s="37"/>
      <c r="H203" s="37"/>
      <c r="I203" s="38"/>
      <c r="J203" s="38"/>
      <c r="K203" s="39"/>
      <c r="L203" s="37"/>
    </row>
    <row r="204" spans="1:12" x14ac:dyDescent="0.25">
      <c r="A204" s="37"/>
      <c r="B204" s="37"/>
      <c r="C204" s="37"/>
      <c r="D204" s="37"/>
      <c r="E204" s="37"/>
      <c r="F204" s="37"/>
      <c r="G204" s="37"/>
      <c r="H204" s="37"/>
      <c r="I204" s="38"/>
      <c r="J204" s="38"/>
      <c r="K204" s="39"/>
      <c r="L204" s="37"/>
    </row>
    <row r="205" spans="1:12" x14ac:dyDescent="0.25">
      <c r="A205" s="37"/>
      <c r="B205" s="37"/>
      <c r="C205" s="37"/>
      <c r="D205" s="37"/>
      <c r="E205" s="37"/>
      <c r="F205" s="37"/>
      <c r="G205" s="37"/>
      <c r="H205" s="37"/>
      <c r="I205" s="38"/>
      <c r="J205" s="38"/>
      <c r="K205" s="39"/>
      <c r="L205" s="37"/>
    </row>
    <row r="206" spans="1:12" x14ac:dyDescent="0.25">
      <c r="A206" s="37"/>
      <c r="B206" s="37"/>
      <c r="C206" s="37"/>
      <c r="D206" s="37"/>
      <c r="E206" s="37"/>
      <c r="F206" s="37"/>
      <c r="G206" s="37"/>
      <c r="H206" s="37"/>
      <c r="I206" s="38"/>
      <c r="J206" s="38"/>
      <c r="K206" s="39"/>
      <c r="L206" s="37"/>
    </row>
    <row r="207" spans="1:12" x14ac:dyDescent="0.25">
      <c r="A207" s="37"/>
      <c r="B207" s="37"/>
      <c r="C207" s="37"/>
      <c r="D207" s="37"/>
      <c r="E207" s="37"/>
      <c r="F207" s="37"/>
      <c r="G207" s="37"/>
      <c r="H207" s="37"/>
      <c r="I207" s="38"/>
      <c r="J207" s="38"/>
      <c r="K207" s="39"/>
      <c r="L207" s="37"/>
    </row>
    <row r="208" spans="1:12" x14ac:dyDescent="0.25">
      <c r="A208" s="37"/>
      <c r="B208" s="37"/>
      <c r="C208" s="37"/>
      <c r="D208" s="37"/>
      <c r="E208" s="37"/>
      <c r="F208" s="37"/>
      <c r="G208" s="37"/>
      <c r="H208" s="37"/>
      <c r="I208" s="38"/>
      <c r="J208" s="38"/>
      <c r="K208" s="39"/>
      <c r="L208" s="37"/>
    </row>
    <row r="209" spans="1:12" x14ac:dyDescent="0.25">
      <c r="A209" s="37"/>
      <c r="B209" s="37"/>
      <c r="C209" s="37"/>
      <c r="D209" s="37"/>
      <c r="E209" s="37"/>
      <c r="F209" s="37"/>
      <c r="G209" s="37"/>
      <c r="H209" s="37"/>
      <c r="I209" s="38"/>
      <c r="J209" s="38"/>
      <c r="K209" s="39"/>
      <c r="L209" s="37"/>
    </row>
    <row r="210" spans="1:12" x14ac:dyDescent="0.25">
      <c r="A210" s="37"/>
      <c r="B210" s="37"/>
      <c r="C210" s="37"/>
      <c r="D210" s="37"/>
      <c r="E210" s="37"/>
      <c r="F210" s="37"/>
      <c r="G210" s="37"/>
      <c r="H210" s="37"/>
      <c r="I210" s="38"/>
      <c r="J210" s="38"/>
      <c r="K210" s="39"/>
      <c r="L210" s="37"/>
    </row>
    <row r="211" spans="1:12" x14ac:dyDescent="0.25">
      <c r="A211" s="37"/>
      <c r="B211" s="37"/>
      <c r="C211" s="37"/>
      <c r="D211" s="37"/>
      <c r="E211" s="37"/>
      <c r="F211" s="37"/>
      <c r="G211" s="37"/>
      <c r="H211" s="37"/>
      <c r="I211" s="38"/>
      <c r="J211" s="38"/>
      <c r="K211" s="39"/>
      <c r="L211" s="37"/>
    </row>
    <row r="212" spans="1:12" x14ac:dyDescent="0.25">
      <c r="A212" s="37"/>
      <c r="B212" s="37"/>
      <c r="C212" s="37"/>
      <c r="D212" s="37"/>
      <c r="E212" s="37"/>
      <c r="F212" s="37"/>
      <c r="G212" s="37"/>
      <c r="H212" s="37"/>
      <c r="I212" s="38"/>
      <c r="J212" s="38"/>
      <c r="K212" s="39"/>
      <c r="L212" s="37"/>
    </row>
    <row r="213" spans="1:12" x14ac:dyDescent="0.25">
      <c r="A213" s="37"/>
      <c r="B213" s="37"/>
      <c r="C213" s="37"/>
      <c r="D213" s="37"/>
      <c r="E213" s="37"/>
      <c r="F213" s="37"/>
      <c r="G213" s="37"/>
      <c r="H213" s="37"/>
      <c r="I213" s="38"/>
      <c r="J213" s="38"/>
      <c r="K213" s="39"/>
      <c r="L213" s="37"/>
    </row>
    <row r="214" spans="1:12" x14ac:dyDescent="0.25">
      <c r="A214" s="37"/>
      <c r="B214" s="37"/>
      <c r="C214" s="37"/>
      <c r="D214" s="37"/>
      <c r="E214" s="37"/>
      <c r="F214" s="37"/>
      <c r="G214" s="37"/>
      <c r="H214" s="37"/>
      <c r="I214" s="38"/>
      <c r="J214" s="38"/>
      <c r="K214" s="39"/>
      <c r="L214" s="37"/>
    </row>
    <row r="215" spans="1:12" x14ac:dyDescent="0.25">
      <c r="A215" s="37"/>
      <c r="B215" s="37"/>
      <c r="C215" s="37"/>
      <c r="D215" s="37"/>
      <c r="E215" s="37"/>
      <c r="F215" s="37"/>
      <c r="G215" s="37"/>
      <c r="H215" s="37"/>
      <c r="I215" s="38"/>
      <c r="J215" s="38"/>
      <c r="K215" s="39"/>
      <c r="L215" s="37"/>
    </row>
    <row r="216" spans="1:12" x14ac:dyDescent="0.25">
      <c r="A216" s="37"/>
      <c r="B216" s="37"/>
      <c r="C216" s="37"/>
      <c r="D216" s="37"/>
      <c r="E216" s="37"/>
      <c r="F216" s="37"/>
      <c r="G216" s="37"/>
      <c r="H216" s="37"/>
      <c r="I216" s="38"/>
      <c r="J216" s="38"/>
      <c r="K216" s="39"/>
      <c r="L216" s="37"/>
    </row>
    <row r="217" spans="1:12" x14ac:dyDescent="0.25">
      <c r="A217" s="37"/>
      <c r="B217" s="37"/>
      <c r="C217" s="37"/>
      <c r="D217" s="37"/>
      <c r="E217" s="37"/>
      <c r="F217" s="37"/>
      <c r="G217" s="37"/>
      <c r="H217" s="37"/>
      <c r="I217" s="38"/>
      <c r="J217" s="38"/>
      <c r="K217" s="39"/>
      <c r="L217" s="37"/>
    </row>
    <row r="218" spans="1:12" x14ac:dyDescent="0.25">
      <c r="A218" s="37"/>
      <c r="B218" s="37"/>
      <c r="C218" s="37"/>
      <c r="D218" s="37"/>
      <c r="E218" s="37"/>
      <c r="F218" s="37"/>
      <c r="G218" s="37"/>
      <c r="H218" s="37"/>
      <c r="I218" s="38"/>
      <c r="J218" s="38"/>
      <c r="K218" s="39"/>
      <c r="L218" s="37"/>
    </row>
    <row r="219" spans="1:12" x14ac:dyDescent="0.25">
      <c r="A219" s="37"/>
      <c r="B219" s="37"/>
      <c r="C219" s="37"/>
      <c r="D219" s="37"/>
      <c r="E219" s="37"/>
      <c r="F219" s="37"/>
      <c r="G219" s="37"/>
      <c r="H219" s="37"/>
      <c r="I219" s="38"/>
      <c r="J219" s="38"/>
      <c r="K219" s="39"/>
      <c r="L219" s="37"/>
    </row>
    <row r="220" spans="1:12" x14ac:dyDescent="0.25">
      <c r="A220" s="37"/>
      <c r="B220" s="37"/>
      <c r="C220" s="37"/>
      <c r="D220" s="37"/>
      <c r="E220" s="37"/>
      <c r="F220" s="37"/>
      <c r="G220" s="37"/>
      <c r="H220" s="37"/>
      <c r="I220" s="38"/>
      <c r="J220" s="38"/>
      <c r="K220" s="39"/>
      <c r="L220" s="37"/>
    </row>
    <row r="221" spans="1:12" x14ac:dyDescent="0.25">
      <c r="A221" s="37"/>
      <c r="B221" s="37"/>
      <c r="C221" s="37"/>
      <c r="D221" s="37"/>
      <c r="E221" s="37"/>
      <c r="F221" s="37"/>
      <c r="G221" s="37"/>
      <c r="H221" s="37"/>
      <c r="I221" s="38"/>
      <c r="J221" s="38"/>
      <c r="K221" s="39"/>
      <c r="L221" s="37"/>
    </row>
    <row r="222" spans="1:12" x14ac:dyDescent="0.25">
      <c r="A222" s="37"/>
      <c r="B222" s="37"/>
      <c r="C222" s="37"/>
      <c r="D222" s="37"/>
      <c r="E222" s="37"/>
      <c r="F222" s="37"/>
      <c r="G222" s="37"/>
      <c r="H222" s="37"/>
      <c r="I222" s="38"/>
      <c r="J222" s="38"/>
      <c r="K222" s="39"/>
      <c r="L222" s="37"/>
    </row>
    <row r="223" spans="1:12" x14ac:dyDescent="0.25">
      <c r="A223" s="37"/>
      <c r="B223" s="37"/>
      <c r="C223" s="37"/>
      <c r="D223" s="37"/>
      <c r="E223" s="37"/>
      <c r="F223" s="37"/>
      <c r="G223" s="37"/>
      <c r="H223" s="37"/>
      <c r="I223" s="38"/>
      <c r="J223" s="38"/>
      <c r="K223" s="39"/>
      <c r="L223" s="37"/>
    </row>
    <row r="224" spans="1:12" x14ac:dyDescent="0.25">
      <c r="A224" s="37"/>
      <c r="B224" s="37"/>
      <c r="C224" s="37"/>
      <c r="D224" s="37"/>
      <c r="E224" s="37"/>
      <c r="F224" s="37"/>
      <c r="G224" s="37"/>
      <c r="H224" s="37"/>
      <c r="I224" s="38"/>
      <c r="J224" s="38"/>
      <c r="K224" s="39"/>
      <c r="L224" s="37"/>
    </row>
    <row r="225" spans="1:12" x14ac:dyDescent="0.25">
      <c r="A225" s="37"/>
      <c r="B225" s="37"/>
      <c r="C225" s="37"/>
      <c r="D225" s="37"/>
      <c r="E225" s="37"/>
      <c r="F225" s="37"/>
      <c r="G225" s="37"/>
      <c r="H225" s="37"/>
      <c r="I225" s="38"/>
      <c r="J225" s="38"/>
      <c r="K225" s="39"/>
      <c r="L225" s="37"/>
    </row>
    <row r="226" spans="1:12" x14ac:dyDescent="0.25">
      <c r="A226" s="37"/>
      <c r="B226" s="37"/>
      <c r="C226" s="37"/>
      <c r="D226" s="37"/>
      <c r="E226" s="37"/>
      <c r="F226" s="37"/>
      <c r="G226" s="37"/>
      <c r="H226" s="37"/>
      <c r="I226" s="38"/>
      <c r="J226" s="38"/>
      <c r="K226" s="39"/>
      <c r="L226" s="37"/>
    </row>
    <row r="227" spans="1:12" x14ac:dyDescent="0.25">
      <c r="A227" s="37"/>
      <c r="B227" s="37"/>
      <c r="C227" s="37"/>
      <c r="D227" s="37"/>
      <c r="E227" s="37"/>
      <c r="F227" s="37"/>
      <c r="G227" s="37"/>
      <c r="H227" s="37"/>
      <c r="I227" s="38"/>
      <c r="J227" s="38"/>
      <c r="K227" s="39"/>
      <c r="L227" s="37"/>
    </row>
    <row r="228" spans="1:12" x14ac:dyDescent="0.25">
      <c r="A228" s="37"/>
      <c r="B228" s="37"/>
      <c r="C228" s="37"/>
      <c r="D228" s="37"/>
      <c r="E228" s="37"/>
      <c r="F228" s="37"/>
      <c r="G228" s="37"/>
      <c r="H228" s="37"/>
      <c r="I228" s="38"/>
      <c r="J228" s="38"/>
      <c r="K228" s="39"/>
      <c r="L228" s="37"/>
    </row>
    <row r="229" spans="1:12" x14ac:dyDescent="0.25">
      <c r="A229" s="37"/>
      <c r="B229" s="37"/>
      <c r="C229" s="37"/>
      <c r="D229" s="37"/>
      <c r="E229" s="37"/>
      <c r="F229" s="37"/>
      <c r="G229" s="37"/>
      <c r="H229" s="37"/>
      <c r="I229" s="38"/>
      <c r="J229" s="38"/>
      <c r="K229" s="39"/>
      <c r="L229" s="37"/>
    </row>
    <row r="230" spans="1:12" x14ac:dyDescent="0.25">
      <c r="A230" s="37"/>
      <c r="B230" s="37"/>
      <c r="C230" s="37"/>
      <c r="D230" s="37"/>
      <c r="E230" s="37"/>
      <c r="F230" s="37"/>
      <c r="G230" s="37"/>
      <c r="H230" s="37"/>
      <c r="I230" s="38"/>
      <c r="J230" s="38"/>
      <c r="K230" s="39"/>
      <c r="L230" s="37"/>
    </row>
    <row r="231" spans="1:12" x14ac:dyDescent="0.25">
      <c r="A231" s="37"/>
      <c r="B231" s="37"/>
      <c r="C231" s="37"/>
      <c r="D231" s="37"/>
      <c r="E231" s="37"/>
      <c r="F231" s="37"/>
      <c r="G231" s="37"/>
      <c r="H231" s="37"/>
      <c r="I231" s="38"/>
      <c r="J231" s="38"/>
      <c r="K231" s="39"/>
      <c r="L231" s="37"/>
    </row>
    <row r="232" spans="1:12" x14ac:dyDescent="0.25">
      <c r="A232" s="37"/>
      <c r="B232" s="37"/>
      <c r="C232" s="37"/>
      <c r="D232" s="37"/>
      <c r="E232" s="37"/>
      <c r="F232" s="37"/>
      <c r="G232" s="37"/>
      <c r="H232" s="37"/>
      <c r="I232" s="38"/>
      <c r="J232" s="38"/>
      <c r="K232" s="39"/>
      <c r="L232" s="37"/>
    </row>
    <row r="233" spans="1:12" x14ac:dyDescent="0.25">
      <c r="A233" s="37"/>
      <c r="B233" s="37"/>
      <c r="C233" s="37"/>
      <c r="D233" s="37"/>
      <c r="E233" s="37"/>
      <c r="F233" s="37"/>
      <c r="G233" s="37"/>
      <c r="H233" s="37"/>
      <c r="I233" s="38"/>
      <c r="J233" s="38"/>
      <c r="K233" s="39"/>
      <c r="L233" s="37"/>
    </row>
    <row r="234" spans="1:12" x14ac:dyDescent="0.25">
      <c r="A234" s="37"/>
      <c r="B234" s="37"/>
      <c r="C234" s="37"/>
      <c r="D234" s="37"/>
      <c r="E234" s="37"/>
      <c r="F234" s="37"/>
      <c r="G234" s="37"/>
      <c r="H234" s="37"/>
      <c r="I234" s="38"/>
      <c r="J234" s="38"/>
      <c r="K234" s="39"/>
      <c r="L234" s="37"/>
    </row>
    <row r="235" spans="1:12" x14ac:dyDescent="0.25">
      <c r="A235" s="37"/>
      <c r="B235" s="37"/>
      <c r="C235" s="37"/>
      <c r="D235" s="37"/>
      <c r="E235" s="37"/>
      <c r="F235" s="37"/>
      <c r="G235" s="37"/>
      <c r="H235" s="37"/>
      <c r="I235" s="38"/>
      <c r="J235" s="38"/>
      <c r="K235" s="39"/>
      <c r="L235" s="37"/>
    </row>
    <row r="236" spans="1:12" x14ac:dyDescent="0.25">
      <c r="A236" s="37"/>
      <c r="B236" s="37"/>
      <c r="C236" s="37"/>
      <c r="D236" s="37"/>
      <c r="E236" s="37"/>
      <c r="F236" s="37"/>
      <c r="G236" s="37"/>
      <c r="H236" s="37"/>
      <c r="I236" s="38"/>
      <c r="J236" s="38"/>
      <c r="K236" s="39"/>
      <c r="L236" s="37"/>
    </row>
    <row r="237" spans="1:12" x14ac:dyDescent="0.25">
      <c r="A237" s="37"/>
      <c r="B237" s="37"/>
      <c r="C237" s="37"/>
      <c r="D237" s="37"/>
      <c r="E237" s="37"/>
      <c r="F237" s="37"/>
      <c r="G237" s="37"/>
      <c r="H237" s="37"/>
      <c r="I237" s="38"/>
      <c r="J237" s="38"/>
      <c r="K237" s="39"/>
      <c r="L237" s="37"/>
    </row>
    <row r="238" spans="1:12" x14ac:dyDescent="0.25">
      <c r="A238" s="37"/>
      <c r="B238" s="37"/>
      <c r="C238" s="37"/>
      <c r="D238" s="37"/>
      <c r="E238" s="37"/>
      <c r="F238" s="37"/>
      <c r="G238" s="37"/>
      <c r="H238" s="37"/>
      <c r="I238" s="38"/>
      <c r="J238" s="38"/>
      <c r="K238" s="39"/>
      <c r="L238" s="37"/>
    </row>
    <row r="239" spans="1:12" x14ac:dyDescent="0.25">
      <c r="A239" s="37"/>
      <c r="B239" s="37"/>
      <c r="C239" s="37"/>
      <c r="D239" s="37"/>
      <c r="E239" s="37"/>
      <c r="F239" s="37"/>
      <c r="G239" s="37"/>
      <c r="H239" s="37"/>
      <c r="I239" s="38"/>
      <c r="J239" s="38"/>
      <c r="K239" s="39"/>
      <c r="L239" s="37"/>
    </row>
    <row r="240" spans="1:12" x14ac:dyDescent="0.25">
      <c r="A240" s="37"/>
      <c r="B240" s="37"/>
      <c r="C240" s="37"/>
      <c r="D240" s="37"/>
      <c r="E240" s="37"/>
      <c r="F240" s="37"/>
      <c r="G240" s="37"/>
      <c r="H240" s="37"/>
      <c r="I240" s="38"/>
      <c r="J240" s="38"/>
      <c r="K240" s="39"/>
      <c r="L240" s="37"/>
    </row>
    <row r="241" spans="1:12" x14ac:dyDescent="0.25">
      <c r="A241" s="37"/>
      <c r="B241" s="37"/>
      <c r="C241" s="37"/>
      <c r="D241" s="37"/>
      <c r="E241" s="37"/>
      <c r="F241" s="37"/>
      <c r="G241" s="37"/>
      <c r="H241" s="37"/>
      <c r="I241" s="38"/>
      <c r="J241" s="38"/>
      <c r="K241" s="39"/>
      <c r="L241" s="37"/>
    </row>
    <row r="242" spans="1:12" x14ac:dyDescent="0.25">
      <c r="A242" s="37"/>
      <c r="B242" s="37"/>
      <c r="C242" s="37"/>
      <c r="D242" s="37"/>
      <c r="E242" s="37"/>
      <c r="F242" s="37"/>
      <c r="G242" s="37"/>
      <c r="H242" s="37"/>
      <c r="I242" s="38"/>
      <c r="J242" s="38"/>
      <c r="K242" s="39"/>
      <c r="L242" s="37"/>
    </row>
    <row r="243" spans="1:12" x14ac:dyDescent="0.25">
      <c r="A243" s="37"/>
      <c r="B243" s="37"/>
      <c r="C243" s="37"/>
      <c r="D243" s="37"/>
      <c r="E243" s="37"/>
      <c r="F243" s="37"/>
      <c r="G243" s="37"/>
      <c r="H243" s="37"/>
      <c r="I243" s="38"/>
      <c r="J243" s="38"/>
      <c r="K243" s="39"/>
      <c r="L243" s="37"/>
    </row>
    <row r="244" spans="1:12" x14ac:dyDescent="0.25">
      <c r="A244" s="37"/>
      <c r="B244" s="37"/>
      <c r="C244" s="37"/>
      <c r="D244" s="37"/>
      <c r="E244" s="37"/>
      <c r="F244" s="37"/>
      <c r="G244" s="37"/>
      <c r="H244" s="37"/>
      <c r="I244" s="38"/>
      <c r="J244" s="38"/>
      <c r="K244" s="39"/>
      <c r="L244" s="37"/>
    </row>
    <row r="245" spans="1:12" x14ac:dyDescent="0.25">
      <c r="A245" s="37"/>
      <c r="B245" s="37"/>
      <c r="C245" s="37"/>
      <c r="D245" s="37"/>
      <c r="E245" s="37"/>
      <c r="F245" s="37"/>
      <c r="G245" s="37"/>
      <c r="H245" s="37"/>
      <c r="I245" s="38"/>
      <c r="J245" s="38"/>
      <c r="K245" s="39"/>
      <c r="L245" s="37"/>
    </row>
    <row r="246" spans="1:12" x14ac:dyDescent="0.25">
      <c r="A246" s="37"/>
      <c r="B246" s="37"/>
      <c r="C246" s="37"/>
      <c r="D246" s="37"/>
      <c r="E246" s="37"/>
      <c r="F246" s="37"/>
      <c r="G246" s="37"/>
      <c r="H246" s="37"/>
      <c r="I246" s="38"/>
      <c r="J246" s="38"/>
      <c r="K246" s="39"/>
      <c r="L246" s="37"/>
    </row>
    <row r="247" spans="1:12" x14ac:dyDescent="0.25">
      <c r="A247" s="37"/>
      <c r="B247" s="37"/>
      <c r="C247" s="37"/>
      <c r="D247" s="37"/>
      <c r="E247" s="37"/>
      <c r="F247" s="37"/>
      <c r="G247" s="37"/>
      <c r="H247" s="37"/>
      <c r="I247" s="38"/>
      <c r="J247" s="38"/>
      <c r="K247" s="39"/>
      <c r="L247" s="37"/>
    </row>
    <row r="248" spans="1:12" x14ac:dyDescent="0.25">
      <c r="A248" s="37"/>
      <c r="B248" s="37"/>
      <c r="C248" s="37"/>
      <c r="D248" s="37"/>
      <c r="E248" s="37"/>
      <c r="F248" s="37"/>
      <c r="G248" s="37"/>
      <c r="H248" s="37"/>
      <c r="I248" s="38"/>
      <c r="J248" s="38"/>
      <c r="K248" s="39"/>
      <c r="L248" s="37"/>
    </row>
    <row r="249" spans="1:12" x14ac:dyDescent="0.25">
      <c r="A249" s="37"/>
      <c r="B249" s="37"/>
      <c r="C249" s="37"/>
      <c r="D249" s="37"/>
      <c r="E249" s="37"/>
      <c r="F249" s="37"/>
      <c r="G249" s="37"/>
      <c r="H249" s="37"/>
      <c r="I249" s="38"/>
      <c r="J249" s="38"/>
      <c r="K249" s="39"/>
      <c r="L249" s="37"/>
    </row>
    <row r="250" spans="1:12" x14ac:dyDescent="0.25">
      <c r="A250" s="37"/>
      <c r="B250" s="37"/>
      <c r="C250" s="37"/>
      <c r="D250" s="37"/>
      <c r="E250" s="37"/>
      <c r="F250" s="37"/>
      <c r="G250" s="37"/>
      <c r="H250" s="37"/>
      <c r="I250" s="38"/>
      <c r="J250" s="38"/>
      <c r="K250" s="39"/>
      <c r="L250" s="37"/>
    </row>
    <row r="251" spans="1:12" x14ac:dyDescent="0.25">
      <c r="A251" s="37"/>
      <c r="B251" s="37"/>
      <c r="C251" s="37"/>
      <c r="D251" s="37"/>
      <c r="E251" s="37"/>
      <c r="F251" s="37"/>
      <c r="G251" s="37"/>
      <c r="H251" s="37"/>
      <c r="I251" s="38"/>
      <c r="J251" s="38"/>
      <c r="K251" s="39"/>
      <c r="L251" s="37"/>
    </row>
    <row r="252" spans="1:12" x14ac:dyDescent="0.25">
      <c r="A252" s="37"/>
      <c r="B252" s="37"/>
      <c r="C252" s="37"/>
      <c r="D252" s="37"/>
      <c r="E252" s="37"/>
      <c r="F252" s="37"/>
      <c r="G252" s="37"/>
      <c r="H252" s="37"/>
      <c r="I252" s="38"/>
      <c r="J252" s="38"/>
      <c r="K252" s="39"/>
      <c r="L252" s="37"/>
    </row>
    <row r="253" spans="1:12" x14ac:dyDescent="0.25">
      <c r="A253" s="37"/>
      <c r="B253" s="37"/>
      <c r="C253" s="37"/>
      <c r="D253" s="37"/>
      <c r="E253" s="37"/>
      <c r="F253" s="37"/>
      <c r="G253" s="37"/>
      <c r="H253" s="37"/>
      <c r="I253" s="38"/>
      <c r="J253" s="38"/>
      <c r="K253" s="39"/>
      <c r="L253" s="37"/>
    </row>
    <row r="254" spans="1:12" x14ac:dyDescent="0.25">
      <c r="A254" s="37"/>
      <c r="B254" s="37"/>
      <c r="C254" s="37"/>
      <c r="D254" s="37"/>
      <c r="E254" s="37"/>
      <c r="F254" s="37"/>
      <c r="G254" s="37"/>
      <c r="H254" s="37"/>
      <c r="I254" s="38"/>
      <c r="J254" s="38"/>
      <c r="K254" s="39"/>
      <c r="L254" s="37"/>
    </row>
    <row r="255" spans="1:12" x14ac:dyDescent="0.25">
      <c r="A255" s="37"/>
      <c r="B255" s="37"/>
      <c r="C255" s="37"/>
      <c r="D255" s="37"/>
      <c r="E255" s="37"/>
      <c r="F255" s="37"/>
      <c r="G255" s="37"/>
      <c r="H255" s="37"/>
      <c r="I255" s="38"/>
      <c r="J255" s="38"/>
      <c r="K255" s="39"/>
      <c r="L255" s="37"/>
    </row>
    <row r="256" spans="1:12" x14ac:dyDescent="0.25">
      <c r="A256" s="37"/>
      <c r="B256" s="37"/>
      <c r="C256" s="37"/>
      <c r="D256" s="37"/>
      <c r="E256" s="37"/>
      <c r="F256" s="37"/>
      <c r="G256" s="37"/>
      <c r="H256" s="37"/>
      <c r="I256" s="38"/>
      <c r="J256" s="38"/>
      <c r="K256" s="39"/>
      <c r="L256" s="37"/>
    </row>
    <row r="257" spans="1:12" x14ac:dyDescent="0.25">
      <c r="A257" s="37"/>
      <c r="B257" s="37"/>
      <c r="C257" s="37"/>
      <c r="D257" s="37"/>
      <c r="E257" s="37"/>
      <c r="F257" s="37"/>
      <c r="G257" s="37"/>
      <c r="H257" s="37"/>
      <c r="I257" s="38"/>
      <c r="J257" s="38"/>
      <c r="K257" s="39"/>
      <c r="L257" s="37"/>
    </row>
    <row r="258" spans="1:12" x14ac:dyDescent="0.25">
      <c r="A258" s="37"/>
      <c r="B258" s="37"/>
      <c r="C258" s="37"/>
      <c r="D258" s="37"/>
      <c r="E258" s="37"/>
      <c r="F258" s="37"/>
      <c r="G258" s="37"/>
      <c r="H258" s="37"/>
      <c r="I258" s="38"/>
      <c r="J258" s="38"/>
      <c r="K258" s="39"/>
      <c r="L258" s="37"/>
    </row>
    <row r="259" spans="1:12" x14ac:dyDescent="0.25">
      <c r="A259" s="37"/>
      <c r="B259" s="37"/>
      <c r="C259" s="37"/>
      <c r="D259" s="37"/>
      <c r="E259" s="37"/>
      <c r="F259" s="37"/>
      <c r="G259" s="37"/>
      <c r="H259" s="37"/>
      <c r="I259" s="38"/>
      <c r="J259" s="38"/>
      <c r="K259" s="39"/>
      <c r="L259" s="37"/>
    </row>
    <row r="260" spans="1:12" x14ac:dyDescent="0.25">
      <c r="A260" s="37"/>
      <c r="B260" s="37"/>
      <c r="C260" s="37"/>
      <c r="D260" s="37"/>
      <c r="E260" s="37"/>
      <c r="F260" s="37"/>
      <c r="G260" s="37"/>
      <c r="H260" s="37"/>
      <c r="I260" s="38"/>
      <c r="J260" s="38"/>
      <c r="K260" s="39"/>
      <c r="L260" s="37"/>
    </row>
    <row r="261" spans="1:12" x14ac:dyDescent="0.25">
      <c r="A261" s="37"/>
      <c r="B261" s="37"/>
      <c r="C261" s="37"/>
      <c r="D261" s="37"/>
      <c r="E261" s="37"/>
      <c r="F261" s="37"/>
      <c r="G261" s="37"/>
      <c r="H261" s="37"/>
      <c r="I261" s="38"/>
      <c r="J261" s="38"/>
      <c r="K261" s="39"/>
      <c r="L261" s="37"/>
    </row>
    <row r="262" spans="1:12" x14ac:dyDescent="0.25">
      <c r="A262" s="37"/>
      <c r="B262" s="37"/>
      <c r="C262" s="37"/>
      <c r="D262" s="37"/>
      <c r="E262" s="37"/>
      <c r="F262" s="37"/>
      <c r="G262" s="37"/>
      <c r="H262" s="37"/>
      <c r="I262" s="38"/>
      <c r="J262" s="38"/>
      <c r="K262" s="39"/>
      <c r="L262" s="37"/>
    </row>
    <row r="263" spans="1:12" x14ac:dyDescent="0.25">
      <c r="A263" s="37"/>
      <c r="B263" s="37"/>
      <c r="C263" s="37"/>
      <c r="D263" s="37"/>
      <c r="E263" s="37"/>
      <c r="F263" s="37"/>
      <c r="G263" s="37"/>
      <c r="H263" s="37"/>
      <c r="I263" s="38"/>
      <c r="J263" s="38"/>
      <c r="K263" s="39"/>
      <c r="L263" s="37"/>
    </row>
    <row r="264" spans="1:12" x14ac:dyDescent="0.25">
      <c r="A264" s="37"/>
      <c r="B264" s="37"/>
      <c r="C264" s="37"/>
      <c r="D264" s="37"/>
      <c r="E264" s="37"/>
      <c r="F264" s="37"/>
      <c r="G264" s="37"/>
      <c r="H264" s="37"/>
      <c r="I264" s="38"/>
      <c r="J264" s="38"/>
      <c r="K264" s="39"/>
      <c r="L264" s="37"/>
    </row>
    <row r="265" spans="1:12" x14ac:dyDescent="0.25">
      <c r="A265" s="37"/>
      <c r="B265" s="37"/>
      <c r="C265" s="37"/>
      <c r="D265" s="37"/>
      <c r="E265" s="37"/>
      <c r="F265" s="37"/>
      <c r="G265" s="37"/>
      <c r="H265" s="37"/>
      <c r="I265" s="38"/>
      <c r="J265" s="38"/>
      <c r="K265" s="39"/>
      <c r="L265" s="37"/>
    </row>
    <row r="266" spans="1:12" x14ac:dyDescent="0.25">
      <c r="A266" s="37"/>
      <c r="B266" s="37"/>
      <c r="C266" s="37"/>
      <c r="D266" s="37"/>
      <c r="E266" s="37"/>
      <c r="F266" s="37"/>
      <c r="G266" s="37"/>
      <c r="H266" s="37"/>
      <c r="I266" s="38"/>
      <c r="J266" s="38"/>
      <c r="K266" s="39"/>
      <c r="L266" s="37"/>
    </row>
    <row r="267" spans="1:12" x14ac:dyDescent="0.25">
      <c r="A267" s="37"/>
      <c r="B267" s="37"/>
      <c r="C267" s="37"/>
      <c r="D267" s="37"/>
      <c r="E267" s="37"/>
      <c r="F267" s="37"/>
      <c r="G267" s="37"/>
      <c r="H267" s="37"/>
      <c r="I267" s="38"/>
      <c r="J267" s="38"/>
      <c r="K267" s="39"/>
      <c r="L267" s="37"/>
    </row>
    <row r="268" spans="1:12" x14ac:dyDescent="0.25">
      <c r="A268" s="37"/>
      <c r="B268" s="37"/>
      <c r="C268" s="37"/>
      <c r="D268" s="37"/>
      <c r="E268" s="37"/>
      <c r="F268" s="37"/>
      <c r="G268" s="37"/>
      <c r="H268" s="37"/>
      <c r="I268" s="38"/>
      <c r="J268" s="38"/>
      <c r="K268" s="39"/>
      <c r="L268" s="37"/>
    </row>
    <row r="269" spans="1:12" x14ac:dyDescent="0.25">
      <c r="A269" s="37"/>
      <c r="B269" s="37"/>
      <c r="C269" s="37"/>
      <c r="D269" s="37"/>
      <c r="E269" s="37"/>
      <c r="F269" s="37"/>
      <c r="G269" s="37"/>
      <c r="H269" s="37"/>
      <c r="I269" s="38"/>
      <c r="J269" s="38"/>
      <c r="K269" s="39"/>
      <c r="L269" s="37"/>
    </row>
    <row r="270" spans="1:12" x14ac:dyDescent="0.25">
      <c r="A270" s="37"/>
      <c r="B270" s="37"/>
      <c r="C270" s="37"/>
      <c r="D270" s="37"/>
      <c r="E270" s="37"/>
      <c r="F270" s="37"/>
      <c r="G270" s="37"/>
      <c r="H270" s="37"/>
      <c r="I270" s="38"/>
      <c r="J270" s="38"/>
      <c r="K270" s="39"/>
      <c r="L270" s="37"/>
    </row>
    <row r="271" spans="1:12" x14ac:dyDescent="0.25">
      <c r="A271" s="37"/>
      <c r="B271" s="37"/>
      <c r="C271" s="37"/>
      <c r="D271" s="37"/>
      <c r="E271" s="37"/>
      <c r="F271" s="37"/>
      <c r="G271" s="37"/>
      <c r="H271" s="37"/>
      <c r="I271" s="38"/>
      <c r="J271" s="38"/>
      <c r="K271" s="39"/>
      <c r="L271" s="37"/>
    </row>
    <row r="272" spans="1:12" x14ac:dyDescent="0.25">
      <c r="A272" s="37"/>
      <c r="B272" s="37"/>
      <c r="C272" s="37"/>
      <c r="D272" s="37"/>
      <c r="E272" s="37"/>
      <c r="F272" s="37"/>
      <c r="G272" s="37"/>
      <c r="H272" s="37"/>
      <c r="I272" s="38"/>
      <c r="J272" s="38"/>
      <c r="K272" s="39"/>
      <c r="L272" s="37"/>
    </row>
    <row r="273" spans="1:12" x14ac:dyDescent="0.25">
      <c r="A273" s="37"/>
      <c r="B273" s="37"/>
      <c r="C273" s="37"/>
      <c r="D273" s="37"/>
      <c r="E273" s="37"/>
      <c r="F273" s="37"/>
      <c r="G273" s="37"/>
      <c r="H273" s="37"/>
      <c r="I273" s="38"/>
      <c r="J273" s="38"/>
      <c r="K273" s="39"/>
      <c r="L273" s="37"/>
    </row>
    <row r="274" spans="1:12" x14ac:dyDescent="0.25">
      <c r="A274" s="37"/>
      <c r="B274" s="37"/>
      <c r="C274" s="37"/>
      <c r="D274" s="37"/>
      <c r="E274" s="37"/>
      <c r="F274" s="37"/>
      <c r="G274" s="37"/>
      <c r="H274" s="37"/>
      <c r="I274" s="38"/>
      <c r="J274" s="38"/>
      <c r="K274" s="39"/>
      <c r="L274" s="37"/>
    </row>
    <row r="275" spans="1:12" x14ac:dyDescent="0.25">
      <c r="A275" s="37"/>
      <c r="B275" s="37"/>
      <c r="C275" s="37"/>
      <c r="D275" s="37"/>
      <c r="E275" s="37"/>
      <c r="F275" s="37"/>
      <c r="G275" s="37"/>
      <c r="H275" s="37"/>
      <c r="I275" s="38"/>
      <c r="J275" s="38"/>
      <c r="K275" s="39"/>
      <c r="L275" s="37"/>
    </row>
    <row r="276" spans="1:12" x14ac:dyDescent="0.25">
      <c r="A276" s="37"/>
      <c r="B276" s="37"/>
      <c r="C276" s="37"/>
      <c r="D276" s="37"/>
      <c r="E276" s="37"/>
      <c r="F276" s="37"/>
      <c r="G276" s="37"/>
      <c r="H276" s="37"/>
      <c r="I276" s="38"/>
      <c r="J276" s="38"/>
      <c r="K276" s="39"/>
      <c r="L276" s="37"/>
    </row>
    <row r="277" spans="1:12" x14ac:dyDescent="0.25">
      <c r="A277" s="37"/>
      <c r="B277" s="37"/>
      <c r="C277" s="37"/>
      <c r="D277" s="37"/>
      <c r="E277" s="37"/>
      <c r="F277" s="37"/>
      <c r="G277" s="37"/>
      <c r="H277" s="37"/>
      <c r="I277" s="38"/>
      <c r="J277" s="38"/>
      <c r="K277" s="39"/>
      <c r="L277" s="37"/>
    </row>
    <row r="278" spans="1:12" x14ac:dyDescent="0.25">
      <c r="A278" s="37"/>
      <c r="B278" s="37"/>
      <c r="C278" s="37"/>
      <c r="D278" s="37"/>
      <c r="E278" s="37"/>
      <c r="F278" s="37"/>
      <c r="G278" s="37"/>
      <c r="H278" s="37"/>
      <c r="I278" s="38"/>
      <c r="J278" s="38"/>
      <c r="K278" s="39"/>
      <c r="L278" s="37"/>
    </row>
    <row r="279" spans="1:12" x14ac:dyDescent="0.25">
      <c r="A279" s="37"/>
      <c r="B279" s="37"/>
      <c r="C279" s="37"/>
      <c r="D279" s="37"/>
      <c r="E279" s="37"/>
      <c r="F279" s="37"/>
      <c r="G279" s="37"/>
      <c r="H279" s="37"/>
      <c r="I279" s="38"/>
      <c r="J279" s="38"/>
      <c r="K279" s="39"/>
      <c r="L279" s="37"/>
    </row>
    <row r="280" spans="1:12" x14ac:dyDescent="0.25">
      <c r="A280" s="37"/>
      <c r="B280" s="37"/>
      <c r="C280" s="37"/>
      <c r="D280" s="37"/>
      <c r="E280" s="37"/>
      <c r="F280" s="37"/>
      <c r="G280" s="37"/>
      <c r="H280" s="37"/>
      <c r="I280" s="38"/>
      <c r="J280" s="38"/>
      <c r="K280" s="39"/>
      <c r="L280" s="37"/>
    </row>
    <row r="281" spans="1:12" x14ac:dyDescent="0.25">
      <c r="A281" s="37"/>
      <c r="B281" s="37"/>
      <c r="C281" s="37"/>
      <c r="D281" s="37"/>
      <c r="E281" s="37"/>
      <c r="F281" s="37"/>
      <c r="G281" s="37"/>
      <c r="H281" s="37"/>
      <c r="I281" s="38"/>
      <c r="J281" s="38"/>
      <c r="K281" s="39"/>
      <c r="L281" s="37"/>
    </row>
  </sheetData>
  <mergeCells count="137">
    <mergeCell ref="E161:E163"/>
    <mergeCell ref="F161:F163"/>
    <mergeCell ref="L161:L162"/>
    <mergeCell ref="E165:E167"/>
    <mergeCell ref="F165:F167"/>
    <mergeCell ref="L165:L166"/>
    <mergeCell ref="E101:E103"/>
    <mergeCell ref="F101:F103"/>
    <mergeCell ref="L101:L102"/>
    <mergeCell ref="E105:E107"/>
    <mergeCell ref="F105:F107"/>
    <mergeCell ref="L105:L106"/>
    <mergeCell ref="F121:F123"/>
    <mergeCell ref="L121:L122"/>
    <mergeCell ref="E125:E127"/>
    <mergeCell ref="F125:F127"/>
    <mergeCell ref="L125:L126"/>
    <mergeCell ref="E129:E131"/>
    <mergeCell ref="F129:F131"/>
    <mergeCell ref="L129:L130"/>
    <mergeCell ref="E157:E159"/>
    <mergeCell ref="F157:F159"/>
    <mergeCell ref="L157:L158"/>
    <mergeCell ref="E93:E95"/>
    <mergeCell ref="F93:F95"/>
    <mergeCell ref="L93:L94"/>
    <mergeCell ref="F97:F99"/>
    <mergeCell ref="E117:E119"/>
    <mergeCell ref="F117:F119"/>
    <mergeCell ref="L117:L118"/>
    <mergeCell ref="E109:E111"/>
    <mergeCell ref="F109:F111"/>
    <mergeCell ref="L109:L110"/>
    <mergeCell ref="E113:E115"/>
    <mergeCell ref="F113:F115"/>
    <mergeCell ref="L113:L114"/>
    <mergeCell ref="E97:E99"/>
    <mergeCell ref="L97:L98"/>
    <mergeCell ref="E85:E87"/>
    <mergeCell ref="F85:F87"/>
    <mergeCell ref="L85:L86"/>
    <mergeCell ref="E77:E79"/>
    <mergeCell ref="F77:F79"/>
    <mergeCell ref="L77:L78"/>
    <mergeCell ref="E81:E83"/>
    <mergeCell ref="F81:F83"/>
    <mergeCell ref="L81:L82"/>
    <mergeCell ref="L61:L62"/>
    <mergeCell ref="L65:L66"/>
    <mergeCell ref="L69:L70"/>
    <mergeCell ref="L73:L74"/>
    <mergeCell ref="E61:E63"/>
    <mergeCell ref="E65:E67"/>
    <mergeCell ref="F61:F63"/>
    <mergeCell ref="F65:F67"/>
    <mergeCell ref="E69:E71"/>
    <mergeCell ref="F69:F71"/>
    <mergeCell ref="F73:F75"/>
    <mergeCell ref="E73:E75"/>
    <mergeCell ref="E41:E43"/>
    <mergeCell ref="E53:E55"/>
    <mergeCell ref="F53:F55"/>
    <mergeCell ref="F57:F59"/>
    <mergeCell ref="E57:E59"/>
    <mergeCell ref="L53:L54"/>
    <mergeCell ref="L57:L58"/>
    <mergeCell ref="E45:E47"/>
    <mergeCell ref="F45:F47"/>
    <mergeCell ref="L41:L42"/>
    <mergeCell ref="L45:L46"/>
    <mergeCell ref="E49:E51"/>
    <mergeCell ref="F49:F51"/>
    <mergeCell ref="L49:L50"/>
    <mergeCell ref="F41:F43"/>
    <mergeCell ref="L5:L6"/>
    <mergeCell ref="L9:L10"/>
    <mergeCell ref="A1:B1"/>
    <mergeCell ref="C1:D1"/>
    <mergeCell ref="A2:B3"/>
    <mergeCell ref="C2:D3"/>
    <mergeCell ref="F5:F7"/>
    <mergeCell ref="G2:I3"/>
    <mergeCell ref="J2:L3"/>
    <mergeCell ref="J1:L1"/>
    <mergeCell ref="G1:I1"/>
    <mergeCell ref="E1:F1"/>
    <mergeCell ref="E2:F3"/>
    <mergeCell ref="E5:E7"/>
    <mergeCell ref="A5:B7"/>
    <mergeCell ref="D5:D7"/>
    <mergeCell ref="F9:F11"/>
    <mergeCell ref="E9:E11"/>
    <mergeCell ref="F21:F23"/>
    <mergeCell ref="F13:F15"/>
    <mergeCell ref="E21:E23"/>
    <mergeCell ref="F33:F35"/>
    <mergeCell ref="L33:L34"/>
    <mergeCell ref="F37:F39"/>
    <mergeCell ref="L37:L38"/>
    <mergeCell ref="F25:F27"/>
    <mergeCell ref="L25:L26"/>
    <mergeCell ref="F29:F31"/>
    <mergeCell ref="L29:L30"/>
    <mergeCell ref="L13:L14"/>
    <mergeCell ref="F17:F19"/>
    <mergeCell ref="L17:L18"/>
    <mergeCell ref="L21:L22"/>
    <mergeCell ref="E25:E27"/>
    <mergeCell ref="E17:E19"/>
    <mergeCell ref="E13:E15"/>
    <mergeCell ref="E29:E31"/>
    <mergeCell ref="E33:E35"/>
    <mergeCell ref="E37:E39"/>
    <mergeCell ref="A90:B93"/>
    <mergeCell ref="D90:D93"/>
    <mergeCell ref="E149:E151"/>
    <mergeCell ref="F149:F151"/>
    <mergeCell ref="L149:L150"/>
    <mergeCell ref="E153:E155"/>
    <mergeCell ref="F153:F155"/>
    <mergeCell ref="L153:L154"/>
    <mergeCell ref="E137:E139"/>
    <mergeCell ref="F137:F139"/>
    <mergeCell ref="E141:E143"/>
    <mergeCell ref="F141:F143"/>
    <mergeCell ref="L137:L138"/>
    <mergeCell ref="L141:L142"/>
    <mergeCell ref="E145:E147"/>
    <mergeCell ref="F145:F147"/>
    <mergeCell ref="L145:L146"/>
    <mergeCell ref="E133:E135"/>
    <mergeCell ref="F133:F135"/>
    <mergeCell ref="L133:L134"/>
    <mergeCell ref="E121:E123"/>
    <mergeCell ref="L89:L90"/>
    <mergeCell ref="E89:E91"/>
    <mergeCell ref="F89:F91"/>
  </mergeCells>
  <phoneticPr fontId="6" type="noConversion"/>
  <conditionalFormatting sqref="E4:K4">
    <cfRule type="expression" dxfId="29" priority="31">
      <formula>$F21="DOS"</formula>
    </cfRule>
  </conditionalFormatting>
  <conditionalFormatting sqref="E57:K57 G58:K59">
    <cfRule type="expression" dxfId="28" priority="29">
      <formula>$F57="DOS"</formula>
    </cfRule>
  </conditionalFormatting>
  <conditionalFormatting sqref="E61:K61 G62:K63">
    <cfRule type="expression" dxfId="27" priority="28">
      <formula>$F61="DOS"</formula>
    </cfRule>
  </conditionalFormatting>
  <conditionalFormatting sqref="E65:K65 G66:K67">
    <cfRule type="expression" dxfId="26" priority="27">
      <formula>$F65="DOS"</formula>
    </cfRule>
  </conditionalFormatting>
  <conditionalFormatting sqref="E69:K69 G70:K71">
    <cfRule type="expression" dxfId="25" priority="26">
      <formula>$F69="DOS"</formula>
    </cfRule>
  </conditionalFormatting>
  <conditionalFormatting sqref="E73:K73 G74:K75">
    <cfRule type="expression" dxfId="24" priority="25">
      <formula>$F73="DOS"</formula>
    </cfRule>
  </conditionalFormatting>
  <conditionalFormatting sqref="E77:K77 G78:K79">
    <cfRule type="expression" dxfId="23" priority="24">
      <formula>$F77="DOS"</formula>
    </cfRule>
  </conditionalFormatting>
  <conditionalFormatting sqref="E81:K81 G82:K83">
    <cfRule type="expression" dxfId="22" priority="23">
      <formula>$F81="DOS"</formula>
    </cfRule>
  </conditionalFormatting>
  <conditionalFormatting sqref="E85:K85 G86:K87">
    <cfRule type="expression" dxfId="21" priority="22">
      <formula>$F85="DOS"</formula>
    </cfRule>
  </conditionalFormatting>
  <conditionalFormatting sqref="E5:L5 G6:L7 E8:L9 F10:L11 E12:L13 F14:L15 E16:L17 F18:L19 E20:L21 G22:L23 E24:L25 G26:L27 E28:L29 F30:L31 E32:L33 F34:L35 E36:L37 F38:L39 E40:L41 F42:K42 F43:L43 E44:L45 G46:K46 G47:L47 E48:L49 G50:K50 G51:L51 E52:L53 G54:K54 G55:L55">
    <cfRule type="expression" dxfId="20" priority="30">
      <formula>$F5="DOS"</formula>
    </cfRule>
  </conditionalFormatting>
  <conditionalFormatting sqref="G89:K91">
    <cfRule type="expression" dxfId="19" priority="21">
      <formula>$F89="DOS"</formula>
    </cfRule>
  </conditionalFormatting>
  <conditionalFormatting sqref="G93:K95">
    <cfRule type="expression" dxfId="18" priority="20">
      <formula>$F93="DOS"</formula>
    </cfRule>
  </conditionalFormatting>
  <conditionalFormatting sqref="G97:K99">
    <cfRule type="expression" dxfId="17" priority="19">
      <formula>$F97="DOS"</formula>
    </cfRule>
  </conditionalFormatting>
  <conditionalFormatting sqref="G101:K103">
    <cfRule type="expression" dxfId="16" priority="18">
      <formula>$F101="DOS"</formula>
    </cfRule>
  </conditionalFormatting>
  <conditionalFormatting sqref="G105:K107">
    <cfRule type="expression" dxfId="15" priority="17">
      <formula>$F105="DOS"</formula>
    </cfRule>
  </conditionalFormatting>
  <conditionalFormatting sqref="G109:K111">
    <cfRule type="expression" dxfId="14" priority="16">
      <formula>$F109="DOS"</formula>
    </cfRule>
  </conditionalFormatting>
  <conditionalFormatting sqref="G113:K115">
    <cfRule type="expression" dxfId="13" priority="15">
      <formula>$F113="DOS"</formula>
    </cfRule>
  </conditionalFormatting>
  <conditionalFormatting sqref="G117:K119">
    <cfRule type="expression" dxfId="12" priority="14">
      <formula>$F117="DOS"</formula>
    </cfRule>
  </conditionalFormatting>
  <conditionalFormatting sqref="G121:K123">
    <cfRule type="expression" dxfId="11" priority="13">
      <formula>$F121="DOS"</formula>
    </cfRule>
  </conditionalFormatting>
  <conditionalFormatting sqref="G125:K127">
    <cfRule type="expression" dxfId="10" priority="12">
      <formula>$F125="DOS"</formula>
    </cfRule>
  </conditionalFormatting>
  <conditionalFormatting sqref="G129:K131">
    <cfRule type="expression" dxfId="9" priority="11">
      <formula>$F129="DOS"</formula>
    </cfRule>
  </conditionalFormatting>
  <conditionalFormatting sqref="G133:K135">
    <cfRule type="expression" dxfId="8" priority="10">
      <formula>$F133="DOS"</formula>
    </cfRule>
  </conditionalFormatting>
  <conditionalFormatting sqref="G137:K139">
    <cfRule type="expression" dxfId="7" priority="9">
      <formula>$F137="DOS"</formula>
    </cfRule>
  </conditionalFormatting>
  <conditionalFormatting sqref="G141:K143">
    <cfRule type="expression" dxfId="6" priority="8">
      <formula>$F141="DOS"</formula>
    </cfRule>
  </conditionalFormatting>
  <conditionalFormatting sqref="G145:K147">
    <cfRule type="expression" dxfId="5" priority="7">
      <formula>$F145="DOS"</formula>
    </cfRule>
  </conditionalFormatting>
  <conditionalFormatting sqref="G149:K151">
    <cfRule type="expression" dxfId="4" priority="6">
      <formula>$F149="DOS"</formula>
    </cfRule>
  </conditionalFormatting>
  <conditionalFormatting sqref="G153:K155">
    <cfRule type="expression" dxfId="3" priority="5">
      <formula>$F153="DOS"</formula>
    </cfRule>
  </conditionalFormatting>
  <conditionalFormatting sqref="G165:K167">
    <cfRule type="expression" dxfId="2" priority="1">
      <formula>$F165="DOS"</formula>
    </cfRule>
  </conditionalFormatting>
  <conditionalFormatting sqref="G157:K159">
    <cfRule type="expression" dxfId="1" priority="3">
      <formula>$F157="DOS"</formula>
    </cfRule>
  </conditionalFormatting>
  <conditionalFormatting sqref="G161:K163">
    <cfRule type="expression" dxfId="0" priority="2">
      <formula>$F161="DOS"</formula>
    </cfRule>
  </conditionalFormatting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&amp;LL'Atelier COPPO&amp;CRAPPORT MEUBLE&amp;RVR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InsertionImage">
                <anchor moveWithCells="1" sizeWithCells="1">
                  <from>
                    <xdr:col>1</xdr:col>
                    <xdr:colOff>0</xdr:colOff>
                    <xdr:row>7</xdr:row>
                    <xdr:rowOff>19050</xdr:rowOff>
                  </from>
                  <to>
                    <xdr:col>2</xdr:col>
                    <xdr:colOff>438150</xdr:colOff>
                    <xdr:row>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5" name="Button 27">
              <controlPr defaultSize="0" print="0" autoFill="0" autoPict="0" macro="[0]!ImprimerVpat">
                <anchor moveWithCells="1" sizeWithCells="1">
                  <from>
                    <xdr:col>2</xdr:col>
                    <xdr:colOff>695325</xdr:colOff>
                    <xdr:row>8</xdr:row>
                    <xdr:rowOff>152400</xdr:rowOff>
                  </from>
                  <to>
                    <xdr:col>3</xdr:col>
                    <xdr:colOff>714375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U90"/>
  <sheetViews>
    <sheetView tabSelected="1" workbookViewId="0">
      <selection sqref="A1:U90"/>
    </sheetView>
  </sheetViews>
  <sheetFormatPr baseColWidth="10" defaultRowHeight="15" x14ac:dyDescent="0.25"/>
  <cols>
    <col min="1" max="1" width="22.42578125" bestFit="1" customWidth="1"/>
    <col min="2" max="2" width="16.5703125" bestFit="1" customWidth="1"/>
    <col min="3" max="9" width="11.140625" customWidth="1"/>
    <col min="10" max="10" width="12.140625" customWidth="1"/>
    <col min="11" max="11" width="24.5703125" bestFit="1" customWidth="1"/>
    <col min="12" max="15" width="25.140625" bestFit="1" customWidth="1"/>
    <col min="16" max="19" width="12.140625" customWidth="1"/>
    <col min="20" max="20" width="74.140625" bestFit="1" customWidth="1"/>
    <col min="21" max="21" width="11.85546875" customWidth="1"/>
    <col min="22" max="22" width="16.5703125" bestFit="1" customWidth="1"/>
    <col min="23" max="29" width="11.140625" bestFit="1" customWidth="1"/>
    <col min="30" max="30" width="12.140625" bestFit="1" customWidth="1"/>
    <col min="31" max="31" width="24.5703125" bestFit="1" customWidth="1"/>
    <col min="32" max="35" width="25.140625" bestFit="1" customWidth="1"/>
    <col min="36" max="39" width="12.140625" bestFit="1" customWidth="1"/>
    <col min="40" max="40" width="74.140625" bestFit="1" customWidth="1"/>
  </cols>
  <sheetData>
    <row r="1" spans="1:21" x14ac:dyDescent="0.25">
      <c r="A1" s="35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5" t="s">
        <v>5</v>
      </c>
      <c r="G1" s="35" t="s">
        <v>6</v>
      </c>
      <c r="H1" s="35" t="s">
        <v>7</v>
      </c>
      <c r="I1" s="35" t="s">
        <v>8</v>
      </c>
      <c r="J1" s="35" t="s">
        <v>9</v>
      </c>
      <c r="K1" s="35" t="s">
        <v>37</v>
      </c>
      <c r="L1" s="35" t="s">
        <v>11</v>
      </c>
      <c r="M1" s="35" t="s">
        <v>12</v>
      </c>
      <c r="N1" s="35" t="s">
        <v>13</v>
      </c>
      <c r="O1" s="35" t="s">
        <v>14</v>
      </c>
      <c r="P1" s="35" t="s">
        <v>15</v>
      </c>
      <c r="Q1" s="35" t="s">
        <v>16</v>
      </c>
      <c r="R1" s="35" t="s">
        <v>17</v>
      </c>
      <c r="S1" s="35" t="s">
        <v>18</v>
      </c>
      <c r="T1" s="36" t="s">
        <v>19</v>
      </c>
      <c r="U1" s="36" t="s">
        <v>418</v>
      </c>
    </row>
    <row r="2" spans="1:21" x14ac:dyDescent="0.25">
      <c r="A2" s="35" t="s">
        <v>62</v>
      </c>
      <c r="B2" s="35" t="s">
        <v>63</v>
      </c>
      <c r="C2" s="35" t="s">
        <v>45</v>
      </c>
      <c r="D2" s="35" t="s">
        <v>57</v>
      </c>
      <c r="E2" s="35" t="s">
        <v>64</v>
      </c>
      <c r="F2" s="35" t="s">
        <v>59</v>
      </c>
      <c r="G2" s="35" t="s">
        <v>49</v>
      </c>
      <c r="H2" s="35" t="s">
        <v>50</v>
      </c>
      <c r="I2" s="35" t="s">
        <v>51</v>
      </c>
      <c r="J2" s="35" t="s">
        <v>52</v>
      </c>
      <c r="K2" s="35" t="s">
        <v>65</v>
      </c>
      <c r="L2" s="35" t="s">
        <v>66</v>
      </c>
      <c r="M2" s="35" t="s">
        <v>66</v>
      </c>
      <c r="N2" s="35" t="s">
        <v>66</v>
      </c>
      <c r="O2" s="35" t="s">
        <v>66</v>
      </c>
      <c r="P2" s="35" t="s">
        <v>20</v>
      </c>
      <c r="Q2" s="35" t="s">
        <v>20</v>
      </c>
      <c r="R2" s="35" t="s">
        <v>20</v>
      </c>
      <c r="S2" s="35" t="s">
        <v>45</v>
      </c>
      <c r="T2" s="36" t="s">
        <v>67</v>
      </c>
      <c r="U2" s="36" t="s">
        <v>419</v>
      </c>
    </row>
    <row r="3" spans="1:21" x14ac:dyDescent="0.25">
      <c r="A3" s="35" t="s">
        <v>68</v>
      </c>
      <c r="B3" s="35" t="s">
        <v>63</v>
      </c>
      <c r="C3" s="35" t="s">
        <v>45</v>
      </c>
      <c r="D3" s="35" t="s">
        <v>57</v>
      </c>
      <c r="E3" s="35" t="s">
        <v>69</v>
      </c>
      <c r="F3" s="35" t="s">
        <v>59</v>
      </c>
      <c r="G3" s="35" t="s">
        <v>49</v>
      </c>
      <c r="H3" s="35" t="s">
        <v>50</v>
      </c>
      <c r="I3" s="35" t="s">
        <v>51</v>
      </c>
      <c r="J3" s="35" t="s">
        <v>52</v>
      </c>
      <c r="K3" s="35" t="s">
        <v>70</v>
      </c>
      <c r="L3" s="35" t="s">
        <v>20</v>
      </c>
      <c r="M3" s="35" t="s">
        <v>20</v>
      </c>
      <c r="N3" s="35" t="s">
        <v>20</v>
      </c>
      <c r="O3" s="35" t="s">
        <v>71</v>
      </c>
      <c r="P3" s="35" t="s">
        <v>20</v>
      </c>
      <c r="Q3" s="35" t="s">
        <v>20</v>
      </c>
      <c r="R3" s="35" t="s">
        <v>20</v>
      </c>
      <c r="S3" s="35" t="s">
        <v>45</v>
      </c>
      <c r="T3" s="36" t="s">
        <v>67</v>
      </c>
      <c r="U3" s="36" t="s">
        <v>419</v>
      </c>
    </row>
    <row r="4" spans="1:21" x14ac:dyDescent="0.25">
      <c r="A4" s="35" t="s">
        <v>72</v>
      </c>
      <c r="B4" s="35" t="s">
        <v>73</v>
      </c>
      <c r="C4" s="35" t="s">
        <v>74</v>
      </c>
      <c r="D4" s="35" t="s">
        <v>75</v>
      </c>
      <c r="E4" s="35" t="s">
        <v>76</v>
      </c>
      <c r="F4" s="35" t="s">
        <v>59</v>
      </c>
      <c r="G4" s="35" t="s">
        <v>50</v>
      </c>
      <c r="H4" s="35" t="s">
        <v>50</v>
      </c>
      <c r="I4" s="35" t="s">
        <v>51</v>
      </c>
      <c r="J4" s="35" t="s">
        <v>52</v>
      </c>
      <c r="K4" s="35" t="s">
        <v>70</v>
      </c>
      <c r="L4" s="35" t="s">
        <v>20</v>
      </c>
      <c r="M4" s="35" t="s">
        <v>20</v>
      </c>
      <c r="N4" s="35" t="s">
        <v>20</v>
      </c>
      <c r="O4" s="35" t="s">
        <v>66</v>
      </c>
      <c r="P4" s="35" t="s">
        <v>20</v>
      </c>
      <c r="Q4" s="35" t="s">
        <v>20</v>
      </c>
      <c r="R4" s="35" t="s">
        <v>20</v>
      </c>
      <c r="S4" s="35" t="s">
        <v>74</v>
      </c>
      <c r="T4" s="36" t="s">
        <v>77</v>
      </c>
      <c r="U4" s="36" t="s">
        <v>419</v>
      </c>
    </row>
    <row r="5" spans="1:21" x14ac:dyDescent="0.25">
      <c r="A5" s="35" t="s">
        <v>78</v>
      </c>
      <c r="B5" s="35" t="s">
        <v>73</v>
      </c>
      <c r="C5" s="35" t="s">
        <v>41</v>
      </c>
      <c r="D5" s="35" t="s">
        <v>75</v>
      </c>
      <c r="E5" s="35" t="s">
        <v>76</v>
      </c>
      <c r="F5" s="35" t="s">
        <v>59</v>
      </c>
      <c r="G5" s="35" t="s">
        <v>50</v>
      </c>
      <c r="H5" s="35" t="s">
        <v>50</v>
      </c>
      <c r="I5" s="35" t="s">
        <v>51</v>
      </c>
      <c r="J5" s="35" t="s">
        <v>52</v>
      </c>
      <c r="K5" s="35" t="s">
        <v>70</v>
      </c>
      <c r="L5" s="35" t="s">
        <v>20</v>
      </c>
      <c r="M5" s="35" t="s">
        <v>20</v>
      </c>
      <c r="N5" s="35" t="s">
        <v>20</v>
      </c>
      <c r="O5" s="35" t="s">
        <v>66</v>
      </c>
      <c r="P5" s="35" t="s">
        <v>20</v>
      </c>
      <c r="Q5" s="35" t="s">
        <v>20</v>
      </c>
      <c r="R5" s="35" t="s">
        <v>20</v>
      </c>
      <c r="S5" s="35" t="s">
        <v>41</v>
      </c>
      <c r="T5" s="36" t="s">
        <v>79</v>
      </c>
      <c r="U5" s="36" t="s">
        <v>419</v>
      </c>
    </row>
    <row r="6" spans="1:21" x14ac:dyDescent="0.25">
      <c r="A6" s="35" t="s">
        <v>80</v>
      </c>
      <c r="B6" s="35" t="s">
        <v>73</v>
      </c>
      <c r="C6" s="35" t="s">
        <v>81</v>
      </c>
      <c r="D6" s="35" t="s">
        <v>75</v>
      </c>
      <c r="E6" s="35" t="s">
        <v>76</v>
      </c>
      <c r="F6" s="35" t="s">
        <v>59</v>
      </c>
      <c r="G6" s="35" t="s">
        <v>50</v>
      </c>
      <c r="H6" s="35" t="s">
        <v>50</v>
      </c>
      <c r="I6" s="35" t="s">
        <v>51</v>
      </c>
      <c r="J6" s="35" t="s">
        <v>52</v>
      </c>
      <c r="K6" s="35" t="s">
        <v>70</v>
      </c>
      <c r="L6" s="35" t="s">
        <v>20</v>
      </c>
      <c r="M6" s="35" t="s">
        <v>20</v>
      </c>
      <c r="N6" s="35" t="s">
        <v>20</v>
      </c>
      <c r="O6" s="35" t="s">
        <v>66</v>
      </c>
      <c r="P6" s="35" t="s">
        <v>20</v>
      </c>
      <c r="Q6" s="35" t="s">
        <v>20</v>
      </c>
      <c r="R6" s="35" t="s">
        <v>20</v>
      </c>
      <c r="S6" s="35" t="s">
        <v>81</v>
      </c>
      <c r="T6" s="36" t="s">
        <v>82</v>
      </c>
      <c r="U6" s="36" t="s">
        <v>419</v>
      </c>
    </row>
    <row r="7" spans="1:21" x14ac:dyDescent="0.25">
      <c r="A7" s="35" t="s">
        <v>83</v>
      </c>
      <c r="B7" s="35" t="s">
        <v>73</v>
      </c>
      <c r="C7" s="35" t="s">
        <v>84</v>
      </c>
      <c r="D7" s="35" t="s">
        <v>75</v>
      </c>
      <c r="E7" s="35" t="s">
        <v>76</v>
      </c>
      <c r="F7" s="35" t="s">
        <v>59</v>
      </c>
      <c r="G7" s="35" t="s">
        <v>50</v>
      </c>
      <c r="H7" s="35" t="s">
        <v>50</v>
      </c>
      <c r="I7" s="35" t="s">
        <v>51</v>
      </c>
      <c r="J7" s="35" t="s">
        <v>52</v>
      </c>
      <c r="K7" s="35" t="s">
        <v>70</v>
      </c>
      <c r="L7" s="35" t="s">
        <v>20</v>
      </c>
      <c r="M7" s="35" t="s">
        <v>20</v>
      </c>
      <c r="N7" s="35" t="s">
        <v>20</v>
      </c>
      <c r="O7" s="35" t="s">
        <v>66</v>
      </c>
      <c r="P7" s="35" t="s">
        <v>20</v>
      </c>
      <c r="Q7" s="35" t="s">
        <v>20</v>
      </c>
      <c r="R7" s="35" t="s">
        <v>20</v>
      </c>
      <c r="S7" s="35" t="s">
        <v>84</v>
      </c>
      <c r="T7" s="36" t="s">
        <v>85</v>
      </c>
      <c r="U7" s="36" t="s">
        <v>419</v>
      </c>
    </row>
    <row r="8" spans="1:21" x14ac:dyDescent="0.25">
      <c r="A8" s="35" t="s">
        <v>86</v>
      </c>
      <c r="B8" s="35" t="s">
        <v>73</v>
      </c>
      <c r="C8" s="35" t="s">
        <v>87</v>
      </c>
      <c r="D8" s="35" t="s">
        <v>75</v>
      </c>
      <c r="E8" s="35" t="s">
        <v>88</v>
      </c>
      <c r="F8" s="35" t="s">
        <v>59</v>
      </c>
      <c r="G8" s="35" t="s">
        <v>49</v>
      </c>
      <c r="H8" s="35" t="s">
        <v>50</v>
      </c>
      <c r="I8" s="35" t="s">
        <v>51</v>
      </c>
      <c r="J8" s="35" t="s">
        <v>52</v>
      </c>
      <c r="K8" s="35" t="s">
        <v>65</v>
      </c>
      <c r="L8" s="35" t="s">
        <v>66</v>
      </c>
      <c r="M8" s="35" t="s">
        <v>20</v>
      </c>
      <c r="N8" s="35" t="s">
        <v>66</v>
      </c>
      <c r="O8" s="35" t="s">
        <v>66</v>
      </c>
      <c r="P8" s="35" t="s">
        <v>20</v>
      </c>
      <c r="Q8" s="35" t="s">
        <v>20</v>
      </c>
      <c r="R8" s="35" t="s">
        <v>20</v>
      </c>
      <c r="S8" s="35" t="s">
        <v>87</v>
      </c>
      <c r="T8" s="36" t="s">
        <v>89</v>
      </c>
      <c r="U8" s="36" t="s">
        <v>419</v>
      </c>
    </row>
    <row r="9" spans="1:21" x14ac:dyDescent="0.25">
      <c r="A9" s="35" t="s">
        <v>90</v>
      </c>
      <c r="B9" s="35" t="s">
        <v>73</v>
      </c>
      <c r="C9" s="35" t="s">
        <v>91</v>
      </c>
      <c r="D9" s="35" t="s">
        <v>75</v>
      </c>
      <c r="E9" s="35" t="s">
        <v>76</v>
      </c>
      <c r="F9" s="35" t="s">
        <v>59</v>
      </c>
      <c r="G9" s="35" t="s">
        <v>50</v>
      </c>
      <c r="H9" s="35" t="s">
        <v>50</v>
      </c>
      <c r="I9" s="35" t="s">
        <v>51</v>
      </c>
      <c r="J9" s="35" t="s">
        <v>52</v>
      </c>
      <c r="K9" s="35" t="s">
        <v>70</v>
      </c>
      <c r="L9" s="35" t="s">
        <v>20</v>
      </c>
      <c r="M9" s="35" t="s">
        <v>20</v>
      </c>
      <c r="N9" s="35" t="s">
        <v>20</v>
      </c>
      <c r="O9" s="35" t="s">
        <v>66</v>
      </c>
      <c r="P9" s="35" t="s">
        <v>20</v>
      </c>
      <c r="Q9" s="35" t="s">
        <v>20</v>
      </c>
      <c r="R9" s="35" t="s">
        <v>20</v>
      </c>
      <c r="S9" s="35" t="s">
        <v>91</v>
      </c>
      <c r="T9" s="36" t="s">
        <v>92</v>
      </c>
      <c r="U9" s="36" t="s">
        <v>419</v>
      </c>
    </row>
    <row r="10" spans="1:21" x14ac:dyDescent="0.25">
      <c r="A10" s="35" t="s">
        <v>93</v>
      </c>
      <c r="B10" s="35" t="s">
        <v>73</v>
      </c>
      <c r="C10" s="35" t="s">
        <v>94</v>
      </c>
      <c r="D10" s="35" t="s">
        <v>75</v>
      </c>
      <c r="E10" s="35" t="s">
        <v>95</v>
      </c>
      <c r="F10" s="35" t="s">
        <v>59</v>
      </c>
      <c r="G10" s="35" t="s">
        <v>49</v>
      </c>
      <c r="H10" s="35" t="s">
        <v>50</v>
      </c>
      <c r="I10" s="35" t="s">
        <v>51</v>
      </c>
      <c r="J10" s="35" t="s">
        <v>52</v>
      </c>
      <c r="K10" s="35" t="s">
        <v>65</v>
      </c>
      <c r="L10" s="35" t="s">
        <v>66</v>
      </c>
      <c r="M10" s="35" t="s">
        <v>20</v>
      </c>
      <c r="N10" s="35" t="s">
        <v>66</v>
      </c>
      <c r="O10" s="35" t="s">
        <v>66</v>
      </c>
      <c r="P10" s="35" t="s">
        <v>20</v>
      </c>
      <c r="Q10" s="35" t="s">
        <v>20</v>
      </c>
      <c r="R10" s="35" t="s">
        <v>20</v>
      </c>
      <c r="S10" s="35" t="s">
        <v>94</v>
      </c>
      <c r="T10" s="36" t="s">
        <v>96</v>
      </c>
      <c r="U10" s="36" t="s">
        <v>419</v>
      </c>
    </row>
    <row r="11" spans="1:21" x14ac:dyDescent="0.25">
      <c r="A11" s="35" t="s">
        <v>97</v>
      </c>
      <c r="B11" s="35" t="s">
        <v>98</v>
      </c>
      <c r="C11" s="35" t="s">
        <v>74</v>
      </c>
      <c r="D11" s="35" t="s">
        <v>75</v>
      </c>
      <c r="E11" s="35" t="s">
        <v>76</v>
      </c>
      <c r="F11" s="35" t="s">
        <v>59</v>
      </c>
      <c r="G11" s="35" t="s">
        <v>50</v>
      </c>
      <c r="H11" s="35" t="s">
        <v>50</v>
      </c>
      <c r="I11" s="35" t="s">
        <v>51</v>
      </c>
      <c r="J11" s="35" t="s">
        <v>52</v>
      </c>
      <c r="K11" s="35" t="s">
        <v>70</v>
      </c>
      <c r="L11" s="35" t="s">
        <v>20</v>
      </c>
      <c r="M11" s="35" t="s">
        <v>20</v>
      </c>
      <c r="N11" s="35" t="s">
        <v>20</v>
      </c>
      <c r="O11" s="35" t="s">
        <v>66</v>
      </c>
      <c r="P11" s="35" t="s">
        <v>20</v>
      </c>
      <c r="Q11" s="35" t="s">
        <v>20</v>
      </c>
      <c r="R11" s="35" t="s">
        <v>20</v>
      </c>
      <c r="S11" s="35" t="s">
        <v>74</v>
      </c>
      <c r="T11" s="36" t="s">
        <v>99</v>
      </c>
      <c r="U11" s="36" t="s">
        <v>419</v>
      </c>
    </row>
    <row r="12" spans="1:21" x14ac:dyDescent="0.25">
      <c r="A12" s="35" t="s">
        <v>100</v>
      </c>
      <c r="B12" s="35" t="s">
        <v>98</v>
      </c>
      <c r="C12" s="35" t="s">
        <v>41</v>
      </c>
      <c r="D12" s="35" t="s">
        <v>75</v>
      </c>
      <c r="E12" s="35" t="s">
        <v>88</v>
      </c>
      <c r="F12" s="35" t="s">
        <v>59</v>
      </c>
      <c r="G12" s="35" t="s">
        <v>49</v>
      </c>
      <c r="H12" s="35" t="s">
        <v>50</v>
      </c>
      <c r="I12" s="35" t="s">
        <v>51</v>
      </c>
      <c r="J12" s="35" t="s">
        <v>52</v>
      </c>
      <c r="K12" s="35" t="s">
        <v>65</v>
      </c>
      <c r="L12" s="35" t="s">
        <v>20</v>
      </c>
      <c r="M12" s="35" t="s">
        <v>20</v>
      </c>
      <c r="N12" s="35" t="s">
        <v>20</v>
      </c>
      <c r="O12" s="35" t="s">
        <v>66</v>
      </c>
      <c r="P12" s="35" t="s">
        <v>20</v>
      </c>
      <c r="Q12" s="35" t="s">
        <v>20</v>
      </c>
      <c r="R12" s="35" t="s">
        <v>20</v>
      </c>
      <c r="S12" s="35" t="s">
        <v>41</v>
      </c>
      <c r="T12" s="36" t="s">
        <v>101</v>
      </c>
      <c r="U12" s="36" t="s">
        <v>419</v>
      </c>
    </row>
    <row r="13" spans="1:21" x14ac:dyDescent="0.25">
      <c r="A13" s="35" t="s">
        <v>102</v>
      </c>
      <c r="B13" s="35" t="s">
        <v>98</v>
      </c>
      <c r="C13" s="35" t="s">
        <v>81</v>
      </c>
      <c r="D13" s="35" t="s">
        <v>75</v>
      </c>
      <c r="E13" s="35" t="s">
        <v>76</v>
      </c>
      <c r="F13" s="35" t="s">
        <v>59</v>
      </c>
      <c r="G13" s="35" t="s">
        <v>50</v>
      </c>
      <c r="H13" s="35" t="s">
        <v>50</v>
      </c>
      <c r="I13" s="35" t="s">
        <v>51</v>
      </c>
      <c r="J13" s="35" t="s">
        <v>52</v>
      </c>
      <c r="K13" s="35" t="s">
        <v>70</v>
      </c>
      <c r="L13" s="35" t="s">
        <v>20</v>
      </c>
      <c r="M13" s="35" t="s">
        <v>20</v>
      </c>
      <c r="N13" s="35" t="s">
        <v>20</v>
      </c>
      <c r="O13" s="35" t="s">
        <v>66</v>
      </c>
      <c r="P13" s="35" t="s">
        <v>20</v>
      </c>
      <c r="Q13" s="35" t="s">
        <v>20</v>
      </c>
      <c r="R13" s="35" t="s">
        <v>20</v>
      </c>
      <c r="S13" s="35" t="s">
        <v>81</v>
      </c>
      <c r="T13" s="36" t="s">
        <v>103</v>
      </c>
      <c r="U13" s="36" t="s">
        <v>419</v>
      </c>
    </row>
    <row r="14" spans="1:21" x14ac:dyDescent="0.25">
      <c r="A14" s="35" t="s">
        <v>102</v>
      </c>
      <c r="B14" s="35" t="s">
        <v>98</v>
      </c>
      <c r="C14" s="35" t="s">
        <v>87</v>
      </c>
      <c r="D14" s="35" t="s">
        <v>75</v>
      </c>
      <c r="E14" s="35" t="s">
        <v>76</v>
      </c>
      <c r="F14" s="35" t="s">
        <v>59</v>
      </c>
      <c r="G14" s="35" t="s">
        <v>50</v>
      </c>
      <c r="H14" s="35" t="s">
        <v>50</v>
      </c>
      <c r="I14" s="35" t="s">
        <v>51</v>
      </c>
      <c r="J14" s="35" t="s">
        <v>52</v>
      </c>
      <c r="K14" s="35" t="s">
        <v>70</v>
      </c>
      <c r="L14" s="35" t="s">
        <v>20</v>
      </c>
      <c r="M14" s="35" t="s">
        <v>20</v>
      </c>
      <c r="N14" s="35" t="s">
        <v>20</v>
      </c>
      <c r="O14" s="35" t="s">
        <v>66</v>
      </c>
      <c r="P14" s="35" t="s">
        <v>20</v>
      </c>
      <c r="Q14" s="35" t="s">
        <v>20</v>
      </c>
      <c r="R14" s="35" t="s">
        <v>20</v>
      </c>
      <c r="S14" s="35" t="s">
        <v>87</v>
      </c>
      <c r="T14" s="36" t="s">
        <v>104</v>
      </c>
      <c r="U14" s="36" t="s">
        <v>419</v>
      </c>
    </row>
    <row r="15" spans="1:21" x14ac:dyDescent="0.25">
      <c r="A15" s="35" t="s">
        <v>105</v>
      </c>
      <c r="B15" s="35" t="s">
        <v>98</v>
      </c>
      <c r="C15" s="35" t="s">
        <v>91</v>
      </c>
      <c r="D15" s="35" t="s">
        <v>75</v>
      </c>
      <c r="E15" s="35" t="s">
        <v>76</v>
      </c>
      <c r="F15" s="35" t="s">
        <v>59</v>
      </c>
      <c r="G15" s="35" t="s">
        <v>50</v>
      </c>
      <c r="H15" s="35" t="s">
        <v>50</v>
      </c>
      <c r="I15" s="35" t="s">
        <v>51</v>
      </c>
      <c r="J15" s="35" t="s">
        <v>52</v>
      </c>
      <c r="K15" s="35" t="s">
        <v>70</v>
      </c>
      <c r="L15" s="35" t="s">
        <v>20</v>
      </c>
      <c r="M15" s="35" t="s">
        <v>20</v>
      </c>
      <c r="N15" s="35" t="s">
        <v>20</v>
      </c>
      <c r="O15" s="35" t="s">
        <v>66</v>
      </c>
      <c r="P15" s="35" t="s">
        <v>20</v>
      </c>
      <c r="Q15" s="35" t="s">
        <v>20</v>
      </c>
      <c r="R15" s="35" t="s">
        <v>20</v>
      </c>
      <c r="S15" s="35" t="s">
        <v>91</v>
      </c>
      <c r="T15" s="36" t="s">
        <v>106</v>
      </c>
      <c r="U15" s="36" t="s">
        <v>419</v>
      </c>
    </row>
    <row r="16" spans="1:21" x14ac:dyDescent="0.25">
      <c r="A16" s="35" t="s">
        <v>107</v>
      </c>
      <c r="B16" s="35" t="s">
        <v>98</v>
      </c>
      <c r="C16" s="35" t="s">
        <v>84</v>
      </c>
      <c r="D16" s="35" t="s">
        <v>75</v>
      </c>
      <c r="E16" s="35" t="s">
        <v>76</v>
      </c>
      <c r="F16" s="35" t="s">
        <v>59</v>
      </c>
      <c r="G16" s="35" t="s">
        <v>50</v>
      </c>
      <c r="H16" s="35" t="s">
        <v>50</v>
      </c>
      <c r="I16" s="35" t="s">
        <v>51</v>
      </c>
      <c r="J16" s="35" t="s">
        <v>52</v>
      </c>
      <c r="K16" s="35" t="s">
        <v>70</v>
      </c>
      <c r="L16" s="35" t="s">
        <v>20</v>
      </c>
      <c r="M16" s="35" t="s">
        <v>20</v>
      </c>
      <c r="N16" s="35" t="s">
        <v>20</v>
      </c>
      <c r="O16" s="35" t="s">
        <v>66</v>
      </c>
      <c r="P16" s="35" t="s">
        <v>20</v>
      </c>
      <c r="Q16" s="35" t="s">
        <v>20</v>
      </c>
      <c r="R16" s="35" t="s">
        <v>20</v>
      </c>
      <c r="S16" s="35" t="s">
        <v>84</v>
      </c>
      <c r="T16" s="36" t="s">
        <v>108</v>
      </c>
      <c r="U16" s="36" t="s">
        <v>419</v>
      </c>
    </row>
    <row r="17" spans="1:21" x14ac:dyDescent="0.25">
      <c r="A17" s="35" t="s">
        <v>109</v>
      </c>
      <c r="B17" s="35" t="s">
        <v>98</v>
      </c>
      <c r="C17" s="35" t="s">
        <v>94</v>
      </c>
      <c r="D17" s="35" t="s">
        <v>75</v>
      </c>
      <c r="E17" s="35" t="s">
        <v>95</v>
      </c>
      <c r="F17" s="35" t="s">
        <v>59</v>
      </c>
      <c r="G17" s="35" t="s">
        <v>49</v>
      </c>
      <c r="H17" s="35" t="s">
        <v>50</v>
      </c>
      <c r="I17" s="35" t="s">
        <v>51</v>
      </c>
      <c r="J17" s="35" t="s">
        <v>52</v>
      </c>
      <c r="K17" s="35" t="s">
        <v>65</v>
      </c>
      <c r="L17" s="35" t="s">
        <v>66</v>
      </c>
      <c r="M17" s="35" t="s">
        <v>20</v>
      </c>
      <c r="N17" s="35" t="s">
        <v>66</v>
      </c>
      <c r="O17" s="35" t="s">
        <v>66</v>
      </c>
      <c r="P17" s="35" t="s">
        <v>20</v>
      </c>
      <c r="Q17" s="35" t="s">
        <v>20</v>
      </c>
      <c r="R17" s="35" t="s">
        <v>20</v>
      </c>
      <c r="S17" s="35" t="s">
        <v>94</v>
      </c>
      <c r="T17" s="36" t="s">
        <v>110</v>
      </c>
      <c r="U17" s="36" t="s">
        <v>419</v>
      </c>
    </row>
    <row r="18" spans="1:21" x14ac:dyDescent="0.25">
      <c r="A18" s="35" t="s">
        <v>111</v>
      </c>
      <c r="B18" s="35" t="s">
        <v>112</v>
      </c>
      <c r="C18" s="35" t="s">
        <v>45</v>
      </c>
      <c r="D18" s="35" t="s">
        <v>113</v>
      </c>
      <c r="E18" s="35" t="s">
        <v>114</v>
      </c>
      <c r="F18" s="35" t="s">
        <v>48</v>
      </c>
      <c r="G18" s="35" t="s">
        <v>49</v>
      </c>
      <c r="H18" s="35" t="s">
        <v>50</v>
      </c>
      <c r="I18" s="35" t="s">
        <v>51</v>
      </c>
      <c r="J18" s="35" t="s">
        <v>52</v>
      </c>
      <c r="K18" s="35" t="s">
        <v>115</v>
      </c>
      <c r="L18" s="35" t="s">
        <v>20</v>
      </c>
      <c r="M18" s="35" t="s">
        <v>20</v>
      </c>
      <c r="N18" s="35" t="s">
        <v>20</v>
      </c>
      <c r="O18" s="35" t="s">
        <v>20</v>
      </c>
      <c r="P18" s="35" t="s">
        <v>20</v>
      </c>
      <c r="Q18" s="35" t="s">
        <v>20</v>
      </c>
      <c r="R18" s="35" t="s">
        <v>20</v>
      </c>
      <c r="S18" s="35" t="s">
        <v>45</v>
      </c>
      <c r="T18" s="36" t="s">
        <v>116</v>
      </c>
      <c r="U18" s="36" t="s">
        <v>419</v>
      </c>
    </row>
    <row r="19" spans="1:21" x14ac:dyDescent="0.25">
      <c r="A19" s="35" t="s">
        <v>117</v>
      </c>
      <c r="B19" s="35" t="s">
        <v>118</v>
      </c>
      <c r="C19" s="35" t="s">
        <v>45</v>
      </c>
      <c r="D19" s="35" t="s">
        <v>119</v>
      </c>
      <c r="E19" s="35" t="s">
        <v>114</v>
      </c>
      <c r="F19" s="35" t="s">
        <v>48</v>
      </c>
      <c r="G19" s="35" t="s">
        <v>49</v>
      </c>
      <c r="H19" s="35" t="s">
        <v>50</v>
      </c>
      <c r="I19" s="35" t="s">
        <v>51</v>
      </c>
      <c r="J19" s="35" t="s">
        <v>52</v>
      </c>
      <c r="K19" s="35" t="s">
        <v>115</v>
      </c>
      <c r="L19" s="35" t="s">
        <v>20</v>
      </c>
      <c r="M19" s="35" t="s">
        <v>20</v>
      </c>
      <c r="N19" s="35" t="s">
        <v>20</v>
      </c>
      <c r="O19" s="35" t="s">
        <v>20</v>
      </c>
      <c r="P19" s="35" t="s">
        <v>20</v>
      </c>
      <c r="Q19" s="35" t="s">
        <v>20</v>
      </c>
      <c r="R19" s="35" t="s">
        <v>20</v>
      </c>
      <c r="S19" s="35" t="s">
        <v>45</v>
      </c>
      <c r="T19" s="36" t="s">
        <v>120</v>
      </c>
      <c r="U19" s="36" t="s">
        <v>419</v>
      </c>
    </row>
    <row r="20" spans="1:21" x14ac:dyDescent="0.25">
      <c r="A20" s="35" t="s">
        <v>121</v>
      </c>
      <c r="B20" s="35" t="s">
        <v>122</v>
      </c>
      <c r="C20" s="35" t="s">
        <v>45</v>
      </c>
      <c r="D20" s="35" t="s">
        <v>123</v>
      </c>
      <c r="E20" s="35" t="s">
        <v>114</v>
      </c>
      <c r="F20" s="35" t="s">
        <v>48</v>
      </c>
      <c r="G20" s="35" t="s">
        <v>49</v>
      </c>
      <c r="H20" s="35" t="s">
        <v>50</v>
      </c>
      <c r="I20" s="35" t="s">
        <v>51</v>
      </c>
      <c r="J20" s="35" t="s">
        <v>52</v>
      </c>
      <c r="K20" s="35" t="s">
        <v>115</v>
      </c>
      <c r="L20" s="35" t="s">
        <v>20</v>
      </c>
      <c r="M20" s="35" t="s">
        <v>20</v>
      </c>
      <c r="N20" s="35" t="s">
        <v>20</v>
      </c>
      <c r="O20" s="35" t="s">
        <v>20</v>
      </c>
      <c r="P20" s="35" t="s">
        <v>20</v>
      </c>
      <c r="Q20" s="35" t="s">
        <v>20</v>
      </c>
      <c r="R20" s="35" t="s">
        <v>20</v>
      </c>
      <c r="S20" s="35" t="s">
        <v>45</v>
      </c>
      <c r="T20" s="36" t="s">
        <v>124</v>
      </c>
      <c r="U20" s="36" t="s">
        <v>419</v>
      </c>
    </row>
    <row r="21" spans="1:21" x14ac:dyDescent="0.25">
      <c r="A21" s="35" t="s">
        <v>125</v>
      </c>
      <c r="B21" s="35" t="s">
        <v>126</v>
      </c>
      <c r="C21" s="35" t="s">
        <v>45</v>
      </c>
      <c r="D21" s="35" t="s">
        <v>127</v>
      </c>
      <c r="E21" s="35" t="s">
        <v>114</v>
      </c>
      <c r="F21" s="35" t="s">
        <v>48</v>
      </c>
      <c r="G21" s="35" t="s">
        <v>49</v>
      </c>
      <c r="H21" s="35" t="s">
        <v>50</v>
      </c>
      <c r="I21" s="35" t="s">
        <v>51</v>
      </c>
      <c r="J21" s="35" t="s">
        <v>52</v>
      </c>
      <c r="K21" s="35" t="s">
        <v>115</v>
      </c>
      <c r="L21" s="35" t="s">
        <v>20</v>
      </c>
      <c r="M21" s="35" t="s">
        <v>20</v>
      </c>
      <c r="N21" s="35" t="s">
        <v>20</v>
      </c>
      <c r="O21" s="35" t="s">
        <v>20</v>
      </c>
      <c r="P21" s="35" t="s">
        <v>20</v>
      </c>
      <c r="Q21" s="35" t="s">
        <v>20</v>
      </c>
      <c r="R21" s="35" t="s">
        <v>20</v>
      </c>
      <c r="S21" s="35" t="s">
        <v>45</v>
      </c>
      <c r="T21" s="36" t="s">
        <v>128</v>
      </c>
      <c r="U21" s="36" t="s">
        <v>419</v>
      </c>
    </row>
    <row r="22" spans="1:21" x14ac:dyDescent="0.25">
      <c r="A22" s="35" t="s">
        <v>129</v>
      </c>
      <c r="B22" s="35" t="s">
        <v>130</v>
      </c>
      <c r="C22" s="35" t="s">
        <v>94</v>
      </c>
      <c r="D22" s="35" t="s">
        <v>131</v>
      </c>
      <c r="E22" s="35" t="s">
        <v>95</v>
      </c>
      <c r="F22" s="35" t="s">
        <v>59</v>
      </c>
      <c r="G22" s="35" t="s">
        <v>49</v>
      </c>
      <c r="H22" s="35" t="s">
        <v>50</v>
      </c>
      <c r="I22" s="35" t="s">
        <v>51</v>
      </c>
      <c r="J22" s="35" t="s">
        <v>52</v>
      </c>
      <c r="K22" s="35" t="s">
        <v>65</v>
      </c>
      <c r="L22" s="35" t="s">
        <v>66</v>
      </c>
      <c r="M22" s="35" t="s">
        <v>20</v>
      </c>
      <c r="N22" s="35" t="s">
        <v>66</v>
      </c>
      <c r="O22" s="35" t="s">
        <v>66</v>
      </c>
      <c r="P22" s="35" t="s">
        <v>20</v>
      </c>
      <c r="Q22" s="35" t="s">
        <v>20</v>
      </c>
      <c r="R22" s="35" t="s">
        <v>20</v>
      </c>
      <c r="S22" s="35" t="s">
        <v>94</v>
      </c>
      <c r="T22" s="36" t="s">
        <v>132</v>
      </c>
      <c r="U22" s="36" t="s">
        <v>419</v>
      </c>
    </row>
    <row r="23" spans="1:21" x14ac:dyDescent="0.25">
      <c r="A23" s="35" t="s">
        <v>133</v>
      </c>
      <c r="B23" s="35" t="s">
        <v>130</v>
      </c>
      <c r="C23" s="35" t="s">
        <v>41</v>
      </c>
      <c r="D23" s="35" t="s">
        <v>134</v>
      </c>
      <c r="E23" s="35" t="s">
        <v>64</v>
      </c>
      <c r="F23" s="35" t="s">
        <v>59</v>
      </c>
      <c r="G23" s="35" t="s">
        <v>50</v>
      </c>
      <c r="H23" s="35" t="s">
        <v>50</v>
      </c>
      <c r="I23" s="35" t="s">
        <v>51</v>
      </c>
      <c r="J23" s="35" t="s">
        <v>52</v>
      </c>
      <c r="K23" s="35" t="s">
        <v>70</v>
      </c>
      <c r="L23" s="35" t="s">
        <v>20</v>
      </c>
      <c r="M23" s="35" t="s">
        <v>20</v>
      </c>
      <c r="N23" s="35" t="s">
        <v>20</v>
      </c>
      <c r="O23" s="35" t="s">
        <v>66</v>
      </c>
      <c r="P23" s="35" t="s">
        <v>20</v>
      </c>
      <c r="Q23" s="35" t="s">
        <v>20</v>
      </c>
      <c r="R23" s="35" t="s">
        <v>20</v>
      </c>
      <c r="S23" s="35" t="s">
        <v>41</v>
      </c>
      <c r="T23" s="36" t="s">
        <v>135</v>
      </c>
      <c r="U23" s="36" t="s">
        <v>419</v>
      </c>
    </row>
    <row r="24" spans="1:21" x14ac:dyDescent="0.25">
      <c r="A24" s="35" t="s">
        <v>136</v>
      </c>
      <c r="B24" s="35" t="s">
        <v>130</v>
      </c>
      <c r="C24" s="35" t="s">
        <v>87</v>
      </c>
      <c r="D24" s="35" t="s">
        <v>137</v>
      </c>
      <c r="E24" s="35" t="s">
        <v>64</v>
      </c>
      <c r="F24" s="35" t="s">
        <v>59</v>
      </c>
      <c r="G24" s="35" t="s">
        <v>50</v>
      </c>
      <c r="H24" s="35" t="s">
        <v>50</v>
      </c>
      <c r="I24" s="35" t="s">
        <v>51</v>
      </c>
      <c r="J24" s="35" t="s">
        <v>52</v>
      </c>
      <c r="K24" s="35" t="s">
        <v>70</v>
      </c>
      <c r="L24" s="35" t="s">
        <v>20</v>
      </c>
      <c r="M24" s="35" t="s">
        <v>20</v>
      </c>
      <c r="N24" s="35" t="s">
        <v>20</v>
      </c>
      <c r="O24" s="35" t="s">
        <v>66</v>
      </c>
      <c r="P24" s="35" t="s">
        <v>20</v>
      </c>
      <c r="Q24" s="35" t="s">
        <v>20</v>
      </c>
      <c r="R24" s="35" t="s">
        <v>20</v>
      </c>
      <c r="S24" s="35" t="s">
        <v>87</v>
      </c>
      <c r="T24" s="36" t="s">
        <v>138</v>
      </c>
      <c r="U24" s="36" t="s">
        <v>419</v>
      </c>
    </row>
    <row r="25" spans="1:21" x14ac:dyDescent="0.25">
      <c r="A25" s="35" t="s">
        <v>139</v>
      </c>
      <c r="B25" s="35" t="s">
        <v>130</v>
      </c>
      <c r="C25" s="35" t="s">
        <v>91</v>
      </c>
      <c r="D25" s="35" t="s">
        <v>140</v>
      </c>
      <c r="E25" s="35" t="s">
        <v>141</v>
      </c>
      <c r="F25" s="35" t="s">
        <v>59</v>
      </c>
      <c r="G25" s="35" t="s">
        <v>50</v>
      </c>
      <c r="H25" s="35" t="s">
        <v>50</v>
      </c>
      <c r="I25" s="35" t="s">
        <v>51</v>
      </c>
      <c r="J25" s="35" t="s">
        <v>52</v>
      </c>
      <c r="K25" s="35" t="s">
        <v>70</v>
      </c>
      <c r="L25" s="35" t="s">
        <v>20</v>
      </c>
      <c r="M25" s="35" t="s">
        <v>20</v>
      </c>
      <c r="N25" s="35" t="s">
        <v>20</v>
      </c>
      <c r="O25" s="35" t="s">
        <v>66</v>
      </c>
      <c r="P25" s="35" t="s">
        <v>20</v>
      </c>
      <c r="Q25" s="35" t="s">
        <v>20</v>
      </c>
      <c r="R25" s="35" t="s">
        <v>20</v>
      </c>
      <c r="S25" s="35" t="s">
        <v>91</v>
      </c>
      <c r="T25" s="36" t="s">
        <v>142</v>
      </c>
      <c r="U25" s="36" t="s">
        <v>419</v>
      </c>
    </row>
    <row r="26" spans="1:21" x14ac:dyDescent="0.25">
      <c r="A26" s="35" t="s">
        <v>143</v>
      </c>
      <c r="B26" s="35" t="s">
        <v>130</v>
      </c>
      <c r="C26" s="35" t="s">
        <v>81</v>
      </c>
      <c r="D26" s="35" t="s">
        <v>144</v>
      </c>
      <c r="E26" s="35" t="s">
        <v>64</v>
      </c>
      <c r="F26" s="35" t="s">
        <v>59</v>
      </c>
      <c r="G26" s="35" t="s">
        <v>50</v>
      </c>
      <c r="H26" s="35" t="s">
        <v>50</v>
      </c>
      <c r="I26" s="35" t="s">
        <v>51</v>
      </c>
      <c r="J26" s="35" t="s">
        <v>52</v>
      </c>
      <c r="K26" s="35" t="s">
        <v>70</v>
      </c>
      <c r="L26" s="35" t="s">
        <v>20</v>
      </c>
      <c r="M26" s="35" t="s">
        <v>20</v>
      </c>
      <c r="N26" s="35" t="s">
        <v>20</v>
      </c>
      <c r="O26" s="35" t="s">
        <v>66</v>
      </c>
      <c r="P26" s="35" t="s">
        <v>20</v>
      </c>
      <c r="Q26" s="35" t="s">
        <v>20</v>
      </c>
      <c r="R26" s="35" t="s">
        <v>20</v>
      </c>
      <c r="S26" s="35" t="s">
        <v>81</v>
      </c>
      <c r="T26" s="36" t="s">
        <v>145</v>
      </c>
      <c r="U26" s="36" t="s">
        <v>419</v>
      </c>
    </row>
    <row r="27" spans="1:21" x14ac:dyDescent="0.25">
      <c r="A27" s="35" t="s">
        <v>143</v>
      </c>
      <c r="B27" s="35" t="s">
        <v>130</v>
      </c>
      <c r="C27" s="35" t="s">
        <v>74</v>
      </c>
      <c r="D27" s="35" t="s">
        <v>144</v>
      </c>
      <c r="E27" s="35" t="s">
        <v>64</v>
      </c>
      <c r="F27" s="35" t="s">
        <v>59</v>
      </c>
      <c r="G27" s="35" t="s">
        <v>50</v>
      </c>
      <c r="H27" s="35" t="s">
        <v>50</v>
      </c>
      <c r="I27" s="35" t="s">
        <v>51</v>
      </c>
      <c r="J27" s="35" t="s">
        <v>52</v>
      </c>
      <c r="K27" s="35" t="s">
        <v>70</v>
      </c>
      <c r="L27" s="35" t="s">
        <v>20</v>
      </c>
      <c r="M27" s="35" t="s">
        <v>20</v>
      </c>
      <c r="N27" s="35" t="s">
        <v>20</v>
      </c>
      <c r="O27" s="35" t="s">
        <v>66</v>
      </c>
      <c r="P27" s="35" t="s">
        <v>20</v>
      </c>
      <c r="Q27" s="35" t="s">
        <v>20</v>
      </c>
      <c r="R27" s="35" t="s">
        <v>20</v>
      </c>
      <c r="S27" s="35" t="s">
        <v>74</v>
      </c>
      <c r="T27" s="36" t="s">
        <v>146</v>
      </c>
      <c r="U27" s="36" t="s">
        <v>419</v>
      </c>
    </row>
    <row r="28" spans="1:21" x14ac:dyDescent="0.25">
      <c r="A28" s="35" t="s">
        <v>147</v>
      </c>
      <c r="B28" s="35" t="s">
        <v>130</v>
      </c>
      <c r="C28" s="35" t="s">
        <v>84</v>
      </c>
      <c r="D28" s="35" t="s">
        <v>148</v>
      </c>
      <c r="E28" s="35" t="s">
        <v>64</v>
      </c>
      <c r="F28" s="35" t="s">
        <v>59</v>
      </c>
      <c r="G28" s="35" t="s">
        <v>50</v>
      </c>
      <c r="H28" s="35" t="s">
        <v>50</v>
      </c>
      <c r="I28" s="35" t="s">
        <v>51</v>
      </c>
      <c r="J28" s="35" t="s">
        <v>52</v>
      </c>
      <c r="K28" s="35" t="s">
        <v>70</v>
      </c>
      <c r="L28" s="35" t="s">
        <v>20</v>
      </c>
      <c r="M28" s="35" t="s">
        <v>20</v>
      </c>
      <c r="N28" s="35" t="s">
        <v>20</v>
      </c>
      <c r="O28" s="35" t="s">
        <v>66</v>
      </c>
      <c r="P28" s="35" t="s">
        <v>20</v>
      </c>
      <c r="Q28" s="35" t="s">
        <v>20</v>
      </c>
      <c r="R28" s="35" t="s">
        <v>20</v>
      </c>
      <c r="S28" s="35" t="s">
        <v>84</v>
      </c>
      <c r="T28" s="36" t="s">
        <v>149</v>
      </c>
      <c r="U28" s="36" t="s">
        <v>419</v>
      </c>
    </row>
    <row r="29" spans="1:21" x14ac:dyDescent="0.25">
      <c r="A29" s="35" t="s">
        <v>150</v>
      </c>
      <c r="B29" s="35" t="s">
        <v>151</v>
      </c>
      <c r="C29" s="35" t="s">
        <v>94</v>
      </c>
      <c r="D29" s="35" t="s">
        <v>131</v>
      </c>
      <c r="E29" s="35" t="s">
        <v>95</v>
      </c>
      <c r="F29" s="35" t="s">
        <v>59</v>
      </c>
      <c r="G29" s="35" t="s">
        <v>50</v>
      </c>
      <c r="H29" s="35" t="s">
        <v>50</v>
      </c>
      <c r="I29" s="35" t="s">
        <v>51</v>
      </c>
      <c r="J29" s="35" t="s">
        <v>52</v>
      </c>
      <c r="K29" s="35" t="s">
        <v>65</v>
      </c>
      <c r="L29" s="35" t="s">
        <v>66</v>
      </c>
      <c r="M29" s="35" t="s">
        <v>20</v>
      </c>
      <c r="N29" s="35" t="s">
        <v>66</v>
      </c>
      <c r="O29" s="35" t="s">
        <v>66</v>
      </c>
      <c r="P29" s="35" t="s">
        <v>20</v>
      </c>
      <c r="Q29" s="35" t="s">
        <v>20</v>
      </c>
      <c r="R29" s="35" t="s">
        <v>20</v>
      </c>
      <c r="S29" s="35" t="s">
        <v>94</v>
      </c>
      <c r="T29" s="36" t="s">
        <v>152</v>
      </c>
      <c r="U29" s="36" t="s">
        <v>419</v>
      </c>
    </row>
    <row r="30" spans="1:21" x14ac:dyDescent="0.25">
      <c r="A30" s="35" t="s">
        <v>153</v>
      </c>
      <c r="B30" s="35" t="s">
        <v>151</v>
      </c>
      <c r="C30" s="35" t="s">
        <v>84</v>
      </c>
      <c r="D30" s="35" t="s">
        <v>148</v>
      </c>
      <c r="E30" s="35" t="s">
        <v>64</v>
      </c>
      <c r="F30" s="35" t="s">
        <v>59</v>
      </c>
      <c r="G30" s="35" t="s">
        <v>50</v>
      </c>
      <c r="H30" s="35" t="s">
        <v>50</v>
      </c>
      <c r="I30" s="35" t="s">
        <v>51</v>
      </c>
      <c r="J30" s="35" t="s">
        <v>52</v>
      </c>
      <c r="K30" s="35" t="s">
        <v>70</v>
      </c>
      <c r="L30" s="35" t="s">
        <v>20</v>
      </c>
      <c r="M30" s="35" t="s">
        <v>20</v>
      </c>
      <c r="N30" s="35" t="s">
        <v>20</v>
      </c>
      <c r="O30" s="35" t="s">
        <v>66</v>
      </c>
      <c r="P30" s="35" t="s">
        <v>20</v>
      </c>
      <c r="Q30" s="35" t="s">
        <v>20</v>
      </c>
      <c r="R30" s="35" t="s">
        <v>20</v>
      </c>
      <c r="S30" s="35" t="s">
        <v>84</v>
      </c>
      <c r="T30" s="36" t="s">
        <v>154</v>
      </c>
      <c r="U30" s="36" t="s">
        <v>419</v>
      </c>
    </row>
    <row r="31" spans="1:21" x14ac:dyDescent="0.25">
      <c r="A31" s="35" t="s">
        <v>174</v>
      </c>
      <c r="B31" s="35" t="s">
        <v>175</v>
      </c>
      <c r="C31" s="35" t="s">
        <v>41</v>
      </c>
      <c r="D31" s="35" t="s">
        <v>176</v>
      </c>
      <c r="E31" s="35" t="s">
        <v>177</v>
      </c>
      <c r="F31" s="35" t="s">
        <v>178</v>
      </c>
      <c r="G31" s="35" t="s">
        <v>50</v>
      </c>
      <c r="H31" s="35" t="s">
        <v>50</v>
      </c>
      <c r="I31" s="35" t="s">
        <v>51</v>
      </c>
      <c r="J31" s="35" t="s">
        <v>52</v>
      </c>
      <c r="K31" s="35" t="s">
        <v>179</v>
      </c>
      <c r="L31" s="35" t="s">
        <v>20</v>
      </c>
      <c r="M31" s="35" t="s">
        <v>20</v>
      </c>
      <c r="N31" s="35" t="s">
        <v>20</v>
      </c>
      <c r="O31" s="35" t="s">
        <v>20</v>
      </c>
      <c r="P31" s="35" t="s">
        <v>20</v>
      </c>
      <c r="Q31" s="35" t="s">
        <v>20</v>
      </c>
      <c r="R31" s="35" t="s">
        <v>20</v>
      </c>
      <c r="S31" s="35" t="s">
        <v>41</v>
      </c>
      <c r="T31" s="36" t="s">
        <v>180</v>
      </c>
      <c r="U31" s="36" t="s">
        <v>419</v>
      </c>
    </row>
    <row r="32" spans="1:21" x14ac:dyDescent="0.25">
      <c r="A32" s="35" t="s">
        <v>181</v>
      </c>
      <c r="B32" s="35" t="s">
        <v>175</v>
      </c>
      <c r="C32" s="35" t="s">
        <v>81</v>
      </c>
      <c r="D32" s="35" t="s">
        <v>176</v>
      </c>
      <c r="E32" s="35" t="s">
        <v>182</v>
      </c>
      <c r="F32" s="35" t="s">
        <v>178</v>
      </c>
      <c r="G32" s="35" t="s">
        <v>50</v>
      </c>
      <c r="H32" s="35" t="s">
        <v>50</v>
      </c>
      <c r="I32" s="35" t="s">
        <v>51</v>
      </c>
      <c r="J32" s="35" t="s">
        <v>52</v>
      </c>
      <c r="K32" s="35" t="s">
        <v>179</v>
      </c>
      <c r="L32" s="35" t="s">
        <v>20</v>
      </c>
      <c r="M32" s="35" t="s">
        <v>20</v>
      </c>
      <c r="N32" s="35" t="s">
        <v>20</v>
      </c>
      <c r="O32" s="35" t="s">
        <v>20</v>
      </c>
      <c r="P32" s="35" t="s">
        <v>20</v>
      </c>
      <c r="Q32" s="35" t="s">
        <v>20</v>
      </c>
      <c r="R32" s="35" t="s">
        <v>20</v>
      </c>
      <c r="S32" s="35" t="s">
        <v>81</v>
      </c>
      <c r="T32" s="36" t="s">
        <v>183</v>
      </c>
      <c r="U32" s="36" t="s">
        <v>419</v>
      </c>
    </row>
    <row r="33" spans="1:21" x14ac:dyDescent="0.25">
      <c r="A33" s="35" t="s">
        <v>184</v>
      </c>
      <c r="B33" s="35" t="s">
        <v>175</v>
      </c>
      <c r="C33" s="35" t="s">
        <v>91</v>
      </c>
      <c r="D33" s="35" t="s">
        <v>185</v>
      </c>
      <c r="E33" s="35" t="s">
        <v>186</v>
      </c>
      <c r="F33" s="35" t="s">
        <v>178</v>
      </c>
      <c r="G33" s="35" t="s">
        <v>49</v>
      </c>
      <c r="H33" s="35" t="s">
        <v>50</v>
      </c>
      <c r="I33" s="35" t="s">
        <v>51</v>
      </c>
      <c r="J33" s="35" t="s">
        <v>52</v>
      </c>
      <c r="K33" s="35" t="s">
        <v>179</v>
      </c>
      <c r="L33" s="35" t="s">
        <v>20</v>
      </c>
      <c r="M33" s="35" t="s">
        <v>20</v>
      </c>
      <c r="N33" s="35" t="s">
        <v>20</v>
      </c>
      <c r="O33" s="35" t="s">
        <v>71</v>
      </c>
      <c r="P33" s="35" t="s">
        <v>20</v>
      </c>
      <c r="Q33" s="35" t="s">
        <v>20</v>
      </c>
      <c r="R33" s="35" t="s">
        <v>20</v>
      </c>
      <c r="S33" s="35" t="s">
        <v>91</v>
      </c>
      <c r="T33" s="36" t="s">
        <v>187</v>
      </c>
      <c r="U33" s="36" t="s">
        <v>419</v>
      </c>
    </row>
    <row r="34" spans="1:21" x14ac:dyDescent="0.25">
      <c r="A34" s="35" t="s">
        <v>188</v>
      </c>
      <c r="B34" s="35" t="s">
        <v>175</v>
      </c>
      <c r="C34" s="35" t="s">
        <v>87</v>
      </c>
      <c r="D34" s="35" t="s">
        <v>176</v>
      </c>
      <c r="E34" s="35" t="s">
        <v>189</v>
      </c>
      <c r="F34" s="35" t="s">
        <v>178</v>
      </c>
      <c r="G34" s="35" t="s">
        <v>50</v>
      </c>
      <c r="H34" s="35" t="s">
        <v>50</v>
      </c>
      <c r="I34" s="35" t="s">
        <v>51</v>
      </c>
      <c r="J34" s="35" t="s">
        <v>52</v>
      </c>
      <c r="K34" s="35" t="s">
        <v>179</v>
      </c>
      <c r="L34" s="35" t="s">
        <v>20</v>
      </c>
      <c r="M34" s="35" t="s">
        <v>20</v>
      </c>
      <c r="N34" s="35" t="s">
        <v>20</v>
      </c>
      <c r="O34" s="35" t="s">
        <v>20</v>
      </c>
      <c r="P34" s="35" t="s">
        <v>20</v>
      </c>
      <c r="Q34" s="35" t="s">
        <v>20</v>
      </c>
      <c r="R34" s="35" t="s">
        <v>20</v>
      </c>
      <c r="S34" s="35" t="s">
        <v>87</v>
      </c>
      <c r="T34" s="36" t="s">
        <v>190</v>
      </c>
      <c r="U34" s="36" t="s">
        <v>419</v>
      </c>
    </row>
    <row r="35" spans="1:21" x14ac:dyDescent="0.25">
      <c r="A35" s="35" t="s">
        <v>191</v>
      </c>
      <c r="B35" s="35" t="s">
        <v>175</v>
      </c>
      <c r="C35" s="35" t="s">
        <v>84</v>
      </c>
      <c r="D35" s="35" t="s">
        <v>176</v>
      </c>
      <c r="E35" s="35" t="s">
        <v>192</v>
      </c>
      <c r="F35" s="35" t="s">
        <v>178</v>
      </c>
      <c r="G35" s="35" t="s">
        <v>50</v>
      </c>
      <c r="H35" s="35" t="s">
        <v>50</v>
      </c>
      <c r="I35" s="35" t="s">
        <v>51</v>
      </c>
      <c r="J35" s="35" t="s">
        <v>52</v>
      </c>
      <c r="K35" s="35" t="s">
        <v>179</v>
      </c>
      <c r="L35" s="35" t="s">
        <v>20</v>
      </c>
      <c r="M35" s="35" t="s">
        <v>20</v>
      </c>
      <c r="N35" s="35" t="s">
        <v>20</v>
      </c>
      <c r="O35" s="35" t="s">
        <v>20</v>
      </c>
      <c r="P35" s="35" t="s">
        <v>20</v>
      </c>
      <c r="Q35" s="35" t="s">
        <v>20</v>
      </c>
      <c r="R35" s="35" t="s">
        <v>20</v>
      </c>
      <c r="S35" s="35" t="s">
        <v>84</v>
      </c>
      <c r="T35" s="36" t="s">
        <v>193</v>
      </c>
      <c r="U35" s="36" t="s">
        <v>419</v>
      </c>
    </row>
    <row r="36" spans="1:21" x14ac:dyDescent="0.25">
      <c r="A36" s="35" t="s">
        <v>194</v>
      </c>
      <c r="B36" s="35" t="s">
        <v>175</v>
      </c>
      <c r="C36" s="35" t="s">
        <v>94</v>
      </c>
      <c r="D36" s="35" t="s">
        <v>176</v>
      </c>
      <c r="E36" s="35" t="s">
        <v>195</v>
      </c>
      <c r="F36" s="35" t="s">
        <v>178</v>
      </c>
      <c r="G36" s="35" t="s">
        <v>49</v>
      </c>
      <c r="H36" s="35" t="s">
        <v>50</v>
      </c>
      <c r="I36" s="35" t="s">
        <v>51</v>
      </c>
      <c r="J36" s="35" t="s">
        <v>52</v>
      </c>
      <c r="K36" s="35" t="s">
        <v>179</v>
      </c>
      <c r="L36" s="35" t="s">
        <v>20</v>
      </c>
      <c r="M36" s="35" t="s">
        <v>20</v>
      </c>
      <c r="N36" s="35" t="s">
        <v>20</v>
      </c>
      <c r="O36" s="35" t="s">
        <v>20</v>
      </c>
      <c r="P36" s="35" t="s">
        <v>20</v>
      </c>
      <c r="Q36" s="35" t="s">
        <v>20</v>
      </c>
      <c r="R36" s="35" t="s">
        <v>20</v>
      </c>
      <c r="S36" s="35" t="s">
        <v>94</v>
      </c>
      <c r="T36" s="36" t="s">
        <v>196</v>
      </c>
      <c r="U36" s="36" t="s">
        <v>419</v>
      </c>
    </row>
    <row r="37" spans="1:21" x14ac:dyDescent="0.25">
      <c r="A37" s="35" t="s">
        <v>197</v>
      </c>
      <c r="B37" s="35" t="s">
        <v>175</v>
      </c>
      <c r="C37" s="35" t="s">
        <v>74</v>
      </c>
      <c r="D37" s="35" t="s">
        <v>198</v>
      </c>
      <c r="E37" s="35" t="s">
        <v>182</v>
      </c>
      <c r="F37" s="35" t="s">
        <v>178</v>
      </c>
      <c r="G37" s="35" t="s">
        <v>50</v>
      </c>
      <c r="H37" s="35" t="s">
        <v>50</v>
      </c>
      <c r="I37" s="35" t="s">
        <v>51</v>
      </c>
      <c r="J37" s="35" t="s">
        <v>52</v>
      </c>
      <c r="K37" s="35" t="s">
        <v>179</v>
      </c>
      <c r="L37" s="35" t="s">
        <v>20</v>
      </c>
      <c r="M37" s="35" t="s">
        <v>20</v>
      </c>
      <c r="N37" s="35" t="s">
        <v>20</v>
      </c>
      <c r="O37" s="35" t="s">
        <v>20</v>
      </c>
      <c r="P37" s="35" t="s">
        <v>20</v>
      </c>
      <c r="Q37" s="35" t="s">
        <v>20</v>
      </c>
      <c r="R37" s="35" t="s">
        <v>20</v>
      </c>
      <c r="S37" s="35" t="s">
        <v>74</v>
      </c>
      <c r="T37" s="36" t="s">
        <v>199</v>
      </c>
      <c r="U37" s="36" t="s">
        <v>419</v>
      </c>
    </row>
    <row r="38" spans="1:21" x14ac:dyDescent="0.25">
      <c r="A38" s="35" t="s">
        <v>200</v>
      </c>
      <c r="B38" s="35" t="s">
        <v>201</v>
      </c>
      <c r="C38" s="35" t="s">
        <v>87</v>
      </c>
      <c r="D38" s="35" t="s">
        <v>202</v>
      </c>
      <c r="E38" s="35" t="s">
        <v>203</v>
      </c>
      <c r="F38" s="35" t="s">
        <v>59</v>
      </c>
      <c r="G38" s="35" t="s">
        <v>50</v>
      </c>
      <c r="H38" s="35" t="s">
        <v>50</v>
      </c>
      <c r="I38" s="35" t="s">
        <v>51</v>
      </c>
      <c r="J38" s="35" t="s">
        <v>52</v>
      </c>
      <c r="K38" s="35" t="s">
        <v>65</v>
      </c>
      <c r="L38" s="35" t="s">
        <v>66</v>
      </c>
      <c r="M38" s="35" t="s">
        <v>66</v>
      </c>
      <c r="N38" s="35" t="s">
        <v>66</v>
      </c>
      <c r="O38" s="35" t="s">
        <v>66</v>
      </c>
      <c r="P38" s="35" t="s">
        <v>20</v>
      </c>
      <c r="Q38" s="35" t="s">
        <v>20</v>
      </c>
      <c r="R38" s="35" t="s">
        <v>20</v>
      </c>
      <c r="S38" s="35" t="s">
        <v>87</v>
      </c>
      <c r="T38" s="36" t="s">
        <v>204</v>
      </c>
      <c r="U38" s="36" t="s">
        <v>419</v>
      </c>
    </row>
    <row r="39" spans="1:21" x14ac:dyDescent="0.25">
      <c r="A39" s="35" t="s">
        <v>205</v>
      </c>
      <c r="B39" s="35" t="s">
        <v>201</v>
      </c>
      <c r="C39" s="35" t="s">
        <v>87</v>
      </c>
      <c r="D39" s="35" t="s">
        <v>202</v>
      </c>
      <c r="E39" s="35" t="s">
        <v>206</v>
      </c>
      <c r="F39" s="35" t="s">
        <v>59</v>
      </c>
      <c r="G39" s="35" t="s">
        <v>50</v>
      </c>
      <c r="H39" s="35" t="s">
        <v>50</v>
      </c>
      <c r="I39" s="35" t="s">
        <v>51</v>
      </c>
      <c r="J39" s="35" t="s">
        <v>52</v>
      </c>
      <c r="K39" s="35" t="s">
        <v>65</v>
      </c>
      <c r="L39" s="35" t="s">
        <v>66</v>
      </c>
      <c r="M39" s="35" t="s">
        <v>66</v>
      </c>
      <c r="N39" s="35" t="s">
        <v>66</v>
      </c>
      <c r="O39" s="35" t="s">
        <v>66</v>
      </c>
      <c r="P39" s="35" t="s">
        <v>20</v>
      </c>
      <c r="Q39" s="35" t="s">
        <v>20</v>
      </c>
      <c r="R39" s="35" t="s">
        <v>20</v>
      </c>
      <c r="S39" s="35" t="s">
        <v>87</v>
      </c>
      <c r="T39" s="36" t="s">
        <v>204</v>
      </c>
      <c r="U39" s="36" t="s">
        <v>419</v>
      </c>
    </row>
    <row r="40" spans="1:21" x14ac:dyDescent="0.25">
      <c r="A40" s="35" t="s">
        <v>207</v>
      </c>
      <c r="B40" s="35" t="s">
        <v>201</v>
      </c>
      <c r="C40" s="35" t="s">
        <v>81</v>
      </c>
      <c r="D40" s="35" t="s">
        <v>208</v>
      </c>
      <c r="E40" s="35" t="s">
        <v>203</v>
      </c>
      <c r="F40" s="35" t="s">
        <v>59</v>
      </c>
      <c r="G40" s="35" t="s">
        <v>50</v>
      </c>
      <c r="H40" s="35" t="s">
        <v>50</v>
      </c>
      <c r="I40" s="35" t="s">
        <v>51</v>
      </c>
      <c r="J40" s="35" t="s">
        <v>52</v>
      </c>
      <c r="K40" s="35" t="s">
        <v>65</v>
      </c>
      <c r="L40" s="35" t="s">
        <v>66</v>
      </c>
      <c r="M40" s="35" t="s">
        <v>66</v>
      </c>
      <c r="N40" s="35" t="s">
        <v>66</v>
      </c>
      <c r="O40" s="35" t="s">
        <v>66</v>
      </c>
      <c r="P40" s="35" t="s">
        <v>20</v>
      </c>
      <c r="Q40" s="35" t="s">
        <v>20</v>
      </c>
      <c r="R40" s="35" t="s">
        <v>20</v>
      </c>
      <c r="S40" s="35" t="s">
        <v>81</v>
      </c>
      <c r="T40" s="36" t="s">
        <v>209</v>
      </c>
      <c r="U40" s="36" t="s">
        <v>419</v>
      </c>
    </row>
    <row r="41" spans="1:21" x14ac:dyDescent="0.25">
      <c r="A41" s="35" t="s">
        <v>210</v>
      </c>
      <c r="B41" s="35" t="s">
        <v>201</v>
      </c>
      <c r="C41" s="35" t="s">
        <v>91</v>
      </c>
      <c r="D41" s="35" t="s">
        <v>211</v>
      </c>
      <c r="E41" s="35" t="s">
        <v>206</v>
      </c>
      <c r="F41" s="35" t="s">
        <v>59</v>
      </c>
      <c r="G41" s="35" t="s">
        <v>50</v>
      </c>
      <c r="H41" s="35" t="s">
        <v>160</v>
      </c>
      <c r="I41" s="35" t="s">
        <v>51</v>
      </c>
      <c r="J41" s="35" t="s">
        <v>52</v>
      </c>
      <c r="K41" s="35" t="s">
        <v>65</v>
      </c>
      <c r="L41" s="35" t="s">
        <v>66</v>
      </c>
      <c r="M41" s="35" t="s">
        <v>66</v>
      </c>
      <c r="N41" s="35" t="s">
        <v>66</v>
      </c>
      <c r="O41" s="35" t="s">
        <v>66</v>
      </c>
      <c r="P41" s="35" t="s">
        <v>20</v>
      </c>
      <c r="Q41" s="35" t="s">
        <v>20</v>
      </c>
      <c r="R41" s="35" t="s">
        <v>20</v>
      </c>
      <c r="S41" s="35" t="s">
        <v>91</v>
      </c>
      <c r="T41" s="36" t="s">
        <v>212</v>
      </c>
      <c r="U41" s="36" t="s">
        <v>419</v>
      </c>
    </row>
    <row r="42" spans="1:21" x14ac:dyDescent="0.25">
      <c r="A42" s="35" t="s">
        <v>213</v>
      </c>
      <c r="B42" s="35" t="s">
        <v>201</v>
      </c>
      <c r="C42" s="35" t="s">
        <v>74</v>
      </c>
      <c r="D42" s="35" t="s">
        <v>214</v>
      </c>
      <c r="E42" s="35" t="s">
        <v>215</v>
      </c>
      <c r="F42" s="35" t="s">
        <v>59</v>
      </c>
      <c r="G42" s="35" t="s">
        <v>50</v>
      </c>
      <c r="H42" s="35" t="s">
        <v>50</v>
      </c>
      <c r="I42" s="35" t="s">
        <v>51</v>
      </c>
      <c r="J42" s="35" t="s">
        <v>52</v>
      </c>
      <c r="K42" s="35" t="s">
        <v>65</v>
      </c>
      <c r="L42" s="35" t="s">
        <v>66</v>
      </c>
      <c r="M42" s="35" t="s">
        <v>66</v>
      </c>
      <c r="N42" s="35" t="s">
        <v>66</v>
      </c>
      <c r="O42" s="35" t="s">
        <v>66</v>
      </c>
      <c r="P42" s="35" t="s">
        <v>20</v>
      </c>
      <c r="Q42" s="35" t="s">
        <v>20</v>
      </c>
      <c r="R42" s="35" t="s">
        <v>20</v>
      </c>
      <c r="S42" s="35" t="s">
        <v>74</v>
      </c>
      <c r="T42" s="36" t="s">
        <v>216</v>
      </c>
      <c r="U42" s="36" t="s">
        <v>419</v>
      </c>
    </row>
    <row r="43" spans="1:21" x14ac:dyDescent="0.25">
      <c r="A43" s="35" t="s">
        <v>217</v>
      </c>
      <c r="B43" s="35" t="s">
        <v>201</v>
      </c>
      <c r="C43" s="35" t="s">
        <v>74</v>
      </c>
      <c r="D43" s="35" t="s">
        <v>214</v>
      </c>
      <c r="E43" s="35" t="s">
        <v>218</v>
      </c>
      <c r="F43" s="35" t="s">
        <v>59</v>
      </c>
      <c r="G43" s="35" t="s">
        <v>50</v>
      </c>
      <c r="H43" s="35" t="s">
        <v>50</v>
      </c>
      <c r="I43" s="35" t="s">
        <v>51</v>
      </c>
      <c r="J43" s="35" t="s">
        <v>52</v>
      </c>
      <c r="K43" s="35" t="s">
        <v>65</v>
      </c>
      <c r="L43" s="35" t="s">
        <v>66</v>
      </c>
      <c r="M43" s="35" t="s">
        <v>66</v>
      </c>
      <c r="N43" s="35" t="s">
        <v>66</v>
      </c>
      <c r="O43" s="35" t="s">
        <v>66</v>
      </c>
      <c r="P43" s="35" t="s">
        <v>20</v>
      </c>
      <c r="Q43" s="35" t="s">
        <v>20</v>
      </c>
      <c r="R43" s="35" t="s">
        <v>20</v>
      </c>
      <c r="S43" s="35" t="s">
        <v>74</v>
      </c>
      <c r="T43" s="36" t="s">
        <v>216</v>
      </c>
      <c r="U43" s="36" t="s">
        <v>419</v>
      </c>
    </row>
    <row r="44" spans="1:21" x14ac:dyDescent="0.25">
      <c r="A44" s="35" t="s">
        <v>219</v>
      </c>
      <c r="B44" s="35" t="s">
        <v>201</v>
      </c>
      <c r="C44" s="35" t="s">
        <v>41</v>
      </c>
      <c r="D44" s="35" t="s">
        <v>220</v>
      </c>
      <c r="E44" s="35" t="s">
        <v>221</v>
      </c>
      <c r="F44" s="35" t="s">
        <v>59</v>
      </c>
      <c r="G44" s="35" t="s">
        <v>50</v>
      </c>
      <c r="H44" s="35" t="s">
        <v>50</v>
      </c>
      <c r="I44" s="35" t="s">
        <v>51</v>
      </c>
      <c r="J44" s="35" t="s">
        <v>52</v>
      </c>
      <c r="K44" s="35" t="s">
        <v>65</v>
      </c>
      <c r="L44" s="35" t="s">
        <v>66</v>
      </c>
      <c r="M44" s="35" t="s">
        <v>66</v>
      </c>
      <c r="N44" s="35" t="s">
        <v>66</v>
      </c>
      <c r="O44" s="35" t="s">
        <v>66</v>
      </c>
      <c r="P44" s="35" t="s">
        <v>20</v>
      </c>
      <c r="Q44" s="35" t="s">
        <v>20</v>
      </c>
      <c r="R44" s="35" t="s">
        <v>20</v>
      </c>
      <c r="S44" s="35" t="s">
        <v>41</v>
      </c>
      <c r="T44" s="36" t="s">
        <v>222</v>
      </c>
      <c r="U44" s="36" t="s">
        <v>419</v>
      </c>
    </row>
    <row r="45" spans="1:21" x14ac:dyDescent="0.25">
      <c r="A45" s="35" t="s">
        <v>223</v>
      </c>
      <c r="B45" s="35" t="s">
        <v>201</v>
      </c>
      <c r="C45" s="35" t="s">
        <v>87</v>
      </c>
      <c r="D45" s="35" t="s">
        <v>202</v>
      </c>
      <c r="E45" s="35" t="s">
        <v>203</v>
      </c>
      <c r="F45" s="35" t="s">
        <v>59</v>
      </c>
      <c r="G45" s="35" t="s">
        <v>50</v>
      </c>
      <c r="H45" s="35" t="s">
        <v>50</v>
      </c>
      <c r="I45" s="35" t="s">
        <v>51</v>
      </c>
      <c r="J45" s="35" t="s">
        <v>52</v>
      </c>
      <c r="K45" s="35" t="s">
        <v>65</v>
      </c>
      <c r="L45" s="35" t="s">
        <v>66</v>
      </c>
      <c r="M45" s="35" t="s">
        <v>66</v>
      </c>
      <c r="N45" s="35" t="s">
        <v>66</v>
      </c>
      <c r="O45" s="35" t="s">
        <v>66</v>
      </c>
      <c r="P45" s="35" t="s">
        <v>20</v>
      </c>
      <c r="Q45" s="35" t="s">
        <v>20</v>
      </c>
      <c r="R45" s="35" t="s">
        <v>20</v>
      </c>
      <c r="S45" s="35" t="s">
        <v>87</v>
      </c>
      <c r="T45" s="36" t="s">
        <v>204</v>
      </c>
      <c r="U45" s="36" t="s">
        <v>419</v>
      </c>
    </row>
    <row r="46" spans="1:21" x14ac:dyDescent="0.25">
      <c r="A46" s="35" t="s">
        <v>224</v>
      </c>
      <c r="B46" s="35" t="s">
        <v>201</v>
      </c>
      <c r="C46" s="35" t="s">
        <v>81</v>
      </c>
      <c r="D46" s="35" t="s">
        <v>208</v>
      </c>
      <c r="E46" s="35" t="s">
        <v>203</v>
      </c>
      <c r="F46" s="35" t="s">
        <v>59</v>
      </c>
      <c r="G46" s="35" t="s">
        <v>50</v>
      </c>
      <c r="H46" s="35" t="s">
        <v>50</v>
      </c>
      <c r="I46" s="35" t="s">
        <v>51</v>
      </c>
      <c r="J46" s="35" t="s">
        <v>52</v>
      </c>
      <c r="K46" s="35" t="s">
        <v>65</v>
      </c>
      <c r="L46" s="35" t="s">
        <v>66</v>
      </c>
      <c r="M46" s="35" t="s">
        <v>66</v>
      </c>
      <c r="N46" s="35" t="s">
        <v>66</v>
      </c>
      <c r="O46" s="35" t="s">
        <v>66</v>
      </c>
      <c r="P46" s="35" t="s">
        <v>20</v>
      </c>
      <c r="Q46" s="35" t="s">
        <v>20</v>
      </c>
      <c r="R46" s="35" t="s">
        <v>20</v>
      </c>
      <c r="S46" s="35" t="s">
        <v>81</v>
      </c>
      <c r="T46" s="36" t="s">
        <v>209</v>
      </c>
      <c r="U46" s="36" t="s">
        <v>419</v>
      </c>
    </row>
    <row r="47" spans="1:21" x14ac:dyDescent="0.25">
      <c r="A47" s="35" t="s">
        <v>225</v>
      </c>
      <c r="B47" s="35" t="s">
        <v>201</v>
      </c>
      <c r="C47" s="35" t="s">
        <v>81</v>
      </c>
      <c r="D47" s="35" t="s">
        <v>208</v>
      </c>
      <c r="E47" s="35" t="s">
        <v>206</v>
      </c>
      <c r="F47" s="35" t="s">
        <v>59</v>
      </c>
      <c r="G47" s="35" t="s">
        <v>50</v>
      </c>
      <c r="H47" s="35" t="s">
        <v>50</v>
      </c>
      <c r="I47" s="35" t="s">
        <v>51</v>
      </c>
      <c r="J47" s="35" t="s">
        <v>52</v>
      </c>
      <c r="K47" s="35" t="s">
        <v>65</v>
      </c>
      <c r="L47" s="35" t="s">
        <v>66</v>
      </c>
      <c r="M47" s="35" t="s">
        <v>66</v>
      </c>
      <c r="N47" s="35" t="s">
        <v>66</v>
      </c>
      <c r="O47" s="35" t="s">
        <v>66</v>
      </c>
      <c r="P47" s="35" t="s">
        <v>20</v>
      </c>
      <c r="Q47" s="35" t="s">
        <v>20</v>
      </c>
      <c r="R47" s="35" t="s">
        <v>20</v>
      </c>
      <c r="S47" s="35" t="s">
        <v>81</v>
      </c>
      <c r="T47" s="36" t="s">
        <v>209</v>
      </c>
      <c r="U47" s="36" t="s">
        <v>419</v>
      </c>
    </row>
    <row r="48" spans="1:21" x14ac:dyDescent="0.25">
      <c r="A48" s="35" t="s">
        <v>226</v>
      </c>
      <c r="B48" s="35" t="s">
        <v>201</v>
      </c>
      <c r="C48" s="35" t="s">
        <v>84</v>
      </c>
      <c r="D48" s="35" t="s">
        <v>227</v>
      </c>
      <c r="E48" s="35" t="s">
        <v>221</v>
      </c>
      <c r="F48" s="35" t="s">
        <v>59</v>
      </c>
      <c r="G48" s="35" t="s">
        <v>50</v>
      </c>
      <c r="H48" s="35" t="s">
        <v>50</v>
      </c>
      <c r="I48" s="35" t="s">
        <v>51</v>
      </c>
      <c r="J48" s="35" t="s">
        <v>52</v>
      </c>
      <c r="K48" s="35" t="s">
        <v>65</v>
      </c>
      <c r="L48" s="35" t="s">
        <v>66</v>
      </c>
      <c r="M48" s="35" t="s">
        <v>66</v>
      </c>
      <c r="N48" s="35" t="s">
        <v>66</v>
      </c>
      <c r="O48" s="35" t="s">
        <v>66</v>
      </c>
      <c r="P48" s="35" t="s">
        <v>20</v>
      </c>
      <c r="Q48" s="35" t="s">
        <v>20</v>
      </c>
      <c r="R48" s="35" t="s">
        <v>20</v>
      </c>
      <c r="S48" s="35" t="s">
        <v>84</v>
      </c>
      <c r="T48" s="36" t="s">
        <v>228</v>
      </c>
      <c r="U48" s="36" t="s">
        <v>419</v>
      </c>
    </row>
    <row r="49" spans="1:21" x14ac:dyDescent="0.25">
      <c r="A49" s="35" t="s">
        <v>229</v>
      </c>
      <c r="B49" s="35" t="s">
        <v>230</v>
      </c>
      <c r="C49" s="35" t="s">
        <v>45</v>
      </c>
      <c r="D49" s="35" t="s">
        <v>75</v>
      </c>
      <c r="E49" s="35" t="s">
        <v>231</v>
      </c>
      <c r="F49" s="35" t="s">
        <v>59</v>
      </c>
      <c r="G49" s="35" t="s">
        <v>49</v>
      </c>
      <c r="H49" s="35" t="s">
        <v>50</v>
      </c>
      <c r="I49" s="35" t="s">
        <v>51</v>
      </c>
      <c r="J49" s="35" t="s">
        <v>52</v>
      </c>
      <c r="K49" s="35" t="s">
        <v>65</v>
      </c>
      <c r="L49" s="35" t="s">
        <v>66</v>
      </c>
      <c r="M49" s="35" t="s">
        <v>66</v>
      </c>
      <c r="N49" s="35" t="s">
        <v>66</v>
      </c>
      <c r="O49" s="35" t="s">
        <v>66</v>
      </c>
      <c r="P49" s="35" t="s">
        <v>20</v>
      </c>
      <c r="Q49" s="35" t="s">
        <v>20</v>
      </c>
      <c r="R49" s="35" t="s">
        <v>20</v>
      </c>
      <c r="S49" s="35" t="s">
        <v>45</v>
      </c>
      <c r="T49" s="36" t="s">
        <v>232</v>
      </c>
      <c r="U49" s="36" t="s">
        <v>419</v>
      </c>
    </row>
    <row r="50" spans="1:21" x14ac:dyDescent="0.25">
      <c r="A50" s="35" t="s">
        <v>235</v>
      </c>
      <c r="B50" s="35" t="s">
        <v>236</v>
      </c>
      <c r="C50" s="35" t="s">
        <v>91</v>
      </c>
      <c r="D50" s="35" t="s">
        <v>75</v>
      </c>
      <c r="E50" s="35" t="s">
        <v>231</v>
      </c>
      <c r="F50" s="35" t="s">
        <v>59</v>
      </c>
      <c r="G50" s="35" t="s">
        <v>49</v>
      </c>
      <c r="H50" s="35" t="s">
        <v>50</v>
      </c>
      <c r="I50" s="35" t="s">
        <v>51</v>
      </c>
      <c r="J50" s="35" t="s">
        <v>52</v>
      </c>
      <c r="K50" s="35" t="s">
        <v>65</v>
      </c>
      <c r="L50" s="35" t="s">
        <v>66</v>
      </c>
      <c r="M50" s="35" t="s">
        <v>66</v>
      </c>
      <c r="N50" s="35" t="s">
        <v>66</v>
      </c>
      <c r="O50" s="35" t="s">
        <v>66</v>
      </c>
      <c r="P50" s="35" t="s">
        <v>20</v>
      </c>
      <c r="Q50" s="35" t="s">
        <v>20</v>
      </c>
      <c r="R50" s="35" t="s">
        <v>20</v>
      </c>
      <c r="S50" s="35" t="s">
        <v>91</v>
      </c>
      <c r="T50" s="36" t="s">
        <v>237</v>
      </c>
      <c r="U50" s="36" t="s">
        <v>419</v>
      </c>
    </row>
    <row r="51" spans="1:21" x14ac:dyDescent="0.25">
      <c r="A51" s="35" t="s">
        <v>248</v>
      </c>
      <c r="B51" s="35" t="s">
        <v>249</v>
      </c>
      <c r="C51" s="35" t="s">
        <v>45</v>
      </c>
      <c r="D51" s="35" t="s">
        <v>250</v>
      </c>
      <c r="E51" s="35" t="s">
        <v>251</v>
      </c>
      <c r="F51" s="35" t="s">
        <v>59</v>
      </c>
      <c r="G51" s="35" t="s">
        <v>49</v>
      </c>
      <c r="H51" s="35" t="s">
        <v>50</v>
      </c>
      <c r="I51" s="35" t="s">
        <v>51</v>
      </c>
      <c r="J51" s="35" t="s">
        <v>52</v>
      </c>
      <c r="K51" s="35" t="s">
        <v>252</v>
      </c>
      <c r="L51" s="35" t="s">
        <v>253</v>
      </c>
      <c r="M51" s="35" t="s">
        <v>253</v>
      </c>
      <c r="N51" s="35" t="s">
        <v>253</v>
      </c>
      <c r="O51" s="35" t="s">
        <v>253</v>
      </c>
      <c r="P51" s="35" t="s">
        <v>20</v>
      </c>
      <c r="Q51" s="35" t="s">
        <v>20</v>
      </c>
      <c r="R51" s="35" t="s">
        <v>20</v>
      </c>
      <c r="S51" s="35" t="s">
        <v>45</v>
      </c>
      <c r="T51" s="36" t="s">
        <v>254</v>
      </c>
      <c r="U51" s="36" t="s">
        <v>419</v>
      </c>
    </row>
    <row r="52" spans="1:21" x14ac:dyDescent="0.25">
      <c r="A52" s="35" t="s">
        <v>255</v>
      </c>
      <c r="B52" s="35" t="s">
        <v>249</v>
      </c>
      <c r="C52" s="35" t="s">
        <v>45</v>
      </c>
      <c r="D52" s="35" t="s">
        <v>256</v>
      </c>
      <c r="E52" s="35" t="s">
        <v>251</v>
      </c>
      <c r="F52" s="35" t="s">
        <v>59</v>
      </c>
      <c r="G52" s="35" t="s">
        <v>49</v>
      </c>
      <c r="H52" s="35" t="s">
        <v>50</v>
      </c>
      <c r="I52" s="35" t="s">
        <v>51</v>
      </c>
      <c r="J52" s="35" t="s">
        <v>52</v>
      </c>
      <c r="K52" s="35" t="s">
        <v>252</v>
      </c>
      <c r="L52" s="35" t="s">
        <v>253</v>
      </c>
      <c r="M52" s="35" t="s">
        <v>253</v>
      </c>
      <c r="N52" s="35" t="s">
        <v>253</v>
      </c>
      <c r="O52" s="35" t="s">
        <v>253</v>
      </c>
      <c r="P52" s="35" t="s">
        <v>20</v>
      </c>
      <c r="Q52" s="35" t="s">
        <v>20</v>
      </c>
      <c r="R52" s="35" t="s">
        <v>20</v>
      </c>
      <c r="S52" s="35" t="s">
        <v>45</v>
      </c>
      <c r="T52" s="36" t="s">
        <v>254</v>
      </c>
      <c r="U52" s="36" t="s">
        <v>419</v>
      </c>
    </row>
    <row r="53" spans="1:21" x14ac:dyDescent="0.25">
      <c r="A53" s="35" t="s">
        <v>257</v>
      </c>
      <c r="B53" s="35" t="s">
        <v>258</v>
      </c>
      <c r="C53" s="35" t="s">
        <v>45</v>
      </c>
      <c r="D53" s="35" t="s">
        <v>259</v>
      </c>
      <c r="E53" s="35" t="s">
        <v>208</v>
      </c>
      <c r="F53" s="35" t="s">
        <v>59</v>
      </c>
      <c r="G53" s="35" t="s">
        <v>49</v>
      </c>
      <c r="H53" s="35" t="s">
        <v>50</v>
      </c>
      <c r="I53" s="35" t="s">
        <v>51</v>
      </c>
      <c r="J53" s="35" t="s">
        <v>52</v>
      </c>
      <c r="K53" s="35" t="s">
        <v>70</v>
      </c>
      <c r="L53" s="35" t="s">
        <v>71</v>
      </c>
      <c r="M53" s="35" t="s">
        <v>20</v>
      </c>
      <c r="N53" s="35" t="s">
        <v>71</v>
      </c>
      <c r="O53" s="35" t="s">
        <v>66</v>
      </c>
      <c r="P53" s="35" t="s">
        <v>20</v>
      </c>
      <c r="Q53" s="35" t="s">
        <v>20</v>
      </c>
      <c r="R53" s="35" t="s">
        <v>20</v>
      </c>
      <c r="S53" s="35" t="s">
        <v>45</v>
      </c>
      <c r="T53" s="36" t="s">
        <v>260</v>
      </c>
      <c r="U53" s="36" t="s">
        <v>419</v>
      </c>
    </row>
    <row r="54" spans="1:21" x14ac:dyDescent="0.25">
      <c r="A54" s="35" t="s">
        <v>279</v>
      </c>
      <c r="B54" s="35" t="s">
        <v>280</v>
      </c>
      <c r="C54" s="35" t="s">
        <v>91</v>
      </c>
      <c r="D54" s="35" t="s">
        <v>281</v>
      </c>
      <c r="E54" s="35" t="s">
        <v>47</v>
      </c>
      <c r="F54" s="35" t="s">
        <v>59</v>
      </c>
      <c r="G54" s="35" t="s">
        <v>49</v>
      </c>
      <c r="H54" s="35" t="s">
        <v>50</v>
      </c>
      <c r="I54" s="35" t="s">
        <v>51</v>
      </c>
      <c r="J54" s="35" t="s">
        <v>52</v>
      </c>
      <c r="K54" s="35" t="s">
        <v>70</v>
      </c>
      <c r="L54" s="35" t="s">
        <v>20</v>
      </c>
      <c r="M54" s="35" t="s">
        <v>20</v>
      </c>
      <c r="N54" s="35" t="s">
        <v>20</v>
      </c>
      <c r="O54" s="35" t="s">
        <v>71</v>
      </c>
      <c r="P54" s="35" t="s">
        <v>20</v>
      </c>
      <c r="Q54" s="35" t="s">
        <v>20</v>
      </c>
      <c r="R54" s="35" t="s">
        <v>20</v>
      </c>
      <c r="S54" s="35" t="s">
        <v>91</v>
      </c>
      <c r="T54" s="36" t="s">
        <v>282</v>
      </c>
      <c r="U54" s="36" t="s">
        <v>419</v>
      </c>
    </row>
    <row r="55" spans="1:21" x14ac:dyDescent="0.25">
      <c r="A55" s="35" t="s">
        <v>283</v>
      </c>
      <c r="B55" s="35" t="s">
        <v>280</v>
      </c>
      <c r="C55" s="35" t="s">
        <v>91</v>
      </c>
      <c r="D55" s="35" t="s">
        <v>281</v>
      </c>
      <c r="E55" s="35" t="s">
        <v>47</v>
      </c>
      <c r="F55" s="35" t="s">
        <v>59</v>
      </c>
      <c r="G55" s="35" t="s">
        <v>49</v>
      </c>
      <c r="H55" s="35" t="s">
        <v>50</v>
      </c>
      <c r="I55" s="35" t="s">
        <v>51</v>
      </c>
      <c r="J55" s="35" t="s">
        <v>52</v>
      </c>
      <c r="K55" s="35" t="s">
        <v>70</v>
      </c>
      <c r="L55" s="35" t="s">
        <v>20</v>
      </c>
      <c r="M55" s="35" t="s">
        <v>20</v>
      </c>
      <c r="N55" s="35" t="s">
        <v>20</v>
      </c>
      <c r="O55" s="35" t="s">
        <v>71</v>
      </c>
      <c r="P55" s="35" t="s">
        <v>20</v>
      </c>
      <c r="Q55" s="35" t="s">
        <v>20</v>
      </c>
      <c r="R55" s="35" t="s">
        <v>20</v>
      </c>
      <c r="S55" s="35" t="s">
        <v>91</v>
      </c>
      <c r="T55" s="36" t="s">
        <v>282</v>
      </c>
      <c r="U55" s="36" t="s">
        <v>419</v>
      </c>
    </row>
    <row r="56" spans="1:21" x14ac:dyDescent="0.25">
      <c r="A56" s="35" t="s">
        <v>284</v>
      </c>
      <c r="B56" s="35" t="s">
        <v>285</v>
      </c>
      <c r="C56" s="35" t="s">
        <v>45</v>
      </c>
      <c r="D56" s="35" t="s">
        <v>286</v>
      </c>
      <c r="E56" s="35" t="s">
        <v>287</v>
      </c>
      <c r="F56" s="35" t="s">
        <v>288</v>
      </c>
      <c r="G56" s="35" t="s">
        <v>49</v>
      </c>
      <c r="H56" s="35" t="s">
        <v>50</v>
      </c>
      <c r="I56" s="35" t="s">
        <v>51</v>
      </c>
      <c r="J56" s="35" t="s">
        <v>52</v>
      </c>
      <c r="K56" s="35" t="s">
        <v>115</v>
      </c>
      <c r="L56" s="35" t="s">
        <v>20</v>
      </c>
      <c r="M56" s="35" t="s">
        <v>20</v>
      </c>
      <c r="N56" s="35" t="s">
        <v>20</v>
      </c>
      <c r="O56" s="35" t="s">
        <v>20</v>
      </c>
      <c r="P56" s="35" t="s">
        <v>20</v>
      </c>
      <c r="Q56" s="35" t="s">
        <v>20</v>
      </c>
      <c r="R56" s="35" t="s">
        <v>20</v>
      </c>
      <c r="S56" s="35" t="s">
        <v>45</v>
      </c>
      <c r="T56" s="36" t="s">
        <v>289</v>
      </c>
      <c r="U56" s="36" t="s">
        <v>419</v>
      </c>
    </row>
    <row r="57" spans="1:21" x14ac:dyDescent="0.25">
      <c r="A57" s="35" t="s">
        <v>290</v>
      </c>
      <c r="B57" s="35" t="s">
        <v>291</v>
      </c>
      <c r="C57" s="35" t="s">
        <v>45</v>
      </c>
      <c r="D57" s="35" t="s">
        <v>292</v>
      </c>
      <c r="E57" s="35" t="s">
        <v>287</v>
      </c>
      <c r="F57" s="35" t="s">
        <v>288</v>
      </c>
      <c r="G57" s="35" t="s">
        <v>49</v>
      </c>
      <c r="H57" s="35" t="s">
        <v>50</v>
      </c>
      <c r="I57" s="35" t="s">
        <v>51</v>
      </c>
      <c r="J57" s="35" t="s">
        <v>52</v>
      </c>
      <c r="K57" s="35" t="s">
        <v>115</v>
      </c>
      <c r="L57" s="35" t="s">
        <v>20</v>
      </c>
      <c r="M57" s="35" t="s">
        <v>20</v>
      </c>
      <c r="N57" s="35" t="s">
        <v>20</v>
      </c>
      <c r="O57" s="35" t="s">
        <v>20</v>
      </c>
      <c r="P57" s="35" t="s">
        <v>20</v>
      </c>
      <c r="Q57" s="35" t="s">
        <v>20</v>
      </c>
      <c r="R57" s="35" t="s">
        <v>20</v>
      </c>
      <c r="S57" s="35" t="s">
        <v>45</v>
      </c>
      <c r="T57" s="36" t="s">
        <v>293</v>
      </c>
      <c r="U57" s="36" t="s">
        <v>419</v>
      </c>
    </row>
    <row r="58" spans="1:21" x14ac:dyDescent="0.25">
      <c r="A58" s="35" t="s">
        <v>294</v>
      </c>
      <c r="B58" s="35" t="s">
        <v>295</v>
      </c>
      <c r="C58" s="35" t="s">
        <v>45</v>
      </c>
      <c r="D58" s="35" t="s">
        <v>296</v>
      </c>
      <c r="E58" s="35" t="s">
        <v>287</v>
      </c>
      <c r="F58" s="35" t="s">
        <v>288</v>
      </c>
      <c r="G58" s="35" t="s">
        <v>49</v>
      </c>
      <c r="H58" s="35" t="s">
        <v>50</v>
      </c>
      <c r="I58" s="35" t="s">
        <v>51</v>
      </c>
      <c r="J58" s="35" t="s">
        <v>52</v>
      </c>
      <c r="K58" s="35" t="s">
        <v>115</v>
      </c>
      <c r="L58" s="35" t="s">
        <v>20</v>
      </c>
      <c r="M58" s="35" t="s">
        <v>20</v>
      </c>
      <c r="N58" s="35" t="s">
        <v>20</v>
      </c>
      <c r="O58" s="35" t="s">
        <v>20</v>
      </c>
      <c r="P58" s="35" t="s">
        <v>20</v>
      </c>
      <c r="Q58" s="35" t="s">
        <v>20</v>
      </c>
      <c r="R58" s="35" t="s">
        <v>20</v>
      </c>
      <c r="S58" s="35" t="s">
        <v>45</v>
      </c>
      <c r="T58" s="36" t="s">
        <v>297</v>
      </c>
      <c r="U58" s="36" t="s">
        <v>419</v>
      </c>
    </row>
    <row r="59" spans="1:21" x14ac:dyDescent="0.25">
      <c r="A59" s="35" t="s">
        <v>298</v>
      </c>
      <c r="B59" s="35" t="s">
        <v>299</v>
      </c>
      <c r="C59" s="35" t="s">
        <v>45</v>
      </c>
      <c r="D59" s="35" t="s">
        <v>300</v>
      </c>
      <c r="E59" s="35" t="s">
        <v>301</v>
      </c>
      <c r="F59" s="35" t="s">
        <v>59</v>
      </c>
      <c r="G59" s="35" t="s">
        <v>49</v>
      </c>
      <c r="H59" s="35" t="s">
        <v>50</v>
      </c>
      <c r="I59" s="35" t="s">
        <v>51</v>
      </c>
      <c r="J59" s="35" t="s">
        <v>52</v>
      </c>
      <c r="K59" s="35" t="s">
        <v>65</v>
      </c>
      <c r="L59" s="35" t="s">
        <v>66</v>
      </c>
      <c r="M59" s="35" t="s">
        <v>20</v>
      </c>
      <c r="N59" s="35" t="s">
        <v>66</v>
      </c>
      <c r="O59" s="35" t="s">
        <v>66</v>
      </c>
      <c r="P59" s="35" t="s">
        <v>20</v>
      </c>
      <c r="Q59" s="35" t="s">
        <v>20</v>
      </c>
      <c r="R59" s="35" t="s">
        <v>20</v>
      </c>
      <c r="S59" s="35" t="s">
        <v>45</v>
      </c>
      <c r="T59" s="36" t="s">
        <v>302</v>
      </c>
      <c r="U59" s="36" t="s">
        <v>419</v>
      </c>
    </row>
    <row r="60" spans="1:21" x14ac:dyDescent="0.25">
      <c r="A60" s="35" t="s">
        <v>303</v>
      </c>
      <c r="B60" s="35" t="s">
        <v>304</v>
      </c>
      <c r="C60" s="35" t="s">
        <v>45</v>
      </c>
      <c r="D60" s="35" t="s">
        <v>141</v>
      </c>
      <c r="E60" s="35" t="s">
        <v>301</v>
      </c>
      <c r="F60" s="35" t="s">
        <v>59</v>
      </c>
      <c r="G60" s="35" t="s">
        <v>49</v>
      </c>
      <c r="H60" s="35" t="s">
        <v>50</v>
      </c>
      <c r="I60" s="35" t="s">
        <v>51</v>
      </c>
      <c r="J60" s="35" t="s">
        <v>52</v>
      </c>
      <c r="K60" s="35" t="s">
        <v>65</v>
      </c>
      <c r="L60" s="35" t="s">
        <v>66</v>
      </c>
      <c r="M60" s="35" t="s">
        <v>20</v>
      </c>
      <c r="N60" s="35" t="s">
        <v>66</v>
      </c>
      <c r="O60" s="35" t="s">
        <v>66</v>
      </c>
      <c r="P60" s="35" t="s">
        <v>20</v>
      </c>
      <c r="Q60" s="35" t="s">
        <v>20</v>
      </c>
      <c r="R60" s="35" t="s">
        <v>20</v>
      </c>
      <c r="S60" s="35" t="s">
        <v>45</v>
      </c>
      <c r="T60" s="36" t="s">
        <v>305</v>
      </c>
      <c r="U60" s="36" t="s">
        <v>419</v>
      </c>
    </row>
    <row r="61" spans="1:21" x14ac:dyDescent="0.25">
      <c r="A61" s="35" t="s">
        <v>306</v>
      </c>
      <c r="B61" s="35" t="s">
        <v>307</v>
      </c>
      <c r="C61" s="35" t="s">
        <v>45</v>
      </c>
      <c r="D61" s="35" t="s">
        <v>308</v>
      </c>
      <c r="E61" s="35" t="s">
        <v>301</v>
      </c>
      <c r="F61" s="35" t="s">
        <v>59</v>
      </c>
      <c r="G61" s="35" t="s">
        <v>49</v>
      </c>
      <c r="H61" s="35" t="s">
        <v>50</v>
      </c>
      <c r="I61" s="35" t="s">
        <v>51</v>
      </c>
      <c r="J61" s="35" t="s">
        <v>52</v>
      </c>
      <c r="K61" s="35" t="s">
        <v>65</v>
      </c>
      <c r="L61" s="35" t="s">
        <v>66</v>
      </c>
      <c r="M61" s="35" t="s">
        <v>20</v>
      </c>
      <c r="N61" s="35" t="s">
        <v>66</v>
      </c>
      <c r="O61" s="35" t="s">
        <v>66</v>
      </c>
      <c r="P61" s="35" t="s">
        <v>20</v>
      </c>
      <c r="Q61" s="35" t="s">
        <v>20</v>
      </c>
      <c r="R61" s="35" t="s">
        <v>20</v>
      </c>
      <c r="S61" s="35" t="s">
        <v>45</v>
      </c>
      <c r="T61" s="36" t="s">
        <v>309</v>
      </c>
      <c r="U61" s="36" t="s">
        <v>419</v>
      </c>
    </row>
    <row r="62" spans="1:21" x14ac:dyDescent="0.25">
      <c r="A62" s="35" t="s">
        <v>310</v>
      </c>
      <c r="B62" s="35" t="s">
        <v>311</v>
      </c>
      <c r="C62" s="35" t="s">
        <v>45</v>
      </c>
      <c r="D62" s="35" t="s">
        <v>312</v>
      </c>
      <c r="E62" s="35" t="s">
        <v>301</v>
      </c>
      <c r="F62" s="35" t="s">
        <v>59</v>
      </c>
      <c r="G62" s="35" t="s">
        <v>49</v>
      </c>
      <c r="H62" s="35" t="s">
        <v>50</v>
      </c>
      <c r="I62" s="35" t="s">
        <v>51</v>
      </c>
      <c r="J62" s="35" t="s">
        <v>52</v>
      </c>
      <c r="K62" s="35" t="s">
        <v>65</v>
      </c>
      <c r="L62" s="35" t="s">
        <v>66</v>
      </c>
      <c r="M62" s="35" t="s">
        <v>20</v>
      </c>
      <c r="N62" s="35" t="s">
        <v>66</v>
      </c>
      <c r="O62" s="35" t="s">
        <v>66</v>
      </c>
      <c r="P62" s="35" t="s">
        <v>20</v>
      </c>
      <c r="Q62" s="35" t="s">
        <v>20</v>
      </c>
      <c r="R62" s="35" t="s">
        <v>20</v>
      </c>
      <c r="S62" s="35" t="s">
        <v>45</v>
      </c>
      <c r="T62" s="36" t="s">
        <v>313</v>
      </c>
      <c r="U62" s="36" t="s">
        <v>419</v>
      </c>
    </row>
    <row r="63" spans="1:21" x14ac:dyDescent="0.25">
      <c r="A63" s="35" t="s">
        <v>314</v>
      </c>
      <c r="B63" s="35" t="s">
        <v>315</v>
      </c>
      <c r="C63" s="35" t="s">
        <v>45</v>
      </c>
      <c r="D63" s="35" t="s">
        <v>64</v>
      </c>
      <c r="E63" s="35" t="s">
        <v>301</v>
      </c>
      <c r="F63" s="35" t="s">
        <v>59</v>
      </c>
      <c r="G63" s="35" t="s">
        <v>49</v>
      </c>
      <c r="H63" s="35" t="s">
        <v>50</v>
      </c>
      <c r="I63" s="35" t="s">
        <v>51</v>
      </c>
      <c r="J63" s="35" t="s">
        <v>52</v>
      </c>
      <c r="K63" s="35" t="s">
        <v>65</v>
      </c>
      <c r="L63" s="35" t="s">
        <v>20</v>
      </c>
      <c r="M63" s="35" t="s">
        <v>20</v>
      </c>
      <c r="N63" s="35" t="s">
        <v>20</v>
      </c>
      <c r="O63" s="35" t="s">
        <v>66</v>
      </c>
      <c r="P63" s="35" t="s">
        <v>20</v>
      </c>
      <c r="Q63" s="35" t="s">
        <v>20</v>
      </c>
      <c r="R63" s="35" t="s">
        <v>20</v>
      </c>
      <c r="S63" s="35" t="s">
        <v>45</v>
      </c>
      <c r="T63" s="36" t="s">
        <v>316</v>
      </c>
      <c r="U63" s="36" t="s">
        <v>419</v>
      </c>
    </row>
    <row r="64" spans="1:21" x14ac:dyDescent="0.25">
      <c r="A64" s="35" t="s">
        <v>317</v>
      </c>
      <c r="B64" s="35" t="s">
        <v>315</v>
      </c>
      <c r="C64" s="35" t="s">
        <v>45</v>
      </c>
      <c r="D64" s="35" t="s">
        <v>64</v>
      </c>
      <c r="E64" s="35" t="s">
        <v>301</v>
      </c>
      <c r="F64" s="35" t="s">
        <v>59</v>
      </c>
      <c r="G64" s="35" t="s">
        <v>49</v>
      </c>
      <c r="H64" s="35" t="s">
        <v>50</v>
      </c>
      <c r="I64" s="35" t="s">
        <v>51</v>
      </c>
      <c r="J64" s="35" t="s">
        <v>52</v>
      </c>
      <c r="K64" s="35" t="s">
        <v>65</v>
      </c>
      <c r="L64" s="35" t="s">
        <v>20</v>
      </c>
      <c r="M64" s="35" t="s">
        <v>20</v>
      </c>
      <c r="N64" s="35" t="s">
        <v>20</v>
      </c>
      <c r="O64" s="35" t="s">
        <v>66</v>
      </c>
      <c r="P64" s="35" t="s">
        <v>20</v>
      </c>
      <c r="Q64" s="35" t="s">
        <v>20</v>
      </c>
      <c r="R64" s="35" t="s">
        <v>20</v>
      </c>
      <c r="S64" s="35" t="s">
        <v>45</v>
      </c>
      <c r="T64" s="36" t="s">
        <v>316</v>
      </c>
      <c r="U64" s="36" t="s">
        <v>419</v>
      </c>
    </row>
    <row r="65" spans="1:21" x14ac:dyDescent="0.25">
      <c r="A65" s="35" t="s">
        <v>318</v>
      </c>
      <c r="B65" s="35" t="s">
        <v>319</v>
      </c>
      <c r="C65" s="35" t="s">
        <v>45</v>
      </c>
      <c r="D65" s="35" t="s">
        <v>320</v>
      </c>
      <c r="E65" s="35" t="s">
        <v>301</v>
      </c>
      <c r="F65" s="35" t="s">
        <v>59</v>
      </c>
      <c r="G65" s="35" t="s">
        <v>49</v>
      </c>
      <c r="H65" s="35" t="s">
        <v>50</v>
      </c>
      <c r="I65" s="35" t="s">
        <v>51</v>
      </c>
      <c r="J65" s="35" t="s">
        <v>52</v>
      </c>
      <c r="K65" s="35" t="s">
        <v>65</v>
      </c>
      <c r="L65" s="35" t="s">
        <v>66</v>
      </c>
      <c r="M65" s="35" t="s">
        <v>20</v>
      </c>
      <c r="N65" s="35" t="s">
        <v>66</v>
      </c>
      <c r="O65" s="35" t="s">
        <v>66</v>
      </c>
      <c r="P65" s="35" t="s">
        <v>20</v>
      </c>
      <c r="Q65" s="35" t="s">
        <v>20</v>
      </c>
      <c r="R65" s="35" t="s">
        <v>20</v>
      </c>
      <c r="S65" s="35" t="s">
        <v>45</v>
      </c>
      <c r="T65" s="36" t="s">
        <v>321</v>
      </c>
      <c r="U65" s="36" t="s">
        <v>419</v>
      </c>
    </row>
    <row r="66" spans="1:21" x14ac:dyDescent="0.25">
      <c r="A66" s="35" t="s">
        <v>322</v>
      </c>
      <c r="B66" s="35" t="s">
        <v>323</v>
      </c>
      <c r="C66" s="35" t="s">
        <v>91</v>
      </c>
      <c r="D66" s="35" t="s">
        <v>324</v>
      </c>
      <c r="E66" s="35" t="s">
        <v>211</v>
      </c>
      <c r="F66" s="35" t="s">
        <v>59</v>
      </c>
      <c r="G66" s="35" t="s">
        <v>50</v>
      </c>
      <c r="H66" s="35" t="s">
        <v>50</v>
      </c>
      <c r="I66" s="35" t="s">
        <v>51</v>
      </c>
      <c r="J66" s="35" t="s">
        <v>52</v>
      </c>
      <c r="K66" s="35" t="s">
        <v>65</v>
      </c>
      <c r="L66" s="35" t="s">
        <v>66</v>
      </c>
      <c r="M66" s="35" t="s">
        <v>66</v>
      </c>
      <c r="N66" s="35" t="s">
        <v>66</v>
      </c>
      <c r="O66" s="35" t="s">
        <v>66</v>
      </c>
      <c r="P66" s="35" t="s">
        <v>20</v>
      </c>
      <c r="Q66" s="35" t="s">
        <v>20</v>
      </c>
      <c r="R66" s="35" t="s">
        <v>20</v>
      </c>
      <c r="S66" s="35" t="s">
        <v>91</v>
      </c>
      <c r="T66" s="36" t="s">
        <v>325</v>
      </c>
      <c r="U66" s="36" t="s">
        <v>419</v>
      </c>
    </row>
    <row r="67" spans="1:21" x14ac:dyDescent="0.25">
      <c r="A67" s="35" t="s">
        <v>326</v>
      </c>
      <c r="B67" s="35" t="s">
        <v>327</v>
      </c>
      <c r="C67" s="35" t="s">
        <v>91</v>
      </c>
      <c r="D67" s="35" t="s">
        <v>324</v>
      </c>
      <c r="E67" s="35" t="s">
        <v>211</v>
      </c>
      <c r="F67" s="35" t="s">
        <v>59</v>
      </c>
      <c r="G67" s="35" t="s">
        <v>50</v>
      </c>
      <c r="H67" s="35" t="s">
        <v>50</v>
      </c>
      <c r="I67" s="35" t="s">
        <v>51</v>
      </c>
      <c r="J67" s="35" t="s">
        <v>52</v>
      </c>
      <c r="K67" s="35" t="s">
        <v>65</v>
      </c>
      <c r="L67" s="35" t="s">
        <v>66</v>
      </c>
      <c r="M67" s="35" t="s">
        <v>66</v>
      </c>
      <c r="N67" s="35" t="s">
        <v>66</v>
      </c>
      <c r="O67" s="35" t="s">
        <v>66</v>
      </c>
      <c r="P67" s="35" t="s">
        <v>20</v>
      </c>
      <c r="Q67" s="35" t="s">
        <v>20</v>
      </c>
      <c r="R67" s="35" t="s">
        <v>20</v>
      </c>
      <c r="S67" s="35" t="s">
        <v>91</v>
      </c>
      <c r="T67" s="36" t="s">
        <v>328</v>
      </c>
      <c r="U67" s="36" t="s">
        <v>419</v>
      </c>
    </row>
    <row r="68" spans="1:21" x14ac:dyDescent="0.25">
      <c r="A68" s="35" t="s">
        <v>329</v>
      </c>
      <c r="B68" s="35" t="s">
        <v>330</v>
      </c>
      <c r="C68" s="35" t="s">
        <v>45</v>
      </c>
      <c r="D68" s="35" t="s">
        <v>75</v>
      </c>
      <c r="E68" s="35" t="s">
        <v>58</v>
      </c>
      <c r="F68" s="35" t="s">
        <v>59</v>
      </c>
      <c r="G68" s="35" t="s">
        <v>49</v>
      </c>
      <c r="H68" s="35" t="s">
        <v>50</v>
      </c>
      <c r="I68" s="35" t="s">
        <v>51</v>
      </c>
      <c r="J68" s="35" t="s">
        <v>52</v>
      </c>
      <c r="K68" s="35" t="s">
        <v>65</v>
      </c>
      <c r="L68" s="35" t="s">
        <v>66</v>
      </c>
      <c r="M68" s="35" t="s">
        <v>20</v>
      </c>
      <c r="N68" s="35" t="s">
        <v>66</v>
      </c>
      <c r="O68" s="35" t="s">
        <v>66</v>
      </c>
      <c r="P68" s="35" t="s">
        <v>20</v>
      </c>
      <c r="Q68" s="35" t="s">
        <v>20</v>
      </c>
      <c r="R68" s="35" t="s">
        <v>20</v>
      </c>
      <c r="S68" s="35" t="s">
        <v>45</v>
      </c>
      <c r="T68" s="36" t="s">
        <v>331</v>
      </c>
      <c r="U68" s="36" t="s">
        <v>419</v>
      </c>
    </row>
    <row r="69" spans="1:21" x14ac:dyDescent="0.25">
      <c r="A69" s="35" t="s">
        <v>336</v>
      </c>
      <c r="B69" s="35" t="s">
        <v>337</v>
      </c>
      <c r="C69" s="35" t="s">
        <v>74</v>
      </c>
      <c r="D69" s="35" t="s">
        <v>144</v>
      </c>
      <c r="E69" s="35" t="s">
        <v>64</v>
      </c>
      <c r="F69" s="35" t="s">
        <v>59</v>
      </c>
      <c r="G69" s="35" t="s">
        <v>50</v>
      </c>
      <c r="H69" s="35" t="s">
        <v>50</v>
      </c>
      <c r="I69" s="35" t="s">
        <v>51</v>
      </c>
      <c r="J69" s="35" t="s">
        <v>52</v>
      </c>
      <c r="K69" s="35" t="s">
        <v>70</v>
      </c>
      <c r="L69" s="35" t="s">
        <v>20</v>
      </c>
      <c r="M69" s="35" t="s">
        <v>20</v>
      </c>
      <c r="N69" s="35" t="s">
        <v>20</v>
      </c>
      <c r="O69" s="35" t="s">
        <v>66</v>
      </c>
      <c r="P69" s="35" t="s">
        <v>20</v>
      </c>
      <c r="Q69" s="35" t="s">
        <v>20</v>
      </c>
      <c r="R69" s="35" t="s">
        <v>20</v>
      </c>
      <c r="S69" s="35" t="s">
        <v>74</v>
      </c>
      <c r="T69" s="36" t="s">
        <v>338</v>
      </c>
      <c r="U69" s="36" t="s">
        <v>419</v>
      </c>
    </row>
    <row r="70" spans="1:21" x14ac:dyDescent="0.25">
      <c r="A70" s="35" t="s">
        <v>339</v>
      </c>
      <c r="B70" s="35" t="s">
        <v>340</v>
      </c>
      <c r="C70" s="35" t="s">
        <v>91</v>
      </c>
      <c r="D70" s="35" t="s">
        <v>281</v>
      </c>
      <c r="E70" s="35" t="s">
        <v>341</v>
      </c>
      <c r="F70" s="35" t="s">
        <v>59</v>
      </c>
      <c r="G70" s="35" t="s">
        <v>49</v>
      </c>
      <c r="H70" s="35" t="s">
        <v>50</v>
      </c>
      <c r="I70" s="35" t="s">
        <v>51</v>
      </c>
      <c r="J70" s="35" t="s">
        <v>52</v>
      </c>
      <c r="K70" s="35" t="s">
        <v>70</v>
      </c>
      <c r="L70" s="35" t="s">
        <v>20</v>
      </c>
      <c r="M70" s="35" t="s">
        <v>20</v>
      </c>
      <c r="N70" s="35" t="s">
        <v>20</v>
      </c>
      <c r="O70" s="35" t="s">
        <v>66</v>
      </c>
      <c r="P70" s="35" t="s">
        <v>20</v>
      </c>
      <c r="Q70" s="35" t="s">
        <v>20</v>
      </c>
      <c r="R70" s="35" t="s">
        <v>20</v>
      </c>
      <c r="S70" s="35" t="s">
        <v>91</v>
      </c>
      <c r="T70" s="36" t="s">
        <v>342</v>
      </c>
      <c r="U70" s="36" t="s">
        <v>419</v>
      </c>
    </row>
    <row r="71" spans="1:21" x14ac:dyDescent="0.25">
      <c r="A71" s="35" t="s">
        <v>343</v>
      </c>
      <c r="B71" s="35" t="s">
        <v>344</v>
      </c>
      <c r="C71" s="35" t="s">
        <v>45</v>
      </c>
      <c r="D71" s="35" t="s">
        <v>345</v>
      </c>
      <c r="E71" s="35" t="s">
        <v>346</v>
      </c>
      <c r="F71" s="35" t="s">
        <v>59</v>
      </c>
      <c r="G71" s="35" t="s">
        <v>49</v>
      </c>
      <c r="H71" s="35" t="s">
        <v>50</v>
      </c>
      <c r="I71" s="35" t="s">
        <v>51</v>
      </c>
      <c r="J71" s="35" t="s">
        <v>52</v>
      </c>
      <c r="K71" s="35" t="s">
        <v>252</v>
      </c>
      <c r="L71" s="35" t="s">
        <v>253</v>
      </c>
      <c r="M71" s="35" t="s">
        <v>253</v>
      </c>
      <c r="N71" s="35" t="s">
        <v>253</v>
      </c>
      <c r="O71" s="35" t="s">
        <v>253</v>
      </c>
      <c r="P71" s="35" t="s">
        <v>20</v>
      </c>
      <c r="Q71" s="35" t="s">
        <v>20</v>
      </c>
      <c r="R71" s="35" t="s">
        <v>20</v>
      </c>
      <c r="S71" s="35" t="s">
        <v>45</v>
      </c>
      <c r="T71" s="36" t="s">
        <v>347</v>
      </c>
      <c r="U71" s="36" t="s">
        <v>419</v>
      </c>
    </row>
    <row r="72" spans="1:21" x14ac:dyDescent="0.25">
      <c r="A72" s="35" t="s">
        <v>348</v>
      </c>
      <c r="B72" s="35" t="s">
        <v>349</v>
      </c>
      <c r="C72" s="35" t="s">
        <v>45</v>
      </c>
      <c r="D72" s="35" t="s">
        <v>350</v>
      </c>
      <c r="E72" s="35" t="s">
        <v>351</v>
      </c>
      <c r="F72" s="35" t="s">
        <v>263</v>
      </c>
      <c r="G72" s="35" t="s">
        <v>49</v>
      </c>
      <c r="H72" s="35" t="s">
        <v>50</v>
      </c>
      <c r="I72" s="35" t="s">
        <v>51</v>
      </c>
      <c r="J72" s="35" t="s">
        <v>52</v>
      </c>
      <c r="K72" s="35" t="s">
        <v>115</v>
      </c>
      <c r="L72" s="35" t="s">
        <v>20</v>
      </c>
      <c r="M72" s="35" t="s">
        <v>20</v>
      </c>
      <c r="N72" s="35" t="s">
        <v>20</v>
      </c>
      <c r="O72" s="35" t="s">
        <v>20</v>
      </c>
      <c r="P72" s="35" t="s">
        <v>20</v>
      </c>
      <c r="Q72" s="35" t="s">
        <v>20</v>
      </c>
      <c r="R72" s="35" t="s">
        <v>20</v>
      </c>
      <c r="S72" s="35" t="s">
        <v>45</v>
      </c>
      <c r="T72" s="36" t="s">
        <v>352</v>
      </c>
      <c r="U72" s="36" t="s">
        <v>419</v>
      </c>
    </row>
    <row r="73" spans="1:21" x14ac:dyDescent="0.25">
      <c r="A73" s="35" t="s">
        <v>353</v>
      </c>
      <c r="B73" s="35" t="s">
        <v>349</v>
      </c>
      <c r="C73" s="35" t="s">
        <v>45</v>
      </c>
      <c r="D73" s="35" t="s">
        <v>354</v>
      </c>
      <c r="E73" s="35" t="s">
        <v>351</v>
      </c>
      <c r="F73" s="35" t="s">
        <v>263</v>
      </c>
      <c r="G73" s="35" t="s">
        <v>49</v>
      </c>
      <c r="H73" s="35" t="s">
        <v>241</v>
      </c>
      <c r="I73" s="35" t="s">
        <v>51</v>
      </c>
      <c r="J73" s="35" t="s">
        <v>52</v>
      </c>
      <c r="K73" s="35" t="s">
        <v>115</v>
      </c>
      <c r="L73" s="35" t="s">
        <v>20</v>
      </c>
      <c r="M73" s="35" t="s">
        <v>20</v>
      </c>
      <c r="N73" s="35" t="s">
        <v>20</v>
      </c>
      <c r="O73" s="35" t="s">
        <v>20</v>
      </c>
      <c r="P73" s="35" t="s">
        <v>20</v>
      </c>
      <c r="Q73" s="35" t="s">
        <v>20</v>
      </c>
      <c r="R73" s="35" t="s">
        <v>20</v>
      </c>
      <c r="S73" s="35" t="s">
        <v>45</v>
      </c>
      <c r="T73" s="36" t="s">
        <v>352</v>
      </c>
      <c r="U73" s="36" t="s">
        <v>419</v>
      </c>
    </row>
    <row r="74" spans="1:21" x14ac:dyDescent="0.25">
      <c r="A74" s="35" t="s">
        <v>355</v>
      </c>
      <c r="B74" s="35" t="s">
        <v>349</v>
      </c>
      <c r="C74" s="35" t="s">
        <v>45</v>
      </c>
      <c r="D74" s="35" t="s">
        <v>356</v>
      </c>
      <c r="E74" s="35" t="s">
        <v>357</v>
      </c>
      <c r="F74" s="35" t="s">
        <v>263</v>
      </c>
      <c r="G74" s="35" t="s">
        <v>49</v>
      </c>
      <c r="H74" s="35" t="s">
        <v>358</v>
      </c>
      <c r="I74" s="35" t="s">
        <v>51</v>
      </c>
      <c r="J74" s="35" t="s">
        <v>52</v>
      </c>
      <c r="K74" s="35" t="s">
        <v>115</v>
      </c>
      <c r="L74" s="35" t="s">
        <v>20</v>
      </c>
      <c r="M74" s="35" t="s">
        <v>20</v>
      </c>
      <c r="N74" s="35" t="s">
        <v>20</v>
      </c>
      <c r="O74" s="35" t="s">
        <v>20</v>
      </c>
      <c r="P74" s="35" t="s">
        <v>20</v>
      </c>
      <c r="Q74" s="35" t="s">
        <v>20</v>
      </c>
      <c r="R74" s="35" t="s">
        <v>20</v>
      </c>
      <c r="S74" s="35" t="s">
        <v>45</v>
      </c>
      <c r="T74" s="36" t="s">
        <v>352</v>
      </c>
      <c r="U74" s="36" t="s">
        <v>419</v>
      </c>
    </row>
    <row r="75" spans="1:21" x14ac:dyDescent="0.25">
      <c r="A75" s="35" t="s">
        <v>359</v>
      </c>
      <c r="B75" s="35" t="s">
        <v>349</v>
      </c>
      <c r="C75" s="35" t="s">
        <v>45</v>
      </c>
      <c r="D75" s="35" t="s">
        <v>360</v>
      </c>
      <c r="E75" s="35" t="s">
        <v>351</v>
      </c>
      <c r="F75" s="35" t="s">
        <v>263</v>
      </c>
      <c r="G75" s="35" t="s">
        <v>49</v>
      </c>
      <c r="H75" s="35" t="s">
        <v>160</v>
      </c>
      <c r="I75" s="35" t="s">
        <v>51</v>
      </c>
      <c r="J75" s="35" t="s">
        <v>52</v>
      </c>
      <c r="K75" s="35" t="s">
        <v>115</v>
      </c>
      <c r="L75" s="35" t="s">
        <v>20</v>
      </c>
      <c r="M75" s="35" t="s">
        <v>20</v>
      </c>
      <c r="N75" s="35" t="s">
        <v>20</v>
      </c>
      <c r="O75" s="35" t="s">
        <v>20</v>
      </c>
      <c r="P75" s="35" t="s">
        <v>20</v>
      </c>
      <c r="Q75" s="35" t="s">
        <v>20</v>
      </c>
      <c r="R75" s="35" t="s">
        <v>20</v>
      </c>
      <c r="S75" s="35" t="s">
        <v>45</v>
      </c>
      <c r="T75" s="36" t="s">
        <v>352</v>
      </c>
      <c r="U75" s="36" t="s">
        <v>419</v>
      </c>
    </row>
    <row r="76" spans="1:21" x14ac:dyDescent="0.25">
      <c r="A76" s="35" t="s">
        <v>361</v>
      </c>
      <c r="B76" s="35" t="s">
        <v>362</v>
      </c>
      <c r="C76" s="35" t="s">
        <v>91</v>
      </c>
      <c r="D76" s="35" t="s">
        <v>185</v>
      </c>
      <c r="E76" s="35" t="s">
        <v>363</v>
      </c>
      <c r="F76" s="35" t="s">
        <v>59</v>
      </c>
      <c r="G76" s="35" t="s">
        <v>50</v>
      </c>
      <c r="H76" s="35" t="s">
        <v>50</v>
      </c>
      <c r="I76" s="35" t="s">
        <v>51</v>
      </c>
      <c r="J76" s="35" t="s">
        <v>52</v>
      </c>
      <c r="K76" s="35" t="s">
        <v>70</v>
      </c>
      <c r="L76" s="35" t="s">
        <v>20</v>
      </c>
      <c r="M76" s="35" t="s">
        <v>20</v>
      </c>
      <c r="N76" s="35" t="s">
        <v>20</v>
      </c>
      <c r="O76" s="35" t="s">
        <v>66</v>
      </c>
      <c r="P76" s="35" t="s">
        <v>20</v>
      </c>
      <c r="Q76" s="35" t="s">
        <v>20</v>
      </c>
      <c r="R76" s="35" t="s">
        <v>20</v>
      </c>
      <c r="S76" s="35" t="s">
        <v>91</v>
      </c>
      <c r="T76" s="36" t="s">
        <v>364</v>
      </c>
      <c r="U76" s="36" t="s">
        <v>419</v>
      </c>
    </row>
    <row r="77" spans="1:21" x14ac:dyDescent="0.25">
      <c r="A77" s="35" t="s">
        <v>365</v>
      </c>
      <c r="B77" s="35" t="s">
        <v>366</v>
      </c>
      <c r="C77" s="35" t="s">
        <v>91</v>
      </c>
      <c r="D77" s="35" t="s">
        <v>367</v>
      </c>
      <c r="E77" s="35" t="s">
        <v>368</v>
      </c>
      <c r="F77" s="35" t="s">
        <v>59</v>
      </c>
      <c r="G77" s="35" t="s">
        <v>49</v>
      </c>
      <c r="H77" s="35" t="s">
        <v>50</v>
      </c>
      <c r="I77" s="35" t="s">
        <v>51</v>
      </c>
      <c r="J77" s="35" t="s">
        <v>52</v>
      </c>
      <c r="K77" s="35" t="s">
        <v>70</v>
      </c>
      <c r="L77" s="35" t="s">
        <v>71</v>
      </c>
      <c r="M77" s="35" t="s">
        <v>71</v>
      </c>
      <c r="N77" s="35" t="s">
        <v>71</v>
      </c>
      <c r="O77" s="35" t="s">
        <v>71</v>
      </c>
      <c r="P77" s="35" t="s">
        <v>20</v>
      </c>
      <c r="Q77" s="35" t="s">
        <v>20</v>
      </c>
      <c r="R77" s="35" t="s">
        <v>20</v>
      </c>
      <c r="S77" s="35" t="s">
        <v>91</v>
      </c>
      <c r="T77" s="36" t="s">
        <v>369</v>
      </c>
      <c r="U77" s="36" t="s">
        <v>419</v>
      </c>
    </row>
    <row r="78" spans="1:21" x14ac:dyDescent="0.25">
      <c r="A78" s="35" t="s">
        <v>380</v>
      </c>
      <c r="B78" s="35" t="s">
        <v>376</v>
      </c>
      <c r="C78" s="35" t="s">
        <v>91</v>
      </c>
      <c r="D78" s="35" t="s">
        <v>368</v>
      </c>
      <c r="E78" s="35" t="s">
        <v>58</v>
      </c>
      <c r="F78" s="35" t="s">
        <v>59</v>
      </c>
      <c r="G78" s="35" t="s">
        <v>49</v>
      </c>
      <c r="H78" s="35" t="s">
        <v>50</v>
      </c>
      <c r="I78" s="35" t="s">
        <v>51</v>
      </c>
      <c r="J78" s="35" t="s">
        <v>52</v>
      </c>
      <c r="K78" s="35" t="s">
        <v>70</v>
      </c>
      <c r="L78" s="35" t="s">
        <v>71</v>
      </c>
      <c r="M78" s="35" t="s">
        <v>20</v>
      </c>
      <c r="N78" s="35" t="s">
        <v>71</v>
      </c>
      <c r="O78" s="35" t="s">
        <v>71</v>
      </c>
      <c r="P78" s="35" t="s">
        <v>20</v>
      </c>
      <c r="Q78" s="35" t="s">
        <v>20</v>
      </c>
      <c r="R78" s="35" t="s">
        <v>20</v>
      </c>
      <c r="S78" s="35" t="s">
        <v>91</v>
      </c>
      <c r="T78" s="36" t="s">
        <v>381</v>
      </c>
      <c r="U78" s="36" t="s">
        <v>419</v>
      </c>
    </row>
    <row r="79" spans="1:21" x14ac:dyDescent="0.25">
      <c r="A79" s="35" t="s">
        <v>384</v>
      </c>
      <c r="B79" s="35" t="s">
        <v>376</v>
      </c>
      <c r="C79" s="35" t="s">
        <v>91</v>
      </c>
      <c r="D79" s="35" t="s">
        <v>385</v>
      </c>
      <c r="E79" s="35" t="s">
        <v>386</v>
      </c>
      <c r="F79" s="35" t="s">
        <v>59</v>
      </c>
      <c r="G79" s="35" t="s">
        <v>49</v>
      </c>
      <c r="H79" s="35" t="s">
        <v>50</v>
      </c>
      <c r="I79" s="35" t="s">
        <v>51</v>
      </c>
      <c r="J79" s="35" t="s">
        <v>52</v>
      </c>
      <c r="K79" s="35" t="s">
        <v>70</v>
      </c>
      <c r="L79" s="35" t="s">
        <v>20</v>
      </c>
      <c r="M79" s="35" t="s">
        <v>71</v>
      </c>
      <c r="N79" s="35" t="s">
        <v>20</v>
      </c>
      <c r="O79" s="35" t="s">
        <v>71</v>
      </c>
      <c r="P79" s="35" t="s">
        <v>20</v>
      </c>
      <c r="Q79" s="35" t="s">
        <v>20</v>
      </c>
      <c r="R79" s="35" t="s">
        <v>20</v>
      </c>
      <c r="S79" s="35" t="s">
        <v>91</v>
      </c>
      <c r="T79" s="36" t="s">
        <v>381</v>
      </c>
      <c r="U79" s="36" t="s">
        <v>419</v>
      </c>
    </row>
    <row r="80" spans="1:21" x14ac:dyDescent="0.25">
      <c r="A80" s="35" t="s">
        <v>391</v>
      </c>
      <c r="B80" s="35" t="s">
        <v>376</v>
      </c>
      <c r="C80" s="35" t="s">
        <v>91</v>
      </c>
      <c r="D80" s="35" t="s">
        <v>392</v>
      </c>
      <c r="E80" s="35" t="s">
        <v>386</v>
      </c>
      <c r="F80" s="35" t="s">
        <v>59</v>
      </c>
      <c r="G80" s="35" t="s">
        <v>49</v>
      </c>
      <c r="H80" s="35" t="s">
        <v>50</v>
      </c>
      <c r="I80" s="35" t="s">
        <v>51</v>
      </c>
      <c r="J80" s="35" t="s">
        <v>52</v>
      </c>
      <c r="K80" s="35" t="s">
        <v>70</v>
      </c>
      <c r="L80" s="35" t="s">
        <v>20</v>
      </c>
      <c r="M80" s="35" t="s">
        <v>71</v>
      </c>
      <c r="N80" s="35" t="s">
        <v>20</v>
      </c>
      <c r="O80" s="35" t="s">
        <v>71</v>
      </c>
      <c r="P80" s="35" t="s">
        <v>20</v>
      </c>
      <c r="Q80" s="35" t="s">
        <v>20</v>
      </c>
      <c r="R80" s="35" t="s">
        <v>20</v>
      </c>
      <c r="S80" s="35" t="s">
        <v>91</v>
      </c>
      <c r="T80" s="36" t="s">
        <v>381</v>
      </c>
      <c r="U80" s="36" t="s">
        <v>419</v>
      </c>
    </row>
    <row r="81" spans="1:21" x14ac:dyDescent="0.25">
      <c r="A81" s="35" t="s">
        <v>393</v>
      </c>
      <c r="B81" s="35" t="s">
        <v>394</v>
      </c>
      <c r="C81" s="35" t="s">
        <v>81</v>
      </c>
      <c r="D81" s="35" t="s">
        <v>144</v>
      </c>
      <c r="E81" s="35" t="s">
        <v>386</v>
      </c>
      <c r="F81" s="35" t="s">
        <v>59</v>
      </c>
      <c r="G81" s="35" t="s">
        <v>50</v>
      </c>
      <c r="H81" s="35" t="s">
        <v>50</v>
      </c>
      <c r="I81" s="35" t="s">
        <v>51</v>
      </c>
      <c r="J81" s="35" t="s">
        <v>52</v>
      </c>
      <c r="K81" s="35" t="s">
        <v>70</v>
      </c>
      <c r="L81" s="35" t="s">
        <v>20</v>
      </c>
      <c r="M81" s="35" t="s">
        <v>20</v>
      </c>
      <c r="N81" s="35" t="s">
        <v>20</v>
      </c>
      <c r="O81" s="35" t="s">
        <v>66</v>
      </c>
      <c r="P81" s="35" t="s">
        <v>20</v>
      </c>
      <c r="Q81" s="35" t="s">
        <v>20</v>
      </c>
      <c r="R81" s="35" t="s">
        <v>20</v>
      </c>
      <c r="S81" s="35" t="s">
        <v>81</v>
      </c>
      <c r="T81" s="36" t="s">
        <v>395</v>
      </c>
      <c r="U81" s="36" t="s">
        <v>419</v>
      </c>
    </row>
    <row r="82" spans="1:21" x14ac:dyDescent="0.25">
      <c r="A82" s="35" t="s">
        <v>396</v>
      </c>
      <c r="B82" s="35" t="s">
        <v>394</v>
      </c>
      <c r="C82" s="35" t="s">
        <v>87</v>
      </c>
      <c r="D82" s="35" t="s">
        <v>137</v>
      </c>
      <c r="E82" s="35" t="s">
        <v>386</v>
      </c>
      <c r="F82" s="35" t="s">
        <v>59</v>
      </c>
      <c r="G82" s="35" t="s">
        <v>50</v>
      </c>
      <c r="H82" s="35" t="s">
        <v>50</v>
      </c>
      <c r="I82" s="35" t="s">
        <v>51</v>
      </c>
      <c r="J82" s="35" t="s">
        <v>52</v>
      </c>
      <c r="K82" s="35" t="s">
        <v>70</v>
      </c>
      <c r="L82" s="35" t="s">
        <v>20</v>
      </c>
      <c r="M82" s="35" t="s">
        <v>20</v>
      </c>
      <c r="N82" s="35" t="s">
        <v>20</v>
      </c>
      <c r="O82" s="35" t="s">
        <v>66</v>
      </c>
      <c r="P82" s="35" t="s">
        <v>20</v>
      </c>
      <c r="Q82" s="35" t="s">
        <v>20</v>
      </c>
      <c r="R82" s="35" t="s">
        <v>20</v>
      </c>
      <c r="S82" s="35" t="s">
        <v>87</v>
      </c>
      <c r="T82" s="36" t="s">
        <v>397</v>
      </c>
      <c r="U82" s="36" t="s">
        <v>419</v>
      </c>
    </row>
    <row r="83" spans="1:21" x14ac:dyDescent="0.25">
      <c r="A83" s="35" t="s">
        <v>398</v>
      </c>
      <c r="B83" s="35" t="s">
        <v>399</v>
      </c>
      <c r="C83" s="35" t="s">
        <v>74</v>
      </c>
      <c r="D83" s="35" t="s">
        <v>144</v>
      </c>
      <c r="E83" s="35" t="s">
        <v>386</v>
      </c>
      <c r="F83" s="35" t="s">
        <v>59</v>
      </c>
      <c r="G83" s="35" t="s">
        <v>50</v>
      </c>
      <c r="H83" s="35" t="s">
        <v>50</v>
      </c>
      <c r="I83" s="35" t="s">
        <v>51</v>
      </c>
      <c r="J83" s="35" t="s">
        <v>52</v>
      </c>
      <c r="K83" s="35" t="s">
        <v>70</v>
      </c>
      <c r="L83" s="35" t="s">
        <v>20</v>
      </c>
      <c r="M83" s="35" t="s">
        <v>71</v>
      </c>
      <c r="N83" s="35" t="s">
        <v>20</v>
      </c>
      <c r="O83" s="35" t="s">
        <v>71</v>
      </c>
      <c r="P83" s="35" t="s">
        <v>20</v>
      </c>
      <c r="Q83" s="35" t="s">
        <v>20</v>
      </c>
      <c r="R83" s="35" t="s">
        <v>20</v>
      </c>
      <c r="S83" s="35" t="s">
        <v>74</v>
      </c>
      <c r="T83" s="36" t="s">
        <v>400</v>
      </c>
      <c r="U83" s="36" t="s">
        <v>419</v>
      </c>
    </row>
    <row r="84" spans="1:21" x14ac:dyDescent="0.25">
      <c r="A84" s="35" t="s">
        <v>401</v>
      </c>
      <c r="B84" s="35" t="s">
        <v>394</v>
      </c>
      <c r="C84" s="35" t="s">
        <v>91</v>
      </c>
      <c r="D84" s="35" t="s">
        <v>385</v>
      </c>
      <c r="E84" s="35" t="s">
        <v>402</v>
      </c>
      <c r="F84" s="35" t="s">
        <v>59</v>
      </c>
      <c r="G84" s="35" t="s">
        <v>50</v>
      </c>
      <c r="H84" s="35" t="s">
        <v>50</v>
      </c>
      <c r="I84" s="35" t="s">
        <v>51</v>
      </c>
      <c r="J84" s="35" t="s">
        <v>52</v>
      </c>
      <c r="K84" s="35" t="s">
        <v>70</v>
      </c>
      <c r="L84" s="35" t="s">
        <v>20</v>
      </c>
      <c r="M84" s="35" t="s">
        <v>71</v>
      </c>
      <c r="N84" s="35" t="s">
        <v>20</v>
      </c>
      <c r="O84" s="35" t="s">
        <v>66</v>
      </c>
      <c r="P84" s="35" t="s">
        <v>20</v>
      </c>
      <c r="Q84" s="35" t="s">
        <v>20</v>
      </c>
      <c r="R84" s="35" t="s">
        <v>20</v>
      </c>
      <c r="S84" s="35" t="s">
        <v>91</v>
      </c>
      <c r="T84" s="36" t="s">
        <v>403</v>
      </c>
      <c r="U84" s="36" t="s">
        <v>419</v>
      </c>
    </row>
    <row r="85" spans="1:21" x14ac:dyDescent="0.25">
      <c r="A85" s="35" t="s">
        <v>404</v>
      </c>
      <c r="B85" s="35" t="s">
        <v>399</v>
      </c>
      <c r="C85" s="35" t="s">
        <v>91</v>
      </c>
      <c r="D85" s="35" t="s">
        <v>259</v>
      </c>
      <c r="E85" s="35" t="s">
        <v>386</v>
      </c>
      <c r="F85" s="35" t="s">
        <v>59</v>
      </c>
      <c r="G85" s="35" t="s">
        <v>50</v>
      </c>
      <c r="H85" s="35" t="s">
        <v>50</v>
      </c>
      <c r="I85" s="35" t="s">
        <v>51</v>
      </c>
      <c r="J85" s="35" t="s">
        <v>52</v>
      </c>
      <c r="K85" s="35" t="s">
        <v>70</v>
      </c>
      <c r="L85" s="35" t="s">
        <v>20</v>
      </c>
      <c r="M85" s="35" t="s">
        <v>71</v>
      </c>
      <c r="N85" s="35" t="s">
        <v>20</v>
      </c>
      <c r="O85" s="35" t="s">
        <v>71</v>
      </c>
      <c r="P85" s="35" t="s">
        <v>20</v>
      </c>
      <c r="Q85" s="35" t="s">
        <v>20</v>
      </c>
      <c r="R85" s="35" t="s">
        <v>20</v>
      </c>
      <c r="S85" s="35" t="s">
        <v>91</v>
      </c>
      <c r="T85" s="36" t="s">
        <v>405</v>
      </c>
      <c r="U85" s="36" t="s">
        <v>419</v>
      </c>
    </row>
    <row r="86" spans="1:21" x14ac:dyDescent="0.25">
      <c r="A86" s="35" t="s">
        <v>406</v>
      </c>
      <c r="B86" s="35" t="s">
        <v>399</v>
      </c>
      <c r="C86" s="35" t="s">
        <v>87</v>
      </c>
      <c r="D86" s="35" t="s">
        <v>137</v>
      </c>
      <c r="E86" s="35" t="s">
        <v>407</v>
      </c>
      <c r="F86" s="35" t="s">
        <v>59</v>
      </c>
      <c r="G86" s="35" t="s">
        <v>50</v>
      </c>
      <c r="H86" s="35" t="s">
        <v>50</v>
      </c>
      <c r="I86" s="35" t="s">
        <v>51</v>
      </c>
      <c r="J86" s="35" t="s">
        <v>52</v>
      </c>
      <c r="K86" s="35" t="s">
        <v>70</v>
      </c>
      <c r="L86" s="35" t="s">
        <v>20</v>
      </c>
      <c r="M86" s="35" t="s">
        <v>20</v>
      </c>
      <c r="N86" s="35" t="s">
        <v>20</v>
      </c>
      <c r="O86" s="35" t="s">
        <v>20</v>
      </c>
      <c r="P86" s="35" t="s">
        <v>20</v>
      </c>
      <c r="Q86" s="35" t="s">
        <v>20</v>
      </c>
      <c r="R86" s="35" t="s">
        <v>20</v>
      </c>
      <c r="S86" s="35" t="s">
        <v>87</v>
      </c>
      <c r="T86" s="36" t="s">
        <v>408</v>
      </c>
      <c r="U86" s="36" t="s">
        <v>419</v>
      </c>
    </row>
    <row r="87" spans="1:21" x14ac:dyDescent="0.25">
      <c r="A87" s="35" t="s">
        <v>409</v>
      </c>
      <c r="B87" s="35" t="s">
        <v>399</v>
      </c>
      <c r="C87" s="35" t="s">
        <v>41</v>
      </c>
      <c r="D87" s="35" t="s">
        <v>134</v>
      </c>
      <c r="E87" s="35" t="s">
        <v>407</v>
      </c>
      <c r="F87" s="35" t="s">
        <v>59</v>
      </c>
      <c r="G87" s="35" t="s">
        <v>50</v>
      </c>
      <c r="H87" s="35" t="s">
        <v>50</v>
      </c>
      <c r="I87" s="35" t="s">
        <v>51</v>
      </c>
      <c r="J87" s="35" t="s">
        <v>52</v>
      </c>
      <c r="K87" s="35" t="s">
        <v>70</v>
      </c>
      <c r="L87" s="35" t="s">
        <v>20</v>
      </c>
      <c r="M87" s="35" t="s">
        <v>20</v>
      </c>
      <c r="N87" s="35" t="s">
        <v>20</v>
      </c>
      <c r="O87" s="35" t="s">
        <v>20</v>
      </c>
      <c r="P87" s="35" t="s">
        <v>20</v>
      </c>
      <c r="Q87" s="35" t="s">
        <v>20</v>
      </c>
      <c r="R87" s="35" t="s">
        <v>20</v>
      </c>
      <c r="S87" s="35" t="s">
        <v>41</v>
      </c>
      <c r="T87" s="36" t="s">
        <v>410</v>
      </c>
      <c r="U87" s="36" t="s">
        <v>419</v>
      </c>
    </row>
    <row r="88" spans="1:21" x14ac:dyDescent="0.25">
      <c r="A88" s="35" t="s">
        <v>411</v>
      </c>
      <c r="B88" s="35" t="s">
        <v>394</v>
      </c>
      <c r="C88" s="35" t="s">
        <v>91</v>
      </c>
      <c r="D88" s="35" t="s">
        <v>412</v>
      </c>
      <c r="E88" s="35" t="s">
        <v>402</v>
      </c>
      <c r="F88" s="35" t="s">
        <v>59</v>
      </c>
      <c r="G88" s="35" t="s">
        <v>50</v>
      </c>
      <c r="H88" s="35" t="s">
        <v>50</v>
      </c>
      <c r="I88" s="35" t="s">
        <v>51</v>
      </c>
      <c r="J88" s="35" t="s">
        <v>52</v>
      </c>
      <c r="K88" s="35" t="s">
        <v>70</v>
      </c>
      <c r="L88" s="35" t="s">
        <v>20</v>
      </c>
      <c r="M88" s="35" t="s">
        <v>71</v>
      </c>
      <c r="N88" s="35" t="s">
        <v>20</v>
      </c>
      <c r="O88" s="35" t="s">
        <v>66</v>
      </c>
      <c r="P88" s="35" t="s">
        <v>20</v>
      </c>
      <c r="Q88" s="35" t="s">
        <v>20</v>
      </c>
      <c r="R88" s="35" t="s">
        <v>20</v>
      </c>
      <c r="S88" s="35" t="s">
        <v>91</v>
      </c>
      <c r="T88" s="36" t="s">
        <v>403</v>
      </c>
      <c r="U88" s="36" t="s">
        <v>419</v>
      </c>
    </row>
    <row r="89" spans="1:21" x14ac:dyDescent="0.25">
      <c r="A89" s="35" t="s">
        <v>413</v>
      </c>
      <c r="B89" s="35" t="s">
        <v>394</v>
      </c>
      <c r="C89" s="35" t="s">
        <v>41</v>
      </c>
      <c r="D89" s="35" t="s">
        <v>134</v>
      </c>
      <c r="E89" s="35" t="s">
        <v>386</v>
      </c>
      <c r="F89" s="35" t="s">
        <v>59</v>
      </c>
      <c r="G89" s="35" t="s">
        <v>50</v>
      </c>
      <c r="H89" s="35" t="s">
        <v>50</v>
      </c>
      <c r="I89" s="35" t="s">
        <v>51</v>
      </c>
      <c r="J89" s="35" t="s">
        <v>52</v>
      </c>
      <c r="K89" s="35" t="s">
        <v>70</v>
      </c>
      <c r="L89" s="35" t="s">
        <v>20</v>
      </c>
      <c r="M89" s="35" t="s">
        <v>20</v>
      </c>
      <c r="N89" s="35" t="s">
        <v>20</v>
      </c>
      <c r="O89" s="35" t="s">
        <v>66</v>
      </c>
      <c r="P89" s="35" t="s">
        <v>20</v>
      </c>
      <c r="Q89" s="35" t="s">
        <v>20</v>
      </c>
      <c r="R89" s="35" t="s">
        <v>20</v>
      </c>
      <c r="S89" s="35" t="s">
        <v>41</v>
      </c>
      <c r="T89" s="36" t="s">
        <v>414</v>
      </c>
      <c r="U89" s="36" t="s">
        <v>419</v>
      </c>
    </row>
    <row r="90" spans="1:21" x14ac:dyDescent="0.25">
      <c r="A90" s="35" t="s">
        <v>415</v>
      </c>
      <c r="B90" s="35" t="s">
        <v>399</v>
      </c>
      <c r="C90" s="35" t="s">
        <v>81</v>
      </c>
      <c r="D90" s="35" t="s">
        <v>144</v>
      </c>
      <c r="E90" s="35" t="s">
        <v>407</v>
      </c>
      <c r="F90" s="35" t="s">
        <v>59</v>
      </c>
      <c r="G90" s="35" t="s">
        <v>50</v>
      </c>
      <c r="H90" s="35" t="s">
        <v>50</v>
      </c>
      <c r="I90" s="35" t="s">
        <v>51</v>
      </c>
      <c r="J90" s="35" t="s">
        <v>52</v>
      </c>
      <c r="K90" s="35" t="s">
        <v>70</v>
      </c>
      <c r="L90" s="35" t="s">
        <v>20</v>
      </c>
      <c r="M90" s="35" t="s">
        <v>20</v>
      </c>
      <c r="N90" s="35" t="s">
        <v>20</v>
      </c>
      <c r="O90" s="35" t="s">
        <v>20</v>
      </c>
      <c r="P90" s="35" t="s">
        <v>20</v>
      </c>
      <c r="Q90" s="35" t="s">
        <v>20</v>
      </c>
      <c r="R90" s="35" t="s">
        <v>20</v>
      </c>
      <c r="S90" s="35" t="s">
        <v>81</v>
      </c>
      <c r="T90" s="36" t="s">
        <v>416</v>
      </c>
      <c r="U90" s="36" t="s">
        <v>419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4411B54-16AE-4958-BD4E-C6C79824B05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Base</vt:lpstr>
      <vt:lpstr>Donnee</vt:lpstr>
      <vt:lpstr>Fond</vt:lpstr>
      <vt:lpstr>Dos</vt:lpstr>
      <vt:lpstr>Feuille Tiroirs</vt:lpstr>
      <vt:lpstr>Meuble</vt:lpstr>
      <vt:lpstr>Rapport</vt:lpstr>
      <vt:lpstr>CUTRITE</vt:lpstr>
      <vt:lpstr>CLIENTS</vt:lpstr>
      <vt:lpstr>Colonne_F</vt:lpstr>
      <vt:lpstr>image</vt:lpstr>
      <vt:lpstr>Base!Impression_des_titres</vt:lpstr>
      <vt:lpstr>Rapport!Impression_des_titres</vt:lpstr>
      <vt:lpstr>SOURCE</vt:lpstr>
      <vt:lpstr>Rapport!Zone_d_impression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roine</cp:lastModifiedBy>
  <cp:lastPrinted>2024-01-29T12:18:23Z</cp:lastPrinted>
  <dcterms:created xsi:type="dcterms:W3CDTF">2023-09-17T16:26:41Z</dcterms:created>
  <dcterms:modified xsi:type="dcterms:W3CDTF">2024-02-04T15:26:15Z</dcterms:modified>
</cp:coreProperties>
</file>