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C85BBC7C-E72A-42C2-9D9E-6CCCB370C790}" xr6:coauthVersionLast="47" xr6:coauthVersionMax="47" xr10:uidLastSave="{00000000-0000-0000-0000-000000000000}"/>
  <bookViews>
    <workbookView xWindow="60" yWindow="90" windowWidth="28740" windowHeight="15660" xr2:uid="{00000000-000D-0000-FFFF-FFFF00000000}"/>
  </bookViews>
  <sheets>
    <sheet name="Base" sheetId="1" r:id="rId1"/>
    <sheet name="Donnee" sheetId="9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6" r:id="rId8"/>
  </sheets>
  <definedNames>
    <definedName name="_xlnm._FilterDatabase" localSheetId="5" hidden="1">Meuble!$A$1:$A$1</definedName>
    <definedName name="Colonne_F">Rapport!$F$1:$F$300</definedName>
    <definedName name="DonnéesExternes_1" localSheetId="0" hidden="1">Base!$E$9:$E$16</definedName>
    <definedName name="DonnéesExternes_1" localSheetId="7" hidden="1">CUTRITE!$A$1:$T$86</definedName>
    <definedName name="DonnéesExternes_1" localSheetId="1" hidden="1">Donnee!$A$1:$T$89</definedName>
    <definedName name="DonnéesExternes_1" localSheetId="3" hidden="1">Dos!$A$1:$T$2</definedName>
    <definedName name="DonnéesExternes_1" localSheetId="2" hidden="1">Fond!$A$1:$T$2</definedName>
    <definedName name="DonnéesExternes_1" localSheetId="5" hidden="1">Meuble!$A$1:$A$8</definedName>
    <definedName name="DonnéesExternes_2" localSheetId="5" hidden="1">Meuble!$C$4:$V$5</definedName>
    <definedName name="image">Rapport!$B$13</definedName>
    <definedName name="_xlnm.Print_Titles" localSheetId="0">Base!$1:$1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Rapport!$A$1:$L$172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3" l="1"/>
  <c r="J2" i="23"/>
  <c r="G2" i="23"/>
  <c r="F41" i="23" l="1"/>
  <c r="L21" i="23"/>
  <c r="L165" i="23" l="1"/>
  <c r="K165" i="23"/>
  <c r="J165" i="23"/>
  <c r="I165" i="23"/>
  <c r="H165" i="23"/>
  <c r="G167" i="23"/>
  <c r="G166" i="23"/>
  <c r="G165" i="23"/>
  <c r="F165" i="23"/>
  <c r="E165" i="23"/>
  <c r="I167" i="23"/>
  <c r="I166" i="23"/>
  <c r="L161" i="23"/>
  <c r="K161" i="23"/>
  <c r="J161" i="23"/>
  <c r="I163" i="23"/>
  <c r="I162" i="23"/>
  <c r="I161" i="23"/>
  <c r="H161" i="23"/>
  <c r="G163" i="23"/>
  <c r="G161" i="23"/>
  <c r="G162" i="23"/>
  <c r="F161" i="23"/>
  <c r="E161" i="23"/>
  <c r="L157" i="23"/>
  <c r="L153" i="23"/>
  <c r="K157" i="23"/>
  <c r="J157" i="23"/>
  <c r="I159" i="23"/>
  <c r="I158" i="23"/>
  <c r="I157" i="23"/>
  <c r="H157" i="23"/>
  <c r="G159" i="23"/>
  <c r="G158" i="23"/>
  <c r="G157" i="23"/>
  <c r="F157" i="23"/>
  <c r="E157" i="23"/>
  <c r="I153" i="23" l="1"/>
  <c r="K153" i="23"/>
  <c r="J153" i="23"/>
  <c r="I155" i="23"/>
  <c r="I154" i="23"/>
  <c r="H153" i="23"/>
  <c r="G155" i="23"/>
  <c r="G154" i="23"/>
  <c r="G153" i="23"/>
  <c r="F153" i="23"/>
  <c r="E153" i="23"/>
  <c r="L149" i="23"/>
  <c r="J149" i="23"/>
  <c r="K149" i="23"/>
  <c r="I151" i="23"/>
  <c r="I150" i="23"/>
  <c r="I149" i="23"/>
  <c r="H149" i="23"/>
  <c r="G151" i="23"/>
  <c r="G150" i="23"/>
  <c r="G149" i="23"/>
  <c r="F149" i="23"/>
  <c r="E149" i="23"/>
  <c r="A90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1" i="23"/>
  <c r="I143" i="23"/>
  <c r="I142" i="23"/>
  <c r="H141" i="23"/>
  <c r="G143" i="23"/>
  <c r="G142" i="23"/>
  <c r="G141" i="23"/>
  <c r="F141" i="23"/>
  <c r="E141" i="23"/>
  <c r="L137" i="23" l="1"/>
  <c r="K137" i="23"/>
  <c r="J137" i="23"/>
  <c r="I139" i="23"/>
  <c r="I138" i="23"/>
  <c r="I137" i="23"/>
  <c r="H137" i="23"/>
  <c r="G139" i="23"/>
  <c r="G138" i="23"/>
  <c r="G137" i="23"/>
  <c r="G134" i="23"/>
  <c r="F137" i="23"/>
  <c r="E137" i="23"/>
  <c r="A5" i="23" l="1"/>
  <c r="L133" i="23" l="1"/>
  <c r="K133" i="23"/>
  <c r="J133" i="23"/>
  <c r="I135" i="23"/>
  <c r="I134" i="23"/>
  <c r="I133" i="23"/>
  <c r="H133" i="23"/>
  <c r="G133" i="23"/>
  <c r="G135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EmbeddedMashup(c86aa00a-06b4-47ba-97d9-ae9b9eae74ae)$;location=Donne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AltPVjRTYiXqwAAAPoAAAASAAAAAAAAAAAAAAAAAAAAAABDb25maWcvUGFja2FnZS54bWxQSwECLQAUAAIACAAJbT1YU3I4LJsAAADhAAAAEwAAAAAAAAAAAAAAAAD3AAAAW0NvbnRlbnRfVHlwZXNdLnhtbFBLAQItABQAAgAIAAltPVj3b1cS9gAAAGEBAAATAAAAAAAAAAAAAAAAAN8BAABGb3JtdWxhcy9TZWN0aW9uMS5tUEsFBgAAAAADAAMAwgAAACIDAAAAAA==&quot;" command="SELECT * FROM [Donnee]"/>
  </connection>
  <connection id="2" xr16:uid="{00000000-0015-0000-FFFF-FFFF01000000}" keepAlive="1" name="Requête - Donnee (2)" description="Connexion à la requête « Donnee (2) » dans le classeur." type="5" refreshedVersion="8" background="1" saveData="1">
    <dbPr connection="provider=Microsoft.Mashup.OleDb.1;data source=$EmbeddedMashup(c86aa00a-06b4-47ba-97d9-ae9b9eae74ae)$;location=&quot;Donnee (2)&quot;;extended properties=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DPYii52AQAAuQIAABMAHABGb3JtdWxhcy9TZWN0aW9uMS5tIKIYACigFAAAAAAAAAAAAAAAAAAAAAAAAAAAAH1R22rCQBB9D+QfhvUlgSAmUCjYFCSJVOqldZU+SB5inOpisgvZTS+I/9N+hz/W1URLqHRfdjhn9syZsxJTxQQHWt1u1zDkJilwBaHgHBF8yFAZoE+wwZxxDUQfKWbtoCwK5OpFFNulEFvL3i3GSY4+oZP5NIhIvF8EgivdEu86xzorc+7GzkmLirJIj+KBfGuHIi1z3Wf1WYbt+pG0qnm2swgxYzlTWPikSxyolKTvdRyIeCpWjK9917vxHHguhUKqPjP0f8v2WHCMbcc8TW4R/f64mgRtX+T54Rsl0U5myVL3TpHrJeoRVmXT2e1Ibd/V88koUezwVSDZ723TYPw/4a5pmOdEW6TO1PJsUgVrNtOo+IvTIVsf5V5ZpoqmTYqZ/rCpeL94BEzSDVh1zl4Md/dAesM5gYSvoAkHvQGlkzE8TkbX6HBCr8JCwlIweY3rC74i9ok4W7itmM4FPsdW4Q/RbBrVUk2G9p4GY2I3ov2TRPcHUEsBAi0AFAACAAgACW09WNFNiJerAAAA+gAAABIAAAAAAAAAAAAAAAAAAAAAAENvbmZpZy9QYWNrYWdlLnhtbFBLAQItABQAAgAIAAltPVhTcjgsmwAAAOEAAAATAAAAAAAAAAAAAAAAAPcAAABbQ29udGVudF9UeXBlc10ueG1sUEsBAi0AFAACAAgACW09WDPYii52AQAAuQIAABMAAAAAAAAAAAAAAAAA3wEAAEZvcm11bGFzL1NlY3Rpb24xLm1QSwUGAAAAAAMAAwDCAAAAogMAAAAA" command="SELECT * FROM [Donnee (2)]"/>
  </connection>
  <connection id="3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EmbeddedMashup(c86aa00a-06b4-47ba-97d9-ae9b9eae74ae)$;location=&quot;Dos Bois&quot;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MiuCyaGAQAA8gIAABMAHABGb3JtdWxhcy9TZWN0aW9uMS5tIKIYACigFAAAAAAAAAAAAAAAAAAAAAAAAAAAAH2RTU7DMBCF95V6B8tsEimKaBCrKgtIy4of0RSxqLJI0ym1iD1o7PCjKveBc3AxJkkhakF4Y8szft/zGwuFU2hE2u2j8WBgNznBSkzQGAARixLcQPBKNqCV4YvpawFlmFREYNw90uMS8dHzt4vrXEMs05u7WTKVWb1I0DhuybbHzbmstBllQauVYkVFI57Y53CCRaW5z7tQJYS7R9breH6wmECptHJAsRzLQHRKNo6OAzE1Ba6UeYhH0WkUiNsKHaTurYS4P4bXaCDzg2FLPpL8vvmaFWwftf78ACvZyTxfcu8MDH9ih/A6m8F2K3f2R8yXV7lTn+8Esq794UCZ/4T7PI/kBK04R9XSONThfhJd3j8uL9VDI7VWpaN9iymUPKwZvvz4E5AXG+HtMo4ybm1hyxaGJH5VnCJUJH3/kOdIHdCQnPeHnT6UiDO5oRVQeGYLMM046kB8V0/+qNY9dv72BELzDNfM7alzyo1dI+lOpOmy3i+TvYdTprhGysGrOxjLPmL8BVBLAQItABQAAgAIAAltPVjRTYiXqwAAAPoAAAASAAAAAAAAAAAAAAAAAAAAAABDb25maWcvUGFja2FnZS54bWxQSwECLQAUAAIACAAJbT1YU3I4LJsAAADhAAAAEwAAAAAAAAAAAAAAAAD3AAAAW0NvbnRlbnRfVHlwZXNdLnhtbFBLAQItABQAAgAIAAltPVjIrgsmhgEAAPICAAATAAAAAAAAAAAAAAAAAN8BAABGb3JtdWxhcy9TZWN0aW9uMS5tUEsFBgAAAAADAAMAwgAAALIDAAAAAA==&quot;" command="SELECT * FROM [Dos Bois]"/>
  </connection>
  <connection id="4" xr16:uid="{00000000-0015-0000-FFFF-FFFF03000000}" keepAlive="1" name="Requête - FiltreMeuble" description="Connexion à la requête « FiltreMeuble » dans le classeur." type="5" refreshedVersion="8" background="1" saveData="1">
    <dbPr connection="provider=Microsoft.Mashup.OleDb.1;data source=$EmbeddedMashup(c86aa00a-06b4-47ba-97d9-ae9b9eae74ae)$;location=FiltreMeubl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AltPVjRTYiXqwAAAPoAAAASAAAAAAAAAAAAAAAAAAAAAABDb25maWcvUGFja2FnZS54bWxQSwECLQAUAAIACAAJbT1YU3I4LJsAAADhAAAAEwAAAAAAAAAAAAAAAAD3AAAAW0NvbnRlbnRfVHlwZXNdLnhtbFBLAQItABQAAgAIAAltPVirKHEqfQEAAFIDAAATAAAAAAAAAAAAAAAAAN8BAABGb3JtdWxhcy9TZWN0aW9uMS5tUEsFBgAAAAADAAMAwgAAAKkDAAAAAA==&quot;" command="SELECT * FROM [FiltreMeuble]"/>
  </connection>
  <connection id="5" xr16:uid="{00000000-0015-0000-FFFF-FFFF04000000}" keepAlive="1" name="Requête - Fond" description="Connexion à la requête « Fond » dans le classeur." type="5" refreshedVersion="8" background="1" saveData="1">
    <dbPr connection="provider=Microsoft.Mashup.OleDb.1;data source=$EmbeddedMashup(c86aa00a-06b4-47ba-97d9-ae9b9eae74ae)$;location=Fond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AJbT1Y0U2Il6sAAAD6AAAAEgAAAAAAAAAAAAAAAAAAAAAAQ29uZmlnL1BhY2thZ2UueG1sUEsBAi0AFAACAAgACW09WFNyOCybAAAA4QAAABMAAAAAAAAAAAAAAAAA9wAAAFtDb250ZW50X1R5cGVzXS54bWxQSwECLQAUAAIACAAJbT1YzfbhR1QBAABrAgAAEwAAAAAAAAAAAAAAAADfAQAARm9ybXVsYXMvU2VjdGlvbjEubVBLBQYAAAAAAwADAMIAAACAAwAAAAA=&quot;" command="SELECT * FROM [Fond]"/>
  </connection>
  <connection id="6" xr16:uid="{00000000-0015-0000-FFFF-FFFF05000000}" keepAlive="1" name="Requête - Matière" description="Connexion à la requête « Matière » dans le classeur." type="5" refreshedVersion="8" background="1" saveData="1">
    <dbPr connection="provider=Microsoft.Mashup.OleDb.1;data source=$EmbeddedMashup(c86aa00a-06b4-47ba-97d9-ae9b9eae74ae)$;location=Matièr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AltPVjRTYiXqwAAAPoAAAASAAAAAAAAAAAAAAAAAAAAAABDb25maWcvUGFja2FnZS54bWxQSwECLQAUAAIACAAJbT1YU3I4LJsAAADhAAAAEwAAAAAAAAAAAAAAAAD3AAAAW0NvbnRlbnRfVHlwZXNdLnhtbFBLAQItABQAAgAIAAltPVgOdq6FLAEAABMCAAATAAAAAAAAAAAAAAAAAN8BAABGb3JtdWxhcy9TZWN0aW9uMS5tUEsFBgAAAAADAAMAwgAAAFgDAAAAAA==&quot;" command="SELECT * FROM [Matière]"/>
  </connection>
  <connection id="7" xr16:uid="{00000000-0015-0000-FFFF-FFFF06000000}" keepAlive="1" name="Requête - Meuble" description="Connexion à la requête « Meuble » dans le classeur." type="5" refreshedVersion="8" background="1" saveData="1">
    <dbPr connection="provider=Microsoft.Mashup.OleDb.1;data source=$EmbeddedMashup(c86aa00a-06b4-47ba-97d9-ae9b9eae74ae)$;location=Meuble;extended properties=&quot;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AltPVjRTYiXqwAAAPoAAAASAAAAAAAAAAAAAAAAAAAAAABDb25maWcvUGFja2FnZS54bWxQSwECLQAUAAIACAAJbT1YU3I4LJsAAADhAAAAEwAAAAAAAAAAAAAAAAD3AAAAW0NvbnRlbnRfVHlwZXNdLnhtbFBLAQItABQAAgAIAAltPVgFEfSwsAEAAGYEAAATAAAAAAAAAAAAAAAAAN8BAABGb3JtdWxhcy9TZWN0aW9uMS5tUEsFBgAAAAADAAMAwgAAANwDAAAAAA==&quot;" command="SELECT * FROM [Meuble]"/>
  </connection>
  <connection id="8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EmbeddedMashup(c86aa00a-06b4-47ba-97d9-ae9b9eae74ae)$;location=tCritere;extended properties=UEsDBBQAAgAIAAltP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JbT1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CW09WPI/hbxxAAAAiQAAABMAHABGb3JtdWxhcy9TZWN0aW9uMS5tIKIYACigFAAAAAAAAAAAAAAAAAAAAAAAAAAAACtOTS7JzM9TCIbQhta8XLxcxRmJRakpCiXORZklqUWpCrYKOaklvFwKQBCcX1qUDBJxrUhOzdFzLi0qSs0rCc8vyk7Kz8/W0KyO9kvMTbVVgulViq2Nds7PKwEqigUyckpz84xjqw1qebky85BNtAYAUEsBAi0AFAACAAgACW09WNFNiJerAAAA+gAAABIAAAAAAAAAAAAAAAAAAAAAAENvbmZpZy9QYWNrYWdlLnhtbFBLAQItABQAAgAIAAltPVhTcjgsmwAAAOEAAAATAAAAAAAAAAAAAAAAAPcAAABbQ29udGVudF9UeXBlc10ueG1sUEsBAi0AFAACAAgACW09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<sst xmlns="http://schemas.openxmlformats.org/spreadsheetml/2006/main" count="3641" uniqueCount="281">
  <si>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</si>
  <si>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</si>
  <si>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</si>
  <si>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</si>
  <si>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</si>
  <si>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</si>
  <si>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</si>
  <si>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</si>
  <si>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</si>
  <si>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</si>
  <si>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</si>
  <si>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</si>
  <si>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</si>
  <si>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</si>
  <si>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</si>
  <si>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</si>
  <si>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</si>
  <si>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</si>
  <si>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</si>
  <si>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</si>
  <si>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</si>
  <si>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</si>
  <si>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</si>
  <si>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</si>
  <si>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</si>
  <si>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</si>
  <si>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</si>
  <si>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</si>
  <si>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</si>
  <si>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</si>
  <si>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</si>
  <si>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</si>
  <si>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</si>
  <si>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</si>
  <si>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</si>
  <si>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</si>
  <si>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</si>
  <si>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</si>
  <si>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</si>
  <si>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</si>
  <si>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</si>
  <si>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BC</t>
  </si>
  <si>
    <t>ROINE</t>
  </si>
  <si>
    <t>CUISINE</t>
  </si>
  <si>
    <t>Z:\2020 CAD\Base CAD V8\Clients\Cornu_2591\Rapport_Cornu_2591_meuble_TV.csv</t>
  </si>
  <si>
    <t>MELA_19_EGG_W908_ST2</t>
  </si>
  <si>
    <t>MELA_19_POL_C179_ESA</t>
  </si>
  <si>
    <t>MELA_16_EGG_U963_ST9</t>
  </si>
  <si>
    <t>MELA_19_EGG_W1000_PM</t>
  </si>
  <si>
    <t>CHENE</t>
  </si>
  <si>
    <t>MDF19-280x207</t>
  </si>
  <si>
    <t>BAND_042E4188</t>
  </si>
  <si>
    <t>BAND</t>
  </si>
  <si>
    <t>B2P4</t>
  </si>
  <si>
    <t>370</t>
  </si>
  <si>
    <t>62</t>
  </si>
  <si>
    <t>19</t>
  </si>
  <si>
    <t>0</t>
  </si>
  <si>
    <t>2</t>
  </si>
  <si>
    <t>X</t>
  </si>
  <si>
    <t>Y</t>
  </si>
  <si>
    <t>ABS_EGG_W908_ST2_1X23</t>
  </si>
  <si>
    <t>C:\Base CAD V8\Exports\DXF\Cornu_2591_meuble_TV\B2P4\BAND.dxf</t>
  </si>
  <si>
    <t>B2P2</t>
  </si>
  <si>
    <t>1</t>
  </si>
  <si>
    <t>C:\Base CAD V8\Exports\DXF\Cornu_2591_meuble_TV\B2P2\BAND.dxf</t>
  </si>
  <si>
    <t>CAIS_61573ADC</t>
  </si>
  <si>
    <t>CAIS</t>
  </si>
  <si>
    <t>PARTIE HAU</t>
  </si>
  <si>
    <t>1713</t>
  </si>
  <si>
    <t>310</t>
  </si>
  <si>
    <t>ABS_POL_C179_ESA_1X23</t>
  </si>
  <si>
    <t>C:\Base CAD V8\Exports\DXF\Cornu_2591_meuble_TV\PARTIE HAUTE\CAIS.dxf</t>
  </si>
  <si>
    <t>CAIS_C7AE31B8</t>
  </si>
  <si>
    <t>400</t>
  </si>
  <si>
    <t>CAIS_EB7C83A0</t>
  </si>
  <si>
    <t>13</t>
  </si>
  <si>
    <t>COTE DROIT_2A5B7B7C</t>
  </si>
  <si>
    <t>COTE DROIT</t>
  </si>
  <si>
    <t>B2P5</t>
  </si>
  <si>
    <t>560</t>
  </si>
  <si>
    <t>480</t>
  </si>
  <si>
    <t>ABS_EGG_W1000_PM_1X23</t>
  </si>
  <si>
    <t>C:\Base CAD V8\Exports\DXF\Cornu_2591_meuble_TV\B2P5\COTE DROIT.dxf</t>
  </si>
  <si>
    <t>COTE DROIT_6BACBABC</t>
  </si>
  <si>
    <t>C:\Base CAD V8\Exports\DXF\Cornu_2591_meuble_TV\B2P2\COTE DROIT.dxf</t>
  </si>
  <si>
    <t>COTE DROIT_807DA224</t>
  </si>
  <si>
    <t>B2P3</t>
  </si>
  <si>
    <t>C:\Base CAD V8\Exports\DXF\Cornu_2591_meuble_TV\B2P3\COTE DROIT.dxf</t>
  </si>
  <si>
    <t>B2P1</t>
  </si>
  <si>
    <t>C:\Base CAD V8\Exports\DXF\Cornu_2591_meuble_TV\B2P1\COTE DROIT.dxf</t>
  </si>
  <si>
    <t>COTE DROIT_8C806774</t>
  </si>
  <si>
    <t>C:\Base CAD V8\Exports\DXF\Cornu_2591_meuble_TV\B2P4\COTE DROIT.dxf</t>
  </si>
  <si>
    <t>COTE DROIT_E1D9D794</t>
  </si>
  <si>
    <t>COL</t>
  </si>
  <si>
    <t>1778</t>
  </si>
  <si>
    <t>309</t>
  </si>
  <si>
    <t>C:\Base CAD V8\Exports\DXF\Cornu_2591_meuble_TV\COL\COTE DROIT.dxf</t>
  </si>
  <si>
    <t>COTE GAUCH_2F38720C</t>
  </si>
  <si>
    <t>COTE GAUCHE</t>
  </si>
  <si>
    <t>C:\Base CAD V8\Exports\DXF\Cornu_2591_meuble_TV\B2P4\COTE GAUCHE.dxf</t>
  </si>
  <si>
    <t>COTE GAUCH_A0A4B4AC</t>
  </si>
  <si>
    <t>C:\Base CAD V8\Exports\DXF\Cornu_2591_meuble_TV\B2P3\COTE GAUCHE.dxf</t>
  </si>
  <si>
    <t>C:\Base CAD V8\Exports\DXF\Cornu_2591_meuble_TV\B2P2\COTE GAUCHE.dxf</t>
  </si>
  <si>
    <t>C:\Base CAD V8\Exports\DXF\Cornu_2591_meuble_TV\B2P1\COTE GAUCHE.dxf</t>
  </si>
  <si>
    <t>COTE GAUCH_D0356AF8</t>
  </si>
  <si>
    <t>C:\Base CAD V8\Exports\DXF\Cornu_2591_meuble_TV\B2P5\COTE GAUCHE.dxf</t>
  </si>
  <si>
    <t>COTE GAUCH_F17B9754</t>
  </si>
  <si>
    <t>C:\Base CAD V8\Exports\DXF\Cornu_2591_meuble_TV\COL\COTE GAUCHE.dxf</t>
  </si>
  <si>
    <t>DESS_1D3EF114</t>
  </si>
  <si>
    <t>DESS</t>
  </si>
  <si>
    <t>1736</t>
  </si>
  <si>
    <t>506</t>
  </si>
  <si>
    <t>38</t>
  </si>
  <si>
    <t>C:\Base CAD V8\Exports\DXF\Cornu_2591_meuble_TV\PARTIE HAUTE\DESS.dxf</t>
  </si>
  <si>
    <t>DESS_4EF21F8C</t>
  </si>
  <si>
    <t>1340.5</t>
  </si>
  <si>
    <t>DESS_7EFA7188</t>
  </si>
  <si>
    <t>DESSOUS_42C33898</t>
  </si>
  <si>
    <t>DESSOUS</t>
  </si>
  <si>
    <t>800</t>
  </si>
  <si>
    <t>C:\Base CAD V8\Exports\DXF\Cornu_2591_meuble_TV\COL\DESSOUS.dxf</t>
  </si>
  <si>
    <t>DESSOUS_7B8652EC</t>
  </si>
  <si>
    <t>830</t>
  </si>
  <si>
    <t>C:\Base CAD V8\Exports\DXF\Cornu_2591_meuble_TV\B2P4\DESSOUS.dxf</t>
  </si>
  <si>
    <t>C:\Base CAD V8\Exports\DXF\Cornu_2591_meuble_TV\B2P3\DESSOUS.dxf</t>
  </si>
  <si>
    <t>C:\Base CAD V8\Exports\DXF\Cornu_2591_meuble_TV\B2P5\DESSOUS.dxf</t>
  </si>
  <si>
    <t>C:\Base CAD V8\Exports\DXF\Cornu_2591_meuble_TV\B2P2\DESSOUS.dxf</t>
  </si>
  <si>
    <t>C:\Base CAD V8\Exports\DXF\Cornu_2591_meuble_TV\B2P1\DESSOUS.dxf</t>
  </si>
  <si>
    <t>DESSUS_16A47D50</t>
  </si>
  <si>
    <t>DESSUS</t>
  </si>
  <si>
    <t>C:\Base CAD V8\Exports\DXF\Cornu_2591_meuble_TV\COL\DESSUS.dxf</t>
  </si>
  <si>
    <t>DOS BOIS_03AC40C8</t>
  </si>
  <si>
    <t>Dos bois</t>
  </si>
  <si>
    <t>729</t>
  </si>
  <si>
    <t>184</t>
  </si>
  <si>
    <t>16</t>
  </si>
  <si>
    <t>ABS_EGG_U963_ST9_1X23</t>
  </si>
  <si>
    <t>C:\Base CAD V8\Exports\DXF\Cornu_2591_meuble_TV\B2P5\Dos bois.dxf</t>
  </si>
  <si>
    <t>FIL D_67F3E4A0</t>
  </si>
  <si>
    <t>FIL D</t>
  </si>
  <si>
    <t>150</t>
  </si>
  <si>
    <t>C:\Base CAD V8\Exports\DXF\Cornu_2591_meuble_TV\B2P1\FIL D.dxf</t>
  </si>
  <si>
    <t>FIL D_C304C8B0</t>
  </si>
  <si>
    <t>38.5</t>
  </si>
  <si>
    <t>FIL G_67F3E4A0</t>
  </si>
  <si>
    <t>FIL G</t>
  </si>
  <si>
    <t>C:\Base CAD V8\Exports\DXF\Cornu_2591_meuble_TV\B2P5\FIL G.dxf</t>
  </si>
  <si>
    <t>FIL G_C304C8B0</t>
  </si>
  <si>
    <t>FIL_595B4FF8</t>
  </si>
  <si>
    <t>FIL</t>
  </si>
  <si>
    <t>1802</t>
  </si>
  <si>
    <t>100</t>
  </si>
  <si>
    <t>C:\Base CAD V8\Exports\DXF\Cornu_2591_meuble_TV\PARTIE HAUTE\FIL.dxf</t>
  </si>
  <si>
    <t>FIL_5E4614B8</t>
  </si>
  <si>
    <t>838</t>
  </si>
  <si>
    <t>C:\Base CAD V8\Exports\DXF\Cornu_2591_meuble_TV\COL\FIL.dxf</t>
  </si>
  <si>
    <t>FOND_0113D758</t>
  </si>
  <si>
    <t>374</t>
  </si>
  <si>
    <t>C:\Base CAD V8\Exports\DXF\Cornu_2591_meuble_TV\B2P5\Fond.dxf</t>
  </si>
  <si>
    <t>MONT_0AE77A18</t>
  </si>
  <si>
    <t>MONT</t>
  </si>
  <si>
    <t>497</t>
  </si>
  <si>
    <t>25</t>
  </si>
  <si>
    <t>4</t>
  </si>
  <si>
    <t>C:\Base CAD V8\Exports\DXF\Cornu_2591_meuble_TV\PARTIE HAUTE\MONT.dxf</t>
  </si>
  <si>
    <t>MONT_55F8C264</t>
  </si>
  <si>
    <t>330</t>
  </si>
  <si>
    <t>MONT_60F15744</t>
  </si>
  <si>
    <t>5</t>
  </si>
  <si>
    <t>NEZ_042E4188</t>
  </si>
  <si>
    <t>NEZ</t>
  </si>
  <si>
    <t>C:\Base CAD V8\Exports\DXF\Cornu_2591_meuble_TV\B2P4\NEZ.dxf</t>
  </si>
  <si>
    <t>C:\Base CAD V8\Exports\DXF\Cornu_2591_meuble_TV\B2P2\NEZ.dxf</t>
  </si>
  <si>
    <t>PLIN_355F3EC0</t>
  </si>
  <si>
    <t>PLIN</t>
  </si>
  <si>
    <t>95</t>
  </si>
  <si>
    <t>C:\Base CAD V8\Exports\DXF\Cornu_2591_meuble_TV\B2P1\PLIN.dxf</t>
  </si>
  <si>
    <t>PLIN_9A1197EC</t>
  </si>
  <si>
    <t>1350</t>
  </si>
  <si>
    <t>PORTE DROI_0182FBF0</t>
  </si>
  <si>
    <t>PORTE DROITE</t>
  </si>
  <si>
    <t>556</t>
  </si>
  <si>
    <t>430</t>
  </si>
  <si>
    <t>C:\Base CAD V8\Exports\DXF\Cornu_2591_meuble_TV\B2P4\PORTE DROITE.dxf</t>
  </si>
  <si>
    <t>PORTE DROI_1B1961B8</t>
  </si>
  <si>
    <t>1788</t>
  </si>
  <si>
    <t>413</t>
  </si>
  <si>
    <t>C:\Base CAD V8\Exports\DXF\Cornu_2591_meuble_TV\COL\PORTE DROITE.dxf</t>
  </si>
  <si>
    <t>PORTE DROI_251404E4</t>
  </si>
  <si>
    <t>429</t>
  </si>
  <si>
    <t>C:\Base CAD V8\Exports\DXF\Cornu_2591_meuble_TV\B2P1\PORTE DROITE.dxf</t>
  </si>
  <si>
    <t>PORTE DROI_2F9D70A4</t>
  </si>
  <si>
    <t>C:\Base CAD V8\Exports\DXF\Cornu_2591_meuble_TV\B2P5\PORTE DROITE.dxf</t>
  </si>
  <si>
    <t>PORTE DROI_8DA3A7A4</t>
  </si>
  <si>
    <t>C:\Base CAD V8\Exports\DXF\Cornu_2591_meuble_TV\B2P3\PORTE DROITE.dxf</t>
  </si>
  <si>
    <t>PORTE DROI_95AD16C0</t>
  </si>
  <si>
    <t>C:\Base CAD V8\Exports\DXF\Cornu_2591_meuble_TV\B2P2\PORTE DROITE.dxf</t>
  </si>
  <si>
    <t>PORTE GAUC_1B1961B8</t>
  </si>
  <si>
    <t>PORTE GAUCHE</t>
  </si>
  <si>
    <t>C:\Base CAD V8\Exports\DXF\Cornu_2591_meuble_TV\COL\PORTE GAUCHE.dxf</t>
  </si>
  <si>
    <t>PORTE GAUC_6CF13B74</t>
  </si>
  <si>
    <t>C:\Base CAD V8\Exports\DXF\Cornu_2591_meuble_TV\B2P3\PORTE GAUCHE.dxf</t>
  </si>
  <si>
    <t>C:\Base CAD V8\Exports\DXF\Cornu_2591_meuble_TV\B2P2\PORTE GAUCHE.dxf</t>
  </si>
  <si>
    <t>PORTE GAUC_B6ABC724</t>
  </si>
  <si>
    <t>C:\Base CAD V8\Exports\DXF\Cornu_2591_meuble_TV\B2P4\PORTE GAUCHE.dxf</t>
  </si>
  <si>
    <t>PORTE GAUC_C4469834</t>
  </si>
  <si>
    <t>C:\Base CAD V8\Exports\DXF\Cornu_2591_meuble_TV\B2P1\PORTE GAUCHE.dxf</t>
  </si>
  <si>
    <t>PORTE GAUC_E2DB4384</t>
  </si>
  <si>
    <t>C:\Base CAD V8\Exports\DXF\Cornu_2591_meuble_TV\B2P5\PORTE GAUCHE.dxf</t>
  </si>
  <si>
    <t>SEP_7CC50AFC</t>
  </si>
  <si>
    <t>SEP</t>
  </si>
  <si>
    <t>380</t>
  </si>
  <si>
    <t>C:\Base CAD V8\Exports\DXF\Cornu_2591_meuble_TV\PARTIE HAUTE\SEP.dxf</t>
  </si>
  <si>
    <t>SEP_BC1D5A64</t>
  </si>
  <si>
    <t>390</t>
  </si>
  <si>
    <t>SEPARATION_63D3EEEC</t>
  </si>
  <si>
    <t>SEPARATION V</t>
  </si>
  <si>
    <t>522</t>
  </si>
  <si>
    <t>C:\Base CAD V8\Exports\DXF\Cornu_2591_meuble_TV\B2P4\SEPARATION V.dxf</t>
  </si>
  <si>
    <t>SEPARATION_872B3288</t>
  </si>
  <si>
    <t>C:\Base CAD V8\Exports\DXF\Cornu_2591_meuble_TV\B2P2\SEPARATION V.dxf</t>
  </si>
  <si>
    <t>TABLETTE M_18538CB0</t>
  </si>
  <si>
    <t>TABLETTE MOBILE</t>
  </si>
  <si>
    <t>799</t>
  </si>
  <si>
    <t>299</t>
  </si>
  <si>
    <t>6</t>
  </si>
  <si>
    <t>C:\Base CAD V8\Exports\DXF\Cornu_2591_meuble_TV\COL\TABLETTE MOBILE.dxf</t>
  </si>
  <si>
    <t>TABLETTE M_1DFF3FF8</t>
  </si>
  <si>
    <t>404.5</t>
  </si>
  <si>
    <t>470</t>
  </si>
  <si>
    <t>C:\Base CAD V8\Exports\DXF\Cornu_2591_meuble_TV\B2P2\TABLETTE MOBILE.dxf</t>
  </si>
  <si>
    <t>TABLETTE M_7D86C348</t>
  </si>
  <si>
    <t>829</t>
  </si>
  <si>
    <t>C:\Base CAD V8\Exports\DXF\Cornu_2591_meuble_TV\B2P3\TABLETTE MOBILE.dxf</t>
  </si>
  <si>
    <t>TABLETTE M_852FDC08</t>
  </si>
  <si>
    <t>C:\Base CAD V8\Exports\DXF\Cornu_2591_meuble_TV\B2P4\TABLETTE MOBILE.dxf</t>
  </si>
  <si>
    <t>TABLETTE M_9DB67B64</t>
  </si>
  <si>
    <t>TABLETTE M_C2BD1348</t>
  </si>
  <si>
    <t>C:\Base CAD V8\Exports\DXF\Cornu_2591_meuble_TV\B2P1\TABLETTE MOBILE.dxf</t>
  </si>
  <si>
    <t>TACO_4A57AE08</t>
  </si>
  <si>
    <t>TACO</t>
  </si>
  <si>
    <t>C:\Base CAD V8\Exports\DXF\Cornu_2591_meuble_TV\B2P4\TACO.dxf</t>
  </si>
  <si>
    <t>C:\Base CAD V8\Exports\DXF\Cornu_2591_meuble_TV\B2P2\TACO.dxf</t>
  </si>
  <si>
    <t>TASSEAU_38EB91E8</t>
  </si>
  <si>
    <t>Tasseau</t>
  </si>
  <si>
    <t>50</t>
  </si>
  <si>
    <t>C:\Base CAD V8\Exports\DXF\Cornu_2591_meuble_TV\B2P4\Tasseau.dxf</t>
  </si>
  <si>
    <t>C:\Base CAD V8\Exports\DXF\Cornu_2591_meuble_TV\B2P2\Tasseau.dxf</t>
  </si>
  <si>
    <t>TASSEAU_70CF6B2C</t>
  </si>
  <si>
    <t>60</t>
  </si>
  <si>
    <t>C:\Base CAD V8\Exports\DXF\Cornu_2591_meuble_TV\B2P5\Tasseau.dxf</t>
  </si>
  <si>
    <t>TASSEAU_BBF3CFA4</t>
  </si>
  <si>
    <t>TASSEAU_E63FD03C</t>
  </si>
  <si>
    <t>TRAV_687CC508</t>
  </si>
  <si>
    <t>TRAV</t>
  </si>
  <si>
    <t>C:\Base CAD V8\Exports\DXF\Cornu_2591_meuble_TV\B2P3\TRAV.dxf</t>
  </si>
  <si>
    <t>C:\Base CAD V8\Exports\DXF\Cornu_2591_meuble_TV\B2P5\TRAV.dxf</t>
  </si>
  <si>
    <t>C:\Base CAD V8\Exports\DXF\Cornu_2591_meuble_TV\B2P1\TRAV.dxf</t>
  </si>
  <si>
    <t>TRAV_8983CF9C</t>
  </si>
  <si>
    <t>405.5</t>
  </si>
  <si>
    <t>C:\Base CAD V8\Exports\DXF\Cornu_2591_meuble_TV\B2P4\TRAV.dxf</t>
  </si>
  <si>
    <t>C:\Base CAD V8\Exports\DXF\Cornu_2591_meuble_TV\B2P2\TRAV.dxf</t>
  </si>
  <si>
    <t>TRAV_E6DA0480</t>
  </si>
  <si>
    <t>394</t>
  </si>
  <si>
    <t>C:\Base CAD V8\Exports\DXF\Cornu_2591_meuble_TV\PARTIE HAUTE\TRAV.dxf</t>
  </si>
  <si>
    <t>TRAVERSE A_503380F4</t>
  </si>
  <si>
    <t>TRAVERSE AR</t>
  </si>
  <si>
    <t>104</t>
  </si>
  <si>
    <t>C:\Base CAD V8\Exports\DXF\Cornu_2591_meuble_TV\B2P4\TRAVERSE AR.dxf</t>
  </si>
  <si>
    <t>C:\Base CAD V8\Exports\DXF\Cornu_2591_meuble_TV\B2P3\TRAVERSE AR.dxf</t>
  </si>
  <si>
    <t>C:\Base CAD V8\Exports\DXF\Cornu_2591_meuble_TV\B2P5\TRAVERSE AR.dxf</t>
  </si>
  <si>
    <t>C:\Base CAD V8\Exports\DXF\Cornu_2591_meuble_TV\B2P2\TRAVERSE AR.dxf</t>
  </si>
  <si>
    <t>C:\Base CAD V8\Exports\DXF\Cornu_2591_meuble_TV\B2P1\TRAVERSE AR.dxf</t>
  </si>
  <si>
    <t>TRAVERSE A_D5FF7228</t>
  </si>
  <si>
    <t>TRAVERSE AV</t>
  </si>
  <si>
    <t>C:\Base CAD V8\Exports\DXF\Cornu_2591_meuble_TV\B2P4\TRAVERSE AV.dxf</t>
  </si>
  <si>
    <t>C:\Base CAD V8\Exports\DXF\Cornu_2591_meuble_TV\B2P3\TRAVERSE AV.dxf</t>
  </si>
  <si>
    <t>C:\Base CAD V8\Exports\DXF\Cornu_2591_meuble_TV\B2P5\TRAVERSE AV.dxf</t>
  </si>
  <si>
    <t>C:\Base CAD V8\Exports\DXF\Cornu_2591_meuble_TV\B2P2\TRAVERSE AV.dxf</t>
  </si>
  <si>
    <t>C:\Base CAD V8\Exports\DXF\Cornu_2591_meuble_TV\B2P1\TRAVERSE AV.dxf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</si>
</sst>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1" fillId="0" borderId="0" applyFont="0" applyFill="0" applyBorder="0" applyAlignment="0" applyProtection="0"/>
  </cellStyleXfs>
  <cellXfs count="99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8" xfId="0" applyBorder="1"/>
    <xf numFmtId="0" fontId="10" fillId="0" borderId="3" xfId="0" applyFont="1" applyBorder="1" applyAlignment="1">
      <alignment vertical="top"/>
    </xf>
    <xf numFmtId="0" fontId="10" fillId="0" borderId="0" xfId="0" applyFont="1" applyAlignment="1">
      <alignment vertical="top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left"/>
      <protection hidden="1"/>
    </xf>
    <xf numFmtId="0" fontId="10" fillId="0" borderId="9" xfId="0" applyFont="1" applyBorder="1" applyAlignment="1" applyProtection="1">
      <alignment vertical="center"/>
      <protection locked="0" hidden="1"/>
    </xf>
    <xf numFmtId="0" fontId="10" fillId="0" borderId="10" xfId="0" applyFont="1" applyBorder="1" applyAlignment="1" applyProtection="1">
      <alignment vertical="center"/>
      <protection locked="0" hidden="1"/>
    </xf>
    <xf numFmtId="0" fontId="0" fillId="0" borderId="10" xfId="0" applyBorder="1" applyProtection="1">
      <protection locked="0" hidden="1"/>
    </xf>
    <xf numFmtId="49" fontId="20" fillId="0" borderId="13" xfId="0" applyNumberFormat="1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0" borderId="13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6" fillId="0" borderId="4" xfId="0" applyFont="1" applyBorder="1" applyAlignment="1" applyProtection="1">
      <alignment horizontal="left" vertical="top" wrapText="1"/>
      <protection locked="0" hidden="1"/>
    </xf>
    <xf numFmtId="0" fontId="0" fillId="0" borderId="3" xfId="0" applyBorder="1" applyProtection="1">
      <protection locked="0" hidden="1"/>
    </xf>
    <xf numFmtId="0" fontId="0" fillId="0" borderId="4" xfId="0" applyBorder="1" applyProtection="1">
      <protection locked="0" hidden="1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 vertical="top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 applyProtection="1">
      <alignment horizontal="left" wrapText="1"/>
      <protection locked="0" hidden="1"/>
    </xf>
    <xf numFmtId="0" fontId="0" fillId="0" borderId="11" xfId="0" applyBorder="1" applyAlignment="1">
      <alignment horizontal="center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2" xfId="0" applyBorder="1" applyAlignment="1" applyProtection="1">
      <alignment horizontal="center" vertical="center" wrapText="1"/>
      <protection locked="0" hidden="1"/>
    </xf>
    <xf numFmtId="0" fontId="0" fillId="0" borderId="12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0" xfId="0" applyFont="1" applyAlignment="1" applyProtection="1">
      <alignment horizontal="center" vertical="center"/>
      <protection locked="0" hidden="1"/>
    </xf>
    <xf numFmtId="0" fontId="10" fillId="0" borderId="4" xfId="0" applyFont="1" applyBorder="1" applyAlignment="1" applyProtection="1">
      <alignment horizontal="center" vertical="center"/>
      <protection locked="0" hidden="1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</cellXfs>
  <cellStyles count="3">
    <cellStyle name="Neutre" xfId="1" builtinId="28"/>
    <cellStyle name="Normal" xfId="0" builtinId="0"/>
    <cellStyle name="Pourcentage" xfId="2" builtinId="5"/>
  </cellStyles>
  <dxfs count="13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31"/>
      <tableStyleElement type="headerRow" dxfId="130"/>
      <tableStyleElement type="firstRowStripe" dxfId="129"/>
    </tableStyle>
    <tableStyle name="TableStyleQueryResult" pivot="0" count="3" xr9:uid="{00000000-0011-0000-FFFF-FFFF01000000}">
      <tableStyleElement type="wholeTable" dxfId="128"/>
      <tableStyleElement type="headerRow" dxfId="127"/>
      <tableStyleElement type="firstRowStripe" dxfId="1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180975</xdr:colOff>
      <xdr:row>3</xdr:row>
      <xdr:rowOff>142875</xdr:rowOff>
    </xdr:from>
    <xdr:to>
      <xdr:col>2</xdr:col>
      <xdr:colOff>209550</xdr:colOff>
      <xdr:row>8</xdr:row>
      <xdr:rowOff>95250</xdr:rowOff>
    </xdr:to>
    <xdr:sp macro="[0]!CSV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80975" y="714375"/>
          <a:ext cx="2647950" cy="904875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3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4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connectionId="2" xr16:uid="{00000000-0016-0000-0700-000006000000}" autoFormatId="0" applyNumberFormats="0" applyBorderFormats="0" applyFontFormats="1" applyPatternFormats="1" applyAlignmentFormats="0" applyWidthHeightFormats="0">
  <queryTableRefresh preserveSortFilterLayout="0" headersInLastRefresh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6" tableType="queryTable" totalsRowShown="0">
  <autoFilter ref="E9:E16" xr:uid="{00000000-0009-0000-0100-000004000000}"/>
  <tableColumns count="1">
    <tableColumn id="3" xr3:uid="{00000000-0010-0000-0000-000003000000}" uniqueName="3" name="Matière" queryTableFieldId="2" dataDxfId="11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89" tableType="queryTable" totalsRowShown="0" headerRowDxfId="125" dataDxfId="124">
  <autoFilter ref="A1:T89" xr:uid="{00000000-000C-0000-FFFF-FFFF01000000}"/>
  <tableColumns count="20">
    <tableColumn id="1" xr3:uid="{8C31862D-7665-4455-B3B2-4EDC878C8FBC}" uniqueName="1" name="Column1" queryTableFieldId="1" dataDxfId="110"/>
    <tableColumn id="2" xr3:uid="{77EBEA26-71E2-4862-B4CE-476610622D93}" uniqueName="2" name="Column2" queryTableFieldId="2" dataDxfId="109"/>
    <tableColumn id="3" xr3:uid="{A23AE6EE-7453-4A56-B422-0F2FF5ED50D8}" uniqueName="3" name="Column3" queryTableFieldId="3" dataDxfId="108"/>
    <tableColumn id="4" xr3:uid="{BF2C02F7-1BFF-449A-A87D-D1D5236E978B}" uniqueName="4" name="Column4" queryTableFieldId="4" dataDxfId="107"/>
    <tableColumn id="5" xr3:uid="{47259F90-117A-4339-B31B-6D5B4CF9D948}" uniqueName="5" name="Column5" queryTableFieldId="5" dataDxfId="106"/>
    <tableColumn id="6" xr3:uid="{F4DDF37B-0F92-4CB1-81B5-3C68BF933699}" uniqueName="6" name="Column6" queryTableFieldId="6" dataDxfId="105"/>
    <tableColumn id="7" xr3:uid="{8C8BE2AC-69E6-45A7-97B0-251F17A55642}" uniqueName="7" name="Column7" queryTableFieldId="7" dataDxfId="104"/>
    <tableColumn id="8" xr3:uid="{81557DC6-3BB5-4C58-837A-E8369993EF54}" uniqueName="8" name="Column8" queryTableFieldId="8" dataDxfId="103"/>
    <tableColumn id="9" xr3:uid="{84AE1296-D552-4619-B247-C3B07A30EE51}" uniqueName="9" name="Column9" queryTableFieldId="9" dataDxfId="102"/>
    <tableColumn id="10" xr3:uid="{B903F722-AD52-4833-9CA9-BE4E1FA6D194}" uniqueName="10" name="Column10" queryTableFieldId="10" dataDxfId="101"/>
    <tableColumn id="11" xr3:uid="{7F75543C-8FC5-4295-965A-967B34341E04}" uniqueName="11" name="Matière" queryTableFieldId="11" dataDxfId="100"/>
    <tableColumn id="12" xr3:uid="{29241CEB-70A6-4DB9-93E8-2CA7AF1CDA5A}" uniqueName="12" name="Column12" queryTableFieldId="12" dataDxfId="99"/>
    <tableColumn id="13" xr3:uid="{39E06359-9E0F-4FAB-86A0-BCB5B574D5D7}" uniqueName="13" name="Column13" queryTableFieldId="13" dataDxfId="98"/>
    <tableColumn id="14" xr3:uid="{877130DC-1066-49B1-8581-1BD35C8262DC}" uniqueName="14" name="Column14" queryTableFieldId="14" dataDxfId="97"/>
    <tableColumn id="15" xr3:uid="{2A596BE2-8816-4E30-BDED-E79703DE1605}" uniqueName="15" name="Column15" queryTableFieldId="15" dataDxfId="96"/>
    <tableColumn id="16" xr3:uid="{EFD7DA4D-DE7B-4964-820C-8F5F8BF5D100}" uniqueName="16" name="Column16" queryTableFieldId="16" dataDxfId="95"/>
    <tableColumn id="17" xr3:uid="{76CAA1E7-7EE8-4DDC-89E4-A225C8BEDBB3}" uniqueName="17" name="Column17" queryTableFieldId="17" dataDxfId="94"/>
    <tableColumn id="18" xr3:uid="{6FDD6D70-0A19-4C4A-9F87-0F579DFE474C}" uniqueName="18" name="Column18" queryTableFieldId="18" dataDxfId="93"/>
    <tableColumn id="19" xr3:uid="{75D5EE9A-2EE2-4A26-B6EF-2480AA9D6325}" uniqueName="19" name="Column19" queryTableFieldId="19" dataDxfId="92"/>
    <tableColumn id="20" xr3:uid="{CC5CAADA-0C11-40A8-85A0-220C86FFE6FD}" uniqueName="20" name="Column20" queryTableFieldId="20" dataDxfId="9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2" tableType="queryTable" totalsRowShown="0" headerRowDxfId="123" dataDxfId="122">
  <autoFilter ref="A1:T2" xr:uid="{00000000-000C-0000-FFFF-FFFF02000000}"/>
  <sortState xmlns:xlrd2="http://schemas.microsoft.com/office/spreadsheetml/2017/richdata2" ref="A2:T9">
    <sortCondition ref="C1:C9"/>
  </sortState>
  <tableColumns count="20">
    <tableColumn id="1" xr3:uid="{95246A17-02D4-4A91-A5F4-CFA3CF9ECB2C}" uniqueName="1" name="Column1" queryTableFieldId="1" dataDxfId="90"/>
    <tableColumn id="2" xr3:uid="{77AF81FB-464D-4251-BE68-843FD8BE307B}" uniqueName="2" name="Column2" queryTableFieldId="2" dataDxfId="89"/>
    <tableColumn id="3" xr3:uid="{B653B933-E68F-4289-81E3-1D7F17DF8CEF}" uniqueName="3" name="Column3" queryTableFieldId="3" dataDxfId="88"/>
    <tableColumn id="4" xr3:uid="{D6B0D47A-AFD9-4A53-A071-08D90622FE1B}" uniqueName="4" name="Column4" queryTableFieldId="4" dataDxfId="87"/>
    <tableColumn id="5" xr3:uid="{2635D313-1847-452E-9933-753DCC09F41A}" uniqueName="5" name="Column5" queryTableFieldId="5" dataDxfId="86"/>
    <tableColumn id="6" xr3:uid="{3AA54C8E-D439-4538-BF0F-33A83FEDD7AA}" uniqueName="6" name="Column6" queryTableFieldId="6" dataDxfId="85"/>
    <tableColumn id="7" xr3:uid="{5ED1D300-CE86-42DD-9AE5-91BC39E6C9FF}" uniqueName="7" name="Column7" queryTableFieldId="7" dataDxfId="84"/>
    <tableColumn id="8" xr3:uid="{561FA3DF-EDE0-4E92-BF15-87EFAAABEE1A}" uniqueName="8" name="Column8" queryTableFieldId="8" dataDxfId="83"/>
    <tableColumn id="9" xr3:uid="{6DE6674E-443E-42B5-A931-371915E3FB8E}" uniqueName="9" name="Column9" queryTableFieldId="9" dataDxfId="82"/>
    <tableColumn id="10" xr3:uid="{8779B02B-DEAB-4301-9B02-8BFB62987A03}" uniqueName="10" name="Column10" queryTableFieldId="10" dataDxfId="81"/>
    <tableColumn id="11" xr3:uid="{5160AC76-EA95-4E5D-AD95-28E701D918E5}" uniqueName="11" name="Matière" queryTableFieldId="11" dataDxfId="80"/>
    <tableColumn id="12" xr3:uid="{D10BCE52-F6EC-4A86-8F8F-92F55CD2FD34}" uniqueName="12" name="Column12" queryTableFieldId="12" dataDxfId="79"/>
    <tableColumn id="13" xr3:uid="{03960D39-03F0-4DCC-955E-A4F6CFC9981C}" uniqueName="13" name="Column13" queryTableFieldId="13" dataDxfId="78"/>
    <tableColumn id="14" xr3:uid="{9B8B69DA-173C-4598-87B6-86FEEFD5C929}" uniqueName="14" name="Column14" queryTableFieldId="14" dataDxfId="77"/>
    <tableColumn id="15" xr3:uid="{7DCA8511-ED94-4E1B-916D-DC92D5F752C6}" uniqueName="15" name="Column15" queryTableFieldId="15" dataDxfId="76"/>
    <tableColumn id="16" xr3:uid="{BC7995D5-45A7-40EC-AA6C-3C0CB0849065}" uniqueName="16" name="Column16" queryTableFieldId="16" dataDxfId="75"/>
    <tableColumn id="17" xr3:uid="{40824E0C-B1FE-4293-AB4C-EEFBE765041D}" uniqueName="17" name="Column17" queryTableFieldId="17" dataDxfId="74"/>
    <tableColumn id="18" xr3:uid="{0C0712C4-5E50-4782-9728-5000CE07E576}" uniqueName="18" name="Column18" queryTableFieldId="18" dataDxfId="73"/>
    <tableColumn id="19" xr3:uid="{8C78E0C3-27EB-46A5-886A-728F203DF94B}" uniqueName="19" name="Column19" queryTableFieldId="19" dataDxfId="72"/>
    <tableColumn id="20" xr3:uid="{ABCB520B-E9D8-4A46-93A7-8DFE1E3C52EF}" uniqueName="20" name="Column20" queryTableFieldId="20" dataDxfId="71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2" tableType="queryTable" totalsRowShown="0" headerRowDxfId="121" dataDxfId="120" headerRowCellStyle="Pourcentage" dataCellStyle="Pourcentage">
  <autoFilter ref="A1:T2" xr:uid="{00000000-000C-0000-FFFF-FFFF03000000}"/>
  <sortState xmlns:xlrd2="http://schemas.microsoft.com/office/spreadsheetml/2017/richdata2" ref="A2:T12">
    <sortCondition ref="C1:C12"/>
  </sortState>
  <tableColumns count="20">
    <tableColumn id="1" xr3:uid="{3DD88611-AE9D-42A9-A623-CE7F5BFAC187}" uniqueName="1" name="Column1" queryTableFieldId="1" dataDxfId="70" dataCellStyle="Pourcentage"/>
    <tableColumn id="2" xr3:uid="{4E2774EB-981A-4AF0-BDF8-296C4C9FE44C}" uniqueName="2" name="Column2" queryTableFieldId="2" dataDxfId="69" dataCellStyle="Pourcentage"/>
    <tableColumn id="3" xr3:uid="{2AE7CEE7-E7D9-4B1E-9698-43BEF8C35C12}" uniqueName="3" name="Column3" queryTableFieldId="3" dataDxfId="68" dataCellStyle="Pourcentage"/>
    <tableColumn id="4" xr3:uid="{86FAD31A-1C8E-4A22-AF05-ECABD3CCB06E}" uniqueName="4" name="Column4" queryTableFieldId="4" dataDxfId="67" dataCellStyle="Pourcentage"/>
    <tableColumn id="5" xr3:uid="{94462BDD-E504-4C30-A93B-CA196FAC8476}" uniqueName="5" name="Column5" queryTableFieldId="5" dataDxfId="66" dataCellStyle="Pourcentage"/>
    <tableColumn id="6" xr3:uid="{1AD0982D-EF73-4F05-97A1-CD4B694CE79C}" uniqueName="6" name="Column6" queryTableFieldId="6" dataDxfId="65" dataCellStyle="Pourcentage"/>
    <tableColumn id="7" xr3:uid="{6682C490-9A9F-404E-AE99-C116DA2DD150}" uniqueName="7" name="Column7" queryTableFieldId="7" dataDxfId="64" dataCellStyle="Pourcentage"/>
    <tableColumn id="8" xr3:uid="{7D72A651-97EF-49A3-8026-6A61CF598E11}" uniqueName="8" name="Column8" queryTableFieldId="8" dataDxfId="63" dataCellStyle="Pourcentage"/>
    <tableColumn id="9" xr3:uid="{D335EF24-C391-40B0-B996-515572DCE5CE}" uniqueName="9" name="Column9" queryTableFieldId="9" dataDxfId="62" dataCellStyle="Pourcentage"/>
    <tableColumn id="10" xr3:uid="{D65CE38E-C851-4418-AA9F-6E6570BC2569}" uniqueName="10" name="Column10" queryTableFieldId="10" dataDxfId="61" dataCellStyle="Pourcentage"/>
    <tableColumn id="11" xr3:uid="{175DB1A3-9048-4805-8624-EA4385B24334}" uniqueName="11" name="Matière" queryTableFieldId="11" dataDxfId="60" dataCellStyle="Pourcentage"/>
    <tableColumn id="12" xr3:uid="{1FCE8AAE-B42F-4BBF-8934-46718C656017}" uniqueName="12" name="Column12" queryTableFieldId="12" dataDxfId="59" dataCellStyle="Pourcentage"/>
    <tableColumn id="13" xr3:uid="{3C89D942-0B73-490F-9954-8F23D5677F90}" uniqueName="13" name="Column13" queryTableFieldId="13" dataDxfId="58" dataCellStyle="Pourcentage"/>
    <tableColumn id="14" xr3:uid="{A52B469D-4580-46F4-B443-FBC7F2D9253D}" uniqueName="14" name="Column14" queryTableFieldId="14" dataDxfId="57" dataCellStyle="Pourcentage"/>
    <tableColumn id="15" xr3:uid="{A0F9E270-70B7-46F7-8D2D-BFA7CD8188CE}" uniqueName="15" name="Column15" queryTableFieldId="15" dataDxfId="56" dataCellStyle="Pourcentage"/>
    <tableColumn id="16" xr3:uid="{509B32EB-2ADB-4389-83D8-6C04202524E3}" uniqueName="16" name="Column16" queryTableFieldId="16" dataDxfId="55" dataCellStyle="Pourcentage"/>
    <tableColumn id="17" xr3:uid="{85A40347-9C2C-4003-9A41-A44F8CC70C2D}" uniqueName="17" name="Column17" queryTableFieldId="17" dataDxfId="54" dataCellStyle="Pourcentage"/>
    <tableColumn id="18" xr3:uid="{13F48DFF-6D37-42D6-8530-AC388D11892A}" uniqueName="18" name="Column18" queryTableFieldId="18" dataDxfId="53" dataCellStyle="Pourcentage"/>
    <tableColumn id="19" xr3:uid="{9CB24DFD-8C4E-43E9-94B5-ADCFB091AECC}" uniqueName="19" name="Column19" queryTableFieldId="19" dataDxfId="52" dataCellStyle="Pourcentage"/>
    <tableColumn id="20" xr3:uid="{67CB89B1-ECA1-4EC8-AB55-75C8221EEF0F}" uniqueName="20" name="Column20" queryTableFieldId="20" dataDxfId="51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8" tableType="queryTable" totalsRowShown="0" headerRowDxfId="119">
  <autoFilter ref="A1:A8" xr:uid="{00000000-0009-0000-0100-000016000000}"/>
  <tableColumns count="1">
    <tableColumn id="2" xr3:uid="{00000000-0010-0000-0400-000002000000}" uniqueName="2" name="Column3" queryTableFieldId="1" dataDxfId="5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5" tableType="queryTable" insertRow="1" totalsRowShown="0">
  <autoFilter ref="C4:V5" xr:uid="{00000000-0009-0000-0100-000003000000}"/>
  <sortState xmlns:xlrd2="http://schemas.microsoft.com/office/spreadsheetml/2017/richdata2" ref="C5:V5">
    <sortCondition ref="M4:M15" customList="Coloris Caisse,Coloris 1,Coloris 2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118" dataDxfId="116" headerRowBorderDxfId="117" tableBorderDxfId="115">
  <autoFilter ref="C1:C2" xr:uid="{00000000-0009-0000-0100-000001000000}"/>
  <tableColumns count="1">
    <tableColumn id="1" xr3:uid="{00000000-0010-0000-0600-000001000000}" name="Column3" dataDxfId="114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onnee__2" displayName="Donnee__2" ref="A1:T86" tableType="queryTable" headerRowCount="0" totalsRowShown="0" headerRowDxfId="113" dataDxfId="112">
  <tableColumns count="20">
    <tableColumn id="1" xr3:uid="{36C3E91D-A848-493C-955B-16C023481A09}" uniqueName="1" name="Column1" queryTableFieldId="1" dataDxfId="19"/>
    <tableColumn id="2" xr3:uid="{8B48BFF2-BB16-48B2-A4F4-1EEB99C8EACD}" uniqueName="2" name="Column2" queryTableFieldId="2" dataDxfId="18"/>
    <tableColumn id="3" xr3:uid="{A656A39B-8A0F-437F-ADC9-314470F123AA}" uniqueName="3" name="Column3" queryTableFieldId="3" dataDxfId="17"/>
    <tableColumn id="4" xr3:uid="{EB866395-DEC3-46A0-B71E-03010CA610AD}" uniqueName="4" name="Column4" queryTableFieldId="4" dataDxfId="16"/>
    <tableColumn id="5" xr3:uid="{E58B7268-816A-4539-BB74-2A720D731CCB}" uniqueName="5" name="Column5" queryTableFieldId="5" dataDxfId="15"/>
    <tableColumn id="6" xr3:uid="{98BE27C8-B9E6-4DD7-ABB7-A96F4B70B9F3}" uniqueName="6" name="Column6" queryTableFieldId="6" dataDxfId="14"/>
    <tableColumn id="7" xr3:uid="{AB096DEB-2C4A-40B7-986D-6B2AC0F8B3B6}" uniqueName="7" name="Column7" queryTableFieldId="7" dataDxfId="13"/>
    <tableColumn id="8" xr3:uid="{B9E4AFE6-85EF-44D9-88FC-F97AE83C1D63}" uniqueName="8" name="Column8" queryTableFieldId="8" dataDxfId="12"/>
    <tableColumn id="9" xr3:uid="{190D0A9E-C7F8-4FD1-8E19-DC133E9AAA7A}" uniqueName="9" name="Column9" queryTableFieldId="9" dataDxfId="11"/>
    <tableColumn id="10" xr3:uid="{8108B2A6-7AFD-414F-B250-169218CBC6C6}" uniqueName="10" name="Column10" queryTableFieldId="10" dataDxfId="10"/>
    <tableColumn id="11" xr3:uid="{134E2CB5-0AF1-49B4-8D77-D6C82D5BCC40}" uniqueName="11" name="Matière" queryTableFieldId="11" dataDxfId="9"/>
    <tableColumn id="12" xr3:uid="{FA25075E-84B0-4A7B-9E99-C3CB2C16268E}" uniqueName="12" name="Column12" queryTableFieldId="12" dataDxfId="8"/>
    <tableColumn id="13" xr3:uid="{8A0E5B09-A317-4A77-B1BF-86463F139472}" uniqueName="13" name="Column13" queryTableFieldId="13" dataDxfId="7"/>
    <tableColumn id="14" xr3:uid="{8ECE967B-DB49-46A1-A9B1-9C2C1802FFAF}" uniqueName="14" name="Column14" queryTableFieldId="14" dataDxfId="6"/>
    <tableColumn id="15" xr3:uid="{099602C4-36F0-42D6-BE4F-A2A4EEA8C519}" uniqueName="15" name="Column15" queryTableFieldId="15" dataDxfId="5"/>
    <tableColumn id="16" xr3:uid="{EAEA5E1A-1310-4D16-9CB1-0D250125C4E9}" uniqueName="16" name="Column16" queryTableFieldId="16" dataDxfId="4"/>
    <tableColumn id="17" xr3:uid="{35D2AF39-AD35-4A7D-8872-68EB63EE7AFA}" uniqueName="17" name="Column17" queryTableFieldId="17" dataDxfId="3"/>
    <tableColumn id="18" xr3:uid="{1B83EC3C-CD4E-4704-8CE4-D8EBEC612FDD}" uniqueName="18" name="Column18" queryTableFieldId="18" dataDxfId="2"/>
    <tableColumn id="19" xr3:uid="{AB28BAA5-9D08-4890-9B2D-1D3E6A3F511F}" uniqueName="19" name="Column19" queryTableFieldId="19" dataDxfId="1"/>
    <tableColumn id="20" xr3:uid="{86099A26-0B81-430D-AB81-56BAA650EF75}" uniqueName="20" name="Column20" queryTableFieldId="20" dataDxfId="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tabSelected="1" workbookViewId="0">
      <selection activeCell="B14" sqref="B14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4.42578125" bestFit="1" customWidth="1"/>
    <col min="6" max="6" width="21.42578125" bestFit="1" customWidth="1"/>
  </cols>
  <sheetData>
    <row r="1" spans="1:26" x14ac:dyDescent="0.25">
      <c r="A1" s="65"/>
      <c r="B1" t="s">
        <v>22</v>
      </c>
      <c r="Z1" s="1"/>
    </row>
    <row r="2" spans="1:26" x14ac:dyDescent="0.25">
      <c r="A2" s="65"/>
      <c r="B2" s="18" t="s">
        <v>44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23</v>
      </c>
      <c r="B5" s="2" t="s">
        <v>42</v>
      </c>
      <c r="Z5" s="1"/>
    </row>
    <row r="6" spans="1:26" ht="21" x14ac:dyDescent="0.35">
      <c r="A6" s="13" t="s">
        <v>24</v>
      </c>
      <c r="B6" s="2">
        <v>999</v>
      </c>
      <c r="Z6" s="1"/>
    </row>
    <row r="7" spans="1:26" ht="21" x14ac:dyDescent="0.35">
      <c r="A7" s="13" t="s">
        <v>34</v>
      </c>
      <c r="B7" s="8" t="s">
        <v>43</v>
      </c>
      <c r="Z7" s="1"/>
    </row>
    <row r="8" spans="1:26" ht="21" x14ac:dyDescent="0.35">
      <c r="A8" s="13"/>
      <c r="E8" s="7" t="s">
        <v>38</v>
      </c>
      <c r="Z8" s="1"/>
    </row>
    <row r="9" spans="1:26" ht="24" x14ac:dyDescent="0.35">
      <c r="A9" s="13" t="s">
        <v>31</v>
      </c>
      <c r="C9" s="16" t="s">
        <v>36</v>
      </c>
      <c r="E9" t="s">
        <v>37</v>
      </c>
      <c r="Y9" s="1"/>
    </row>
    <row r="10" spans="1:26" ht="24" x14ac:dyDescent="0.35">
      <c r="A10" s="13" t="s">
        <v>32</v>
      </c>
      <c r="C10" s="14" t="s">
        <v>40</v>
      </c>
      <c r="E10" s="96" t="s">
        <v>45</v>
      </c>
      <c r="Y10" s="1"/>
    </row>
    <row r="11" spans="1:26" ht="24" x14ac:dyDescent="0.35">
      <c r="A11" s="13" t="s">
        <v>33</v>
      </c>
      <c r="C11" s="15" t="s">
        <v>39</v>
      </c>
      <c r="E11" s="96" t="s">
        <v>46</v>
      </c>
      <c r="Y11" s="1"/>
    </row>
    <row r="12" spans="1:26" x14ac:dyDescent="0.25">
      <c r="E12" s="96" t="s">
        <v>47</v>
      </c>
      <c r="Y12" s="1"/>
    </row>
    <row r="13" spans="1:26" x14ac:dyDescent="0.25">
      <c r="E13" s="96" t="s">
        <v>48</v>
      </c>
      <c r="Y13" s="1"/>
    </row>
    <row r="14" spans="1:26" x14ac:dyDescent="0.25">
      <c r="E14" s="96" t="s">
        <v>20</v>
      </c>
      <c r="Y14" s="1"/>
    </row>
    <row r="15" spans="1:26" x14ac:dyDescent="0.25">
      <c r="E15" s="96" t="s">
        <v>49</v>
      </c>
      <c r="Y15" s="1"/>
    </row>
    <row r="16" spans="1:26" x14ac:dyDescent="0.25">
      <c r="E16" s="96" t="s">
        <v>50</v>
      </c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89"/>
  <sheetViews>
    <sheetView workbookViewId="0">
      <selection activeCell="H26" sqref="H26"/>
    </sheetView>
  </sheetViews>
  <sheetFormatPr baseColWidth="10" defaultRowHeight="15" x14ac:dyDescent="0.25"/>
  <cols>
    <col min="1" max="1" width="22.7109375" bestFit="1" customWidth="1"/>
    <col min="2" max="2" width="16.5703125" bestFit="1" customWidth="1"/>
    <col min="3" max="3" width="11.42578125" bestFit="1" customWidth="1"/>
    <col min="4" max="9" width="11.140625" customWidth="1"/>
    <col min="10" max="10" width="12.140625" customWidth="1"/>
    <col min="11" max="11" width="24.42578125" bestFit="1" customWidth="1"/>
    <col min="12" max="15" width="25.140625" bestFit="1" customWidth="1"/>
    <col min="16" max="19" width="12.140625" customWidth="1"/>
    <col min="20" max="20" width="75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97" t="s">
        <v>51</v>
      </c>
      <c r="B2" s="97" t="s">
        <v>52</v>
      </c>
      <c r="C2" s="97" t="s">
        <v>53</v>
      </c>
      <c r="D2" s="97" t="s">
        <v>54</v>
      </c>
      <c r="E2" s="97" t="s">
        <v>55</v>
      </c>
      <c r="F2" s="97" t="s">
        <v>56</v>
      </c>
      <c r="G2" s="97" t="s">
        <v>57</v>
      </c>
      <c r="H2" s="97" t="s">
        <v>58</v>
      </c>
      <c r="I2" s="97" t="s">
        <v>59</v>
      </c>
      <c r="J2" s="97" t="s">
        <v>60</v>
      </c>
      <c r="K2" s="97" t="s">
        <v>45</v>
      </c>
      <c r="L2" s="97" t="s">
        <v>61</v>
      </c>
      <c r="M2" s="97" t="s">
        <v>61</v>
      </c>
      <c r="N2" s="97" t="s">
        <v>61</v>
      </c>
      <c r="O2" s="97" t="s">
        <v>61</v>
      </c>
      <c r="P2" s="97" t="s">
        <v>20</v>
      </c>
      <c r="Q2" s="97" t="s">
        <v>20</v>
      </c>
      <c r="R2" s="97" t="s">
        <v>20</v>
      </c>
      <c r="S2" s="97" t="s">
        <v>53</v>
      </c>
      <c r="T2" s="98" t="s">
        <v>62</v>
      </c>
    </row>
    <row r="3" spans="1:20" x14ac:dyDescent="0.25">
      <c r="A3" s="97" t="s">
        <v>51</v>
      </c>
      <c r="B3" s="97" t="s">
        <v>52</v>
      </c>
      <c r="C3" s="97" t="s">
        <v>63</v>
      </c>
      <c r="D3" s="97" t="s">
        <v>54</v>
      </c>
      <c r="E3" s="97" t="s">
        <v>55</v>
      </c>
      <c r="F3" s="97" t="s">
        <v>56</v>
      </c>
      <c r="G3" s="97" t="s">
        <v>57</v>
      </c>
      <c r="H3" s="97" t="s">
        <v>64</v>
      </c>
      <c r="I3" s="97" t="s">
        <v>59</v>
      </c>
      <c r="J3" s="97" t="s">
        <v>60</v>
      </c>
      <c r="K3" s="97" t="s">
        <v>45</v>
      </c>
      <c r="L3" s="97" t="s">
        <v>61</v>
      </c>
      <c r="M3" s="97" t="s">
        <v>61</v>
      </c>
      <c r="N3" s="97" t="s">
        <v>61</v>
      </c>
      <c r="O3" s="97" t="s">
        <v>61</v>
      </c>
      <c r="P3" s="97" t="s">
        <v>20</v>
      </c>
      <c r="Q3" s="97" t="s">
        <v>20</v>
      </c>
      <c r="R3" s="97" t="s">
        <v>20</v>
      </c>
      <c r="S3" s="97" t="s">
        <v>63</v>
      </c>
      <c r="T3" s="97" t="s">
        <v>65</v>
      </c>
    </row>
    <row r="4" spans="1:20" x14ac:dyDescent="0.25">
      <c r="A4" s="97" t="s">
        <v>66</v>
      </c>
      <c r="B4" s="97" t="s">
        <v>67</v>
      </c>
      <c r="C4" s="97" t="s">
        <v>68</v>
      </c>
      <c r="D4" s="97" t="s">
        <v>69</v>
      </c>
      <c r="E4" s="97" t="s">
        <v>70</v>
      </c>
      <c r="F4" s="97" t="s">
        <v>56</v>
      </c>
      <c r="G4" s="97" t="s">
        <v>57</v>
      </c>
      <c r="H4" s="97" t="s">
        <v>58</v>
      </c>
      <c r="I4" s="97" t="s">
        <v>59</v>
      </c>
      <c r="J4" s="97" t="s">
        <v>60</v>
      </c>
      <c r="K4" s="97" t="s">
        <v>46</v>
      </c>
      <c r="L4" s="97" t="s">
        <v>71</v>
      </c>
      <c r="M4" s="97" t="s">
        <v>71</v>
      </c>
      <c r="N4" s="97" t="s">
        <v>71</v>
      </c>
      <c r="O4" s="97" t="s">
        <v>71</v>
      </c>
      <c r="P4" s="97" t="s">
        <v>20</v>
      </c>
      <c r="Q4" s="97" t="s">
        <v>20</v>
      </c>
      <c r="R4" s="97" t="s">
        <v>20</v>
      </c>
      <c r="S4" s="97" t="s">
        <v>68</v>
      </c>
      <c r="T4" s="97" t="s">
        <v>72</v>
      </c>
    </row>
    <row r="5" spans="1:20" x14ac:dyDescent="0.25">
      <c r="A5" s="97" t="s">
        <v>73</v>
      </c>
      <c r="B5" s="97" t="s">
        <v>67</v>
      </c>
      <c r="C5" s="97" t="s">
        <v>68</v>
      </c>
      <c r="D5" s="97" t="s">
        <v>74</v>
      </c>
      <c r="E5" s="97" t="s">
        <v>70</v>
      </c>
      <c r="F5" s="97" t="s">
        <v>56</v>
      </c>
      <c r="G5" s="97" t="s">
        <v>64</v>
      </c>
      <c r="H5" s="97" t="s">
        <v>58</v>
      </c>
      <c r="I5" s="97" t="s">
        <v>59</v>
      </c>
      <c r="J5" s="97" t="s">
        <v>60</v>
      </c>
      <c r="K5" s="97" t="s">
        <v>46</v>
      </c>
      <c r="L5" s="97" t="s">
        <v>20</v>
      </c>
      <c r="M5" s="97" t="s">
        <v>20</v>
      </c>
      <c r="N5" s="97" t="s">
        <v>20</v>
      </c>
      <c r="O5" s="97" t="s">
        <v>71</v>
      </c>
      <c r="P5" s="97" t="s">
        <v>20</v>
      </c>
      <c r="Q5" s="97" t="s">
        <v>20</v>
      </c>
      <c r="R5" s="97" t="s">
        <v>20</v>
      </c>
      <c r="S5" s="97" t="s">
        <v>68</v>
      </c>
      <c r="T5" s="97" t="s">
        <v>72</v>
      </c>
    </row>
    <row r="6" spans="1:20" x14ac:dyDescent="0.25">
      <c r="A6" s="97" t="s">
        <v>75</v>
      </c>
      <c r="B6" s="97" t="s">
        <v>67</v>
      </c>
      <c r="C6" s="97" t="s">
        <v>68</v>
      </c>
      <c r="D6" s="97" t="s">
        <v>74</v>
      </c>
      <c r="E6" s="97" t="s">
        <v>70</v>
      </c>
      <c r="F6" s="97" t="s">
        <v>56</v>
      </c>
      <c r="G6" s="97" t="s">
        <v>64</v>
      </c>
      <c r="H6" s="97" t="s">
        <v>76</v>
      </c>
      <c r="I6" s="97" t="s">
        <v>59</v>
      </c>
      <c r="J6" s="97" t="s">
        <v>60</v>
      </c>
      <c r="K6" s="97" t="s">
        <v>46</v>
      </c>
      <c r="L6" s="97" t="s">
        <v>20</v>
      </c>
      <c r="M6" s="97" t="s">
        <v>20</v>
      </c>
      <c r="N6" s="97" t="s">
        <v>20</v>
      </c>
      <c r="O6" s="97" t="s">
        <v>71</v>
      </c>
      <c r="P6" s="97" t="s">
        <v>20</v>
      </c>
      <c r="Q6" s="97" t="s">
        <v>20</v>
      </c>
      <c r="R6" s="97" t="s">
        <v>20</v>
      </c>
      <c r="S6" s="97" t="s">
        <v>68</v>
      </c>
      <c r="T6" s="97" t="s">
        <v>72</v>
      </c>
    </row>
    <row r="7" spans="1:20" x14ac:dyDescent="0.25">
      <c r="A7" s="97" t="s">
        <v>77</v>
      </c>
      <c r="B7" s="97" t="s">
        <v>78</v>
      </c>
      <c r="C7" s="97" t="s">
        <v>79</v>
      </c>
      <c r="D7" s="97" t="s">
        <v>80</v>
      </c>
      <c r="E7" s="97" t="s">
        <v>81</v>
      </c>
      <c r="F7" s="97" t="s">
        <v>56</v>
      </c>
      <c r="G7" s="97" t="s">
        <v>64</v>
      </c>
      <c r="H7" s="97" t="s">
        <v>64</v>
      </c>
      <c r="I7" s="97" t="s">
        <v>59</v>
      </c>
      <c r="J7" s="97" t="s">
        <v>60</v>
      </c>
      <c r="K7" s="97" t="s">
        <v>45</v>
      </c>
      <c r="L7" s="97" t="s">
        <v>61</v>
      </c>
      <c r="M7" s="97" t="s">
        <v>20</v>
      </c>
      <c r="N7" s="97" t="s">
        <v>61</v>
      </c>
      <c r="O7" s="97" t="s">
        <v>82</v>
      </c>
      <c r="P7" s="97" t="s">
        <v>20</v>
      </c>
      <c r="Q7" s="97" t="s">
        <v>20</v>
      </c>
      <c r="R7" s="97" t="s">
        <v>20</v>
      </c>
      <c r="S7" s="97" t="s">
        <v>79</v>
      </c>
      <c r="T7" s="97" t="s">
        <v>83</v>
      </c>
    </row>
    <row r="8" spans="1:20" x14ac:dyDescent="0.25">
      <c r="A8" s="97" t="s">
        <v>84</v>
      </c>
      <c r="B8" s="97" t="s">
        <v>78</v>
      </c>
      <c r="C8" s="97" t="s">
        <v>63</v>
      </c>
      <c r="D8" s="97" t="s">
        <v>80</v>
      </c>
      <c r="E8" s="97" t="s">
        <v>81</v>
      </c>
      <c r="F8" s="97" t="s">
        <v>56</v>
      </c>
      <c r="G8" s="97" t="s">
        <v>64</v>
      </c>
      <c r="H8" s="97" t="s">
        <v>64</v>
      </c>
      <c r="I8" s="97" t="s">
        <v>59</v>
      </c>
      <c r="J8" s="97" t="s">
        <v>60</v>
      </c>
      <c r="K8" s="97" t="s">
        <v>45</v>
      </c>
      <c r="L8" s="97" t="s">
        <v>61</v>
      </c>
      <c r="M8" s="97" t="s">
        <v>20</v>
      </c>
      <c r="N8" s="97" t="s">
        <v>61</v>
      </c>
      <c r="O8" s="97" t="s">
        <v>82</v>
      </c>
      <c r="P8" s="97" t="s">
        <v>20</v>
      </c>
      <c r="Q8" s="97" t="s">
        <v>20</v>
      </c>
      <c r="R8" s="97" t="s">
        <v>20</v>
      </c>
      <c r="S8" s="97" t="s">
        <v>63</v>
      </c>
      <c r="T8" s="97" t="s">
        <v>85</v>
      </c>
    </row>
    <row r="9" spans="1:20" x14ac:dyDescent="0.25">
      <c r="A9" s="97" t="s">
        <v>86</v>
      </c>
      <c r="B9" s="97" t="s">
        <v>78</v>
      </c>
      <c r="C9" s="97" t="s">
        <v>87</v>
      </c>
      <c r="D9" s="97" t="s">
        <v>80</v>
      </c>
      <c r="E9" s="97" t="s">
        <v>81</v>
      </c>
      <c r="F9" s="97" t="s">
        <v>56</v>
      </c>
      <c r="G9" s="97" t="s">
        <v>64</v>
      </c>
      <c r="H9" s="97" t="s">
        <v>64</v>
      </c>
      <c r="I9" s="97" t="s">
        <v>59</v>
      </c>
      <c r="J9" s="97" t="s">
        <v>60</v>
      </c>
      <c r="K9" s="97" t="s">
        <v>45</v>
      </c>
      <c r="L9" s="97" t="s">
        <v>61</v>
      </c>
      <c r="M9" s="97" t="s">
        <v>20</v>
      </c>
      <c r="N9" s="97" t="s">
        <v>61</v>
      </c>
      <c r="O9" s="97" t="s">
        <v>82</v>
      </c>
      <c r="P9" s="97" t="s">
        <v>20</v>
      </c>
      <c r="Q9" s="97" t="s">
        <v>20</v>
      </c>
      <c r="R9" s="97" t="s">
        <v>20</v>
      </c>
      <c r="S9" s="97" t="s">
        <v>87</v>
      </c>
      <c r="T9" s="97" t="s">
        <v>88</v>
      </c>
    </row>
    <row r="10" spans="1:20" x14ac:dyDescent="0.25">
      <c r="A10" s="97" t="s">
        <v>86</v>
      </c>
      <c r="B10" s="97" t="s">
        <v>78</v>
      </c>
      <c r="C10" s="97" t="s">
        <v>89</v>
      </c>
      <c r="D10" s="97" t="s">
        <v>80</v>
      </c>
      <c r="E10" s="97" t="s">
        <v>81</v>
      </c>
      <c r="F10" s="97" t="s">
        <v>56</v>
      </c>
      <c r="G10" s="97" t="s">
        <v>64</v>
      </c>
      <c r="H10" s="97" t="s">
        <v>64</v>
      </c>
      <c r="I10" s="97" t="s">
        <v>59</v>
      </c>
      <c r="J10" s="97" t="s">
        <v>60</v>
      </c>
      <c r="K10" s="97" t="s">
        <v>45</v>
      </c>
      <c r="L10" s="97" t="s">
        <v>61</v>
      </c>
      <c r="M10" s="97" t="s">
        <v>20</v>
      </c>
      <c r="N10" s="97" t="s">
        <v>61</v>
      </c>
      <c r="O10" s="97" t="s">
        <v>82</v>
      </c>
      <c r="P10" s="97" t="s">
        <v>20</v>
      </c>
      <c r="Q10" s="97" t="s">
        <v>20</v>
      </c>
      <c r="R10" s="97" t="s">
        <v>20</v>
      </c>
      <c r="S10" s="97" t="s">
        <v>89</v>
      </c>
      <c r="T10" s="97" t="s">
        <v>90</v>
      </c>
    </row>
    <row r="11" spans="1:20" x14ac:dyDescent="0.25">
      <c r="A11" s="97" t="s">
        <v>91</v>
      </c>
      <c r="B11" s="97" t="s">
        <v>78</v>
      </c>
      <c r="C11" s="97" t="s">
        <v>53</v>
      </c>
      <c r="D11" s="97" t="s">
        <v>80</v>
      </c>
      <c r="E11" s="97" t="s">
        <v>81</v>
      </c>
      <c r="F11" s="97" t="s">
        <v>56</v>
      </c>
      <c r="G11" s="97" t="s">
        <v>64</v>
      </c>
      <c r="H11" s="97" t="s">
        <v>64</v>
      </c>
      <c r="I11" s="97" t="s">
        <v>59</v>
      </c>
      <c r="J11" s="97" t="s">
        <v>60</v>
      </c>
      <c r="K11" s="97" t="s">
        <v>45</v>
      </c>
      <c r="L11" s="97" t="s">
        <v>61</v>
      </c>
      <c r="M11" s="97" t="s">
        <v>20</v>
      </c>
      <c r="N11" s="97" t="s">
        <v>61</v>
      </c>
      <c r="O11" s="97" t="s">
        <v>82</v>
      </c>
      <c r="P11" s="97" t="s">
        <v>20</v>
      </c>
      <c r="Q11" s="97" t="s">
        <v>20</v>
      </c>
      <c r="R11" s="97" t="s">
        <v>20</v>
      </c>
      <c r="S11" s="97" t="s">
        <v>53</v>
      </c>
      <c r="T11" s="97" t="s">
        <v>92</v>
      </c>
    </row>
    <row r="12" spans="1:20" x14ac:dyDescent="0.25">
      <c r="A12" s="97" t="s">
        <v>93</v>
      </c>
      <c r="B12" s="97" t="s">
        <v>78</v>
      </c>
      <c r="C12" s="97" t="s">
        <v>94</v>
      </c>
      <c r="D12" s="97" t="s">
        <v>95</v>
      </c>
      <c r="E12" s="97" t="s">
        <v>96</v>
      </c>
      <c r="F12" s="97" t="s">
        <v>56</v>
      </c>
      <c r="G12" s="97" t="s">
        <v>64</v>
      </c>
      <c r="H12" s="97" t="s">
        <v>64</v>
      </c>
      <c r="I12" s="97" t="s">
        <v>59</v>
      </c>
      <c r="J12" s="97" t="s">
        <v>60</v>
      </c>
      <c r="K12" s="97" t="s">
        <v>46</v>
      </c>
      <c r="L12" s="97" t="s">
        <v>71</v>
      </c>
      <c r="M12" s="97" t="s">
        <v>20</v>
      </c>
      <c r="N12" s="97" t="s">
        <v>71</v>
      </c>
      <c r="O12" s="97" t="s">
        <v>71</v>
      </c>
      <c r="P12" s="97" t="s">
        <v>20</v>
      </c>
      <c r="Q12" s="97" t="s">
        <v>20</v>
      </c>
      <c r="R12" s="97" t="s">
        <v>20</v>
      </c>
      <c r="S12" s="97" t="s">
        <v>94</v>
      </c>
      <c r="T12" s="97" t="s">
        <v>97</v>
      </c>
    </row>
    <row r="13" spans="1:20" x14ac:dyDescent="0.25">
      <c r="A13" s="97" t="s">
        <v>98</v>
      </c>
      <c r="B13" s="97" t="s">
        <v>99</v>
      </c>
      <c r="C13" s="97" t="s">
        <v>53</v>
      </c>
      <c r="D13" s="97" t="s">
        <v>80</v>
      </c>
      <c r="E13" s="97" t="s">
        <v>81</v>
      </c>
      <c r="F13" s="97" t="s">
        <v>56</v>
      </c>
      <c r="G13" s="97" t="s">
        <v>64</v>
      </c>
      <c r="H13" s="97" t="s">
        <v>64</v>
      </c>
      <c r="I13" s="97" t="s">
        <v>59</v>
      </c>
      <c r="J13" s="97" t="s">
        <v>60</v>
      </c>
      <c r="K13" s="97" t="s">
        <v>45</v>
      </c>
      <c r="L13" s="97" t="s">
        <v>61</v>
      </c>
      <c r="M13" s="97" t="s">
        <v>20</v>
      </c>
      <c r="N13" s="97" t="s">
        <v>61</v>
      </c>
      <c r="O13" s="97" t="s">
        <v>82</v>
      </c>
      <c r="P13" s="97" t="s">
        <v>20</v>
      </c>
      <c r="Q13" s="97" t="s">
        <v>20</v>
      </c>
      <c r="R13" s="97" t="s">
        <v>20</v>
      </c>
      <c r="S13" s="97" t="s">
        <v>53</v>
      </c>
      <c r="T13" s="97" t="s">
        <v>100</v>
      </c>
    </row>
    <row r="14" spans="1:20" x14ac:dyDescent="0.25">
      <c r="A14" s="97" t="s">
        <v>101</v>
      </c>
      <c r="B14" s="97" t="s">
        <v>99</v>
      </c>
      <c r="C14" s="97" t="s">
        <v>87</v>
      </c>
      <c r="D14" s="97" t="s">
        <v>80</v>
      </c>
      <c r="E14" s="97" t="s">
        <v>81</v>
      </c>
      <c r="F14" s="97" t="s">
        <v>56</v>
      </c>
      <c r="G14" s="97" t="s">
        <v>64</v>
      </c>
      <c r="H14" s="97" t="s">
        <v>64</v>
      </c>
      <c r="I14" s="97" t="s">
        <v>59</v>
      </c>
      <c r="J14" s="97" t="s">
        <v>60</v>
      </c>
      <c r="K14" s="97" t="s">
        <v>45</v>
      </c>
      <c r="L14" s="97" t="s">
        <v>61</v>
      </c>
      <c r="M14" s="97" t="s">
        <v>20</v>
      </c>
      <c r="N14" s="97" t="s">
        <v>61</v>
      </c>
      <c r="O14" s="97" t="s">
        <v>82</v>
      </c>
      <c r="P14" s="97" t="s">
        <v>20</v>
      </c>
      <c r="Q14" s="97" t="s">
        <v>20</v>
      </c>
      <c r="R14" s="97" t="s">
        <v>20</v>
      </c>
      <c r="S14" s="97" t="s">
        <v>87</v>
      </c>
      <c r="T14" s="97" t="s">
        <v>102</v>
      </c>
    </row>
    <row r="15" spans="1:20" x14ac:dyDescent="0.25">
      <c r="A15" s="97" t="s">
        <v>101</v>
      </c>
      <c r="B15" s="97" t="s">
        <v>99</v>
      </c>
      <c r="C15" s="97" t="s">
        <v>63</v>
      </c>
      <c r="D15" s="97" t="s">
        <v>80</v>
      </c>
      <c r="E15" s="97" t="s">
        <v>81</v>
      </c>
      <c r="F15" s="97" t="s">
        <v>56</v>
      </c>
      <c r="G15" s="97" t="s">
        <v>64</v>
      </c>
      <c r="H15" s="97" t="s">
        <v>64</v>
      </c>
      <c r="I15" s="97" t="s">
        <v>59</v>
      </c>
      <c r="J15" s="97" t="s">
        <v>60</v>
      </c>
      <c r="K15" s="97" t="s">
        <v>45</v>
      </c>
      <c r="L15" s="97" t="s">
        <v>61</v>
      </c>
      <c r="M15" s="97" t="s">
        <v>20</v>
      </c>
      <c r="N15" s="97" t="s">
        <v>61</v>
      </c>
      <c r="O15" s="97" t="s">
        <v>82</v>
      </c>
      <c r="P15" s="97" t="s">
        <v>20</v>
      </c>
      <c r="Q15" s="97" t="s">
        <v>20</v>
      </c>
      <c r="R15" s="97" t="s">
        <v>20</v>
      </c>
      <c r="S15" s="97" t="s">
        <v>63</v>
      </c>
      <c r="T15" s="97" t="s">
        <v>103</v>
      </c>
    </row>
    <row r="16" spans="1:20" x14ac:dyDescent="0.25">
      <c r="A16" s="97" t="s">
        <v>101</v>
      </c>
      <c r="B16" s="97" t="s">
        <v>99</v>
      </c>
      <c r="C16" s="97" t="s">
        <v>89</v>
      </c>
      <c r="D16" s="97" t="s">
        <v>80</v>
      </c>
      <c r="E16" s="97" t="s">
        <v>81</v>
      </c>
      <c r="F16" s="97" t="s">
        <v>56</v>
      </c>
      <c r="G16" s="97" t="s">
        <v>64</v>
      </c>
      <c r="H16" s="97" t="s">
        <v>64</v>
      </c>
      <c r="I16" s="97" t="s">
        <v>59</v>
      </c>
      <c r="J16" s="97" t="s">
        <v>60</v>
      </c>
      <c r="K16" s="97" t="s">
        <v>45</v>
      </c>
      <c r="L16" s="97" t="s">
        <v>61</v>
      </c>
      <c r="M16" s="97" t="s">
        <v>20</v>
      </c>
      <c r="N16" s="97" t="s">
        <v>61</v>
      </c>
      <c r="O16" s="97" t="s">
        <v>82</v>
      </c>
      <c r="P16" s="97" t="s">
        <v>20</v>
      </c>
      <c r="Q16" s="97" t="s">
        <v>20</v>
      </c>
      <c r="R16" s="97" t="s">
        <v>20</v>
      </c>
      <c r="S16" s="97" t="s">
        <v>89</v>
      </c>
      <c r="T16" s="97" t="s">
        <v>104</v>
      </c>
    </row>
    <row r="17" spans="1:20" x14ac:dyDescent="0.25">
      <c r="A17" s="97" t="s">
        <v>105</v>
      </c>
      <c r="B17" s="97" t="s">
        <v>99</v>
      </c>
      <c r="C17" s="97" t="s">
        <v>79</v>
      </c>
      <c r="D17" s="97" t="s">
        <v>80</v>
      </c>
      <c r="E17" s="97" t="s">
        <v>81</v>
      </c>
      <c r="F17" s="97" t="s">
        <v>56</v>
      </c>
      <c r="G17" s="97" t="s">
        <v>64</v>
      </c>
      <c r="H17" s="97" t="s">
        <v>64</v>
      </c>
      <c r="I17" s="97" t="s">
        <v>59</v>
      </c>
      <c r="J17" s="97" t="s">
        <v>60</v>
      </c>
      <c r="K17" s="97" t="s">
        <v>45</v>
      </c>
      <c r="L17" s="97" t="s">
        <v>61</v>
      </c>
      <c r="M17" s="97" t="s">
        <v>20</v>
      </c>
      <c r="N17" s="97" t="s">
        <v>61</v>
      </c>
      <c r="O17" s="97" t="s">
        <v>82</v>
      </c>
      <c r="P17" s="97" t="s">
        <v>20</v>
      </c>
      <c r="Q17" s="97" t="s">
        <v>20</v>
      </c>
      <c r="R17" s="97" t="s">
        <v>20</v>
      </c>
      <c r="S17" s="97" t="s">
        <v>79</v>
      </c>
      <c r="T17" s="97" t="s">
        <v>106</v>
      </c>
    </row>
    <row r="18" spans="1:20" x14ac:dyDescent="0.25">
      <c r="A18" s="97" t="s">
        <v>107</v>
      </c>
      <c r="B18" s="97" t="s">
        <v>99</v>
      </c>
      <c r="C18" s="97" t="s">
        <v>94</v>
      </c>
      <c r="D18" s="97" t="s">
        <v>95</v>
      </c>
      <c r="E18" s="97" t="s">
        <v>96</v>
      </c>
      <c r="F18" s="97" t="s">
        <v>56</v>
      </c>
      <c r="G18" s="97" t="s">
        <v>64</v>
      </c>
      <c r="H18" s="97" t="s">
        <v>64</v>
      </c>
      <c r="I18" s="97" t="s">
        <v>59</v>
      </c>
      <c r="J18" s="97" t="s">
        <v>60</v>
      </c>
      <c r="K18" s="97" t="s">
        <v>46</v>
      </c>
      <c r="L18" s="97" t="s">
        <v>71</v>
      </c>
      <c r="M18" s="97" t="s">
        <v>20</v>
      </c>
      <c r="N18" s="97" t="s">
        <v>71</v>
      </c>
      <c r="O18" s="97" t="s">
        <v>71</v>
      </c>
      <c r="P18" s="97" t="s">
        <v>20</v>
      </c>
      <c r="Q18" s="97" t="s">
        <v>20</v>
      </c>
      <c r="R18" s="97" t="s">
        <v>20</v>
      </c>
      <c r="S18" s="97" t="s">
        <v>94</v>
      </c>
      <c r="T18" s="97" t="s">
        <v>108</v>
      </c>
    </row>
    <row r="19" spans="1:20" x14ac:dyDescent="0.25">
      <c r="A19" s="97" t="s">
        <v>109</v>
      </c>
      <c r="B19" s="97" t="s">
        <v>110</v>
      </c>
      <c r="C19" s="97" t="s">
        <v>68</v>
      </c>
      <c r="D19" s="97" t="s">
        <v>111</v>
      </c>
      <c r="E19" s="97" t="s">
        <v>112</v>
      </c>
      <c r="F19" s="97" t="s">
        <v>113</v>
      </c>
      <c r="G19" s="97" t="s">
        <v>64</v>
      </c>
      <c r="H19" s="97" t="s">
        <v>64</v>
      </c>
      <c r="I19" s="97" t="s">
        <v>59</v>
      </c>
      <c r="J19" s="97" t="s">
        <v>60</v>
      </c>
      <c r="K19" s="97" t="s">
        <v>46</v>
      </c>
      <c r="L19" s="97" t="s">
        <v>20</v>
      </c>
      <c r="M19" s="97" t="s">
        <v>20</v>
      </c>
      <c r="N19" s="97" t="s">
        <v>20</v>
      </c>
      <c r="O19" s="97" t="s">
        <v>20</v>
      </c>
      <c r="P19" s="97" t="s">
        <v>20</v>
      </c>
      <c r="Q19" s="97" t="s">
        <v>20</v>
      </c>
      <c r="R19" s="97" t="s">
        <v>20</v>
      </c>
      <c r="S19" s="97" t="s">
        <v>68</v>
      </c>
      <c r="T19" s="97" t="s">
        <v>114</v>
      </c>
    </row>
    <row r="20" spans="1:20" x14ac:dyDescent="0.25">
      <c r="A20" s="97" t="s">
        <v>115</v>
      </c>
      <c r="B20" s="97" t="s">
        <v>110</v>
      </c>
      <c r="C20" s="97" t="s">
        <v>68</v>
      </c>
      <c r="D20" s="97" t="s">
        <v>116</v>
      </c>
      <c r="E20" s="97" t="s">
        <v>112</v>
      </c>
      <c r="F20" s="97" t="s">
        <v>113</v>
      </c>
      <c r="G20" s="97" t="s">
        <v>64</v>
      </c>
      <c r="H20" s="97" t="s">
        <v>64</v>
      </c>
      <c r="I20" s="97" t="s">
        <v>59</v>
      </c>
      <c r="J20" s="97" t="s">
        <v>60</v>
      </c>
      <c r="K20" s="97" t="s">
        <v>46</v>
      </c>
      <c r="L20" s="97" t="s">
        <v>20</v>
      </c>
      <c r="M20" s="97" t="s">
        <v>20</v>
      </c>
      <c r="N20" s="97" t="s">
        <v>20</v>
      </c>
      <c r="O20" s="97" t="s">
        <v>20</v>
      </c>
      <c r="P20" s="97" t="s">
        <v>20</v>
      </c>
      <c r="Q20" s="97" t="s">
        <v>20</v>
      </c>
      <c r="R20" s="97" t="s">
        <v>20</v>
      </c>
      <c r="S20" s="97" t="s">
        <v>68</v>
      </c>
      <c r="T20" s="97" t="s">
        <v>114</v>
      </c>
    </row>
    <row r="21" spans="1:20" x14ac:dyDescent="0.25">
      <c r="A21" s="97" t="s">
        <v>117</v>
      </c>
      <c r="B21" s="97" t="s">
        <v>110</v>
      </c>
      <c r="C21" s="97" t="s">
        <v>68</v>
      </c>
      <c r="D21" s="97" t="s">
        <v>116</v>
      </c>
      <c r="E21" s="97" t="s">
        <v>112</v>
      </c>
      <c r="F21" s="97" t="s">
        <v>113</v>
      </c>
      <c r="G21" s="97" t="s">
        <v>64</v>
      </c>
      <c r="H21" s="97" t="s">
        <v>64</v>
      </c>
      <c r="I21" s="97" t="s">
        <v>59</v>
      </c>
      <c r="J21" s="97" t="s">
        <v>60</v>
      </c>
      <c r="K21" s="97" t="s">
        <v>46</v>
      </c>
      <c r="L21" s="97" t="s">
        <v>20</v>
      </c>
      <c r="M21" s="97" t="s">
        <v>20</v>
      </c>
      <c r="N21" s="97" t="s">
        <v>20</v>
      </c>
      <c r="O21" s="97" t="s">
        <v>20</v>
      </c>
      <c r="P21" s="97" t="s">
        <v>20</v>
      </c>
      <c r="Q21" s="97" t="s">
        <v>20</v>
      </c>
      <c r="R21" s="97" t="s">
        <v>20</v>
      </c>
      <c r="S21" s="97" t="s">
        <v>68</v>
      </c>
      <c r="T21" s="97" t="s">
        <v>114</v>
      </c>
    </row>
    <row r="22" spans="1:20" x14ac:dyDescent="0.25">
      <c r="A22" s="97" t="s">
        <v>118</v>
      </c>
      <c r="B22" s="97" t="s">
        <v>119</v>
      </c>
      <c r="C22" s="97" t="s">
        <v>94</v>
      </c>
      <c r="D22" s="97" t="s">
        <v>120</v>
      </c>
      <c r="E22" s="97" t="s">
        <v>96</v>
      </c>
      <c r="F22" s="97" t="s">
        <v>56</v>
      </c>
      <c r="G22" s="97" t="s">
        <v>64</v>
      </c>
      <c r="H22" s="97" t="s">
        <v>64</v>
      </c>
      <c r="I22" s="97" t="s">
        <v>59</v>
      </c>
      <c r="J22" s="97" t="s">
        <v>60</v>
      </c>
      <c r="K22" s="97" t="s">
        <v>46</v>
      </c>
      <c r="L22" s="97" t="s">
        <v>20</v>
      </c>
      <c r="M22" s="97" t="s">
        <v>20</v>
      </c>
      <c r="N22" s="97" t="s">
        <v>20</v>
      </c>
      <c r="O22" s="97" t="s">
        <v>71</v>
      </c>
      <c r="P22" s="97" t="s">
        <v>20</v>
      </c>
      <c r="Q22" s="97" t="s">
        <v>20</v>
      </c>
      <c r="R22" s="97" t="s">
        <v>20</v>
      </c>
      <c r="S22" s="97" t="s">
        <v>94</v>
      </c>
      <c r="T22" s="97" t="s">
        <v>121</v>
      </c>
    </row>
    <row r="23" spans="1:20" x14ac:dyDescent="0.25">
      <c r="A23" s="97" t="s">
        <v>122</v>
      </c>
      <c r="B23" s="97" t="s">
        <v>119</v>
      </c>
      <c r="C23" s="97" t="s">
        <v>53</v>
      </c>
      <c r="D23" s="97" t="s">
        <v>123</v>
      </c>
      <c r="E23" s="97" t="s">
        <v>81</v>
      </c>
      <c r="F23" s="97" t="s">
        <v>56</v>
      </c>
      <c r="G23" s="97" t="s">
        <v>64</v>
      </c>
      <c r="H23" s="97" t="s">
        <v>64</v>
      </c>
      <c r="I23" s="97" t="s">
        <v>59</v>
      </c>
      <c r="J23" s="97" t="s">
        <v>60</v>
      </c>
      <c r="K23" s="97" t="s">
        <v>45</v>
      </c>
      <c r="L23" s="97" t="s">
        <v>20</v>
      </c>
      <c r="M23" s="97" t="s">
        <v>20</v>
      </c>
      <c r="N23" s="97" t="s">
        <v>20</v>
      </c>
      <c r="O23" s="97" t="s">
        <v>82</v>
      </c>
      <c r="P23" s="97" t="s">
        <v>20</v>
      </c>
      <c r="Q23" s="97" t="s">
        <v>20</v>
      </c>
      <c r="R23" s="97" t="s">
        <v>20</v>
      </c>
      <c r="S23" s="97" t="s">
        <v>53</v>
      </c>
      <c r="T23" s="97" t="s">
        <v>124</v>
      </c>
    </row>
    <row r="24" spans="1:20" x14ac:dyDescent="0.25">
      <c r="A24" s="97" t="s">
        <v>122</v>
      </c>
      <c r="B24" s="97" t="s">
        <v>119</v>
      </c>
      <c r="C24" s="97" t="s">
        <v>87</v>
      </c>
      <c r="D24" s="97" t="s">
        <v>123</v>
      </c>
      <c r="E24" s="97" t="s">
        <v>81</v>
      </c>
      <c r="F24" s="97" t="s">
        <v>56</v>
      </c>
      <c r="G24" s="97" t="s">
        <v>64</v>
      </c>
      <c r="H24" s="97" t="s">
        <v>64</v>
      </c>
      <c r="I24" s="97" t="s">
        <v>59</v>
      </c>
      <c r="J24" s="97" t="s">
        <v>60</v>
      </c>
      <c r="K24" s="97" t="s">
        <v>45</v>
      </c>
      <c r="L24" s="97" t="s">
        <v>20</v>
      </c>
      <c r="M24" s="97" t="s">
        <v>20</v>
      </c>
      <c r="N24" s="97" t="s">
        <v>20</v>
      </c>
      <c r="O24" s="97" t="s">
        <v>82</v>
      </c>
      <c r="P24" s="97" t="s">
        <v>20</v>
      </c>
      <c r="Q24" s="97" t="s">
        <v>20</v>
      </c>
      <c r="R24" s="97" t="s">
        <v>20</v>
      </c>
      <c r="S24" s="97" t="s">
        <v>87</v>
      </c>
      <c r="T24" s="97" t="s">
        <v>125</v>
      </c>
    </row>
    <row r="25" spans="1:20" x14ac:dyDescent="0.25">
      <c r="A25" s="97" t="s">
        <v>122</v>
      </c>
      <c r="B25" s="97" t="s">
        <v>119</v>
      </c>
      <c r="C25" s="97" t="s">
        <v>79</v>
      </c>
      <c r="D25" s="97" t="s">
        <v>123</v>
      </c>
      <c r="E25" s="97" t="s">
        <v>81</v>
      </c>
      <c r="F25" s="97" t="s">
        <v>56</v>
      </c>
      <c r="G25" s="97" t="s">
        <v>64</v>
      </c>
      <c r="H25" s="97" t="s">
        <v>64</v>
      </c>
      <c r="I25" s="97" t="s">
        <v>59</v>
      </c>
      <c r="J25" s="97" t="s">
        <v>60</v>
      </c>
      <c r="K25" s="97" t="s">
        <v>45</v>
      </c>
      <c r="L25" s="97" t="s">
        <v>20</v>
      </c>
      <c r="M25" s="97" t="s">
        <v>20</v>
      </c>
      <c r="N25" s="97" t="s">
        <v>20</v>
      </c>
      <c r="O25" s="97" t="s">
        <v>82</v>
      </c>
      <c r="P25" s="97" t="s">
        <v>20</v>
      </c>
      <c r="Q25" s="97" t="s">
        <v>20</v>
      </c>
      <c r="R25" s="97" t="s">
        <v>20</v>
      </c>
      <c r="S25" s="97" t="s">
        <v>79</v>
      </c>
      <c r="T25" s="97" t="s">
        <v>126</v>
      </c>
    </row>
    <row r="26" spans="1:20" x14ac:dyDescent="0.25">
      <c r="A26" s="97" t="s">
        <v>122</v>
      </c>
      <c r="B26" s="97" t="s">
        <v>119</v>
      </c>
      <c r="C26" s="97" t="s">
        <v>63</v>
      </c>
      <c r="D26" s="97" t="s">
        <v>123</v>
      </c>
      <c r="E26" s="97" t="s">
        <v>81</v>
      </c>
      <c r="F26" s="97" t="s">
        <v>56</v>
      </c>
      <c r="G26" s="97" t="s">
        <v>64</v>
      </c>
      <c r="H26" s="97" t="s">
        <v>64</v>
      </c>
      <c r="I26" s="97" t="s">
        <v>59</v>
      </c>
      <c r="J26" s="97" t="s">
        <v>60</v>
      </c>
      <c r="K26" s="97" t="s">
        <v>45</v>
      </c>
      <c r="L26" s="97" t="s">
        <v>20</v>
      </c>
      <c r="M26" s="97" t="s">
        <v>20</v>
      </c>
      <c r="N26" s="97" t="s">
        <v>20</v>
      </c>
      <c r="O26" s="97" t="s">
        <v>82</v>
      </c>
      <c r="P26" s="97" t="s">
        <v>20</v>
      </c>
      <c r="Q26" s="97" t="s">
        <v>20</v>
      </c>
      <c r="R26" s="97" t="s">
        <v>20</v>
      </c>
      <c r="S26" s="97" t="s">
        <v>63</v>
      </c>
      <c r="T26" s="97" t="s">
        <v>127</v>
      </c>
    </row>
    <row r="27" spans="1:20" x14ac:dyDescent="0.25">
      <c r="A27" s="97" t="s">
        <v>122</v>
      </c>
      <c r="B27" s="97" t="s">
        <v>119</v>
      </c>
      <c r="C27" s="97" t="s">
        <v>89</v>
      </c>
      <c r="D27" s="97" t="s">
        <v>123</v>
      </c>
      <c r="E27" s="97" t="s">
        <v>81</v>
      </c>
      <c r="F27" s="97" t="s">
        <v>56</v>
      </c>
      <c r="G27" s="97" t="s">
        <v>64</v>
      </c>
      <c r="H27" s="97" t="s">
        <v>64</v>
      </c>
      <c r="I27" s="97" t="s">
        <v>59</v>
      </c>
      <c r="J27" s="97" t="s">
        <v>60</v>
      </c>
      <c r="K27" s="97" t="s">
        <v>45</v>
      </c>
      <c r="L27" s="97" t="s">
        <v>20</v>
      </c>
      <c r="M27" s="97" t="s">
        <v>20</v>
      </c>
      <c r="N27" s="97" t="s">
        <v>20</v>
      </c>
      <c r="O27" s="97" t="s">
        <v>82</v>
      </c>
      <c r="P27" s="97" t="s">
        <v>20</v>
      </c>
      <c r="Q27" s="97" t="s">
        <v>20</v>
      </c>
      <c r="R27" s="97" t="s">
        <v>20</v>
      </c>
      <c r="S27" s="97" t="s">
        <v>89</v>
      </c>
      <c r="T27" s="97" t="s">
        <v>128</v>
      </c>
    </row>
    <row r="28" spans="1:20" x14ac:dyDescent="0.25">
      <c r="A28" s="97" t="s">
        <v>129</v>
      </c>
      <c r="B28" s="97" t="s">
        <v>130</v>
      </c>
      <c r="C28" s="97" t="s">
        <v>94</v>
      </c>
      <c r="D28" s="97" t="s">
        <v>120</v>
      </c>
      <c r="E28" s="97" t="s">
        <v>96</v>
      </c>
      <c r="F28" s="97" t="s">
        <v>56</v>
      </c>
      <c r="G28" s="97" t="s">
        <v>64</v>
      </c>
      <c r="H28" s="97" t="s">
        <v>64</v>
      </c>
      <c r="I28" s="97" t="s">
        <v>59</v>
      </c>
      <c r="J28" s="97" t="s">
        <v>60</v>
      </c>
      <c r="K28" s="97" t="s">
        <v>46</v>
      </c>
      <c r="L28" s="97" t="s">
        <v>20</v>
      </c>
      <c r="M28" s="97" t="s">
        <v>20</v>
      </c>
      <c r="N28" s="97" t="s">
        <v>20</v>
      </c>
      <c r="O28" s="97" t="s">
        <v>71</v>
      </c>
      <c r="P28" s="97" t="s">
        <v>20</v>
      </c>
      <c r="Q28" s="97" t="s">
        <v>20</v>
      </c>
      <c r="R28" s="97" t="s">
        <v>20</v>
      </c>
      <c r="S28" s="97" t="s">
        <v>94</v>
      </c>
      <c r="T28" s="97" t="s">
        <v>131</v>
      </c>
    </row>
    <row r="29" spans="1:20" x14ac:dyDescent="0.25">
      <c r="A29" s="97" t="s">
        <v>132</v>
      </c>
      <c r="B29" s="97" t="s">
        <v>133</v>
      </c>
      <c r="C29" s="97" t="s">
        <v>79</v>
      </c>
      <c r="D29" s="97" t="s">
        <v>134</v>
      </c>
      <c r="E29" s="97" t="s">
        <v>135</v>
      </c>
      <c r="F29" s="97" t="s">
        <v>136</v>
      </c>
      <c r="G29" s="97" t="s">
        <v>57</v>
      </c>
      <c r="H29" s="97" t="s">
        <v>58</v>
      </c>
      <c r="I29" s="97" t="s">
        <v>59</v>
      </c>
      <c r="J29" s="97" t="s">
        <v>60</v>
      </c>
      <c r="K29" s="97" t="s">
        <v>47</v>
      </c>
      <c r="L29" s="97" t="s">
        <v>20</v>
      </c>
      <c r="M29" s="97" t="s">
        <v>20</v>
      </c>
      <c r="N29" s="97" t="s">
        <v>20</v>
      </c>
      <c r="O29" s="97" t="s">
        <v>137</v>
      </c>
      <c r="P29" s="97" t="s">
        <v>20</v>
      </c>
      <c r="Q29" s="97" t="s">
        <v>20</v>
      </c>
      <c r="R29" s="97" t="s">
        <v>20</v>
      </c>
      <c r="S29" s="97" t="s">
        <v>79</v>
      </c>
      <c r="T29" s="97" t="s">
        <v>138</v>
      </c>
    </row>
    <row r="30" spans="1:20" x14ac:dyDescent="0.25">
      <c r="A30" s="97" t="s">
        <v>139</v>
      </c>
      <c r="B30" s="97" t="s">
        <v>140</v>
      </c>
      <c r="C30" s="97" t="s">
        <v>89</v>
      </c>
      <c r="D30" s="97" t="s">
        <v>80</v>
      </c>
      <c r="E30" s="97" t="s">
        <v>141</v>
      </c>
      <c r="F30" s="97" t="s">
        <v>56</v>
      </c>
      <c r="G30" s="97" t="s">
        <v>57</v>
      </c>
      <c r="H30" s="97" t="s">
        <v>64</v>
      </c>
      <c r="I30" s="97" t="s">
        <v>59</v>
      </c>
      <c r="J30" s="97" t="s">
        <v>60</v>
      </c>
      <c r="K30" s="97" t="s">
        <v>48</v>
      </c>
      <c r="L30" s="97" t="s">
        <v>82</v>
      </c>
      <c r="M30" s="97" t="s">
        <v>82</v>
      </c>
      <c r="N30" s="97" t="s">
        <v>82</v>
      </c>
      <c r="O30" s="97" t="s">
        <v>82</v>
      </c>
      <c r="P30" s="97" t="s">
        <v>20</v>
      </c>
      <c r="Q30" s="97" t="s">
        <v>20</v>
      </c>
      <c r="R30" s="97" t="s">
        <v>20</v>
      </c>
      <c r="S30" s="97" t="s">
        <v>89</v>
      </c>
      <c r="T30" s="97" t="s">
        <v>142</v>
      </c>
    </row>
    <row r="31" spans="1:20" x14ac:dyDescent="0.25">
      <c r="A31" s="97" t="s">
        <v>143</v>
      </c>
      <c r="B31" s="97" t="s">
        <v>140</v>
      </c>
      <c r="C31" s="97" t="s">
        <v>89</v>
      </c>
      <c r="D31" s="97" t="s">
        <v>80</v>
      </c>
      <c r="E31" s="97" t="s">
        <v>144</v>
      </c>
      <c r="F31" s="97" t="s">
        <v>56</v>
      </c>
      <c r="G31" s="97" t="s">
        <v>57</v>
      </c>
      <c r="H31" s="97" t="s">
        <v>64</v>
      </c>
      <c r="I31" s="97" t="s">
        <v>20</v>
      </c>
      <c r="J31" s="97" t="s">
        <v>20</v>
      </c>
      <c r="K31" s="97" t="s">
        <v>20</v>
      </c>
      <c r="L31" s="97" t="s">
        <v>20</v>
      </c>
      <c r="M31" s="97" t="s">
        <v>20</v>
      </c>
      <c r="N31" s="97" t="s">
        <v>20</v>
      </c>
      <c r="O31" s="97" t="s">
        <v>20</v>
      </c>
      <c r="P31" s="97" t="s">
        <v>20</v>
      </c>
      <c r="Q31" s="97" t="s">
        <v>20</v>
      </c>
      <c r="R31" s="97" t="s">
        <v>20</v>
      </c>
      <c r="S31" s="97" t="s">
        <v>89</v>
      </c>
      <c r="T31" s="97" t="s">
        <v>142</v>
      </c>
    </row>
    <row r="32" spans="1:20" x14ac:dyDescent="0.25">
      <c r="A32" s="97" t="s">
        <v>145</v>
      </c>
      <c r="B32" s="97" t="s">
        <v>146</v>
      </c>
      <c r="C32" s="97" t="s">
        <v>79</v>
      </c>
      <c r="D32" s="97" t="s">
        <v>80</v>
      </c>
      <c r="E32" s="97" t="s">
        <v>141</v>
      </c>
      <c r="F32" s="97" t="s">
        <v>56</v>
      </c>
      <c r="G32" s="97" t="s">
        <v>57</v>
      </c>
      <c r="H32" s="97" t="s">
        <v>64</v>
      </c>
      <c r="I32" s="97" t="s">
        <v>59</v>
      </c>
      <c r="J32" s="97" t="s">
        <v>60</v>
      </c>
      <c r="K32" s="97" t="s">
        <v>48</v>
      </c>
      <c r="L32" s="97" t="s">
        <v>82</v>
      </c>
      <c r="M32" s="97" t="s">
        <v>82</v>
      </c>
      <c r="N32" s="97" t="s">
        <v>82</v>
      </c>
      <c r="O32" s="97" t="s">
        <v>82</v>
      </c>
      <c r="P32" s="97" t="s">
        <v>20</v>
      </c>
      <c r="Q32" s="97" t="s">
        <v>20</v>
      </c>
      <c r="R32" s="97" t="s">
        <v>20</v>
      </c>
      <c r="S32" s="97" t="s">
        <v>79</v>
      </c>
      <c r="T32" s="97" t="s">
        <v>147</v>
      </c>
    </row>
    <row r="33" spans="1:20" x14ac:dyDescent="0.25">
      <c r="A33" s="97" t="s">
        <v>148</v>
      </c>
      <c r="B33" s="97" t="s">
        <v>146</v>
      </c>
      <c r="C33" s="97" t="s">
        <v>79</v>
      </c>
      <c r="D33" s="97" t="s">
        <v>80</v>
      </c>
      <c r="E33" s="97" t="s">
        <v>144</v>
      </c>
      <c r="F33" s="97" t="s">
        <v>56</v>
      </c>
      <c r="G33" s="97" t="s">
        <v>57</v>
      </c>
      <c r="H33" s="97" t="s">
        <v>64</v>
      </c>
      <c r="I33" s="97" t="s">
        <v>20</v>
      </c>
      <c r="J33" s="97" t="s">
        <v>20</v>
      </c>
      <c r="K33" s="97" t="s">
        <v>20</v>
      </c>
      <c r="L33" s="97" t="s">
        <v>20</v>
      </c>
      <c r="M33" s="97" t="s">
        <v>20</v>
      </c>
      <c r="N33" s="97" t="s">
        <v>20</v>
      </c>
      <c r="O33" s="97" t="s">
        <v>20</v>
      </c>
      <c r="P33" s="97" t="s">
        <v>20</v>
      </c>
      <c r="Q33" s="97" t="s">
        <v>20</v>
      </c>
      <c r="R33" s="97" t="s">
        <v>20</v>
      </c>
      <c r="S33" s="97" t="s">
        <v>79</v>
      </c>
      <c r="T33" s="97" t="s">
        <v>147</v>
      </c>
    </row>
    <row r="34" spans="1:20" x14ac:dyDescent="0.25">
      <c r="A34" s="97" t="s">
        <v>149</v>
      </c>
      <c r="B34" s="97" t="s">
        <v>150</v>
      </c>
      <c r="C34" s="97" t="s">
        <v>68</v>
      </c>
      <c r="D34" s="97" t="s">
        <v>151</v>
      </c>
      <c r="E34" s="97" t="s">
        <v>152</v>
      </c>
      <c r="F34" s="97" t="s">
        <v>56</v>
      </c>
      <c r="G34" s="97" t="s">
        <v>64</v>
      </c>
      <c r="H34" s="97" t="s">
        <v>58</v>
      </c>
      <c r="I34" s="97" t="s">
        <v>59</v>
      </c>
      <c r="J34" s="97" t="s">
        <v>60</v>
      </c>
      <c r="K34" s="97" t="s">
        <v>46</v>
      </c>
      <c r="L34" s="97" t="s">
        <v>20</v>
      </c>
      <c r="M34" s="97" t="s">
        <v>20</v>
      </c>
      <c r="N34" s="97" t="s">
        <v>20</v>
      </c>
      <c r="O34" s="97" t="s">
        <v>20</v>
      </c>
      <c r="P34" s="97" t="s">
        <v>20</v>
      </c>
      <c r="Q34" s="97" t="s">
        <v>20</v>
      </c>
      <c r="R34" s="97" t="s">
        <v>20</v>
      </c>
      <c r="S34" s="97" t="s">
        <v>68</v>
      </c>
      <c r="T34" s="97" t="s">
        <v>153</v>
      </c>
    </row>
    <row r="35" spans="1:20" x14ac:dyDescent="0.25">
      <c r="A35" s="97" t="s">
        <v>154</v>
      </c>
      <c r="B35" s="97" t="s">
        <v>150</v>
      </c>
      <c r="C35" s="97" t="s">
        <v>94</v>
      </c>
      <c r="D35" s="97" t="s">
        <v>155</v>
      </c>
      <c r="E35" s="97" t="s">
        <v>152</v>
      </c>
      <c r="F35" s="97" t="s">
        <v>56</v>
      </c>
      <c r="G35" s="97" t="s">
        <v>64</v>
      </c>
      <c r="H35" s="97" t="s">
        <v>64</v>
      </c>
      <c r="I35" s="97" t="s">
        <v>59</v>
      </c>
      <c r="J35" s="97" t="s">
        <v>60</v>
      </c>
      <c r="K35" s="97" t="s">
        <v>46</v>
      </c>
      <c r="L35" s="97" t="s">
        <v>20</v>
      </c>
      <c r="M35" s="97" t="s">
        <v>20</v>
      </c>
      <c r="N35" s="97" t="s">
        <v>20</v>
      </c>
      <c r="O35" s="97" t="s">
        <v>71</v>
      </c>
      <c r="P35" s="97" t="s">
        <v>20</v>
      </c>
      <c r="Q35" s="97" t="s">
        <v>20</v>
      </c>
      <c r="R35" s="97" t="s">
        <v>20</v>
      </c>
      <c r="S35" s="97" t="s">
        <v>94</v>
      </c>
      <c r="T35" s="97" t="s">
        <v>156</v>
      </c>
    </row>
    <row r="36" spans="1:20" x14ac:dyDescent="0.25">
      <c r="A36" s="97" t="s">
        <v>157</v>
      </c>
      <c r="B36" s="97" t="s">
        <v>21</v>
      </c>
      <c r="C36" s="97" t="s">
        <v>79</v>
      </c>
      <c r="D36" s="97" t="s">
        <v>158</v>
      </c>
      <c r="E36" s="97" t="s">
        <v>134</v>
      </c>
      <c r="F36" s="97" t="s">
        <v>136</v>
      </c>
      <c r="G36" s="97" t="s">
        <v>57</v>
      </c>
      <c r="H36" s="97" t="s">
        <v>58</v>
      </c>
      <c r="I36" s="97" t="s">
        <v>59</v>
      </c>
      <c r="J36" s="97" t="s">
        <v>60</v>
      </c>
      <c r="K36" s="97" t="s">
        <v>47</v>
      </c>
      <c r="L36" s="97" t="s">
        <v>20</v>
      </c>
      <c r="M36" s="97" t="s">
        <v>20</v>
      </c>
      <c r="N36" s="97" t="s">
        <v>20</v>
      </c>
      <c r="O36" s="97" t="s">
        <v>20</v>
      </c>
      <c r="P36" s="97" t="s">
        <v>20</v>
      </c>
      <c r="Q36" s="97" t="s">
        <v>20</v>
      </c>
      <c r="R36" s="97" t="s">
        <v>20</v>
      </c>
      <c r="S36" s="97" t="s">
        <v>79</v>
      </c>
      <c r="T36" s="97" t="s">
        <v>159</v>
      </c>
    </row>
    <row r="37" spans="1:20" x14ac:dyDescent="0.25">
      <c r="A37" s="97" t="s">
        <v>160</v>
      </c>
      <c r="B37" s="97" t="s">
        <v>161</v>
      </c>
      <c r="C37" s="97" t="s">
        <v>68</v>
      </c>
      <c r="D37" s="97" t="s">
        <v>162</v>
      </c>
      <c r="E37" s="97" t="s">
        <v>163</v>
      </c>
      <c r="F37" s="97" t="s">
        <v>56</v>
      </c>
      <c r="G37" s="97" t="s">
        <v>64</v>
      </c>
      <c r="H37" s="97" t="s">
        <v>164</v>
      </c>
      <c r="I37" s="97" t="s">
        <v>59</v>
      </c>
      <c r="J37" s="97" t="s">
        <v>60</v>
      </c>
      <c r="K37" s="97" t="s">
        <v>49</v>
      </c>
      <c r="L37" s="97" t="s">
        <v>20</v>
      </c>
      <c r="M37" s="97" t="s">
        <v>20</v>
      </c>
      <c r="N37" s="97" t="s">
        <v>20</v>
      </c>
      <c r="O37" s="97" t="s">
        <v>20</v>
      </c>
      <c r="P37" s="97" t="s">
        <v>20</v>
      </c>
      <c r="Q37" s="97" t="s">
        <v>20</v>
      </c>
      <c r="R37" s="97" t="s">
        <v>20</v>
      </c>
      <c r="S37" s="97" t="s">
        <v>68</v>
      </c>
      <c r="T37" s="97" t="s">
        <v>165</v>
      </c>
    </row>
    <row r="38" spans="1:20" x14ac:dyDescent="0.25">
      <c r="A38" s="97" t="s">
        <v>166</v>
      </c>
      <c r="B38" s="97" t="s">
        <v>161</v>
      </c>
      <c r="C38" s="97" t="s">
        <v>68</v>
      </c>
      <c r="D38" s="97" t="s">
        <v>151</v>
      </c>
      <c r="E38" s="97" t="s">
        <v>167</v>
      </c>
      <c r="F38" s="97" t="s">
        <v>56</v>
      </c>
      <c r="G38" s="97" t="s">
        <v>64</v>
      </c>
      <c r="H38" s="97" t="s">
        <v>58</v>
      </c>
      <c r="I38" s="97" t="s">
        <v>59</v>
      </c>
      <c r="J38" s="97" t="s">
        <v>60</v>
      </c>
      <c r="K38" s="97" t="s">
        <v>46</v>
      </c>
      <c r="L38" s="97" t="s">
        <v>20</v>
      </c>
      <c r="M38" s="97" t="s">
        <v>20</v>
      </c>
      <c r="N38" s="97" t="s">
        <v>20</v>
      </c>
      <c r="O38" s="97" t="s">
        <v>20</v>
      </c>
      <c r="P38" s="97" t="s">
        <v>20</v>
      </c>
      <c r="Q38" s="97" t="s">
        <v>20</v>
      </c>
      <c r="R38" s="97" t="s">
        <v>20</v>
      </c>
      <c r="S38" s="97" t="s">
        <v>68</v>
      </c>
      <c r="T38" s="97" t="s">
        <v>165</v>
      </c>
    </row>
    <row r="39" spans="1:20" x14ac:dyDescent="0.25">
      <c r="A39" s="97" t="s">
        <v>168</v>
      </c>
      <c r="B39" s="97" t="s">
        <v>161</v>
      </c>
      <c r="C39" s="97" t="s">
        <v>68</v>
      </c>
      <c r="D39" s="97" t="s">
        <v>151</v>
      </c>
      <c r="E39" s="97" t="s">
        <v>167</v>
      </c>
      <c r="F39" s="97" t="s">
        <v>113</v>
      </c>
      <c r="G39" s="97" t="s">
        <v>64</v>
      </c>
      <c r="H39" s="97" t="s">
        <v>169</v>
      </c>
      <c r="I39" s="97" t="s">
        <v>59</v>
      </c>
      <c r="J39" s="97" t="s">
        <v>60</v>
      </c>
      <c r="K39" s="97" t="s">
        <v>46</v>
      </c>
      <c r="L39" s="97" t="s">
        <v>20</v>
      </c>
      <c r="M39" s="97" t="s">
        <v>20</v>
      </c>
      <c r="N39" s="97" t="s">
        <v>20</v>
      </c>
      <c r="O39" s="97" t="s">
        <v>20</v>
      </c>
      <c r="P39" s="97" t="s">
        <v>20</v>
      </c>
      <c r="Q39" s="97" t="s">
        <v>20</v>
      </c>
      <c r="R39" s="97" t="s">
        <v>20</v>
      </c>
      <c r="S39" s="97" t="s">
        <v>68</v>
      </c>
      <c r="T39" s="97" t="s">
        <v>165</v>
      </c>
    </row>
    <row r="40" spans="1:20" x14ac:dyDescent="0.25">
      <c r="A40" s="97" t="s">
        <v>170</v>
      </c>
      <c r="B40" s="97" t="s">
        <v>171</v>
      </c>
      <c r="C40" s="97" t="s">
        <v>53</v>
      </c>
      <c r="D40" s="97" t="s">
        <v>54</v>
      </c>
      <c r="E40" s="97" t="s">
        <v>55</v>
      </c>
      <c r="F40" s="97" t="s">
        <v>56</v>
      </c>
      <c r="G40" s="97" t="s">
        <v>57</v>
      </c>
      <c r="H40" s="97" t="s">
        <v>58</v>
      </c>
      <c r="I40" s="97" t="s">
        <v>59</v>
      </c>
      <c r="J40" s="97" t="s">
        <v>60</v>
      </c>
      <c r="K40" s="97" t="s">
        <v>45</v>
      </c>
      <c r="L40" s="97" t="s">
        <v>61</v>
      </c>
      <c r="M40" s="97" t="s">
        <v>61</v>
      </c>
      <c r="N40" s="97" t="s">
        <v>61</v>
      </c>
      <c r="O40" s="97" t="s">
        <v>61</v>
      </c>
      <c r="P40" s="97" t="s">
        <v>20</v>
      </c>
      <c r="Q40" s="97" t="s">
        <v>20</v>
      </c>
      <c r="R40" s="97" t="s">
        <v>20</v>
      </c>
      <c r="S40" s="97" t="s">
        <v>53</v>
      </c>
      <c r="T40" s="97" t="s">
        <v>172</v>
      </c>
    </row>
    <row r="41" spans="1:20" x14ac:dyDescent="0.25">
      <c r="A41" s="97" t="s">
        <v>170</v>
      </c>
      <c r="B41" s="97" t="s">
        <v>171</v>
      </c>
      <c r="C41" s="97" t="s">
        <v>63</v>
      </c>
      <c r="D41" s="97" t="s">
        <v>54</v>
      </c>
      <c r="E41" s="97" t="s">
        <v>55</v>
      </c>
      <c r="F41" s="97" t="s">
        <v>56</v>
      </c>
      <c r="G41" s="97" t="s">
        <v>57</v>
      </c>
      <c r="H41" s="97" t="s">
        <v>64</v>
      </c>
      <c r="I41" s="97" t="s">
        <v>59</v>
      </c>
      <c r="J41" s="97" t="s">
        <v>60</v>
      </c>
      <c r="K41" s="97" t="s">
        <v>45</v>
      </c>
      <c r="L41" s="97" t="s">
        <v>61</v>
      </c>
      <c r="M41" s="97" t="s">
        <v>61</v>
      </c>
      <c r="N41" s="97" t="s">
        <v>61</v>
      </c>
      <c r="O41" s="97" t="s">
        <v>61</v>
      </c>
      <c r="P41" s="97" t="s">
        <v>20</v>
      </c>
      <c r="Q41" s="97" t="s">
        <v>20</v>
      </c>
      <c r="R41" s="97" t="s">
        <v>20</v>
      </c>
      <c r="S41" s="97" t="s">
        <v>63</v>
      </c>
      <c r="T41" s="97" t="s">
        <v>173</v>
      </c>
    </row>
    <row r="42" spans="1:20" x14ac:dyDescent="0.25">
      <c r="A42" s="97" t="s">
        <v>174</v>
      </c>
      <c r="B42" s="97" t="s">
        <v>175</v>
      </c>
      <c r="C42" s="97" t="s">
        <v>89</v>
      </c>
      <c r="D42" s="97" t="s">
        <v>111</v>
      </c>
      <c r="E42" s="97" t="s">
        <v>176</v>
      </c>
      <c r="F42" s="97" t="s">
        <v>56</v>
      </c>
      <c r="G42" s="97" t="s">
        <v>57</v>
      </c>
      <c r="H42" s="97" t="s">
        <v>64</v>
      </c>
      <c r="I42" s="97" t="s">
        <v>59</v>
      </c>
      <c r="J42" s="97" t="s">
        <v>60</v>
      </c>
      <c r="K42" s="97" t="s">
        <v>48</v>
      </c>
      <c r="L42" s="97" t="s">
        <v>82</v>
      </c>
      <c r="M42" s="97" t="s">
        <v>20</v>
      </c>
      <c r="N42" s="97" t="s">
        <v>82</v>
      </c>
      <c r="O42" s="97" t="s">
        <v>82</v>
      </c>
      <c r="P42" s="97" t="s">
        <v>20</v>
      </c>
      <c r="Q42" s="97" t="s">
        <v>20</v>
      </c>
      <c r="R42" s="97" t="s">
        <v>20</v>
      </c>
      <c r="S42" s="97" t="s">
        <v>89</v>
      </c>
      <c r="T42" s="97" t="s">
        <v>177</v>
      </c>
    </row>
    <row r="43" spans="1:20" x14ac:dyDescent="0.25">
      <c r="A43" s="97" t="s">
        <v>178</v>
      </c>
      <c r="B43" s="97" t="s">
        <v>175</v>
      </c>
      <c r="C43" s="97" t="s">
        <v>89</v>
      </c>
      <c r="D43" s="97" t="s">
        <v>179</v>
      </c>
      <c r="E43" s="97" t="s">
        <v>176</v>
      </c>
      <c r="F43" s="97" t="s">
        <v>56</v>
      </c>
      <c r="G43" s="97" t="s">
        <v>57</v>
      </c>
      <c r="H43" s="97" t="s">
        <v>58</v>
      </c>
      <c r="I43" s="97" t="s">
        <v>59</v>
      </c>
      <c r="J43" s="97" t="s">
        <v>60</v>
      </c>
      <c r="K43" s="97" t="s">
        <v>48</v>
      </c>
      <c r="L43" s="97" t="s">
        <v>82</v>
      </c>
      <c r="M43" s="97" t="s">
        <v>20</v>
      </c>
      <c r="N43" s="97" t="s">
        <v>82</v>
      </c>
      <c r="O43" s="97" t="s">
        <v>82</v>
      </c>
      <c r="P43" s="97" t="s">
        <v>20</v>
      </c>
      <c r="Q43" s="97" t="s">
        <v>20</v>
      </c>
      <c r="R43" s="97" t="s">
        <v>20</v>
      </c>
      <c r="S43" s="97" t="s">
        <v>89</v>
      </c>
      <c r="T43" s="97" t="s">
        <v>177</v>
      </c>
    </row>
    <row r="44" spans="1:20" x14ac:dyDescent="0.25">
      <c r="A44" s="97" t="s">
        <v>180</v>
      </c>
      <c r="B44" s="97" t="s">
        <v>181</v>
      </c>
      <c r="C44" s="97" t="s">
        <v>53</v>
      </c>
      <c r="D44" s="97" t="s">
        <v>182</v>
      </c>
      <c r="E44" s="97" t="s">
        <v>183</v>
      </c>
      <c r="F44" s="97" t="s">
        <v>56</v>
      </c>
      <c r="G44" s="97" t="s">
        <v>64</v>
      </c>
      <c r="H44" s="97" t="s">
        <v>64</v>
      </c>
      <c r="I44" s="97" t="s">
        <v>59</v>
      </c>
      <c r="J44" s="97" t="s">
        <v>60</v>
      </c>
      <c r="K44" s="97" t="s">
        <v>48</v>
      </c>
      <c r="L44" s="97" t="s">
        <v>82</v>
      </c>
      <c r="M44" s="97" t="s">
        <v>82</v>
      </c>
      <c r="N44" s="97" t="s">
        <v>82</v>
      </c>
      <c r="O44" s="97" t="s">
        <v>82</v>
      </c>
      <c r="P44" s="97" t="s">
        <v>20</v>
      </c>
      <c r="Q44" s="97" t="s">
        <v>20</v>
      </c>
      <c r="R44" s="97" t="s">
        <v>20</v>
      </c>
      <c r="S44" s="97" t="s">
        <v>53</v>
      </c>
      <c r="T44" s="97" t="s">
        <v>184</v>
      </c>
    </row>
    <row r="45" spans="1:20" x14ac:dyDescent="0.25">
      <c r="A45" s="97" t="s">
        <v>185</v>
      </c>
      <c r="B45" s="97" t="s">
        <v>181</v>
      </c>
      <c r="C45" s="97" t="s">
        <v>94</v>
      </c>
      <c r="D45" s="97" t="s">
        <v>186</v>
      </c>
      <c r="E45" s="97" t="s">
        <v>187</v>
      </c>
      <c r="F45" s="97" t="s">
        <v>56</v>
      </c>
      <c r="G45" s="97" t="s">
        <v>64</v>
      </c>
      <c r="H45" s="97" t="s">
        <v>64</v>
      </c>
      <c r="I45" s="97" t="s">
        <v>59</v>
      </c>
      <c r="J45" s="97" t="s">
        <v>60</v>
      </c>
      <c r="K45" s="97" t="s">
        <v>50</v>
      </c>
      <c r="L45" s="97" t="s">
        <v>20</v>
      </c>
      <c r="M45" s="97" t="s">
        <v>20</v>
      </c>
      <c r="N45" s="97" t="s">
        <v>20</v>
      </c>
      <c r="O45" s="97" t="s">
        <v>20</v>
      </c>
      <c r="P45" s="97" t="s">
        <v>20</v>
      </c>
      <c r="Q45" s="97" t="s">
        <v>20</v>
      </c>
      <c r="R45" s="97" t="s">
        <v>20</v>
      </c>
      <c r="S45" s="97" t="s">
        <v>94</v>
      </c>
      <c r="T45" s="97" t="s">
        <v>188</v>
      </c>
    </row>
    <row r="46" spans="1:20" x14ac:dyDescent="0.25">
      <c r="A46" s="97" t="s">
        <v>189</v>
      </c>
      <c r="B46" s="97" t="s">
        <v>181</v>
      </c>
      <c r="C46" s="97" t="s">
        <v>89</v>
      </c>
      <c r="D46" s="97" t="s">
        <v>182</v>
      </c>
      <c r="E46" s="97" t="s">
        <v>190</v>
      </c>
      <c r="F46" s="97" t="s">
        <v>56</v>
      </c>
      <c r="G46" s="97" t="s">
        <v>64</v>
      </c>
      <c r="H46" s="97" t="s">
        <v>64</v>
      </c>
      <c r="I46" s="97" t="s">
        <v>59</v>
      </c>
      <c r="J46" s="97" t="s">
        <v>60</v>
      </c>
      <c r="K46" s="97" t="s">
        <v>48</v>
      </c>
      <c r="L46" s="97" t="s">
        <v>82</v>
      </c>
      <c r="M46" s="97" t="s">
        <v>82</v>
      </c>
      <c r="N46" s="97" t="s">
        <v>82</v>
      </c>
      <c r="O46" s="97" t="s">
        <v>82</v>
      </c>
      <c r="P46" s="97" t="s">
        <v>20</v>
      </c>
      <c r="Q46" s="97" t="s">
        <v>20</v>
      </c>
      <c r="R46" s="97" t="s">
        <v>20</v>
      </c>
      <c r="S46" s="97" t="s">
        <v>89</v>
      </c>
      <c r="T46" s="97" t="s">
        <v>191</v>
      </c>
    </row>
    <row r="47" spans="1:20" x14ac:dyDescent="0.25">
      <c r="A47" s="97" t="s">
        <v>192</v>
      </c>
      <c r="B47" s="97" t="s">
        <v>181</v>
      </c>
      <c r="C47" s="97" t="s">
        <v>79</v>
      </c>
      <c r="D47" s="97" t="s">
        <v>182</v>
      </c>
      <c r="E47" s="97" t="s">
        <v>190</v>
      </c>
      <c r="F47" s="97" t="s">
        <v>56</v>
      </c>
      <c r="G47" s="97" t="s">
        <v>64</v>
      </c>
      <c r="H47" s="97" t="s">
        <v>64</v>
      </c>
      <c r="I47" s="97" t="s">
        <v>59</v>
      </c>
      <c r="J47" s="97" t="s">
        <v>60</v>
      </c>
      <c r="K47" s="97" t="s">
        <v>48</v>
      </c>
      <c r="L47" s="97" t="s">
        <v>82</v>
      </c>
      <c r="M47" s="97" t="s">
        <v>82</v>
      </c>
      <c r="N47" s="97" t="s">
        <v>82</v>
      </c>
      <c r="O47" s="97" t="s">
        <v>82</v>
      </c>
      <c r="P47" s="97" t="s">
        <v>20</v>
      </c>
      <c r="Q47" s="97" t="s">
        <v>20</v>
      </c>
      <c r="R47" s="97" t="s">
        <v>20</v>
      </c>
      <c r="S47" s="97" t="s">
        <v>79</v>
      </c>
      <c r="T47" s="97" t="s">
        <v>193</v>
      </c>
    </row>
    <row r="48" spans="1:20" x14ac:dyDescent="0.25">
      <c r="A48" s="97" t="s">
        <v>194</v>
      </c>
      <c r="B48" s="97" t="s">
        <v>181</v>
      </c>
      <c r="C48" s="97" t="s">
        <v>87</v>
      </c>
      <c r="D48" s="97" t="s">
        <v>182</v>
      </c>
      <c r="E48" s="97" t="s">
        <v>183</v>
      </c>
      <c r="F48" s="97" t="s">
        <v>56</v>
      </c>
      <c r="G48" s="97" t="s">
        <v>64</v>
      </c>
      <c r="H48" s="97" t="s">
        <v>64</v>
      </c>
      <c r="I48" s="97" t="s">
        <v>59</v>
      </c>
      <c r="J48" s="97" t="s">
        <v>60</v>
      </c>
      <c r="K48" s="97" t="s">
        <v>48</v>
      </c>
      <c r="L48" s="97" t="s">
        <v>82</v>
      </c>
      <c r="M48" s="97" t="s">
        <v>82</v>
      </c>
      <c r="N48" s="97" t="s">
        <v>82</v>
      </c>
      <c r="O48" s="97" t="s">
        <v>82</v>
      </c>
      <c r="P48" s="97" t="s">
        <v>20</v>
      </c>
      <c r="Q48" s="97" t="s">
        <v>20</v>
      </c>
      <c r="R48" s="97" t="s">
        <v>20</v>
      </c>
      <c r="S48" s="97" t="s">
        <v>87</v>
      </c>
      <c r="T48" s="97" t="s">
        <v>195</v>
      </c>
    </row>
    <row r="49" spans="1:20" x14ac:dyDescent="0.25">
      <c r="A49" s="97" t="s">
        <v>196</v>
      </c>
      <c r="B49" s="97" t="s">
        <v>181</v>
      </c>
      <c r="C49" s="97" t="s">
        <v>63</v>
      </c>
      <c r="D49" s="97" t="s">
        <v>182</v>
      </c>
      <c r="E49" s="97" t="s">
        <v>183</v>
      </c>
      <c r="F49" s="97" t="s">
        <v>56</v>
      </c>
      <c r="G49" s="97" t="s">
        <v>64</v>
      </c>
      <c r="H49" s="97" t="s">
        <v>64</v>
      </c>
      <c r="I49" s="97" t="s">
        <v>59</v>
      </c>
      <c r="J49" s="97" t="s">
        <v>60</v>
      </c>
      <c r="K49" s="97" t="s">
        <v>48</v>
      </c>
      <c r="L49" s="97" t="s">
        <v>82</v>
      </c>
      <c r="M49" s="97" t="s">
        <v>82</v>
      </c>
      <c r="N49" s="97" t="s">
        <v>82</v>
      </c>
      <c r="O49" s="97" t="s">
        <v>82</v>
      </c>
      <c r="P49" s="97" t="s">
        <v>20</v>
      </c>
      <c r="Q49" s="97" t="s">
        <v>20</v>
      </c>
      <c r="R49" s="97" t="s">
        <v>20</v>
      </c>
      <c r="S49" s="97" t="s">
        <v>63</v>
      </c>
      <c r="T49" s="97" t="s">
        <v>197</v>
      </c>
    </row>
    <row r="50" spans="1:20" x14ac:dyDescent="0.25">
      <c r="A50" s="97" t="s">
        <v>198</v>
      </c>
      <c r="B50" s="97" t="s">
        <v>199</v>
      </c>
      <c r="C50" s="97" t="s">
        <v>94</v>
      </c>
      <c r="D50" s="97" t="s">
        <v>186</v>
      </c>
      <c r="E50" s="97" t="s">
        <v>187</v>
      </c>
      <c r="F50" s="97" t="s">
        <v>56</v>
      </c>
      <c r="G50" s="97" t="s">
        <v>64</v>
      </c>
      <c r="H50" s="97" t="s">
        <v>64</v>
      </c>
      <c r="I50" s="97" t="s">
        <v>59</v>
      </c>
      <c r="J50" s="97" t="s">
        <v>60</v>
      </c>
      <c r="K50" s="97" t="s">
        <v>50</v>
      </c>
      <c r="L50" s="97" t="s">
        <v>20</v>
      </c>
      <c r="M50" s="97" t="s">
        <v>20</v>
      </c>
      <c r="N50" s="97" t="s">
        <v>20</v>
      </c>
      <c r="O50" s="97" t="s">
        <v>20</v>
      </c>
      <c r="P50" s="97" t="s">
        <v>20</v>
      </c>
      <c r="Q50" s="97" t="s">
        <v>20</v>
      </c>
      <c r="R50" s="97" t="s">
        <v>20</v>
      </c>
      <c r="S50" s="97" t="s">
        <v>94</v>
      </c>
      <c r="T50" s="97" t="s">
        <v>200</v>
      </c>
    </row>
    <row r="51" spans="1:20" x14ac:dyDescent="0.25">
      <c r="A51" s="97" t="s">
        <v>201</v>
      </c>
      <c r="B51" s="97" t="s">
        <v>199</v>
      </c>
      <c r="C51" s="97" t="s">
        <v>87</v>
      </c>
      <c r="D51" s="97" t="s">
        <v>182</v>
      </c>
      <c r="E51" s="97" t="s">
        <v>183</v>
      </c>
      <c r="F51" s="97" t="s">
        <v>56</v>
      </c>
      <c r="G51" s="97" t="s">
        <v>64</v>
      </c>
      <c r="H51" s="97" t="s">
        <v>64</v>
      </c>
      <c r="I51" s="97" t="s">
        <v>59</v>
      </c>
      <c r="J51" s="97" t="s">
        <v>60</v>
      </c>
      <c r="K51" s="97" t="s">
        <v>48</v>
      </c>
      <c r="L51" s="97" t="s">
        <v>82</v>
      </c>
      <c r="M51" s="97" t="s">
        <v>82</v>
      </c>
      <c r="N51" s="97" t="s">
        <v>82</v>
      </c>
      <c r="O51" s="97" t="s">
        <v>82</v>
      </c>
      <c r="P51" s="97" t="s">
        <v>20</v>
      </c>
      <c r="Q51" s="97" t="s">
        <v>20</v>
      </c>
      <c r="R51" s="97" t="s">
        <v>20</v>
      </c>
      <c r="S51" s="97" t="s">
        <v>87</v>
      </c>
      <c r="T51" s="97" t="s">
        <v>202</v>
      </c>
    </row>
    <row r="52" spans="1:20" x14ac:dyDescent="0.25">
      <c r="A52" s="97" t="s">
        <v>201</v>
      </c>
      <c r="B52" s="97" t="s">
        <v>199</v>
      </c>
      <c r="C52" s="97" t="s">
        <v>63</v>
      </c>
      <c r="D52" s="97" t="s">
        <v>182</v>
      </c>
      <c r="E52" s="97" t="s">
        <v>183</v>
      </c>
      <c r="F52" s="97" t="s">
        <v>56</v>
      </c>
      <c r="G52" s="97" t="s">
        <v>64</v>
      </c>
      <c r="H52" s="97" t="s">
        <v>64</v>
      </c>
      <c r="I52" s="97" t="s">
        <v>59</v>
      </c>
      <c r="J52" s="97" t="s">
        <v>60</v>
      </c>
      <c r="K52" s="97" t="s">
        <v>48</v>
      </c>
      <c r="L52" s="97" t="s">
        <v>82</v>
      </c>
      <c r="M52" s="97" t="s">
        <v>82</v>
      </c>
      <c r="N52" s="97" t="s">
        <v>82</v>
      </c>
      <c r="O52" s="97" t="s">
        <v>82</v>
      </c>
      <c r="P52" s="97" t="s">
        <v>20</v>
      </c>
      <c r="Q52" s="97" t="s">
        <v>20</v>
      </c>
      <c r="R52" s="97" t="s">
        <v>20</v>
      </c>
      <c r="S52" s="97" t="s">
        <v>63</v>
      </c>
      <c r="T52" s="97" t="s">
        <v>203</v>
      </c>
    </row>
    <row r="53" spans="1:20" x14ac:dyDescent="0.25">
      <c r="A53" s="97" t="s">
        <v>204</v>
      </c>
      <c r="B53" s="97" t="s">
        <v>199</v>
      </c>
      <c r="C53" s="97" t="s">
        <v>53</v>
      </c>
      <c r="D53" s="97" t="s">
        <v>182</v>
      </c>
      <c r="E53" s="97" t="s">
        <v>183</v>
      </c>
      <c r="F53" s="97" t="s">
        <v>56</v>
      </c>
      <c r="G53" s="97" t="s">
        <v>64</v>
      </c>
      <c r="H53" s="97" t="s">
        <v>64</v>
      </c>
      <c r="I53" s="97" t="s">
        <v>59</v>
      </c>
      <c r="J53" s="97" t="s">
        <v>60</v>
      </c>
      <c r="K53" s="97" t="s">
        <v>48</v>
      </c>
      <c r="L53" s="97" t="s">
        <v>82</v>
      </c>
      <c r="M53" s="97" t="s">
        <v>82</v>
      </c>
      <c r="N53" s="97" t="s">
        <v>82</v>
      </c>
      <c r="O53" s="97" t="s">
        <v>82</v>
      </c>
      <c r="P53" s="97" t="s">
        <v>20</v>
      </c>
      <c r="Q53" s="97" t="s">
        <v>20</v>
      </c>
      <c r="R53" s="97" t="s">
        <v>20</v>
      </c>
      <c r="S53" s="97" t="s">
        <v>53</v>
      </c>
      <c r="T53" s="97" t="s">
        <v>205</v>
      </c>
    </row>
    <row r="54" spans="1:20" x14ac:dyDescent="0.25">
      <c r="A54" s="97" t="s">
        <v>206</v>
      </c>
      <c r="B54" s="97" t="s">
        <v>199</v>
      </c>
      <c r="C54" s="97" t="s">
        <v>89</v>
      </c>
      <c r="D54" s="97" t="s">
        <v>182</v>
      </c>
      <c r="E54" s="97" t="s">
        <v>190</v>
      </c>
      <c r="F54" s="97" t="s">
        <v>56</v>
      </c>
      <c r="G54" s="97" t="s">
        <v>64</v>
      </c>
      <c r="H54" s="97" t="s">
        <v>64</v>
      </c>
      <c r="I54" s="97" t="s">
        <v>59</v>
      </c>
      <c r="J54" s="97" t="s">
        <v>60</v>
      </c>
      <c r="K54" s="97" t="s">
        <v>48</v>
      </c>
      <c r="L54" s="97" t="s">
        <v>82</v>
      </c>
      <c r="M54" s="97" t="s">
        <v>82</v>
      </c>
      <c r="N54" s="97" t="s">
        <v>82</v>
      </c>
      <c r="O54" s="97" t="s">
        <v>82</v>
      </c>
      <c r="P54" s="97" t="s">
        <v>20</v>
      </c>
      <c r="Q54" s="97" t="s">
        <v>20</v>
      </c>
      <c r="R54" s="97" t="s">
        <v>20</v>
      </c>
      <c r="S54" s="97" t="s">
        <v>89</v>
      </c>
      <c r="T54" s="97" t="s">
        <v>207</v>
      </c>
    </row>
    <row r="55" spans="1:20" x14ac:dyDescent="0.25">
      <c r="A55" s="97" t="s">
        <v>208</v>
      </c>
      <c r="B55" s="97" t="s">
        <v>199</v>
      </c>
      <c r="C55" s="97" t="s">
        <v>79</v>
      </c>
      <c r="D55" s="97" t="s">
        <v>182</v>
      </c>
      <c r="E55" s="97" t="s">
        <v>190</v>
      </c>
      <c r="F55" s="97" t="s">
        <v>56</v>
      </c>
      <c r="G55" s="97" t="s">
        <v>64</v>
      </c>
      <c r="H55" s="97" t="s">
        <v>64</v>
      </c>
      <c r="I55" s="97" t="s">
        <v>59</v>
      </c>
      <c r="J55" s="97" t="s">
        <v>60</v>
      </c>
      <c r="K55" s="97" t="s">
        <v>48</v>
      </c>
      <c r="L55" s="97" t="s">
        <v>82</v>
      </c>
      <c r="M55" s="97" t="s">
        <v>82</v>
      </c>
      <c r="N55" s="97" t="s">
        <v>82</v>
      </c>
      <c r="O55" s="97" t="s">
        <v>82</v>
      </c>
      <c r="P55" s="97" t="s">
        <v>20</v>
      </c>
      <c r="Q55" s="97" t="s">
        <v>20</v>
      </c>
      <c r="R55" s="97" t="s">
        <v>20</v>
      </c>
      <c r="S55" s="97" t="s">
        <v>79</v>
      </c>
      <c r="T55" s="97" t="s">
        <v>209</v>
      </c>
    </row>
    <row r="56" spans="1:20" x14ac:dyDescent="0.25">
      <c r="A56" s="97" t="s">
        <v>210</v>
      </c>
      <c r="B56" s="97" t="s">
        <v>211</v>
      </c>
      <c r="C56" s="97" t="s">
        <v>68</v>
      </c>
      <c r="D56" s="97" t="s">
        <v>212</v>
      </c>
      <c r="E56" s="97" t="s">
        <v>70</v>
      </c>
      <c r="F56" s="97" t="s">
        <v>113</v>
      </c>
      <c r="G56" s="97" t="s">
        <v>64</v>
      </c>
      <c r="H56" s="97" t="s">
        <v>64</v>
      </c>
      <c r="I56" s="97" t="s">
        <v>59</v>
      </c>
      <c r="J56" s="97" t="s">
        <v>60</v>
      </c>
      <c r="K56" s="97" t="s">
        <v>46</v>
      </c>
      <c r="L56" s="97" t="s">
        <v>20</v>
      </c>
      <c r="M56" s="97" t="s">
        <v>20</v>
      </c>
      <c r="N56" s="97" t="s">
        <v>20</v>
      </c>
      <c r="O56" s="97" t="s">
        <v>20</v>
      </c>
      <c r="P56" s="97" t="s">
        <v>20</v>
      </c>
      <c r="Q56" s="97" t="s">
        <v>20</v>
      </c>
      <c r="R56" s="97" t="s">
        <v>20</v>
      </c>
      <c r="S56" s="97" t="s">
        <v>68</v>
      </c>
      <c r="T56" s="97" t="s">
        <v>213</v>
      </c>
    </row>
    <row r="57" spans="1:20" x14ac:dyDescent="0.25">
      <c r="A57" s="97" t="s">
        <v>214</v>
      </c>
      <c r="B57" s="97" t="s">
        <v>211</v>
      </c>
      <c r="C57" s="97" t="s">
        <v>68</v>
      </c>
      <c r="D57" s="97" t="s">
        <v>215</v>
      </c>
      <c r="E57" s="97" t="s">
        <v>70</v>
      </c>
      <c r="F57" s="97" t="s">
        <v>113</v>
      </c>
      <c r="G57" s="97" t="s">
        <v>64</v>
      </c>
      <c r="H57" s="97" t="s">
        <v>64</v>
      </c>
      <c r="I57" s="97" t="s">
        <v>59</v>
      </c>
      <c r="J57" s="97" t="s">
        <v>60</v>
      </c>
      <c r="K57" s="97" t="s">
        <v>46</v>
      </c>
      <c r="L57" s="97" t="s">
        <v>20</v>
      </c>
      <c r="M57" s="97" t="s">
        <v>20</v>
      </c>
      <c r="N57" s="97" t="s">
        <v>20</v>
      </c>
      <c r="O57" s="97" t="s">
        <v>20</v>
      </c>
      <c r="P57" s="97" t="s">
        <v>20</v>
      </c>
      <c r="Q57" s="97" t="s">
        <v>20</v>
      </c>
      <c r="R57" s="97" t="s">
        <v>20</v>
      </c>
      <c r="S57" s="97" t="s">
        <v>68</v>
      </c>
      <c r="T57" s="97" t="s">
        <v>213</v>
      </c>
    </row>
    <row r="58" spans="1:20" x14ac:dyDescent="0.25">
      <c r="A58" s="97" t="s">
        <v>216</v>
      </c>
      <c r="B58" s="97" t="s">
        <v>217</v>
      </c>
      <c r="C58" s="97" t="s">
        <v>53</v>
      </c>
      <c r="D58" s="97" t="s">
        <v>218</v>
      </c>
      <c r="E58" s="97" t="s">
        <v>81</v>
      </c>
      <c r="F58" s="97" t="s">
        <v>56</v>
      </c>
      <c r="G58" s="97" t="s">
        <v>64</v>
      </c>
      <c r="H58" s="97" t="s">
        <v>64</v>
      </c>
      <c r="I58" s="97" t="s">
        <v>59</v>
      </c>
      <c r="J58" s="97" t="s">
        <v>60</v>
      </c>
      <c r="K58" s="97" t="s">
        <v>45</v>
      </c>
      <c r="L58" s="97" t="s">
        <v>20</v>
      </c>
      <c r="M58" s="97" t="s">
        <v>20</v>
      </c>
      <c r="N58" s="97" t="s">
        <v>20</v>
      </c>
      <c r="O58" s="97" t="s">
        <v>82</v>
      </c>
      <c r="P58" s="97" t="s">
        <v>20</v>
      </c>
      <c r="Q58" s="97" t="s">
        <v>20</v>
      </c>
      <c r="R58" s="97" t="s">
        <v>20</v>
      </c>
      <c r="S58" s="97" t="s">
        <v>53</v>
      </c>
      <c r="T58" s="97" t="s">
        <v>219</v>
      </c>
    </row>
    <row r="59" spans="1:20" x14ac:dyDescent="0.25">
      <c r="A59" s="97" t="s">
        <v>220</v>
      </c>
      <c r="B59" s="97" t="s">
        <v>217</v>
      </c>
      <c r="C59" s="97" t="s">
        <v>63</v>
      </c>
      <c r="D59" s="97" t="s">
        <v>218</v>
      </c>
      <c r="E59" s="97" t="s">
        <v>81</v>
      </c>
      <c r="F59" s="97" t="s">
        <v>56</v>
      </c>
      <c r="G59" s="97" t="s">
        <v>64</v>
      </c>
      <c r="H59" s="97" t="s">
        <v>64</v>
      </c>
      <c r="I59" s="97" t="s">
        <v>59</v>
      </c>
      <c r="J59" s="97" t="s">
        <v>60</v>
      </c>
      <c r="K59" s="97" t="s">
        <v>45</v>
      </c>
      <c r="L59" s="97" t="s">
        <v>20</v>
      </c>
      <c r="M59" s="97" t="s">
        <v>20</v>
      </c>
      <c r="N59" s="97" t="s">
        <v>20</v>
      </c>
      <c r="O59" s="97" t="s">
        <v>82</v>
      </c>
      <c r="P59" s="97" t="s">
        <v>20</v>
      </c>
      <c r="Q59" s="97" t="s">
        <v>20</v>
      </c>
      <c r="R59" s="97" t="s">
        <v>20</v>
      </c>
      <c r="S59" s="97" t="s">
        <v>63</v>
      </c>
      <c r="T59" s="97" t="s">
        <v>221</v>
      </c>
    </row>
    <row r="60" spans="1:20" x14ac:dyDescent="0.25">
      <c r="A60" s="97" t="s">
        <v>222</v>
      </c>
      <c r="B60" s="97" t="s">
        <v>223</v>
      </c>
      <c r="C60" s="97" t="s">
        <v>94</v>
      </c>
      <c r="D60" s="97" t="s">
        <v>224</v>
      </c>
      <c r="E60" s="97" t="s">
        <v>225</v>
      </c>
      <c r="F60" s="97" t="s">
        <v>56</v>
      </c>
      <c r="G60" s="97" t="s">
        <v>64</v>
      </c>
      <c r="H60" s="97" t="s">
        <v>226</v>
      </c>
      <c r="I60" s="97" t="s">
        <v>59</v>
      </c>
      <c r="J60" s="97" t="s">
        <v>60</v>
      </c>
      <c r="K60" s="97" t="s">
        <v>46</v>
      </c>
      <c r="L60" s="97" t="s">
        <v>20</v>
      </c>
      <c r="M60" s="97" t="s">
        <v>20</v>
      </c>
      <c r="N60" s="97" t="s">
        <v>20</v>
      </c>
      <c r="O60" s="97" t="s">
        <v>71</v>
      </c>
      <c r="P60" s="97" t="s">
        <v>20</v>
      </c>
      <c r="Q60" s="97" t="s">
        <v>20</v>
      </c>
      <c r="R60" s="97" t="s">
        <v>20</v>
      </c>
      <c r="S60" s="97" t="s">
        <v>94</v>
      </c>
      <c r="T60" s="97" t="s">
        <v>227</v>
      </c>
    </row>
    <row r="61" spans="1:20" x14ac:dyDescent="0.25">
      <c r="A61" s="97" t="s">
        <v>228</v>
      </c>
      <c r="B61" s="97" t="s">
        <v>223</v>
      </c>
      <c r="C61" s="97" t="s">
        <v>63</v>
      </c>
      <c r="D61" s="97" t="s">
        <v>229</v>
      </c>
      <c r="E61" s="97" t="s">
        <v>230</v>
      </c>
      <c r="F61" s="97" t="s">
        <v>56</v>
      </c>
      <c r="G61" s="97" t="s">
        <v>64</v>
      </c>
      <c r="H61" s="97" t="s">
        <v>58</v>
      </c>
      <c r="I61" s="97" t="s">
        <v>59</v>
      </c>
      <c r="J61" s="97" t="s">
        <v>60</v>
      </c>
      <c r="K61" s="97" t="s">
        <v>45</v>
      </c>
      <c r="L61" s="97" t="s">
        <v>20</v>
      </c>
      <c r="M61" s="97" t="s">
        <v>20</v>
      </c>
      <c r="N61" s="97" t="s">
        <v>20</v>
      </c>
      <c r="O61" s="97" t="s">
        <v>61</v>
      </c>
      <c r="P61" s="97" t="s">
        <v>20</v>
      </c>
      <c r="Q61" s="97" t="s">
        <v>20</v>
      </c>
      <c r="R61" s="97" t="s">
        <v>20</v>
      </c>
      <c r="S61" s="97" t="s">
        <v>63</v>
      </c>
      <c r="T61" s="97" t="s">
        <v>231</v>
      </c>
    </row>
    <row r="62" spans="1:20" x14ac:dyDescent="0.25">
      <c r="A62" s="97" t="s">
        <v>232</v>
      </c>
      <c r="B62" s="97" t="s">
        <v>223</v>
      </c>
      <c r="C62" s="97" t="s">
        <v>87</v>
      </c>
      <c r="D62" s="97" t="s">
        <v>233</v>
      </c>
      <c r="E62" s="97" t="s">
        <v>230</v>
      </c>
      <c r="F62" s="97" t="s">
        <v>56</v>
      </c>
      <c r="G62" s="97" t="s">
        <v>64</v>
      </c>
      <c r="H62" s="97" t="s">
        <v>58</v>
      </c>
      <c r="I62" s="97" t="s">
        <v>59</v>
      </c>
      <c r="J62" s="97" t="s">
        <v>60</v>
      </c>
      <c r="K62" s="97" t="s">
        <v>45</v>
      </c>
      <c r="L62" s="97" t="s">
        <v>20</v>
      </c>
      <c r="M62" s="97" t="s">
        <v>20</v>
      </c>
      <c r="N62" s="97" t="s">
        <v>20</v>
      </c>
      <c r="O62" s="97" t="s">
        <v>61</v>
      </c>
      <c r="P62" s="97" t="s">
        <v>20</v>
      </c>
      <c r="Q62" s="97" t="s">
        <v>20</v>
      </c>
      <c r="R62" s="97" t="s">
        <v>20</v>
      </c>
      <c r="S62" s="97" t="s">
        <v>87</v>
      </c>
      <c r="T62" s="97" t="s">
        <v>234</v>
      </c>
    </row>
    <row r="63" spans="1:20" x14ac:dyDescent="0.25">
      <c r="A63" s="97" t="s">
        <v>235</v>
      </c>
      <c r="B63" s="97" t="s">
        <v>223</v>
      </c>
      <c r="C63" s="97" t="s">
        <v>53</v>
      </c>
      <c r="D63" s="97" t="s">
        <v>229</v>
      </c>
      <c r="E63" s="97" t="s">
        <v>230</v>
      </c>
      <c r="F63" s="97" t="s">
        <v>56</v>
      </c>
      <c r="G63" s="97" t="s">
        <v>64</v>
      </c>
      <c r="H63" s="97" t="s">
        <v>64</v>
      </c>
      <c r="I63" s="97" t="s">
        <v>59</v>
      </c>
      <c r="J63" s="97" t="s">
        <v>60</v>
      </c>
      <c r="K63" s="97" t="s">
        <v>45</v>
      </c>
      <c r="L63" s="97" t="s">
        <v>20</v>
      </c>
      <c r="M63" s="97" t="s">
        <v>20</v>
      </c>
      <c r="N63" s="97" t="s">
        <v>20</v>
      </c>
      <c r="O63" s="97" t="s">
        <v>61</v>
      </c>
      <c r="P63" s="97" t="s">
        <v>20</v>
      </c>
      <c r="Q63" s="97" t="s">
        <v>20</v>
      </c>
      <c r="R63" s="97" t="s">
        <v>20</v>
      </c>
      <c r="S63" s="97" t="s">
        <v>53</v>
      </c>
      <c r="T63" s="97" t="s">
        <v>236</v>
      </c>
    </row>
    <row r="64" spans="1:20" x14ac:dyDescent="0.25">
      <c r="A64" s="97" t="s">
        <v>235</v>
      </c>
      <c r="B64" s="97" t="s">
        <v>223</v>
      </c>
      <c r="C64" s="97" t="s">
        <v>63</v>
      </c>
      <c r="D64" s="97" t="s">
        <v>229</v>
      </c>
      <c r="E64" s="97" t="s">
        <v>230</v>
      </c>
      <c r="F64" s="97" t="s">
        <v>56</v>
      </c>
      <c r="G64" s="97" t="s">
        <v>64</v>
      </c>
      <c r="H64" s="97" t="s">
        <v>64</v>
      </c>
      <c r="I64" s="97" t="s">
        <v>59</v>
      </c>
      <c r="J64" s="97" t="s">
        <v>60</v>
      </c>
      <c r="K64" s="97" t="s">
        <v>45</v>
      </c>
      <c r="L64" s="97" t="s">
        <v>20</v>
      </c>
      <c r="M64" s="97" t="s">
        <v>20</v>
      </c>
      <c r="N64" s="97" t="s">
        <v>20</v>
      </c>
      <c r="O64" s="97" t="s">
        <v>61</v>
      </c>
      <c r="P64" s="97" t="s">
        <v>20</v>
      </c>
      <c r="Q64" s="97" t="s">
        <v>20</v>
      </c>
      <c r="R64" s="97" t="s">
        <v>20</v>
      </c>
      <c r="S64" s="97" t="s">
        <v>63</v>
      </c>
      <c r="T64" s="97" t="s">
        <v>231</v>
      </c>
    </row>
    <row r="65" spans="1:20" x14ac:dyDescent="0.25">
      <c r="A65" s="97" t="s">
        <v>237</v>
      </c>
      <c r="B65" s="97" t="s">
        <v>223</v>
      </c>
      <c r="C65" s="97" t="s">
        <v>53</v>
      </c>
      <c r="D65" s="97" t="s">
        <v>229</v>
      </c>
      <c r="E65" s="97" t="s">
        <v>230</v>
      </c>
      <c r="F65" s="97" t="s">
        <v>56</v>
      </c>
      <c r="G65" s="97" t="s">
        <v>64</v>
      </c>
      <c r="H65" s="97" t="s">
        <v>64</v>
      </c>
      <c r="I65" s="97" t="s">
        <v>59</v>
      </c>
      <c r="J65" s="97" t="s">
        <v>60</v>
      </c>
      <c r="K65" s="97" t="s">
        <v>45</v>
      </c>
      <c r="L65" s="97" t="s">
        <v>20</v>
      </c>
      <c r="M65" s="97" t="s">
        <v>20</v>
      </c>
      <c r="N65" s="97" t="s">
        <v>20</v>
      </c>
      <c r="O65" s="97" t="s">
        <v>71</v>
      </c>
      <c r="P65" s="97" t="s">
        <v>20</v>
      </c>
      <c r="Q65" s="97" t="s">
        <v>20</v>
      </c>
      <c r="R65" s="97" t="s">
        <v>20</v>
      </c>
      <c r="S65" s="97" t="s">
        <v>53</v>
      </c>
      <c r="T65" s="97" t="s">
        <v>236</v>
      </c>
    </row>
    <row r="66" spans="1:20" x14ac:dyDescent="0.25">
      <c r="A66" s="97" t="s">
        <v>238</v>
      </c>
      <c r="B66" s="97" t="s">
        <v>223</v>
      </c>
      <c r="C66" s="97" t="s">
        <v>89</v>
      </c>
      <c r="D66" s="97" t="s">
        <v>233</v>
      </c>
      <c r="E66" s="97" t="s">
        <v>230</v>
      </c>
      <c r="F66" s="97" t="s">
        <v>56</v>
      </c>
      <c r="G66" s="97" t="s">
        <v>64</v>
      </c>
      <c r="H66" s="97" t="s">
        <v>58</v>
      </c>
      <c r="I66" s="97" t="s">
        <v>59</v>
      </c>
      <c r="J66" s="97" t="s">
        <v>60</v>
      </c>
      <c r="K66" s="97" t="s">
        <v>45</v>
      </c>
      <c r="L66" s="97" t="s">
        <v>20</v>
      </c>
      <c r="M66" s="97" t="s">
        <v>20</v>
      </c>
      <c r="N66" s="97" t="s">
        <v>20</v>
      </c>
      <c r="O66" s="97" t="s">
        <v>61</v>
      </c>
      <c r="P66" s="97" t="s">
        <v>20</v>
      </c>
      <c r="Q66" s="97" t="s">
        <v>20</v>
      </c>
      <c r="R66" s="97" t="s">
        <v>20</v>
      </c>
      <c r="S66" s="97" t="s">
        <v>89</v>
      </c>
      <c r="T66" s="97" t="s">
        <v>239</v>
      </c>
    </row>
    <row r="67" spans="1:20" x14ac:dyDescent="0.25">
      <c r="A67" s="97" t="s">
        <v>240</v>
      </c>
      <c r="B67" s="97" t="s">
        <v>241</v>
      </c>
      <c r="C67" s="97" t="s">
        <v>53</v>
      </c>
      <c r="D67" s="97" t="s">
        <v>54</v>
      </c>
      <c r="E67" s="97" t="s">
        <v>54</v>
      </c>
      <c r="F67" s="97" t="s">
        <v>56</v>
      </c>
      <c r="G67" s="97" t="s">
        <v>57</v>
      </c>
      <c r="H67" s="97" t="s">
        <v>58</v>
      </c>
      <c r="I67" s="97" t="s">
        <v>59</v>
      </c>
      <c r="J67" s="97" t="s">
        <v>60</v>
      </c>
      <c r="K67" s="97" t="s">
        <v>45</v>
      </c>
      <c r="L67" s="97" t="s">
        <v>61</v>
      </c>
      <c r="M67" s="97" t="s">
        <v>61</v>
      </c>
      <c r="N67" s="97" t="s">
        <v>61</v>
      </c>
      <c r="O67" s="97" t="s">
        <v>61</v>
      </c>
      <c r="P67" s="97" t="s">
        <v>20</v>
      </c>
      <c r="Q67" s="97" t="s">
        <v>20</v>
      </c>
      <c r="R67" s="97" t="s">
        <v>20</v>
      </c>
      <c r="S67" s="97" t="s">
        <v>53</v>
      </c>
      <c r="T67" s="97" t="s">
        <v>242</v>
      </c>
    </row>
    <row r="68" spans="1:20" x14ac:dyDescent="0.25">
      <c r="A68" s="97" t="s">
        <v>240</v>
      </c>
      <c r="B68" s="97" t="s">
        <v>241</v>
      </c>
      <c r="C68" s="97" t="s">
        <v>63</v>
      </c>
      <c r="D68" s="97" t="s">
        <v>54</v>
      </c>
      <c r="E68" s="97" t="s">
        <v>54</v>
      </c>
      <c r="F68" s="97" t="s">
        <v>56</v>
      </c>
      <c r="G68" s="97" t="s">
        <v>57</v>
      </c>
      <c r="H68" s="97" t="s">
        <v>64</v>
      </c>
      <c r="I68" s="97" t="s">
        <v>59</v>
      </c>
      <c r="J68" s="97" t="s">
        <v>60</v>
      </c>
      <c r="K68" s="97" t="s">
        <v>45</v>
      </c>
      <c r="L68" s="97" t="s">
        <v>61</v>
      </c>
      <c r="M68" s="97" t="s">
        <v>61</v>
      </c>
      <c r="N68" s="97" t="s">
        <v>61</v>
      </c>
      <c r="O68" s="97" t="s">
        <v>61</v>
      </c>
      <c r="P68" s="97" t="s">
        <v>20</v>
      </c>
      <c r="Q68" s="97" t="s">
        <v>20</v>
      </c>
      <c r="R68" s="97" t="s">
        <v>20</v>
      </c>
      <c r="S68" s="97" t="s">
        <v>63</v>
      </c>
      <c r="T68" s="97" t="s">
        <v>243</v>
      </c>
    </row>
    <row r="69" spans="1:20" x14ac:dyDescent="0.25">
      <c r="A69" s="97" t="s">
        <v>244</v>
      </c>
      <c r="B69" s="97" t="s">
        <v>245</v>
      </c>
      <c r="C69" s="97" t="s">
        <v>53</v>
      </c>
      <c r="D69" s="97" t="s">
        <v>74</v>
      </c>
      <c r="E69" s="97" t="s">
        <v>246</v>
      </c>
      <c r="F69" s="97" t="s">
        <v>163</v>
      </c>
      <c r="G69" s="97" t="s">
        <v>57</v>
      </c>
      <c r="H69" s="97" t="s">
        <v>64</v>
      </c>
      <c r="I69" s="97" t="s">
        <v>20</v>
      </c>
      <c r="J69" s="97" t="s">
        <v>20</v>
      </c>
      <c r="K69" s="97" t="s">
        <v>20</v>
      </c>
      <c r="L69" s="97" t="s">
        <v>20</v>
      </c>
      <c r="M69" s="97" t="s">
        <v>20</v>
      </c>
      <c r="N69" s="97" t="s">
        <v>20</v>
      </c>
      <c r="O69" s="97" t="s">
        <v>20</v>
      </c>
      <c r="P69" s="97" t="s">
        <v>20</v>
      </c>
      <c r="Q69" s="97" t="s">
        <v>20</v>
      </c>
      <c r="R69" s="97" t="s">
        <v>20</v>
      </c>
      <c r="S69" s="97" t="s">
        <v>53</v>
      </c>
      <c r="T69" s="97" t="s">
        <v>247</v>
      </c>
    </row>
    <row r="70" spans="1:20" x14ac:dyDescent="0.25">
      <c r="A70" s="97" t="s">
        <v>244</v>
      </c>
      <c r="B70" s="97" t="s">
        <v>245</v>
      </c>
      <c r="C70" s="97" t="s">
        <v>63</v>
      </c>
      <c r="D70" s="97" t="s">
        <v>74</v>
      </c>
      <c r="E70" s="97" t="s">
        <v>246</v>
      </c>
      <c r="F70" s="97" t="s">
        <v>163</v>
      </c>
      <c r="G70" s="97" t="s">
        <v>57</v>
      </c>
      <c r="H70" s="97" t="s">
        <v>64</v>
      </c>
      <c r="I70" s="97" t="s">
        <v>20</v>
      </c>
      <c r="J70" s="97" t="s">
        <v>20</v>
      </c>
      <c r="K70" s="97" t="s">
        <v>20</v>
      </c>
      <c r="L70" s="97" t="s">
        <v>20</v>
      </c>
      <c r="M70" s="97" t="s">
        <v>20</v>
      </c>
      <c r="N70" s="97" t="s">
        <v>20</v>
      </c>
      <c r="O70" s="97" t="s">
        <v>20</v>
      </c>
      <c r="P70" s="97" t="s">
        <v>20</v>
      </c>
      <c r="Q70" s="97" t="s">
        <v>20</v>
      </c>
      <c r="R70" s="97" t="s">
        <v>20</v>
      </c>
      <c r="S70" s="97" t="s">
        <v>63</v>
      </c>
      <c r="T70" s="97" t="s">
        <v>248</v>
      </c>
    </row>
    <row r="71" spans="1:20" x14ac:dyDescent="0.25">
      <c r="A71" s="97" t="s">
        <v>249</v>
      </c>
      <c r="B71" s="97" t="s">
        <v>245</v>
      </c>
      <c r="C71" s="97" t="s">
        <v>79</v>
      </c>
      <c r="D71" s="97" t="s">
        <v>74</v>
      </c>
      <c r="E71" s="97" t="s">
        <v>250</v>
      </c>
      <c r="F71" s="97" t="s">
        <v>163</v>
      </c>
      <c r="G71" s="97" t="s">
        <v>57</v>
      </c>
      <c r="H71" s="97" t="s">
        <v>58</v>
      </c>
      <c r="I71" s="97" t="s">
        <v>20</v>
      </c>
      <c r="J71" s="97" t="s">
        <v>20</v>
      </c>
      <c r="K71" s="97" t="s">
        <v>20</v>
      </c>
      <c r="L71" s="97" t="s">
        <v>20</v>
      </c>
      <c r="M71" s="97" t="s">
        <v>20</v>
      </c>
      <c r="N71" s="97" t="s">
        <v>20</v>
      </c>
      <c r="O71" s="97" t="s">
        <v>20</v>
      </c>
      <c r="P71" s="97" t="s">
        <v>20</v>
      </c>
      <c r="Q71" s="97" t="s">
        <v>20</v>
      </c>
      <c r="R71" s="97" t="s">
        <v>20</v>
      </c>
      <c r="S71" s="97" t="s">
        <v>79</v>
      </c>
      <c r="T71" s="97" t="s">
        <v>251</v>
      </c>
    </row>
    <row r="72" spans="1:20" x14ac:dyDescent="0.25">
      <c r="A72" s="97" t="s">
        <v>252</v>
      </c>
      <c r="B72" s="97" t="s">
        <v>245</v>
      </c>
      <c r="C72" s="97" t="s">
        <v>53</v>
      </c>
      <c r="D72" s="97" t="s">
        <v>74</v>
      </c>
      <c r="E72" s="97" t="s">
        <v>246</v>
      </c>
      <c r="F72" s="97" t="s">
        <v>163</v>
      </c>
      <c r="G72" s="97" t="s">
        <v>57</v>
      </c>
      <c r="H72" s="97" t="s">
        <v>64</v>
      </c>
      <c r="I72" s="97" t="s">
        <v>20</v>
      </c>
      <c r="J72" s="97" t="s">
        <v>20</v>
      </c>
      <c r="K72" s="97" t="s">
        <v>20</v>
      </c>
      <c r="L72" s="97" t="s">
        <v>20</v>
      </c>
      <c r="M72" s="97" t="s">
        <v>20</v>
      </c>
      <c r="N72" s="97" t="s">
        <v>20</v>
      </c>
      <c r="O72" s="97" t="s">
        <v>20</v>
      </c>
      <c r="P72" s="97" t="s">
        <v>20</v>
      </c>
      <c r="Q72" s="97" t="s">
        <v>20</v>
      </c>
      <c r="R72" s="97" t="s">
        <v>20</v>
      </c>
      <c r="S72" s="97" t="s">
        <v>53</v>
      </c>
      <c r="T72" s="97" t="s">
        <v>247</v>
      </c>
    </row>
    <row r="73" spans="1:20" x14ac:dyDescent="0.25">
      <c r="A73" s="97" t="s">
        <v>253</v>
      </c>
      <c r="B73" s="97" t="s">
        <v>245</v>
      </c>
      <c r="C73" s="97" t="s">
        <v>79</v>
      </c>
      <c r="D73" s="97" t="s">
        <v>74</v>
      </c>
      <c r="E73" s="97" t="s">
        <v>250</v>
      </c>
      <c r="F73" s="97" t="s">
        <v>163</v>
      </c>
      <c r="G73" s="97" t="s">
        <v>57</v>
      </c>
      <c r="H73" s="97" t="s">
        <v>58</v>
      </c>
      <c r="I73" s="97" t="s">
        <v>20</v>
      </c>
      <c r="J73" s="97" t="s">
        <v>20</v>
      </c>
      <c r="K73" s="97" t="s">
        <v>20</v>
      </c>
      <c r="L73" s="97" t="s">
        <v>20</v>
      </c>
      <c r="M73" s="97" t="s">
        <v>20</v>
      </c>
      <c r="N73" s="97" t="s">
        <v>20</v>
      </c>
      <c r="O73" s="97" t="s">
        <v>20</v>
      </c>
      <c r="P73" s="97" t="s">
        <v>20</v>
      </c>
      <c r="Q73" s="97" t="s">
        <v>20</v>
      </c>
      <c r="R73" s="97" t="s">
        <v>20</v>
      </c>
      <c r="S73" s="97" t="s">
        <v>79</v>
      </c>
      <c r="T73" s="97" t="s">
        <v>251</v>
      </c>
    </row>
    <row r="74" spans="1:20" x14ac:dyDescent="0.25">
      <c r="A74" s="97" t="s">
        <v>254</v>
      </c>
      <c r="B74" s="97" t="s">
        <v>255</v>
      </c>
      <c r="C74" s="97" t="s">
        <v>87</v>
      </c>
      <c r="D74" s="97" t="s">
        <v>123</v>
      </c>
      <c r="E74" s="97" t="s">
        <v>246</v>
      </c>
      <c r="F74" s="97" t="s">
        <v>56</v>
      </c>
      <c r="G74" s="97" t="s">
        <v>57</v>
      </c>
      <c r="H74" s="97" t="s">
        <v>64</v>
      </c>
      <c r="I74" s="97" t="s">
        <v>59</v>
      </c>
      <c r="J74" s="97" t="s">
        <v>60</v>
      </c>
      <c r="K74" s="97" t="s">
        <v>45</v>
      </c>
      <c r="L74" s="97" t="s">
        <v>20</v>
      </c>
      <c r="M74" s="97" t="s">
        <v>20</v>
      </c>
      <c r="N74" s="97" t="s">
        <v>20</v>
      </c>
      <c r="O74" s="97" t="s">
        <v>61</v>
      </c>
      <c r="P74" s="97" t="s">
        <v>20</v>
      </c>
      <c r="Q74" s="97" t="s">
        <v>20</v>
      </c>
      <c r="R74" s="97" t="s">
        <v>20</v>
      </c>
      <c r="S74" s="97" t="s">
        <v>87</v>
      </c>
      <c r="T74" s="97" t="s">
        <v>256</v>
      </c>
    </row>
    <row r="75" spans="1:20" x14ac:dyDescent="0.25">
      <c r="A75" s="97" t="s">
        <v>254</v>
      </c>
      <c r="B75" s="97" t="s">
        <v>255</v>
      </c>
      <c r="C75" s="97" t="s">
        <v>79</v>
      </c>
      <c r="D75" s="97" t="s">
        <v>123</v>
      </c>
      <c r="E75" s="97" t="s">
        <v>246</v>
      </c>
      <c r="F75" s="97" t="s">
        <v>56</v>
      </c>
      <c r="G75" s="97" t="s">
        <v>57</v>
      </c>
      <c r="H75" s="97" t="s">
        <v>64</v>
      </c>
      <c r="I75" s="97" t="s">
        <v>59</v>
      </c>
      <c r="J75" s="97" t="s">
        <v>60</v>
      </c>
      <c r="K75" s="97" t="s">
        <v>45</v>
      </c>
      <c r="L75" s="97" t="s">
        <v>20</v>
      </c>
      <c r="M75" s="97" t="s">
        <v>20</v>
      </c>
      <c r="N75" s="97" t="s">
        <v>20</v>
      </c>
      <c r="O75" s="97" t="s">
        <v>61</v>
      </c>
      <c r="P75" s="97" t="s">
        <v>20</v>
      </c>
      <c r="Q75" s="97" t="s">
        <v>20</v>
      </c>
      <c r="R75" s="97" t="s">
        <v>20</v>
      </c>
      <c r="S75" s="97" t="s">
        <v>79</v>
      </c>
      <c r="T75" s="97" t="s">
        <v>257</v>
      </c>
    </row>
    <row r="76" spans="1:20" x14ac:dyDescent="0.25">
      <c r="A76" s="97" t="s">
        <v>254</v>
      </c>
      <c r="B76" s="97" t="s">
        <v>255</v>
      </c>
      <c r="C76" s="97" t="s">
        <v>89</v>
      </c>
      <c r="D76" s="97" t="s">
        <v>123</v>
      </c>
      <c r="E76" s="97" t="s">
        <v>246</v>
      </c>
      <c r="F76" s="97" t="s">
        <v>56</v>
      </c>
      <c r="G76" s="97" t="s">
        <v>57</v>
      </c>
      <c r="H76" s="97" t="s">
        <v>64</v>
      </c>
      <c r="I76" s="97" t="s">
        <v>59</v>
      </c>
      <c r="J76" s="97" t="s">
        <v>60</v>
      </c>
      <c r="K76" s="97" t="s">
        <v>45</v>
      </c>
      <c r="L76" s="97" t="s">
        <v>20</v>
      </c>
      <c r="M76" s="97" t="s">
        <v>20</v>
      </c>
      <c r="N76" s="97" t="s">
        <v>20</v>
      </c>
      <c r="O76" s="97" t="s">
        <v>61</v>
      </c>
      <c r="P76" s="97" t="s">
        <v>20</v>
      </c>
      <c r="Q76" s="97" t="s">
        <v>20</v>
      </c>
      <c r="R76" s="97" t="s">
        <v>20</v>
      </c>
      <c r="S76" s="97" t="s">
        <v>89</v>
      </c>
      <c r="T76" s="97" t="s">
        <v>258</v>
      </c>
    </row>
    <row r="77" spans="1:20" x14ac:dyDescent="0.25">
      <c r="A77" s="97" t="s">
        <v>259</v>
      </c>
      <c r="B77" s="97" t="s">
        <v>255</v>
      </c>
      <c r="C77" s="97" t="s">
        <v>53</v>
      </c>
      <c r="D77" s="97" t="s">
        <v>260</v>
      </c>
      <c r="E77" s="97" t="s">
        <v>246</v>
      </c>
      <c r="F77" s="97" t="s">
        <v>56</v>
      </c>
      <c r="G77" s="97" t="s">
        <v>57</v>
      </c>
      <c r="H77" s="97" t="s">
        <v>58</v>
      </c>
      <c r="I77" s="97" t="s">
        <v>59</v>
      </c>
      <c r="J77" s="97" t="s">
        <v>60</v>
      </c>
      <c r="K77" s="97" t="s">
        <v>45</v>
      </c>
      <c r="L77" s="97" t="s">
        <v>20</v>
      </c>
      <c r="M77" s="97" t="s">
        <v>20</v>
      </c>
      <c r="N77" s="97" t="s">
        <v>20</v>
      </c>
      <c r="O77" s="97" t="s">
        <v>61</v>
      </c>
      <c r="P77" s="97" t="s">
        <v>20</v>
      </c>
      <c r="Q77" s="97" t="s">
        <v>20</v>
      </c>
      <c r="R77" s="97" t="s">
        <v>20</v>
      </c>
      <c r="S77" s="97" t="s">
        <v>53</v>
      </c>
      <c r="T77" s="97" t="s">
        <v>261</v>
      </c>
    </row>
    <row r="78" spans="1:20" x14ac:dyDescent="0.25">
      <c r="A78" s="97" t="s">
        <v>259</v>
      </c>
      <c r="B78" s="97" t="s">
        <v>255</v>
      </c>
      <c r="C78" s="97" t="s">
        <v>63</v>
      </c>
      <c r="D78" s="97" t="s">
        <v>260</v>
      </c>
      <c r="E78" s="97" t="s">
        <v>246</v>
      </c>
      <c r="F78" s="97" t="s">
        <v>56</v>
      </c>
      <c r="G78" s="97" t="s">
        <v>57</v>
      </c>
      <c r="H78" s="97" t="s">
        <v>58</v>
      </c>
      <c r="I78" s="97" t="s">
        <v>59</v>
      </c>
      <c r="J78" s="97" t="s">
        <v>60</v>
      </c>
      <c r="K78" s="97" t="s">
        <v>45</v>
      </c>
      <c r="L78" s="97" t="s">
        <v>20</v>
      </c>
      <c r="M78" s="97" t="s">
        <v>20</v>
      </c>
      <c r="N78" s="97" t="s">
        <v>20</v>
      </c>
      <c r="O78" s="97" t="s">
        <v>61</v>
      </c>
      <c r="P78" s="97" t="s">
        <v>20</v>
      </c>
      <c r="Q78" s="97" t="s">
        <v>20</v>
      </c>
      <c r="R78" s="97" t="s">
        <v>20</v>
      </c>
      <c r="S78" s="97" t="s">
        <v>63</v>
      </c>
      <c r="T78" s="97" t="s">
        <v>262</v>
      </c>
    </row>
    <row r="79" spans="1:20" x14ac:dyDescent="0.25">
      <c r="A79" s="97" t="s">
        <v>263</v>
      </c>
      <c r="B79" s="97" t="s">
        <v>255</v>
      </c>
      <c r="C79" s="97" t="s">
        <v>68</v>
      </c>
      <c r="D79" s="97" t="s">
        <v>264</v>
      </c>
      <c r="E79" s="97" t="s">
        <v>163</v>
      </c>
      <c r="F79" s="97" t="s">
        <v>56</v>
      </c>
      <c r="G79" s="97" t="s">
        <v>57</v>
      </c>
      <c r="H79" s="97" t="s">
        <v>164</v>
      </c>
      <c r="I79" s="97" t="s">
        <v>59</v>
      </c>
      <c r="J79" s="97" t="s">
        <v>60</v>
      </c>
      <c r="K79" s="97" t="s">
        <v>49</v>
      </c>
      <c r="L79" s="97" t="s">
        <v>20</v>
      </c>
      <c r="M79" s="97" t="s">
        <v>20</v>
      </c>
      <c r="N79" s="97" t="s">
        <v>20</v>
      </c>
      <c r="O79" s="97" t="s">
        <v>20</v>
      </c>
      <c r="P79" s="97" t="s">
        <v>20</v>
      </c>
      <c r="Q79" s="97" t="s">
        <v>20</v>
      </c>
      <c r="R79" s="97" t="s">
        <v>20</v>
      </c>
      <c r="S79" s="97" t="s">
        <v>68</v>
      </c>
      <c r="T79" s="97" t="s">
        <v>265</v>
      </c>
    </row>
    <row r="80" spans="1:20" x14ac:dyDescent="0.25">
      <c r="A80" s="97" t="s">
        <v>266</v>
      </c>
      <c r="B80" s="97" t="s">
        <v>267</v>
      </c>
      <c r="C80" s="97" t="s">
        <v>53</v>
      </c>
      <c r="D80" s="97" t="s">
        <v>123</v>
      </c>
      <c r="E80" s="97" t="s">
        <v>268</v>
      </c>
      <c r="F80" s="97" t="s">
        <v>56</v>
      </c>
      <c r="G80" s="97" t="s">
        <v>64</v>
      </c>
      <c r="H80" s="97" t="s">
        <v>64</v>
      </c>
      <c r="I80" s="97" t="s">
        <v>59</v>
      </c>
      <c r="J80" s="97" t="s">
        <v>60</v>
      </c>
      <c r="K80" s="97" t="s">
        <v>45</v>
      </c>
      <c r="L80" s="97" t="s">
        <v>20</v>
      </c>
      <c r="M80" s="97" t="s">
        <v>20</v>
      </c>
      <c r="N80" s="97" t="s">
        <v>20</v>
      </c>
      <c r="O80" s="97" t="s">
        <v>20</v>
      </c>
      <c r="P80" s="97" t="s">
        <v>20</v>
      </c>
      <c r="Q80" s="97" t="s">
        <v>20</v>
      </c>
      <c r="R80" s="97" t="s">
        <v>20</v>
      </c>
      <c r="S80" s="97" t="s">
        <v>53</v>
      </c>
      <c r="T80" s="97" t="s">
        <v>269</v>
      </c>
    </row>
    <row r="81" spans="1:20" x14ac:dyDescent="0.25">
      <c r="A81" s="97" t="s">
        <v>266</v>
      </c>
      <c r="B81" s="97" t="s">
        <v>267</v>
      </c>
      <c r="C81" s="97" t="s">
        <v>87</v>
      </c>
      <c r="D81" s="97" t="s">
        <v>123</v>
      </c>
      <c r="E81" s="97" t="s">
        <v>268</v>
      </c>
      <c r="F81" s="97" t="s">
        <v>56</v>
      </c>
      <c r="G81" s="97" t="s">
        <v>64</v>
      </c>
      <c r="H81" s="97" t="s">
        <v>64</v>
      </c>
      <c r="I81" s="97" t="s">
        <v>59</v>
      </c>
      <c r="J81" s="97" t="s">
        <v>60</v>
      </c>
      <c r="K81" s="97" t="s">
        <v>45</v>
      </c>
      <c r="L81" s="97" t="s">
        <v>20</v>
      </c>
      <c r="M81" s="97" t="s">
        <v>20</v>
      </c>
      <c r="N81" s="97" t="s">
        <v>20</v>
      </c>
      <c r="O81" s="97" t="s">
        <v>20</v>
      </c>
      <c r="P81" s="97" t="s">
        <v>20</v>
      </c>
      <c r="Q81" s="97" t="s">
        <v>20</v>
      </c>
      <c r="R81" s="97" t="s">
        <v>20</v>
      </c>
      <c r="S81" s="97" t="s">
        <v>87</v>
      </c>
      <c r="T81" s="97" t="s">
        <v>270</v>
      </c>
    </row>
    <row r="82" spans="1:20" x14ac:dyDescent="0.25">
      <c r="A82" s="97" t="s">
        <v>266</v>
      </c>
      <c r="B82" s="97" t="s">
        <v>267</v>
      </c>
      <c r="C82" s="97" t="s">
        <v>79</v>
      </c>
      <c r="D82" s="97" t="s">
        <v>123</v>
      </c>
      <c r="E82" s="97" t="s">
        <v>268</v>
      </c>
      <c r="F82" s="97" t="s">
        <v>56</v>
      </c>
      <c r="G82" s="97" t="s">
        <v>64</v>
      </c>
      <c r="H82" s="97" t="s">
        <v>64</v>
      </c>
      <c r="I82" s="97" t="s">
        <v>59</v>
      </c>
      <c r="J82" s="97" t="s">
        <v>60</v>
      </c>
      <c r="K82" s="97" t="s">
        <v>45</v>
      </c>
      <c r="L82" s="97" t="s">
        <v>20</v>
      </c>
      <c r="M82" s="97" t="s">
        <v>20</v>
      </c>
      <c r="N82" s="97" t="s">
        <v>20</v>
      </c>
      <c r="O82" s="97" t="s">
        <v>20</v>
      </c>
      <c r="P82" s="97" t="s">
        <v>20</v>
      </c>
      <c r="Q82" s="97" t="s">
        <v>20</v>
      </c>
      <c r="R82" s="97" t="s">
        <v>20</v>
      </c>
      <c r="S82" s="97" t="s">
        <v>79</v>
      </c>
      <c r="T82" s="97" t="s">
        <v>271</v>
      </c>
    </row>
    <row r="83" spans="1:20" x14ac:dyDescent="0.25">
      <c r="A83" s="97" t="s">
        <v>266</v>
      </c>
      <c r="B83" s="97" t="s">
        <v>267</v>
      </c>
      <c r="C83" s="97" t="s">
        <v>63</v>
      </c>
      <c r="D83" s="97" t="s">
        <v>123</v>
      </c>
      <c r="E83" s="97" t="s">
        <v>268</v>
      </c>
      <c r="F83" s="97" t="s">
        <v>56</v>
      </c>
      <c r="G83" s="97" t="s">
        <v>64</v>
      </c>
      <c r="H83" s="97" t="s">
        <v>64</v>
      </c>
      <c r="I83" s="97" t="s">
        <v>59</v>
      </c>
      <c r="J83" s="97" t="s">
        <v>60</v>
      </c>
      <c r="K83" s="97" t="s">
        <v>45</v>
      </c>
      <c r="L83" s="97" t="s">
        <v>20</v>
      </c>
      <c r="M83" s="97" t="s">
        <v>20</v>
      </c>
      <c r="N83" s="97" t="s">
        <v>20</v>
      </c>
      <c r="O83" s="97" t="s">
        <v>20</v>
      </c>
      <c r="P83" s="97" t="s">
        <v>20</v>
      </c>
      <c r="Q83" s="97" t="s">
        <v>20</v>
      </c>
      <c r="R83" s="97" t="s">
        <v>20</v>
      </c>
      <c r="S83" s="97" t="s">
        <v>63</v>
      </c>
      <c r="T83" s="97" t="s">
        <v>272</v>
      </c>
    </row>
    <row r="84" spans="1:20" x14ac:dyDescent="0.25">
      <c r="A84" s="97" t="s">
        <v>266</v>
      </c>
      <c r="B84" s="97" t="s">
        <v>267</v>
      </c>
      <c r="C84" s="97" t="s">
        <v>89</v>
      </c>
      <c r="D84" s="97" t="s">
        <v>123</v>
      </c>
      <c r="E84" s="97" t="s">
        <v>268</v>
      </c>
      <c r="F84" s="97" t="s">
        <v>56</v>
      </c>
      <c r="G84" s="97" t="s">
        <v>64</v>
      </c>
      <c r="H84" s="97" t="s">
        <v>64</v>
      </c>
      <c r="I84" s="97" t="s">
        <v>59</v>
      </c>
      <c r="J84" s="97" t="s">
        <v>60</v>
      </c>
      <c r="K84" s="97" t="s">
        <v>45</v>
      </c>
      <c r="L84" s="97" t="s">
        <v>20</v>
      </c>
      <c r="M84" s="97" t="s">
        <v>20</v>
      </c>
      <c r="N84" s="97" t="s">
        <v>20</v>
      </c>
      <c r="O84" s="97" t="s">
        <v>20</v>
      </c>
      <c r="P84" s="97" t="s">
        <v>20</v>
      </c>
      <c r="Q84" s="97" t="s">
        <v>20</v>
      </c>
      <c r="R84" s="97" t="s">
        <v>20</v>
      </c>
      <c r="S84" s="97" t="s">
        <v>89</v>
      </c>
      <c r="T84" s="97" t="s">
        <v>273</v>
      </c>
    </row>
    <row r="85" spans="1:20" x14ac:dyDescent="0.25">
      <c r="A85" s="97" t="s">
        <v>274</v>
      </c>
      <c r="B85" s="97" t="s">
        <v>275</v>
      </c>
      <c r="C85" s="97" t="s">
        <v>53</v>
      </c>
      <c r="D85" s="97" t="s">
        <v>123</v>
      </c>
      <c r="E85" s="97" t="s">
        <v>268</v>
      </c>
      <c r="F85" s="97" t="s">
        <v>56</v>
      </c>
      <c r="G85" s="97" t="s">
        <v>64</v>
      </c>
      <c r="H85" s="97" t="s">
        <v>64</v>
      </c>
      <c r="I85" s="97" t="s">
        <v>59</v>
      </c>
      <c r="J85" s="97" t="s">
        <v>60</v>
      </c>
      <c r="K85" s="97" t="s">
        <v>45</v>
      </c>
      <c r="L85" s="97" t="s">
        <v>20</v>
      </c>
      <c r="M85" s="97" t="s">
        <v>20</v>
      </c>
      <c r="N85" s="97" t="s">
        <v>20</v>
      </c>
      <c r="O85" s="97" t="s">
        <v>82</v>
      </c>
      <c r="P85" s="97" t="s">
        <v>20</v>
      </c>
      <c r="Q85" s="97" t="s">
        <v>20</v>
      </c>
      <c r="R85" s="97" t="s">
        <v>20</v>
      </c>
      <c r="S85" s="97" t="s">
        <v>53</v>
      </c>
      <c r="T85" s="97" t="s">
        <v>276</v>
      </c>
    </row>
    <row r="86" spans="1:20" x14ac:dyDescent="0.25">
      <c r="A86" s="97" t="s">
        <v>274</v>
      </c>
      <c r="B86" s="97" t="s">
        <v>275</v>
      </c>
      <c r="C86" s="97" t="s">
        <v>87</v>
      </c>
      <c r="D86" s="97" t="s">
        <v>123</v>
      </c>
      <c r="E86" s="97" t="s">
        <v>268</v>
      </c>
      <c r="F86" s="97" t="s">
        <v>56</v>
      </c>
      <c r="G86" s="97" t="s">
        <v>64</v>
      </c>
      <c r="H86" s="97" t="s">
        <v>64</v>
      </c>
      <c r="I86" s="97" t="s">
        <v>59</v>
      </c>
      <c r="J86" s="97" t="s">
        <v>60</v>
      </c>
      <c r="K86" s="97" t="s">
        <v>45</v>
      </c>
      <c r="L86" s="97" t="s">
        <v>20</v>
      </c>
      <c r="M86" s="97" t="s">
        <v>20</v>
      </c>
      <c r="N86" s="97" t="s">
        <v>20</v>
      </c>
      <c r="O86" s="97" t="s">
        <v>82</v>
      </c>
      <c r="P86" s="97" t="s">
        <v>20</v>
      </c>
      <c r="Q86" s="97" t="s">
        <v>20</v>
      </c>
      <c r="R86" s="97" t="s">
        <v>20</v>
      </c>
      <c r="S86" s="97" t="s">
        <v>87</v>
      </c>
      <c r="T86" s="97" t="s">
        <v>277</v>
      </c>
    </row>
    <row r="87" spans="1:20" x14ac:dyDescent="0.25">
      <c r="A87" s="97" t="s">
        <v>274</v>
      </c>
      <c r="B87" s="97" t="s">
        <v>275</v>
      </c>
      <c r="C87" s="97" t="s">
        <v>79</v>
      </c>
      <c r="D87" s="97" t="s">
        <v>123</v>
      </c>
      <c r="E87" s="97" t="s">
        <v>268</v>
      </c>
      <c r="F87" s="97" t="s">
        <v>56</v>
      </c>
      <c r="G87" s="97" t="s">
        <v>64</v>
      </c>
      <c r="H87" s="97" t="s">
        <v>64</v>
      </c>
      <c r="I87" s="97" t="s">
        <v>59</v>
      </c>
      <c r="J87" s="97" t="s">
        <v>60</v>
      </c>
      <c r="K87" s="97" t="s">
        <v>45</v>
      </c>
      <c r="L87" s="97" t="s">
        <v>20</v>
      </c>
      <c r="M87" s="97" t="s">
        <v>20</v>
      </c>
      <c r="N87" s="97" t="s">
        <v>20</v>
      </c>
      <c r="O87" s="97" t="s">
        <v>82</v>
      </c>
      <c r="P87" s="97" t="s">
        <v>20</v>
      </c>
      <c r="Q87" s="97" t="s">
        <v>20</v>
      </c>
      <c r="R87" s="97" t="s">
        <v>20</v>
      </c>
      <c r="S87" s="97" t="s">
        <v>79</v>
      </c>
      <c r="T87" s="97" t="s">
        <v>278</v>
      </c>
    </row>
    <row r="88" spans="1:20" x14ac:dyDescent="0.25">
      <c r="A88" s="97" t="s">
        <v>274</v>
      </c>
      <c r="B88" s="97" t="s">
        <v>275</v>
      </c>
      <c r="C88" s="97" t="s">
        <v>63</v>
      </c>
      <c r="D88" s="97" t="s">
        <v>123</v>
      </c>
      <c r="E88" s="97" t="s">
        <v>268</v>
      </c>
      <c r="F88" s="97" t="s">
        <v>56</v>
      </c>
      <c r="G88" s="97" t="s">
        <v>64</v>
      </c>
      <c r="H88" s="97" t="s">
        <v>64</v>
      </c>
      <c r="I88" s="97" t="s">
        <v>59</v>
      </c>
      <c r="J88" s="97" t="s">
        <v>60</v>
      </c>
      <c r="K88" s="97" t="s">
        <v>45</v>
      </c>
      <c r="L88" s="97" t="s">
        <v>20</v>
      </c>
      <c r="M88" s="97" t="s">
        <v>20</v>
      </c>
      <c r="N88" s="97" t="s">
        <v>20</v>
      </c>
      <c r="O88" s="97" t="s">
        <v>82</v>
      </c>
      <c r="P88" s="97" t="s">
        <v>20</v>
      </c>
      <c r="Q88" s="97" t="s">
        <v>20</v>
      </c>
      <c r="R88" s="97" t="s">
        <v>20</v>
      </c>
      <c r="S88" s="97" t="s">
        <v>63</v>
      </c>
      <c r="T88" s="97" t="s">
        <v>279</v>
      </c>
    </row>
    <row r="89" spans="1:20" x14ac:dyDescent="0.25">
      <c r="A89" s="97" t="s">
        <v>274</v>
      </c>
      <c r="B89" s="97" t="s">
        <v>275</v>
      </c>
      <c r="C89" s="97" t="s">
        <v>89</v>
      </c>
      <c r="D89" s="97" t="s">
        <v>123</v>
      </c>
      <c r="E89" s="97" t="s">
        <v>268</v>
      </c>
      <c r="F89" s="97" t="s">
        <v>56</v>
      </c>
      <c r="G89" s="97" t="s">
        <v>64</v>
      </c>
      <c r="H89" s="97" t="s">
        <v>64</v>
      </c>
      <c r="I89" s="97" t="s">
        <v>59</v>
      </c>
      <c r="J89" s="97" t="s">
        <v>60</v>
      </c>
      <c r="K89" s="97" t="s">
        <v>45</v>
      </c>
      <c r="L89" s="97" t="s">
        <v>20</v>
      </c>
      <c r="M89" s="97" t="s">
        <v>20</v>
      </c>
      <c r="N89" s="97" t="s">
        <v>20</v>
      </c>
      <c r="O89" s="97" t="s">
        <v>82</v>
      </c>
      <c r="P89" s="97" t="s">
        <v>20</v>
      </c>
      <c r="Q89" s="97" t="s">
        <v>20</v>
      </c>
      <c r="R89" s="97" t="s">
        <v>20</v>
      </c>
      <c r="S89" s="97" t="s">
        <v>89</v>
      </c>
      <c r="T89" s="97" t="s">
        <v>280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2"/>
  <sheetViews>
    <sheetView workbookViewId="0">
      <selection activeCell="I10" sqref="I10"/>
    </sheetView>
  </sheetViews>
  <sheetFormatPr baseColWidth="10" defaultRowHeight="15" x14ac:dyDescent="0.25"/>
  <cols>
    <col min="1" max="1" width="15.42578125" bestFit="1" customWidth="1"/>
    <col min="2" max="9" width="11.140625" customWidth="1"/>
    <col min="10" max="10" width="12.140625" customWidth="1"/>
    <col min="11" max="11" width="23" bestFit="1" customWidth="1"/>
    <col min="12" max="19" width="12.140625" customWidth="1"/>
    <col min="20" max="20" width="63.8554687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157</v>
      </c>
      <c r="B2" t="s">
        <v>21</v>
      </c>
      <c r="C2" t="s">
        <v>79</v>
      </c>
      <c r="D2" t="s">
        <v>158</v>
      </c>
      <c r="E2" t="s">
        <v>134</v>
      </c>
      <c r="F2" t="s">
        <v>136</v>
      </c>
      <c r="G2" t="s">
        <v>57</v>
      </c>
      <c r="H2" t="s">
        <v>58</v>
      </c>
      <c r="I2" t="s">
        <v>59</v>
      </c>
      <c r="J2" t="s">
        <v>60</v>
      </c>
      <c r="K2" t="s">
        <v>47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79</v>
      </c>
      <c r="T2" t="s">
        <v>159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2"/>
  <sheetViews>
    <sheetView workbookViewId="0">
      <selection activeCell="H16" sqref="H16"/>
    </sheetView>
  </sheetViews>
  <sheetFormatPr baseColWidth="10" defaultRowHeight="15" x14ac:dyDescent="0.25"/>
  <cols>
    <col min="1" max="1" width="20.42578125" bestFit="1" customWidth="1"/>
    <col min="2" max="9" width="12.5703125" customWidth="1"/>
    <col min="10" max="10" width="13.5703125" customWidth="1"/>
    <col min="11" max="11" width="24.42578125" bestFit="1" customWidth="1"/>
    <col min="12" max="14" width="13.5703125" customWidth="1"/>
    <col min="15" max="15" width="25.140625" bestFit="1" customWidth="1"/>
    <col min="16" max="19" width="13.5703125" customWidth="1"/>
    <col min="20" max="20" width="68.425781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7" t="s">
        <v>0</v>
      </c>
      <c r="B1" s="37" t="s">
        <v>1</v>
      </c>
      <c r="C1" s="37" t="s">
        <v>2</v>
      </c>
      <c r="D1" s="37" t="s">
        <v>3</v>
      </c>
      <c r="E1" s="37" t="s">
        <v>4</v>
      </c>
      <c r="F1" s="37" t="s">
        <v>5</v>
      </c>
      <c r="G1" s="37" t="s">
        <v>6</v>
      </c>
      <c r="H1" s="37" t="s">
        <v>7</v>
      </c>
      <c r="I1" s="37" t="s">
        <v>8</v>
      </c>
      <c r="J1" s="37" t="s">
        <v>9</v>
      </c>
      <c r="K1" s="37" t="s">
        <v>37</v>
      </c>
      <c r="L1" s="37" t="s">
        <v>11</v>
      </c>
      <c r="M1" s="37" t="s">
        <v>12</v>
      </c>
      <c r="N1" s="37" t="s">
        <v>13</v>
      </c>
      <c r="O1" s="37" t="s">
        <v>14</v>
      </c>
      <c r="P1" s="37" t="s">
        <v>15</v>
      </c>
      <c r="Q1" s="37" t="s">
        <v>16</v>
      </c>
      <c r="R1" s="37" t="s">
        <v>17</v>
      </c>
      <c r="S1" s="37" t="s">
        <v>18</v>
      </c>
      <c r="T1" s="38" t="s">
        <v>19</v>
      </c>
    </row>
    <row r="2" spans="1:20" x14ac:dyDescent="0.25">
      <c r="A2" s="37" t="s">
        <v>132</v>
      </c>
      <c r="B2" s="37" t="s">
        <v>133</v>
      </c>
      <c r="C2" s="37" t="s">
        <v>79</v>
      </c>
      <c r="D2" s="37" t="s">
        <v>134</v>
      </c>
      <c r="E2" s="37" t="s">
        <v>135</v>
      </c>
      <c r="F2" s="37" t="s">
        <v>136</v>
      </c>
      <c r="G2" s="37" t="s">
        <v>57</v>
      </c>
      <c r="H2" s="37" t="s">
        <v>58</v>
      </c>
      <c r="I2" s="37" t="s">
        <v>59</v>
      </c>
      <c r="J2" s="37" t="s">
        <v>60</v>
      </c>
      <c r="K2" s="37" t="s">
        <v>47</v>
      </c>
      <c r="L2" s="37" t="s">
        <v>20</v>
      </c>
      <c r="M2" s="37" t="s">
        <v>20</v>
      </c>
      <c r="N2" s="37" t="s">
        <v>20</v>
      </c>
      <c r="O2" s="37" t="s">
        <v>137</v>
      </c>
      <c r="P2" s="37" t="s">
        <v>20</v>
      </c>
      <c r="Q2" s="37" t="s">
        <v>20</v>
      </c>
      <c r="R2" s="37" t="s">
        <v>20</v>
      </c>
      <c r="S2" s="37" t="s">
        <v>79</v>
      </c>
      <c r="T2" s="37" t="s">
        <v>138</v>
      </c>
    </row>
    <row r="3" spans="1:20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</row>
    <row r="4" spans="1:20" x14ac:dyDescent="0.2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</row>
    <row r="5" spans="1:20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</row>
    <row r="6" spans="1:20" x14ac:dyDescent="0.25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x14ac:dyDescent="0.25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</row>
    <row r="8" spans="1:20" x14ac:dyDescent="0.25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</row>
    <row r="9" spans="1:20" x14ac:dyDescent="0.25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</row>
    <row r="10" spans="1:20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</row>
    <row r="11" spans="1:20" x14ac:dyDescent="0.25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</row>
    <row r="12" spans="1:20" x14ac:dyDescent="0.25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G20" sqref="G20:H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74" t="str">
        <f>IF(OR(Dos!E2="60,5",Dos!E2="83",Dos!E2="121",Dos!E2="184")," Tiroirs Merivobox ","Tiroirs Legrabox")</f>
        <v xml:space="preserve"> Tiroirs Merivobox </v>
      </c>
      <c r="B1" s="74"/>
      <c r="C1" s="74"/>
      <c r="D1" s="74"/>
      <c r="E1" s="74"/>
      <c r="F1" s="74"/>
      <c r="G1" s="74"/>
      <c r="H1" s="74"/>
      <c r="I1" s="3"/>
    </row>
    <row r="2" spans="1:9" ht="15" customHeight="1" x14ac:dyDescent="0.25">
      <c r="A2" s="74"/>
      <c r="B2" s="74"/>
      <c r="C2" s="74"/>
      <c r="D2" s="74"/>
      <c r="E2" s="74"/>
      <c r="F2" s="74"/>
      <c r="G2" s="74"/>
      <c r="H2" s="74"/>
      <c r="I2" s="3"/>
    </row>
    <row r="3" spans="1:9" ht="15" customHeight="1" x14ac:dyDescent="0.25">
      <c r="A3" s="74"/>
      <c r="B3" s="74"/>
      <c r="C3" s="74"/>
      <c r="D3" s="74"/>
      <c r="E3" s="74"/>
      <c r="F3" s="74"/>
      <c r="G3" s="74"/>
      <c r="H3" s="74"/>
      <c r="I3" s="3"/>
    </row>
    <row r="4" spans="1:9" ht="15" customHeight="1" x14ac:dyDescent="0.25">
      <c r="A4" s="74"/>
      <c r="B4" s="74"/>
      <c r="C4" s="74"/>
      <c r="D4" s="74"/>
      <c r="E4" s="74"/>
      <c r="F4" s="74"/>
      <c r="G4" s="74"/>
      <c r="H4" s="74"/>
      <c r="I4" s="3"/>
    </row>
    <row r="5" spans="1:9" ht="15" customHeight="1" x14ac:dyDescent="0.25">
      <c r="A5" s="74"/>
      <c r="B5" s="74"/>
      <c r="C5" s="74"/>
      <c r="D5" s="74"/>
      <c r="E5" s="74"/>
      <c r="F5" s="74"/>
      <c r="G5" s="74"/>
      <c r="H5" s="74"/>
      <c r="I5" s="3"/>
    </row>
    <row r="6" spans="1:9" ht="15" customHeight="1" x14ac:dyDescent="0.25">
      <c r="A6" s="75" t="str">
        <f>Base!B6&amp;"_"&amp;Base!B5</f>
        <v>999_ROINE</v>
      </c>
      <c r="B6" s="75"/>
      <c r="C6" s="75"/>
      <c r="D6" s="75"/>
      <c r="E6" s="75"/>
      <c r="F6" s="75"/>
      <c r="G6" s="75"/>
      <c r="H6" s="75"/>
      <c r="I6" s="4"/>
    </row>
    <row r="7" spans="1:9" ht="15" customHeight="1" x14ac:dyDescent="0.25">
      <c r="A7" s="75"/>
      <c r="B7" s="75"/>
      <c r="C7" s="75"/>
      <c r="D7" s="75"/>
      <c r="E7" s="75"/>
      <c r="F7" s="75"/>
      <c r="G7" s="75"/>
      <c r="H7" s="75"/>
      <c r="I7" s="4"/>
    </row>
    <row r="8" spans="1:9" ht="15" customHeight="1" x14ac:dyDescent="0.25">
      <c r="A8" s="75"/>
      <c r="B8" s="75"/>
      <c r="C8" s="75"/>
      <c r="D8" s="75"/>
      <c r="E8" s="75"/>
      <c r="F8" s="75"/>
      <c r="G8" s="75"/>
      <c r="H8" s="75"/>
      <c r="I8" s="4"/>
    </row>
    <row r="9" spans="1:9" ht="11.25" customHeight="1" x14ac:dyDescent="0.25">
      <c r="A9" s="75"/>
      <c r="B9" s="75"/>
      <c r="C9" s="75"/>
      <c r="D9" s="75"/>
      <c r="E9" s="75"/>
      <c r="F9" s="75"/>
      <c r="G9" s="75"/>
      <c r="H9" s="75"/>
      <c r="I9" s="4"/>
    </row>
    <row r="10" spans="1:9" ht="15" customHeight="1" x14ac:dyDescent="0.25">
      <c r="A10" s="71" t="s">
        <v>25</v>
      </c>
      <c r="B10" s="73"/>
      <c r="C10" s="72" t="s">
        <v>21</v>
      </c>
      <c r="D10" s="73"/>
      <c r="E10" s="72" t="s">
        <v>25</v>
      </c>
      <c r="F10" s="73"/>
      <c r="G10" s="71" t="s">
        <v>26</v>
      </c>
      <c r="H10" s="71"/>
    </row>
    <row r="11" spans="1:9" ht="15" customHeight="1" x14ac:dyDescent="0.25">
      <c r="A11" s="71"/>
      <c r="B11" s="73"/>
      <c r="C11" s="72"/>
      <c r="D11" s="73"/>
      <c r="E11" s="72"/>
      <c r="F11" s="73"/>
      <c r="G11" s="71"/>
      <c r="H11" s="71"/>
    </row>
    <row r="12" spans="1:9" s="5" customFormat="1" ht="30" customHeight="1" x14ac:dyDescent="0.35">
      <c r="A12" s="25" t="str">
        <f>IF(Fond!H2="","",Fond!H2&amp;"X")</f>
        <v>2X</v>
      </c>
      <c r="B12" s="26" t="str">
        <f>IF(Fond!C2="","","("&amp;Fond!C2&amp;")")</f>
        <v>(B2P5)</v>
      </c>
      <c r="C12" s="66" t="str">
        <f>IF(A$1=" Tiroirs Merivobox ",IF(Fond!D2&lt;&gt;"",((Fond!E2)&amp;" X "&amp;Fond!D2+16),""),IF(A$1="Tiroirs Legrabox",IF(Fond!D2&lt;&gt;"",((Fond!E2)&amp;" X "&amp;Fond!D2),"")))</f>
        <v>729 X 390</v>
      </c>
      <c r="D12" s="67"/>
      <c r="E12" s="28" t="str">
        <f>IF(Dos!H2="","",Dos!H2&amp;"X")</f>
        <v>2X</v>
      </c>
      <c r="F12" s="27" t="str">
        <f>IF(Dos!C2="","","("&amp;Dos!C2&amp;")")</f>
        <v>(B2P5)</v>
      </c>
      <c r="G12" s="66" t="str">
        <f>IF(A$1=" Tiroirs Merivobox ",IF(Dos!D2&lt;&gt;"",((Dos!D2)&amp;" X "&amp;Dos!E2-16),""),IF(A$1="Tiroirs Legrabox",IF(Dos!D2&lt;&gt;"",((Dos!D2)&amp;" X "&amp;Dos!E2),"")))</f>
        <v>729 X 168</v>
      </c>
      <c r="H12" s="68"/>
    </row>
    <row r="13" spans="1:9" s="5" customFormat="1" ht="30" customHeight="1" x14ac:dyDescent="0.35">
      <c r="A13" s="25" t="str">
        <f>IF(Fond!H3="","",Fond!H3&amp;"X")</f>
        <v/>
      </c>
      <c r="B13" s="26" t="str">
        <f>IF(Fond!C3="","","("&amp;Fond!C3&amp;")")</f>
        <v/>
      </c>
      <c r="C13" s="66" t="str">
        <f>IF(A$1=" Tiroirs Merivobox ",IF(Fond!D3&lt;&gt;"",((Fond!E3)&amp;" X "&amp;Fond!D3+16),""),IF(A$1="Tiroirs Legrabox",IF(Fond!D3&lt;&gt;"",((Fond!E3)&amp;" X "&amp;Fond!D3),"")))</f>
        <v/>
      </c>
      <c r="D13" s="67"/>
      <c r="E13" s="28" t="str">
        <f>IF(Dos!H3="","",Dos!H3&amp;"X")</f>
        <v/>
      </c>
      <c r="F13" s="27" t="str">
        <f>IF(Dos!C3="","","("&amp;Dos!C3&amp;")")</f>
        <v/>
      </c>
      <c r="G13" s="66" t="str">
        <f>IF(A$1=" Tiroirs Merivobox ",IF(Dos!D3&lt;&gt;"",((Dos!D3)&amp;" X "&amp;Dos!E3-16),""),IF(A$1="Tiroirs Legrabox",IF(Dos!D3&lt;&gt;"",((Dos!D3)&amp;" X "&amp;Dos!E3),"")))</f>
        <v/>
      </c>
      <c r="H13" s="68"/>
    </row>
    <row r="14" spans="1:9" s="5" customFormat="1" ht="30" customHeight="1" x14ac:dyDescent="0.35">
      <c r="A14" s="25" t="str">
        <f>IF(Fond!H4="","",Fond!H4&amp;"X")</f>
        <v/>
      </c>
      <c r="B14" s="26" t="str">
        <f>IF(Fond!C4="","","("&amp;Fond!C4&amp;")")</f>
        <v/>
      </c>
      <c r="C14" s="66" t="str">
        <f>IF(A$1=" Tiroirs Merivobox ",IF(Fond!D4&lt;&gt;"",((Fond!E4)&amp;" X "&amp;Fond!D4+16),""),IF(A$1="Tiroirs Legrabox",IF(Fond!D4&lt;&gt;"",((Fond!E4)&amp;" X "&amp;Fond!D4),"")))</f>
        <v/>
      </c>
      <c r="D14" s="67"/>
      <c r="E14" s="28" t="str">
        <f>IF(Dos!H4="","",Dos!H4&amp;"X")</f>
        <v/>
      </c>
      <c r="F14" s="27" t="str">
        <f>IF(Dos!C4="","","("&amp;Dos!C4&amp;")")</f>
        <v/>
      </c>
      <c r="G14" s="66" t="str">
        <f>IF(A$1=" Tiroirs Merivobox ",IF(Dos!D4&lt;&gt;"",((Dos!D4)&amp;" X "&amp;Dos!E4-16),""),IF(A$1="Tiroirs Legrabox",IF(Dos!D4&lt;&gt;"",((Dos!D4)&amp;" X "&amp;Dos!E4),"")))</f>
        <v/>
      </c>
      <c r="H14" s="68"/>
    </row>
    <row r="15" spans="1:9" s="5" customFormat="1" ht="30" customHeight="1" x14ac:dyDescent="0.35">
      <c r="A15" s="25" t="str">
        <f>IF(Fond!H5="","",Fond!H5&amp;"X")</f>
        <v/>
      </c>
      <c r="B15" s="26" t="str">
        <f>IF(Fond!C5="","","("&amp;Fond!C5&amp;")")</f>
        <v/>
      </c>
      <c r="C15" s="66" t="str">
        <f>IF(A$1=" Tiroirs Merivobox ",IF(Fond!D5&lt;&gt;"",((Fond!E5)&amp;" X "&amp;Fond!D5+16),""),IF(A$1="Tiroirs Legrabox",IF(Fond!D5&lt;&gt;"",((Fond!E5)&amp;" X "&amp;Fond!D5),"")))</f>
        <v/>
      </c>
      <c r="D15" s="67"/>
      <c r="E15" s="28" t="str">
        <f>IF(Dos!H5="","",Dos!H5&amp;"X")</f>
        <v/>
      </c>
      <c r="F15" s="27" t="str">
        <f>IF(Dos!C5="","","("&amp;Dos!C5&amp;")")</f>
        <v/>
      </c>
      <c r="G15" s="66" t="str">
        <f>IF(A$1=" Tiroirs Merivobox ",IF(Dos!D5&lt;&gt;"",((Dos!D5)&amp;" X "&amp;Dos!E5-16),""),IF(A$1="Tiroirs Legrabox",IF(Dos!D5&lt;&gt;"",((Dos!D5)&amp;" X "&amp;Dos!E5),"")))</f>
        <v/>
      </c>
      <c r="H15" s="68"/>
    </row>
    <row r="16" spans="1:9" s="5" customFormat="1" ht="30" customHeight="1" x14ac:dyDescent="0.35">
      <c r="A16" s="25" t="str">
        <f>IF(Fond!H6="","",Fond!H6&amp;"X")</f>
        <v/>
      </c>
      <c r="B16" s="26" t="str">
        <f>IF(Fond!C6="","","("&amp;Fond!C6&amp;")")</f>
        <v/>
      </c>
      <c r="C16" s="66" t="str">
        <f>IF(A$1=" Tiroirs Merivobox ",IF(Fond!D6&lt;&gt;"",((Fond!E6)&amp;" X "&amp;Fond!D6+16),""),IF(A$1="Tiroirs Legrabox",IF(Fond!D6&lt;&gt;"",((Fond!E6)&amp;" X "&amp;Fond!D6),"")))</f>
        <v/>
      </c>
      <c r="D16" s="67"/>
      <c r="E16" s="28" t="str">
        <f>IF(Dos!H6="","",Dos!H6&amp;"X")</f>
        <v/>
      </c>
      <c r="F16" s="27" t="str">
        <f>IF(Dos!C6="","","("&amp;Dos!C6&amp;")")</f>
        <v/>
      </c>
      <c r="G16" s="66" t="str">
        <f>IF(A$1=" Tiroirs Merivobox ",IF(Dos!D6&lt;&gt;"",((Dos!D6)&amp;" X "&amp;Dos!E6-16),""),IF(A$1="Tiroirs Legrabox",IF(Dos!D6&lt;&gt;"",((Dos!D6)&amp;" X "&amp;Dos!E6),"")))</f>
        <v/>
      </c>
      <c r="H16" s="68"/>
    </row>
    <row r="17" spans="1:8" s="5" customFormat="1" ht="30" customHeight="1" x14ac:dyDescent="0.35">
      <c r="A17" s="25" t="str">
        <f>IF(Fond!H7="","",Fond!H7&amp;"X")</f>
        <v/>
      </c>
      <c r="B17" s="26" t="str">
        <f>IF(Fond!C7="","","("&amp;Fond!C7&amp;")")</f>
        <v/>
      </c>
      <c r="C17" s="66" t="str">
        <f>IF(A$1=" Tiroirs Merivobox ",IF(Fond!D7&lt;&gt;"",((Fond!E7)&amp;" X "&amp;Fond!D7+16),""),IF(A$1="Tiroirs Legrabox",IF(Fond!D7&lt;&gt;"",((Fond!E7)&amp;" X "&amp;Fond!D7),"")))</f>
        <v/>
      </c>
      <c r="D17" s="67"/>
      <c r="E17" s="28" t="str">
        <f>IF(Dos!H7="","",Dos!H7&amp;"X")</f>
        <v/>
      </c>
      <c r="F17" s="27" t="str">
        <f>IF(Dos!C7="","","("&amp;Dos!C7&amp;")")</f>
        <v/>
      </c>
      <c r="G17" s="69" t="str">
        <f>IF(A$1=" Tiroirs Merivobox ",IF(Dos!D7&lt;&gt;"",((Dos!D7)&amp;" X "&amp;Dos!E7-16),""),IF(A$1="Tiroirs Legrabox",IF(Dos!D7&lt;&gt;"",((Dos!D7)&amp;" X "&amp;Dos!E7),"")))</f>
        <v/>
      </c>
      <c r="H17" s="70"/>
    </row>
    <row r="18" spans="1:8" s="5" customFormat="1" ht="30" customHeight="1" x14ac:dyDescent="0.35">
      <c r="A18" s="25" t="str">
        <f>IF(Fond!H8="","",Fond!H8&amp;"X")</f>
        <v/>
      </c>
      <c r="B18" s="26" t="str">
        <f>IF(Fond!C8="","","("&amp;Fond!C8&amp;")")</f>
        <v/>
      </c>
      <c r="C18" s="66" t="str">
        <f>IF(A$1=" Tiroirs Merivobox ",IF(Fond!D8&lt;&gt;"",((Fond!E8)&amp;" X "&amp;Fond!D8+16),""),IF(A$1="Tiroirs Legrabox",IF(Fond!D8&lt;&gt;"",((Fond!E8)&amp;" X "&amp;Fond!D8),"")))</f>
        <v/>
      </c>
      <c r="D18" s="67"/>
      <c r="E18" s="28" t="str">
        <f>IF(Dos!H8="","",Dos!H8&amp;"X")</f>
        <v/>
      </c>
      <c r="F18" s="27" t="str">
        <f>IF(Dos!C8="","","("&amp;Dos!C8&amp;")")</f>
        <v/>
      </c>
      <c r="G18" s="66" t="str">
        <f>IF(A$1=" Tiroirs Merivobox ",IF(Dos!D8&lt;&gt;"",((Dos!D8)&amp;" X "&amp;Dos!E8-16),""),IF(A$1="Tiroirs Legrabox",IF(Dos!D8&lt;&gt;"",((Dos!D8)&amp;" X "&amp;Dos!E8),"")))</f>
        <v/>
      </c>
      <c r="H18" s="68"/>
    </row>
    <row r="19" spans="1:8" s="5" customFormat="1" ht="30" customHeight="1" x14ac:dyDescent="0.35">
      <c r="A19" s="25" t="str">
        <f>IF(Fond!H9="","",Fond!H9&amp;"X")</f>
        <v/>
      </c>
      <c r="B19" s="26" t="str">
        <f>IF(Fond!C9="","","("&amp;Fond!C9&amp;")")</f>
        <v/>
      </c>
      <c r="C19" s="66" t="str">
        <f>IF(A$1=" Tiroirs Merivobox ",IF(Fond!D9&lt;&gt;"",((Fond!E9)&amp;" X "&amp;Fond!D9+16),""),IF(A$1="Tiroirs Legrabox",IF(Fond!D9&lt;&gt;"",((Fond!E9)&amp;" X "&amp;Fond!D9),"")))</f>
        <v/>
      </c>
      <c r="D19" s="67"/>
      <c r="E19" s="28" t="str">
        <f>IF(Dos!H9="","",Dos!H9&amp;"X")</f>
        <v/>
      </c>
      <c r="F19" s="27" t="str">
        <f>IF(Dos!C9="","","("&amp;Dos!C9&amp;")")</f>
        <v/>
      </c>
      <c r="G19" s="66" t="str">
        <f>IF(A$1=" Tiroirs Merivobox ",IF(Dos!D9&lt;&gt;"",((Dos!D9)&amp;" X "&amp;Dos!E9-16),""),IF(A$1="Tiroirs Legrabox",IF(Dos!D9&lt;&gt;"",((Dos!D9)&amp;" X "&amp;Dos!E9),"")))</f>
        <v/>
      </c>
      <c r="H19" s="68"/>
    </row>
    <row r="20" spans="1:8" s="5" customFormat="1" ht="30" customHeight="1" x14ac:dyDescent="0.35">
      <c r="A20" s="25" t="str">
        <f>IF(Fond!H10="","",Fond!H10&amp;"X")</f>
        <v/>
      </c>
      <c r="B20" s="26" t="str">
        <f>IF(Fond!C10="","","("&amp;Fond!C10&amp;")")</f>
        <v/>
      </c>
      <c r="C20" s="66" t="str">
        <f>IF(A$1=" Tiroirs Merivobox ",IF(Fond!D10&lt;&gt;"",((Fond!E10)&amp;" X "&amp;Fond!D10+16),""),IF(A$1="Tiroirs Legrabox",IF(Fond!D10&lt;&gt;"",((Fond!E10)&amp;" X "&amp;Fond!D10),"")))</f>
        <v/>
      </c>
      <c r="D20" s="67"/>
      <c r="E20" s="28" t="str">
        <f>IF(Dos!H10="","",Dos!H10&amp;"X")</f>
        <v/>
      </c>
      <c r="F20" s="27" t="str">
        <f>IF(Dos!C10="","","("&amp;Dos!C10&amp;")")</f>
        <v/>
      </c>
      <c r="G20" s="66" t="str">
        <f>IF(A$1=" Tiroirs Merivobox ",IF(Dos!D10&lt;&gt;"",((Dos!D10)&amp;" X "&amp;Dos!E10-16),""),IF(A$1="Tiroirs Legrabox",IF(Dos!D10&lt;&gt;"",((Dos!D10)&amp;" X "&amp;Dos!E10),"")))</f>
        <v/>
      </c>
      <c r="H20" s="68"/>
    </row>
    <row r="21" spans="1:8" s="5" customFormat="1" ht="30" customHeight="1" x14ac:dyDescent="0.35">
      <c r="A21" s="25" t="str">
        <f>IF(Fond!H11="","",Fond!H11&amp;"X")</f>
        <v/>
      </c>
      <c r="B21" s="26" t="str">
        <f>IF(Fond!C11="","","("&amp;Fond!C11&amp;")")</f>
        <v/>
      </c>
      <c r="C21" s="66" t="str">
        <f>IF(A$1=" Tiroirs Merivobox ",IF(Fond!D11&lt;&gt;"",((Fond!E11)&amp;" X "&amp;Fond!D11+16),""),IF(A$1="Tiroirs Legrabox",IF(Fond!D11&lt;&gt;"",((Fond!E11)&amp;" X "&amp;Fond!D11),"")))</f>
        <v/>
      </c>
      <c r="D21" s="67"/>
      <c r="E21" s="28" t="str">
        <f>IF(Dos!H11="","",Dos!H11&amp;"X")</f>
        <v/>
      </c>
      <c r="F21" s="27" t="str">
        <f>IF(Dos!C11="","","("&amp;Dos!C11&amp;")")</f>
        <v/>
      </c>
      <c r="G21" s="66" t="str">
        <f>IF(A$1=" Tiroirs Merivobox ",IF(Dos!D11&lt;&gt;"",((Dos!D11)&amp;" X "&amp;Dos!E11-16),""),IF(A$1="Tiroirs Legrabox",IF(Dos!D11&lt;&gt;"",((Dos!D11)&amp;" X "&amp;Dos!E11),"")))</f>
        <v/>
      </c>
      <c r="H21" s="68"/>
    </row>
    <row r="22" spans="1:8" s="5" customFormat="1" ht="30" customHeight="1" x14ac:dyDescent="0.35">
      <c r="A22" s="25" t="str">
        <f>IF(Fond!H12="","",Fond!H12&amp;"X")</f>
        <v/>
      </c>
      <c r="B22" s="26" t="str">
        <f>IF(Fond!C12="","","("&amp;Fond!C12&amp;")")</f>
        <v/>
      </c>
      <c r="C22" s="66" t="str">
        <f>IF(A$1=" Tiroirs Merivobox ",IF(Fond!D12&lt;&gt;"",((Fond!E12)&amp;" X "&amp;Fond!D12+16),""),IF(A$1="Tiroirs Legrabox",IF(Fond!D12&lt;&gt;"",((Fond!E12)&amp;" X "&amp;Fond!D12),"")))</f>
        <v/>
      </c>
      <c r="D22" s="67"/>
      <c r="E22" s="28" t="str">
        <f>IF(Dos!H12="","",Dos!H12&amp;"X")</f>
        <v/>
      </c>
      <c r="F22" s="27" t="str">
        <f>IF(Dos!C12="","","("&amp;Dos!C12&amp;")")</f>
        <v/>
      </c>
      <c r="G22" s="66" t="str">
        <f>IF(A$1=" Tiroirs Merivobox ",IF(Dos!D12&lt;&gt;"",((Dos!D12)&amp;" X "&amp;Dos!E12-16),""),IF(A$1="Tiroirs Legrabox",IF(Dos!D12&lt;&gt;"",((Dos!D12)&amp;" X "&amp;Dos!E12),"")))</f>
        <v/>
      </c>
      <c r="H22" s="68"/>
    </row>
    <row r="23" spans="1:8" s="5" customFormat="1" ht="30" customHeight="1" x14ac:dyDescent="0.35">
      <c r="A23" s="25" t="str">
        <f>IF(Fond!H13="","",Fond!H13&amp;"X")</f>
        <v/>
      </c>
      <c r="B23" s="26" t="str">
        <f>IF(Fond!C13="","","("&amp;Fond!C13&amp;")")</f>
        <v/>
      </c>
      <c r="C23" s="66" t="str">
        <f>IF(A$1=" Tiroirs Merivobox ",IF(Fond!D13&lt;&gt;"",((Fond!E13)&amp;" X "&amp;Fond!D13+16),""),IF(A$1="Tiroirs Legrabox",IF(Fond!D13&lt;&gt;"",((Fond!E13)&amp;" X "&amp;Fond!D13),"")))</f>
        <v/>
      </c>
      <c r="D23" s="67"/>
      <c r="E23" s="28" t="str">
        <f>IF(Dos!H13="","",Dos!H13&amp;"X")</f>
        <v/>
      </c>
      <c r="F23" s="27" t="str">
        <f>IF(Dos!C13="","","("&amp;Dos!C13&amp;")")</f>
        <v/>
      </c>
      <c r="G23" s="66" t="str">
        <f>IF(A$1=" Tiroirs Merivobox ",IF(Dos!D13&lt;&gt;"",((Dos!D13)&amp;" X "&amp;Dos!E13-16),""),IF(A$1="Tiroirs Legrabox",IF(Dos!D13&lt;&gt;"",((Dos!D13)&amp;" X "&amp;Dos!E13),"")))</f>
        <v/>
      </c>
      <c r="H23" s="68"/>
    </row>
    <row r="24" spans="1:8" s="5" customFormat="1" ht="30" customHeight="1" x14ac:dyDescent="0.35">
      <c r="A24" s="25" t="str">
        <f>IF(Fond!H14="","",Fond!H14&amp;"X")</f>
        <v/>
      </c>
      <c r="B24" s="26" t="str">
        <f>IF(Fond!C14="","","("&amp;Fond!C14&amp;")")</f>
        <v/>
      </c>
      <c r="C24" s="66" t="str">
        <f>IF(A$1=" Tiroirs Merivobox ",IF(Fond!D14&lt;&gt;"",((Fond!E14)&amp;" X "&amp;Fond!D14+16),""),IF(A$1="Tiroirs Legrabox",IF(Fond!D14&lt;&gt;"",((Fond!E14)&amp;" X "&amp;Fond!D14),"")))</f>
        <v/>
      </c>
      <c r="D24" s="67"/>
      <c r="E24" s="28" t="str">
        <f>IF(Dos!H14="","",Dos!H14&amp;"X")</f>
        <v/>
      </c>
      <c r="F24" s="27" t="str">
        <f>IF(Dos!C14="","","("&amp;Dos!C14&amp;")")</f>
        <v/>
      </c>
      <c r="G24" s="66" t="str">
        <f>IF(A$1=" Tiroirs Merivobox ",IF(Dos!D14&lt;&gt;"",((Dos!D14)&amp;" X "&amp;Dos!E14-16),""),IF(A$1="Tiroirs Legrabox",IF(Dos!D14&lt;&gt;"",((Dos!D14)&amp;" X "&amp;Dos!E14),"")))</f>
        <v/>
      </c>
      <c r="H24" s="68"/>
    </row>
    <row r="25" spans="1:8" s="5" customFormat="1" ht="30" customHeight="1" x14ac:dyDescent="0.35">
      <c r="A25" s="25" t="str">
        <f>IF(Fond!H15="","",Fond!H15&amp;"X")</f>
        <v/>
      </c>
      <c r="B25" s="26" t="str">
        <f>IF(Fond!C15="","","("&amp;Fond!C15&amp;")")</f>
        <v/>
      </c>
      <c r="C25" s="66" t="str">
        <f>IF(A$1=" Tiroirs Merivobox ",IF(Fond!D15&lt;&gt;"",((Fond!E15)&amp;" X "&amp;Fond!D15+16),""),IF(A$1="Tiroirs Legrabox",IF(Fond!D15&lt;&gt;"",((Fond!E15)&amp;" X "&amp;Fond!D15),"")))</f>
        <v/>
      </c>
      <c r="D25" s="67"/>
      <c r="E25" s="28" t="str">
        <f>IF(Dos!H15="","",Dos!H15&amp;"X")</f>
        <v/>
      </c>
      <c r="F25" s="27" t="str">
        <f>IF(Dos!C15="","","("&amp;Dos!C15&amp;")")</f>
        <v/>
      </c>
      <c r="G25" s="66" t="str">
        <f>IF(A$1=" Tiroirs Merivobox ",IF(Dos!D15&lt;&gt;"",((Dos!D15)&amp;" X "&amp;Dos!E15-16),""),IF(A$1="Tiroirs Legrabox",IF(Dos!D15&lt;&gt;"",((Dos!D15)&amp;" X "&amp;Dos!E15),"")))</f>
        <v/>
      </c>
      <c r="H25" s="68"/>
    </row>
    <row r="26" spans="1:8" s="5" customFormat="1" ht="30" customHeight="1" x14ac:dyDescent="0.35">
      <c r="A26" s="25" t="str">
        <f>IF(Fond!H16="","",Fond!H16&amp;"X")</f>
        <v/>
      </c>
      <c r="B26" s="26" t="str">
        <f>IF(Fond!C16="","","("&amp;Fond!C16&amp;")")</f>
        <v/>
      </c>
      <c r="C26" s="66" t="str">
        <f>IF(A$1=" Tiroirs Merivobox ",IF(Fond!D16&lt;&gt;"",((Fond!E16)&amp;" X "&amp;Fond!D16+16),""),IF(A$1="Tiroirs Legrabox",IF(Fond!D16&lt;&gt;"",((Fond!E16)&amp;" X "&amp;Fond!D16),"")))</f>
        <v/>
      </c>
      <c r="D26" s="67"/>
      <c r="E26" s="28" t="str">
        <f>IF(Dos!H16="","",Dos!H16&amp;"X")</f>
        <v/>
      </c>
      <c r="F26" s="27" t="str">
        <f>IF(Dos!C16="","","("&amp;Dos!C16&amp;")")</f>
        <v/>
      </c>
      <c r="G26" s="66" t="str">
        <f>IF(A$1=" Tiroirs Merivobox ",IF(Dos!D16&lt;&gt;"",((Dos!D16)&amp;" X "&amp;Dos!E16-16),""),IF(A$1="Tiroirs Legrabox",IF(Dos!D16&lt;&gt;"",((Dos!D16)&amp;" X "&amp;Dos!E16),"")))</f>
        <v/>
      </c>
      <c r="H26" s="68"/>
    </row>
    <row r="27" spans="1:8" s="5" customFormat="1" ht="30" customHeight="1" x14ac:dyDescent="0.35">
      <c r="A27" s="25" t="str">
        <f>IF(Fond!H17="","",Fond!H17&amp;"X")</f>
        <v/>
      </c>
      <c r="B27" s="26" t="str">
        <f>IF(Fond!C17="","","("&amp;Fond!C17&amp;")")</f>
        <v/>
      </c>
      <c r="C27" s="66" t="str">
        <f>IF(A$1=" Tiroirs Merivobox ",IF(Fond!D17&lt;&gt;"",((Fond!E17)&amp;" X "&amp;Fond!D17+16),""),IF(A$1="Tiroirs Legrabox",IF(Fond!D17&lt;&gt;"",((Fond!E17)&amp;" X "&amp;Fond!D17),"")))</f>
        <v/>
      </c>
      <c r="D27" s="67"/>
      <c r="E27" s="28" t="str">
        <f>IF(Dos!H17="","",Dos!H17&amp;"X")</f>
        <v/>
      </c>
      <c r="F27" s="27" t="str">
        <f>IF(Dos!C17="","","("&amp;Dos!C17&amp;")")</f>
        <v/>
      </c>
      <c r="G27" s="66" t="str">
        <f>IF(A$1=" Tiroirs Merivobox ",IF(Dos!D17&lt;&gt;"",((Dos!D17)&amp;" X "&amp;Dos!E17-16),""),IF(A$1="Tiroirs Legrabox",IF(Dos!D17&lt;&gt;"",((Dos!D17)&amp;" X "&amp;Dos!E17),"")))</f>
        <v/>
      </c>
      <c r="H27" s="68"/>
    </row>
    <row r="28" spans="1:8" s="5" customFormat="1" ht="30" customHeight="1" x14ac:dyDescent="0.35">
      <c r="A28" s="25" t="str">
        <f>IF(Fond!H18="","",Fond!H18&amp;"X")</f>
        <v/>
      </c>
      <c r="B28" s="26" t="str">
        <f>IF(Fond!C18="","","("&amp;Fond!C18&amp;")")</f>
        <v/>
      </c>
      <c r="C28" s="66" t="str">
        <f>IF(A$1=" Tiroirs Merivobox ",IF(Fond!D18&lt;&gt;"",((Fond!E18)&amp;" X "&amp;Fond!D18+16),""),IF(A$1="Tiroirs Legrabox",IF(Fond!D18&lt;&gt;"",((Fond!E18)&amp;" X "&amp;Fond!D18),"")))</f>
        <v/>
      </c>
      <c r="D28" s="67"/>
      <c r="E28" s="28" t="str">
        <f>IF(Dos!H18="","",Dos!H18&amp;"X")</f>
        <v/>
      </c>
      <c r="F28" s="27" t="str">
        <f>IF(Dos!C18="","","("&amp;Dos!C18&amp;")")</f>
        <v/>
      </c>
      <c r="G28" s="66" t="str">
        <f>IF(A$1=" Tiroirs Merivobox ",IF(Dos!D18&lt;&gt;"",((Dos!D18)&amp;" X "&amp;Dos!E18-16),""),IF(A$1="Tiroirs Legrabox",IF(Dos!D18&lt;&gt;"",((Dos!D18)&amp;" X "&amp;Dos!E18),"")))</f>
        <v/>
      </c>
      <c r="H28" s="68"/>
    </row>
    <row r="29" spans="1:8" s="5" customFormat="1" ht="30" customHeight="1" x14ac:dyDescent="0.35">
      <c r="A29" s="25" t="str">
        <f>IF(Fond!H19="","",Fond!H19&amp;"X")</f>
        <v/>
      </c>
      <c r="B29" s="26" t="str">
        <f>IF(Fond!C19="","","("&amp;Fond!C19&amp;")")</f>
        <v/>
      </c>
      <c r="C29" s="66" t="str">
        <f>IF(A$1=" Tiroirs Merivobox ",IF(Fond!D19&lt;&gt;"",((Fond!E19)&amp;" X "&amp;Fond!D19+16),""),IF(A$1="Tiroirs Legrabox",IF(Fond!D19&lt;&gt;"",((Fond!E19)&amp;" X "&amp;Fond!D19),"")))</f>
        <v/>
      </c>
      <c r="D29" s="67"/>
      <c r="E29" s="28" t="str">
        <f>IF(Dos!H19="","",Dos!H19&amp;"X")</f>
        <v/>
      </c>
      <c r="F29" s="27" t="str">
        <f>IF(Dos!C19="","","("&amp;Dos!C19&amp;")")</f>
        <v/>
      </c>
      <c r="G29" s="66" t="str">
        <f>IF(A$1=" Tiroirs Merivobox ",IF(Dos!D19&lt;&gt;"",((Dos!D19)&amp;" X "&amp;Dos!E19-16),""),IF(A$1="Tiroirs Legrabox",IF(Dos!D19&lt;&gt;"",((Dos!D19)&amp;" X "&amp;Dos!E19),"")))</f>
        <v/>
      </c>
      <c r="H29" s="68"/>
    </row>
    <row r="30" spans="1:8" s="5" customFormat="1" ht="30" customHeight="1" x14ac:dyDescent="0.35">
      <c r="B30" s="20"/>
      <c r="C30" s="65"/>
      <c r="D30" s="65"/>
      <c r="E30" s="8"/>
      <c r="F30" s="2"/>
      <c r="G30" s="65"/>
      <c r="H30" s="65"/>
    </row>
  </sheetData>
  <sheetProtection algorithmName="SHA-512" hashValue="LDW80L32LBCTrldDfW8FMGS+k95XBfGk5n+39tz32fSp9Yg4ZdpZdd8pU6vvpN86l2nsWRTP3g0f3QI+gYDYzA==" saltValue="CZYZbiEZrpTjEaqz9XQxTw==" spinCount="100000" sheet="1" objects="1" scenarios="1"/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Tiroirs&amp;RRV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8"/>
  <sheetViews>
    <sheetView topLeftCell="C1" workbookViewId="0">
      <selection activeCell="C2" sqref="C2"/>
    </sheetView>
  </sheetViews>
  <sheetFormatPr baseColWidth="10" defaultRowHeight="15" x14ac:dyDescent="0.25"/>
  <cols>
    <col min="1" max="1" width="11.42578125" bestFit="1" customWidth="1"/>
    <col min="2" max="2" width="16.5703125" hidden="1" customWidth="1"/>
    <col min="3" max="11" width="11.140625" bestFit="1" customWidth="1"/>
    <col min="12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s="96" t="s">
        <v>53</v>
      </c>
      <c r="C2" s="64" t="s">
        <v>41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96" t="s">
        <v>63</v>
      </c>
    </row>
    <row r="4" spans="1:22" x14ac:dyDescent="0.25">
      <c r="A4" s="96" t="s">
        <v>68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96" t="s">
        <v>79</v>
      </c>
    </row>
    <row r="6" spans="1:22" x14ac:dyDescent="0.25">
      <c r="A6" s="96" t="s">
        <v>87</v>
      </c>
    </row>
    <row r="7" spans="1:22" x14ac:dyDescent="0.25">
      <c r="A7" s="96" t="s">
        <v>89</v>
      </c>
    </row>
    <row r="8" spans="1:22" x14ac:dyDescent="0.25">
      <c r="A8" s="96" t="s">
        <v>94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$A$1:$A$8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72"/>
  <sheetViews>
    <sheetView showWhiteSpace="0" zoomScaleNormal="100" workbookViewId="0">
      <selection activeCell="G2" sqref="G2:I3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82" t="s">
        <v>27</v>
      </c>
      <c r="B1" s="82"/>
      <c r="C1" s="82" t="s">
        <v>28</v>
      </c>
      <c r="D1" s="82"/>
      <c r="E1" s="89" t="s">
        <v>35</v>
      </c>
      <c r="F1" s="89"/>
      <c r="G1" s="89" t="s">
        <v>29</v>
      </c>
      <c r="H1" s="89"/>
      <c r="I1" s="89"/>
      <c r="J1" s="88" t="s">
        <v>30</v>
      </c>
      <c r="K1" s="88"/>
      <c r="L1" s="88"/>
    </row>
    <row r="2" spans="1:16" x14ac:dyDescent="0.25">
      <c r="A2" s="83" t="str">
        <f>Base!B6&amp;" _ "&amp;Base!B5</f>
        <v>999 _ ROINE</v>
      </c>
      <c r="B2" s="83"/>
      <c r="C2" s="83" t="str">
        <f>Base!B7</f>
        <v>CUISINE</v>
      </c>
      <c r="D2" s="83"/>
      <c r="E2" s="86" t="str">
        <f>MID(Base!B9,13,5)&amp;"   "&amp;Base!C9</f>
        <v xml:space="preserve">   ■</v>
      </c>
      <c r="F2" s="86"/>
      <c r="G2" s="86" t="str">
        <f>MID(Base!B10,13,5)&amp;"    "&amp;Base!C10</f>
        <v xml:space="preserve">    ●</v>
      </c>
      <c r="H2" s="86"/>
      <c r="I2" s="86"/>
      <c r="J2" s="86" t="str">
        <f>MID(Base!B11,13,5)&amp;"   "&amp;Base!C11</f>
        <v xml:space="preserve">   ▲</v>
      </c>
      <c r="K2" s="86"/>
      <c r="L2" s="86"/>
    </row>
    <row r="3" spans="1:16" ht="10.5" customHeight="1" thickBot="1" x14ac:dyDescent="0.3">
      <c r="A3" s="84"/>
      <c r="B3" s="84"/>
      <c r="C3" s="84"/>
      <c r="D3" s="84"/>
      <c r="E3" s="87"/>
      <c r="F3" s="87"/>
      <c r="G3" s="87"/>
      <c r="H3" s="87"/>
      <c r="I3" s="87"/>
      <c r="J3" s="87"/>
      <c r="K3" s="87"/>
      <c r="L3" s="87"/>
    </row>
    <row r="4" spans="1:16" ht="8.4499999999999993" customHeight="1" x14ac:dyDescent="0.25">
      <c r="A4" s="43"/>
      <c r="B4" s="44"/>
      <c r="C4" s="45"/>
      <c r="D4" s="46"/>
      <c r="E4" s="47"/>
      <c r="F4" s="45"/>
      <c r="G4" s="45"/>
      <c r="H4" s="45"/>
      <c r="I4" s="48"/>
      <c r="J4" s="48"/>
      <c r="K4" s="48"/>
      <c r="L4" s="49"/>
    </row>
    <row r="5" spans="1:16" ht="12.95" customHeight="1" x14ac:dyDescent="0.25">
      <c r="A5" s="90" t="str">
        <f>Meuble!C2</f>
        <v>BC</v>
      </c>
      <c r="B5" s="91"/>
      <c r="C5" s="50"/>
      <c r="D5" s="92" t="str">
        <f>IF(F89="","1/1","1/2")</f>
        <v>1/1</v>
      </c>
      <c r="E5" s="85" t="str">
        <f>IF(Meuble!D5="","",(Meuble!J5)&amp;" X ")</f>
        <v/>
      </c>
      <c r="F5" s="85" t="str">
        <f>IF(Meuble!D5="","",Meuble!D5)</f>
        <v/>
      </c>
      <c r="G5" s="51" t="str">
        <f>IF(Meuble!F5="","",Meuble!F5)</f>
        <v/>
      </c>
      <c r="H5" s="52" t="str">
        <f>IF(Meuble!D5="","", "x" )</f>
        <v/>
      </c>
      <c r="I5" s="52" t="str">
        <f>IF(Meuble!G5="","",Meuble!G5)</f>
        <v/>
      </c>
      <c r="J5" s="52" t="str">
        <f>IF(Meuble!D5="","", "x" )</f>
        <v/>
      </c>
      <c r="K5" s="52" t="str">
        <f>IF(Meuble!H5="","",Meuble!H5)</f>
        <v/>
      </c>
      <c r="L5" s="81" t="str">
        <f>IF(Meuble!M5="","",IF(Meuble!M5=Base!B9,Base!C9,IF(Meuble!M5=Base!B10,Base!C10,IF(Meuble!M5=Base!B11,Base!C11,""))))</f>
        <v/>
      </c>
    </row>
    <row r="6" spans="1:16" ht="5.45" customHeight="1" x14ac:dyDescent="0.25">
      <c r="A6" s="90"/>
      <c r="B6" s="91"/>
      <c r="C6" s="50"/>
      <c r="D6" s="92"/>
      <c r="E6" s="85"/>
      <c r="F6" s="85"/>
      <c r="G6" s="53" t="str">
        <f>IF(Meuble!Q5="","","—")</f>
        <v/>
      </c>
      <c r="H6" s="54"/>
      <c r="I6" s="53" t="str">
        <f>IF(Meuble!P5="","","—")</f>
        <v/>
      </c>
      <c r="J6" s="53"/>
      <c r="K6" s="52"/>
      <c r="L6" s="81"/>
    </row>
    <row r="7" spans="1:16" ht="5.25" customHeight="1" x14ac:dyDescent="0.25">
      <c r="A7" s="90"/>
      <c r="B7" s="91"/>
      <c r="C7" s="50"/>
      <c r="D7" s="92"/>
      <c r="E7" s="85"/>
      <c r="F7" s="85"/>
      <c r="G7" s="53" t="str">
        <f>IF(Meuble!O5="","","—")</f>
        <v/>
      </c>
      <c r="H7" s="54"/>
      <c r="I7" s="53" t="str">
        <f>IF(Meuble!N5="","","—")</f>
        <v/>
      </c>
      <c r="J7" s="53"/>
      <c r="K7" s="52"/>
      <c r="L7" s="55"/>
    </row>
    <row r="8" spans="1:16" ht="9.9499999999999993" customHeight="1" x14ac:dyDescent="0.25">
      <c r="A8" s="56"/>
      <c r="B8" s="50"/>
      <c r="C8" s="50"/>
      <c r="D8" s="57"/>
      <c r="E8" s="41"/>
      <c r="F8" s="40"/>
      <c r="G8" s="40"/>
      <c r="H8" s="40"/>
      <c r="I8" s="40"/>
      <c r="J8" s="40"/>
      <c r="K8" s="40"/>
      <c r="L8" s="42"/>
    </row>
    <row r="9" spans="1:16" ht="12.95" customHeight="1" x14ac:dyDescent="0.25">
      <c r="A9" s="58"/>
      <c r="B9" s="59"/>
      <c r="C9" s="59"/>
      <c r="D9" s="60"/>
      <c r="E9" s="76" t="str">
        <f>IF(Meuble!D6="","",(Meuble!J6)&amp;" X ")</f>
        <v/>
      </c>
      <c r="F9" s="77" t="str">
        <f>IF(Meuble!D6="","",Meuble!D6)</f>
        <v/>
      </c>
      <c r="G9" s="2" t="str">
        <f>IF(Meuble!F6="","",Meuble!F6)</f>
        <v/>
      </c>
      <c r="H9" s="2" t="str">
        <f>IF(Meuble!D6="","", "x" )</f>
        <v/>
      </c>
      <c r="I9" s="2" t="str">
        <f>IF(Meuble!G6="","",Meuble!G6)</f>
        <v/>
      </c>
      <c r="J9" s="2" t="str">
        <f>IF(Meuble!D6="","", "x" )</f>
        <v/>
      </c>
      <c r="K9" s="2" t="str">
        <f>IF(Meuble!H6="","",Meuble!H6)</f>
        <v/>
      </c>
      <c r="L9" s="78" t="str">
        <f>IF(Meuble!M6="","",IF(Meuble!M6=Base!B9,Base!C9,IF(Meuble!M6=Base!B10,Base!C10,IF(Meuble!M6=Base!B11,Base!C11,""))))</f>
        <v/>
      </c>
    </row>
    <row r="10" spans="1:16" ht="5.25" customHeight="1" x14ac:dyDescent="0.25">
      <c r="A10" s="58"/>
      <c r="B10" s="59"/>
      <c r="C10" s="59"/>
      <c r="D10" s="60"/>
      <c r="E10" s="76"/>
      <c r="F10" s="77"/>
      <c r="G10" s="29" t="str">
        <f>IF(Meuble!Q6="","","—")</f>
        <v/>
      </c>
      <c r="H10" s="2"/>
      <c r="I10" s="29" t="str">
        <f>IF(Meuble!P6="","","—")</f>
        <v/>
      </c>
      <c r="K10" s="2"/>
      <c r="L10" s="78"/>
    </row>
    <row r="11" spans="1:16" ht="5.25" customHeight="1" x14ac:dyDescent="0.25">
      <c r="A11" s="58"/>
      <c r="B11" s="59"/>
      <c r="C11" s="59"/>
      <c r="D11" s="60"/>
      <c r="E11" s="76"/>
      <c r="F11" s="77"/>
      <c r="G11" s="29" t="str">
        <f>IF(Meuble!O6="","","—")</f>
        <v/>
      </c>
      <c r="H11" s="2"/>
      <c r="I11" s="29" t="str">
        <f>IF(Meuble!N6="","","—")</f>
        <v/>
      </c>
      <c r="K11" s="2"/>
      <c r="L11" s="22"/>
    </row>
    <row r="12" spans="1:16" ht="9.9499999999999993" customHeight="1" x14ac:dyDescent="0.25">
      <c r="A12" s="58"/>
      <c r="B12" s="59"/>
      <c r="C12" s="59"/>
      <c r="D12" s="60"/>
      <c r="E12" s="35"/>
      <c r="F12" s="2"/>
      <c r="G12" s="2"/>
      <c r="H12" s="2"/>
      <c r="K12" s="2"/>
      <c r="L12" s="22"/>
    </row>
    <row r="13" spans="1:16" x14ac:dyDescent="0.25">
      <c r="A13" s="58"/>
      <c r="B13" s="59"/>
      <c r="C13" s="59"/>
      <c r="D13" s="60"/>
      <c r="E13" s="76" t="str">
        <f>IF(Meuble!D7="","",(Meuble!J7)&amp;" X ")</f>
        <v/>
      </c>
      <c r="F13" s="77" t="str">
        <f>IF(Meuble!D7="","",Meuble!D7)</f>
        <v/>
      </c>
      <c r="G13" s="2" t="str">
        <f>IF(Meuble!F7="","",Meuble!F7)</f>
        <v/>
      </c>
      <c r="H13" s="2" t="str">
        <f>IF(Meuble!D7="","", "x" )</f>
        <v/>
      </c>
      <c r="I13" s="2" t="str">
        <f>IF(Meuble!G7="","",Meuble!G7)</f>
        <v/>
      </c>
      <c r="J13" s="2" t="str">
        <f>IF(Meuble!D7="","", "x" )</f>
        <v/>
      </c>
      <c r="K13" s="2" t="str">
        <f>IF(Meuble!H7="","",Meuble!H7)</f>
        <v/>
      </c>
      <c r="L13" s="80" t="str">
        <f>IF(Meuble!M7="","",IF(Meuble!M7=Base!B9,Base!C9,IF(Meuble!M7=Base!B10,Base!C10,IF(Meuble!M7=Base!B11,Base!C11,""))))</f>
        <v/>
      </c>
    </row>
    <row r="14" spans="1:16" ht="5.25" customHeight="1" x14ac:dyDescent="0.4">
      <c r="A14" s="58"/>
      <c r="B14" s="59"/>
      <c r="C14" s="59"/>
      <c r="D14" s="60"/>
      <c r="E14" s="76"/>
      <c r="F14" s="77"/>
      <c r="G14" s="29" t="str">
        <f>IF(Meuble!Q7="","","—")</f>
        <v/>
      </c>
      <c r="H14" s="2"/>
      <c r="I14" s="29" t="str">
        <f>IF(Meuble!P7="","","—")</f>
        <v/>
      </c>
      <c r="K14" s="2"/>
      <c r="L14" s="80"/>
      <c r="P14" s="30"/>
    </row>
    <row r="15" spans="1:16" ht="5.25" customHeight="1" x14ac:dyDescent="0.4">
      <c r="A15" s="58"/>
      <c r="B15" s="59"/>
      <c r="C15" s="59"/>
      <c r="D15" s="60"/>
      <c r="E15" s="76"/>
      <c r="F15" s="77"/>
      <c r="G15" s="29" t="str">
        <f>IF(Meuble!O7="","","—")</f>
        <v/>
      </c>
      <c r="H15" s="2"/>
      <c r="I15" s="29" t="str">
        <f>IF(Meuble!N7="","","—")</f>
        <v/>
      </c>
      <c r="K15" s="2"/>
      <c r="L15" s="22"/>
      <c r="P15" s="31"/>
    </row>
    <row r="16" spans="1:16" ht="9.9499999999999993" customHeight="1" x14ac:dyDescent="0.4">
      <c r="A16" s="58"/>
      <c r="B16" s="59"/>
      <c r="C16" s="59"/>
      <c r="D16" s="60"/>
      <c r="E16" s="35"/>
      <c r="F16" s="2"/>
      <c r="G16" s="2"/>
      <c r="H16" s="2"/>
      <c r="K16" s="2"/>
      <c r="L16" s="22"/>
      <c r="P16" s="31"/>
    </row>
    <row r="17" spans="1:12" ht="12.95" customHeight="1" x14ac:dyDescent="0.25">
      <c r="A17" s="58"/>
      <c r="B17" s="59"/>
      <c r="C17" s="59"/>
      <c r="D17" s="60"/>
      <c r="E17" s="76" t="str">
        <f>IF(Meuble!D8="","",(Meuble!J8)&amp;" X ")</f>
        <v/>
      </c>
      <c r="F17" s="77" t="str">
        <f>IF(Meuble!D8="","",Meuble!D8)</f>
        <v/>
      </c>
      <c r="G17" s="2" t="str">
        <f>IF(Meuble!F8="","",Meuble!F8)</f>
        <v/>
      </c>
      <c r="H17" s="2" t="str">
        <f>IF(Meuble!D8="","", "x" )</f>
        <v/>
      </c>
      <c r="I17" s="2" t="str">
        <f>IF(Meuble!G8="","",Meuble!G8)</f>
        <v/>
      </c>
      <c r="J17" s="2" t="str">
        <f>IF(Meuble!D8="","", "x" )</f>
        <v/>
      </c>
      <c r="K17" s="2" t="str">
        <f>IF(Meuble!H8="","",Meuble!H8)</f>
        <v/>
      </c>
      <c r="L17" s="78" t="str">
        <f>IF(Meuble!M8="","",IF(Meuble!M8=Base!B9,Base!C9,IF(Meuble!M8=Base!B10,Base!C10,IF(Meuble!M8=Base!B11,Base!C11,""))))</f>
        <v/>
      </c>
    </row>
    <row r="18" spans="1:12" ht="5.25" customHeight="1" x14ac:dyDescent="0.25">
      <c r="A18" s="58"/>
      <c r="B18" s="59"/>
      <c r="C18" s="59"/>
      <c r="D18" s="60"/>
      <c r="E18" s="76"/>
      <c r="F18" s="77"/>
      <c r="G18" s="29" t="str">
        <f>IF(Meuble!Q8="","","—")</f>
        <v/>
      </c>
      <c r="H18" s="2"/>
      <c r="I18" s="29" t="str">
        <f>IF(Meuble!P8="","","—")</f>
        <v/>
      </c>
      <c r="K18" s="2"/>
      <c r="L18" s="78"/>
    </row>
    <row r="19" spans="1:12" ht="5.25" customHeight="1" x14ac:dyDescent="0.25">
      <c r="A19" s="58"/>
      <c r="B19" s="59"/>
      <c r="C19" s="59"/>
      <c r="D19" s="60"/>
      <c r="E19" s="76"/>
      <c r="F19" s="77"/>
      <c r="G19" s="29" t="str">
        <f>IF(Meuble!O8="","","—")</f>
        <v/>
      </c>
      <c r="H19" s="2"/>
      <c r="I19" s="29" t="str">
        <f>IF(Meuble!N8="","","—")</f>
        <v/>
      </c>
      <c r="K19" s="2"/>
      <c r="L19" s="22"/>
    </row>
    <row r="20" spans="1:12" ht="9.9499999999999993" customHeight="1" x14ac:dyDescent="0.25">
      <c r="A20" s="58"/>
      <c r="B20" s="59"/>
      <c r="C20" s="59"/>
      <c r="D20" s="60"/>
      <c r="E20" s="35"/>
      <c r="F20" s="2"/>
      <c r="G20" s="2"/>
      <c r="H20" s="2"/>
      <c r="K20" s="2"/>
      <c r="L20" s="22"/>
    </row>
    <row r="21" spans="1:12" ht="12.95" customHeight="1" x14ac:dyDescent="0.25">
      <c r="A21" s="58"/>
      <c r="B21" s="59"/>
      <c r="C21" s="59"/>
      <c r="D21" s="60"/>
      <c r="E21" s="76" t="str">
        <f>IF(Meuble!D9="","",(Meuble!J9)&amp;" X ")</f>
        <v/>
      </c>
      <c r="F21" s="77" t="str">
        <f>IF(Meuble!D9="","",Meuble!D9)</f>
        <v/>
      </c>
      <c r="G21" s="2" t="str">
        <f>IF(Meuble!F9="","",Meuble!F9)</f>
        <v/>
      </c>
      <c r="H21" s="2" t="str">
        <f>IF(Meuble!D9="","", "x" )</f>
        <v/>
      </c>
      <c r="I21" s="2" t="str">
        <f>IF(Meuble!G9="","",Meuble!G9)</f>
        <v/>
      </c>
      <c r="J21" s="2" t="str">
        <f>IF(Meuble!D9="","", "x" )</f>
        <v/>
      </c>
      <c r="K21" s="2" t="str">
        <f>IF(Meuble!H9="","",Meuble!H9)</f>
        <v/>
      </c>
      <c r="L21" s="78" t="str">
        <f>IF(Meuble!M9="","",IF(Meuble!M9=Base!B9,Base!C9,IF(Meuble!M9=Base!B10,Base!C10,IF(Meuble!M9=Base!B11,Base!C11,""))))</f>
        <v/>
      </c>
    </row>
    <row r="22" spans="1:12" ht="5.45" customHeight="1" x14ac:dyDescent="0.25">
      <c r="A22" s="58"/>
      <c r="B22" s="59"/>
      <c r="C22" s="59"/>
      <c r="D22" s="60"/>
      <c r="E22" s="76"/>
      <c r="F22" s="77"/>
      <c r="G22" s="29" t="str">
        <f>IF(Meuble!Q9="","","—")</f>
        <v/>
      </c>
      <c r="H22" s="2"/>
      <c r="I22" s="29" t="str">
        <f>IF(Meuble!P9="","","—")</f>
        <v/>
      </c>
      <c r="K22" s="2"/>
      <c r="L22" s="78"/>
    </row>
    <row r="23" spans="1:12" ht="5.25" customHeight="1" x14ac:dyDescent="0.25">
      <c r="A23" s="58"/>
      <c r="B23" s="59"/>
      <c r="C23" s="59"/>
      <c r="D23" s="60"/>
      <c r="E23" s="76"/>
      <c r="F23" s="77"/>
      <c r="G23" s="29" t="str">
        <f>IF(Meuble!O9="","","—")</f>
        <v/>
      </c>
      <c r="H23" s="2"/>
      <c r="I23" s="29" t="str">
        <f>IF(Meuble!N9="","","—")</f>
        <v/>
      </c>
      <c r="K23" s="2"/>
      <c r="L23" s="22"/>
    </row>
    <row r="24" spans="1:12" ht="9.9499999999999993" customHeight="1" x14ac:dyDescent="0.25">
      <c r="A24" s="58"/>
      <c r="B24" s="59"/>
      <c r="C24" s="59"/>
      <c r="D24" s="60"/>
      <c r="E24" s="35"/>
      <c r="F24" s="2"/>
      <c r="G24" s="2"/>
      <c r="H24" s="2"/>
      <c r="K24" s="2"/>
      <c r="L24" s="22"/>
    </row>
    <row r="25" spans="1:12" ht="12.95" customHeight="1" x14ac:dyDescent="0.25">
      <c r="A25" s="58"/>
      <c r="B25" s="59"/>
      <c r="C25" s="59"/>
      <c r="D25" s="60"/>
      <c r="E25" s="76" t="str">
        <f>IF(Meuble!D10="","",(Meuble!J10)&amp;" X ")</f>
        <v/>
      </c>
      <c r="F25" s="77" t="str">
        <f>IF(Meuble!D10="","",Meuble!D10)</f>
        <v/>
      </c>
      <c r="G25" s="2" t="str">
        <f>IF(Meuble!F10="","",Meuble!F10)</f>
        <v/>
      </c>
      <c r="H25" s="2" t="str">
        <f>IF(Meuble!D10="","", "x" )</f>
        <v/>
      </c>
      <c r="I25" s="2" t="str">
        <f>IF(Meuble!G10="","",Meuble!G10)</f>
        <v/>
      </c>
      <c r="J25" s="2" t="str">
        <f>IF(Meuble!D10="","", "x" )</f>
        <v/>
      </c>
      <c r="K25" s="2" t="str">
        <f>IF(Meuble!H10="","",Meuble!H10)</f>
        <v/>
      </c>
      <c r="L25" s="78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58"/>
      <c r="B26" s="59"/>
      <c r="C26" s="59"/>
      <c r="D26" s="60"/>
      <c r="E26" s="76"/>
      <c r="F26" s="77"/>
      <c r="G26" s="29" t="str">
        <f>IF(Meuble!Q10="","","—")</f>
        <v/>
      </c>
      <c r="H26" s="2"/>
      <c r="I26" s="29" t="str">
        <f>IF(Meuble!P10="","","—")</f>
        <v/>
      </c>
      <c r="K26" s="2"/>
      <c r="L26" s="78"/>
    </row>
    <row r="27" spans="1:12" ht="5.25" customHeight="1" x14ac:dyDescent="0.25">
      <c r="A27" s="58"/>
      <c r="B27" s="59"/>
      <c r="C27" s="59"/>
      <c r="D27" s="60"/>
      <c r="E27" s="76"/>
      <c r="F27" s="77"/>
      <c r="G27" s="29" t="str">
        <f>IF(Meuble!O10="","","—")</f>
        <v/>
      </c>
      <c r="H27" s="2"/>
      <c r="I27" s="29" t="str">
        <f>IF(Meuble!N10="","","—")</f>
        <v/>
      </c>
      <c r="K27" s="2"/>
      <c r="L27" s="22"/>
    </row>
    <row r="28" spans="1:12" ht="12.95" customHeight="1" x14ac:dyDescent="0.25">
      <c r="A28" s="58"/>
      <c r="B28" s="59"/>
      <c r="C28" s="59"/>
      <c r="D28" s="60"/>
      <c r="E28" s="35"/>
      <c r="F28" s="2"/>
      <c r="G28" s="2"/>
      <c r="H28" s="2"/>
      <c r="K28" s="2"/>
      <c r="L28" s="22"/>
    </row>
    <row r="29" spans="1:12" ht="12.95" customHeight="1" x14ac:dyDescent="0.25">
      <c r="A29" s="58"/>
      <c r="B29" s="59"/>
      <c r="C29" s="59"/>
      <c r="D29" s="60"/>
      <c r="E29" s="76" t="str">
        <f>IF(Meuble!D11="","",(Meuble!J11)&amp;" X ")</f>
        <v/>
      </c>
      <c r="F29" s="77" t="str">
        <f>IF(Meuble!D11="","",Meuble!D11)</f>
        <v/>
      </c>
      <c r="G29" s="2" t="str">
        <f>IF(Meuble!F11="","",Meuble!F11)</f>
        <v/>
      </c>
      <c r="H29" s="2" t="str">
        <f>IF(Meuble!D11="","", "x" )</f>
        <v/>
      </c>
      <c r="I29" s="2" t="str">
        <f>IF(Meuble!G11="","",Meuble!G11)</f>
        <v/>
      </c>
      <c r="J29" s="2" t="str">
        <f>IF(Meuble!D11="","", "x" )</f>
        <v/>
      </c>
      <c r="K29" s="2" t="str">
        <f>IF(Meuble!H11="","",Meuble!H11)</f>
        <v/>
      </c>
      <c r="L29" s="78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58"/>
      <c r="B30" s="59"/>
      <c r="C30" s="59"/>
      <c r="D30" s="60"/>
      <c r="E30" s="76"/>
      <c r="F30" s="77"/>
      <c r="G30" s="29" t="str">
        <f>IF(Meuble!Q11="","","—")</f>
        <v/>
      </c>
      <c r="H30" s="2"/>
      <c r="I30" s="29" t="str">
        <f>IF(Meuble!P11="","","—")</f>
        <v/>
      </c>
      <c r="K30" s="2"/>
      <c r="L30" s="78"/>
    </row>
    <row r="31" spans="1:12" ht="5.25" customHeight="1" x14ac:dyDescent="0.25">
      <c r="A31" s="58"/>
      <c r="B31" s="59"/>
      <c r="C31" s="59"/>
      <c r="D31" s="60"/>
      <c r="E31" s="76"/>
      <c r="F31" s="77"/>
      <c r="G31" s="29" t="str">
        <f>IF(Meuble!O11="","","—")</f>
        <v/>
      </c>
      <c r="H31" s="2"/>
      <c r="I31" s="29" t="str">
        <f>IF(Meuble!N11="","","—")</f>
        <v/>
      </c>
      <c r="K31" s="2"/>
      <c r="L31" s="22"/>
    </row>
    <row r="32" spans="1:12" ht="12.95" customHeight="1" x14ac:dyDescent="0.25">
      <c r="A32" s="58"/>
      <c r="B32" s="59"/>
      <c r="C32" s="59"/>
      <c r="D32" s="60"/>
      <c r="E32" s="35"/>
      <c r="F32" s="2"/>
      <c r="G32" s="2"/>
      <c r="H32" s="2"/>
      <c r="K32" s="2"/>
      <c r="L32" s="22"/>
    </row>
    <row r="33" spans="1:12" ht="12.95" customHeight="1" x14ac:dyDescent="0.25">
      <c r="A33" s="58"/>
      <c r="B33" s="59"/>
      <c r="C33" s="59"/>
      <c r="D33" s="60"/>
      <c r="E33" s="76" t="str">
        <f>IF(Meuble!D12="","",(Meuble!J12)&amp;" X ")</f>
        <v/>
      </c>
      <c r="F33" s="77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78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58"/>
      <c r="B34" s="59"/>
      <c r="C34" s="59"/>
      <c r="D34" s="60"/>
      <c r="E34" s="76"/>
      <c r="F34" s="77"/>
      <c r="G34" s="29" t="str">
        <f>IF(Meuble!Q12="","","—")</f>
        <v/>
      </c>
      <c r="H34" s="2"/>
      <c r="I34" s="29" t="str">
        <f>IF(Meuble!P12="","","—")</f>
        <v/>
      </c>
      <c r="K34" s="2"/>
      <c r="L34" s="78"/>
    </row>
    <row r="35" spans="1:12" ht="5.25" customHeight="1" x14ac:dyDescent="0.25">
      <c r="A35" s="58"/>
      <c r="B35" s="59"/>
      <c r="C35" s="59"/>
      <c r="D35" s="60"/>
      <c r="E35" s="76"/>
      <c r="F35" s="77"/>
      <c r="G35" s="29" t="str">
        <f>IF(Meuble!O12="","","—")</f>
        <v/>
      </c>
      <c r="H35" s="2"/>
      <c r="I35" s="29" t="str">
        <f>IF(Meuble!N12="","","—")</f>
        <v/>
      </c>
      <c r="K35" s="2"/>
      <c r="L35" s="22"/>
    </row>
    <row r="36" spans="1:12" ht="9.9499999999999993" customHeight="1" x14ac:dyDescent="0.25">
      <c r="A36" s="58"/>
      <c r="B36" s="59"/>
      <c r="C36" s="59"/>
      <c r="D36" s="60"/>
      <c r="E36" s="35"/>
      <c r="F36" s="2"/>
      <c r="G36" s="2"/>
      <c r="H36" s="2"/>
      <c r="K36" s="2"/>
      <c r="L36" s="22"/>
    </row>
    <row r="37" spans="1:12" ht="12.95" customHeight="1" x14ac:dyDescent="0.25">
      <c r="A37" s="58"/>
      <c r="B37" s="59"/>
      <c r="C37" s="59"/>
      <c r="D37" s="60"/>
      <c r="E37" s="76" t="str">
        <f>IF(Meuble!D13="","",(Meuble!J13)&amp;" X ")</f>
        <v/>
      </c>
      <c r="F37" s="77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80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58"/>
      <c r="B38" s="59"/>
      <c r="C38" s="59"/>
      <c r="D38" s="60"/>
      <c r="E38" s="76"/>
      <c r="F38" s="77"/>
      <c r="G38" s="29" t="str">
        <f>IF(Meuble!Q13="","","—")</f>
        <v/>
      </c>
      <c r="H38" s="2"/>
      <c r="I38" s="29" t="str">
        <f>IF(Meuble!P13="","","—")</f>
        <v/>
      </c>
      <c r="K38" s="2"/>
      <c r="L38" s="80"/>
    </row>
    <row r="39" spans="1:12" ht="5.25" customHeight="1" x14ac:dyDescent="0.25">
      <c r="A39" s="58"/>
      <c r="B39" s="59"/>
      <c r="C39" s="59"/>
      <c r="D39" s="60"/>
      <c r="E39" s="76"/>
      <c r="F39" s="77"/>
      <c r="G39" s="29" t="str">
        <f>IF(Meuble!O13="","","—")</f>
        <v/>
      </c>
      <c r="H39" s="2"/>
      <c r="I39" s="29" t="str">
        <f>IF(Meuble!N13="","","—")</f>
        <v/>
      </c>
      <c r="K39" s="2"/>
      <c r="L39" s="22"/>
    </row>
    <row r="40" spans="1:12" ht="9.9499999999999993" customHeight="1" x14ac:dyDescent="0.25">
      <c r="A40" s="58"/>
      <c r="B40" s="59"/>
      <c r="C40" s="59"/>
      <c r="D40" s="60"/>
      <c r="E40" s="35"/>
      <c r="F40" s="2"/>
      <c r="G40" s="2"/>
      <c r="H40" s="2"/>
      <c r="K40" s="2"/>
      <c r="L40" s="22"/>
    </row>
    <row r="41" spans="1:12" ht="12.95" customHeight="1" x14ac:dyDescent="0.25">
      <c r="A41" s="58"/>
      <c r="B41" s="59"/>
      <c r="C41" s="59"/>
      <c r="D41" s="60"/>
      <c r="E41" s="76" t="str">
        <f>IF(Meuble!D14="","",(Meuble!J14)&amp;" X ")</f>
        <v/>
      </c>
      <c r="F41" s="77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80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58"/>
      <c r="B42" s="59"/>
      <c r="C42" s="59"/>
      <c r="D42" s="60"/>
      <c r="E42" s="76"/>
      <c r="F42" s="77"/>
      <c r="G42" s="29" t="str">
        <f>IF(Meuble!Q14="","","—")</f>
        <v/>
      </c>
      <c r="H42" s="2"/>
      <c r="I42" s="29" t="str">
        <f>IF(Meuble!P14="","","—")</f>
        <v/>
      </c>
      <c r="K42" s="2"/>
      <c r="L42" s="80"/>
    </row>
    <row r="43" spans="1:12" ht="5.25" customHeight="1" x14ac:dyDescent="0.25">
      <c r="A43" s="58"/>
      <c r="B43" s="59"/>
      <c r="C43" s="59"/>
      <c r="D43" s="60"/>
      <c r="E43" s="76"/>
      <c r="F43" s="77"/>
      <c r="G43" s="29" t="str">
        <f>IF(Meuble!O14="","","—")</f>
        <v/>
      </c>
      <c r="H43" s="2"/>
      <c r="I43" s="29" t="str">
        <f>IF(Meuble!N14="","","—")</f>
        <v/>
      </c>
      <c r="K43" s="2"/>
      <c r="L43" s="22"/>
    </row>
    <row r="44" spans="1:12" ht="9.9499999999999993" customHeight="1" x14ac:dyDescent="0.25">
      <c r="A44" s="58"/>
      <c r="B44" s="59"/>
      <c r="C44" s="59"/>
      <c r="D44" s="60"/>
      <c r="E44" s="35"/>
      <c r="F44" s="2"/>
      <c r="G44" s="2"/>
      <c r="H44" s="2"/>
      <c r="K44" s="2"/>
      <c r="L44" s="22"/>
    </row>
    <row r="45" spans="1:12" ht="12.95" customHeight="1" x14ac:dyDescent="0.25">
      <c r="A45" s="58"/>
      <c r="B45" s="59"/>
      <c r="C45" s="59"/>
      <c r="D45" s="60"/>
      <c r="E45" s="76" t="str">
        <f>IF(Meuble!D15="","",(Meuble!J15)&amp;" X ")</f>
        <v/>
      </c>
      <c r="F45" s="77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78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58"/>
      <c r="B46" s="59"/>
      <c r="C46" s="59"/>
      <c r="D46" s="60"/>
      <c r="E46" s="76"/>
      <c r="F46" s="77"/>
      <c r="G46" s="29" t="str">
        <f>IF(Meuble!Q15="","","—")</f>
        <v/>
      </c>
      <c r="H46" s="2"/>
      <c r="I46" s="29" t="str">
        <f>IF(Meuble!P15="","","—")</f>
        <v/>
      </c>
      <c r="K46" s="2"/>
      <c r="L46" s="78"/>
    </row>
    <row r="47" spans="1:12" ht="5.25" customHeight="1" x14ac:dyDescent="0.25">
      <c r="A47" s="58"/>
      <c r="B47" s="59"/>
      <c r="C47" s="59"/>
      <c r="D47" s="60"/>
      <c r="E47" s="76"/>
      <c r="F47" s="77"/>
      <c r="G47" s="29" t="str">
        <f>IF(Meuble!O15="","","—")</f>
        <v/>
      </c>
      <c r="H47" s="2"/>
      <c r="I47" s="29" t="str">
        <f>IF(Meuble!N15="","","—")</f>
        <v/>
      </c>
      <c r="K47" s="2"/>
      <c r="L47" s="22"/>
    </row>
    <row r="48" spans="1:12" ht="9.9499999999999993" customHeight="1" x14ac:dyDescent="0.25">
      <c r="A48" s="58"/>
      <c r="B48" s="59"/>
      <c r="C48" s="59"/>
      <c r="D48" s="60"/>
      <c r="E48" s="35"/>
      <c r="F48" s="2"/>
      <c r="G48" s="2"/>
      <c r="H48" s="2"/>
      <c r="K48" s="2"/>
      <c r="L48" s="22"/>
    </row>
    <row r="49" spans="1:12" ht="12.95" customHeight="1" x14ac:dyDescent="0.25">
      <c r="A49" s="58"/>
      <c r="B49" s="59"/>
      <c r="C49" s="59"/>
      <c r="D49" s="60"/>
      <c r="E49" s="76" t="str">
        <f>IF(Meuble!D16="","",(Meuble!J16)&amp;" X ")</f>
        <v/>
      </c>
      <c r="F49" s="77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78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58"/>
      <c r="B50" s="59"/>
      <c r="C50" s="59"/>
      <c r="D50" s="60"/>
      <c r="E50" s="76"/>
      <c r="F50" s="77"/>
      <c r="G50" s="29" t="str">
        <f>IF(Meuble!Q16="","","—")</f>
        <v/>
      </c>
      <c r="H50" s="2"/>
      <c r="I50" s="29" t="str">
        <f>IF(Meuble!P16="","","—")</f>
        <v/>
      </c>
      <c r="K50" s="2"/>
      <c r="L50" s="78"/>
    </row>
    <row r="51" spans="1:12" ht="5.25" customHeight="1" x14ac:dyDescent="0.25">
      <c r="A51" s="58"/>
      <c r="B51" s="59"/>
      <c r="C51" s="59"/>
      <c r="D51" s="60"/>
      <c r="E51" s="76"/>
      <c r="F51" s="77"/>
      <c r="G51" s="29" t="str">
        <f>IF(Meuble!O16="","","—")</f>
        <v/>
      </c>
      <c r="H51" s="2"/>
      <c r="I51" s="29" t="str">
        <f>IF(Meuble!N16="","","—")</f>
        <v/>
      </c>
      <c r="K51" s="2"/>
      <c r="L51" s="22"/>
    </row>
    <row r="52" spans="1:12" ht="9.9499999999999993" customHeight="1" x14ac:dyDescent="0.25">
      <c r="A52" s="58"/>
      <c r="B52" s="59"/>
      <c r="C52" s="59"/>
      <c r="D52" s="60"/>
      <c r="E52" s="35"/>
      <c r="L52" s="22"/>
    </row>
    <row r="53" spans="1:12" ht="12.95" customHeight="1" x14ac:dyDescent="0.25">
      <c r="A53" s="58"/>
      <c r="B53" s="59"/>
      <c r="C53" s="59"/>
      <c r="D53" s="60"/>
      <c r="E53" s="76" t="str">
        <f>IF(Meuble!D17="","",(Meuble!J17)&amp;" X ")</f>
        <v/>
      </c>
      <c r="F53" s="77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78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58"/>
      <c r="B54" s="59"/>
      <c r="C54" s="59"/>
      <c r="D54" s="60"/>
      <c r="E54" s="76"/>
      <c r="F54" s="77"/>
      <c r="G54" s="29" t="str">
        <f>IF(Meuble!Q17="","","—")</f>
        <v/>
      </c>
      <c r="H54" s="2"/>
      <c r="I54" s="29" t="str">
        <f>IF(Meuble!P17="","","—")</f>
        <v/>
      </c>
      <c r="K54" s="2"/>
      <c r="L54" s="78"/>
    </row>
    <row r="55" spans="1:12" ht="5.25" customHeight="1" x14ac:dyDescent="0.25">
      <c r="A55" s="58"/>
      <c r="B55" s="59"/>
      <c r="C55" s="59"/>
      <c r="D55" s="60"/>
      <c r="E55" s="76"/>
      <c r="F55" s="77"/>
      <c r="G55" s="29" t="str">
        <f>IF(Meuble!O17="","","—")</f>
        <v/>
      </c>
      <c r="H55" s="2"/>
      <c r="I55" s="29" t="str">
        <f>IF(Meuble!N17="","","—")</f>
        <v/>
      </c>
      <c r="K55" s="2"/>
      <c r="L55" s="22"/>
    </row>
    <row r="56" spans="1:12" ht="9.9499999999999993" customHeight="1" x14ac:dyDescent="0.25">
      <c r="A56" s="58"/>
      <c r="B56" s="59"/>
      <c r="C56" s="59"/>
      <c r="D56" s="60"/>
      <c r="E56" s="35"/>
      <c r="L56" s="22"/>
    </row>
    <row r="57" spans="1:12" ht="12.95" customHeight="1" x14ac:dyDescent="0.25">
      <c r="A57" s="58"/>
      <c r="B57" s="59"/>
      <c r="C57" s="59"/>
      <c r="D57" s="60"/>
      <c r="E57" s="76" t="str">
        <f>IF(Meuble!D18="","",(Meuble!J18)&amp;" X ")</f>
        <v/>
      </c>
      <c r="F57" s="77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78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58"/>
      <c r="B58" s="59"/>
      <c r="C58" s="59"/>
      <c r="D58" s="60"/>
      <c r="E58" s="76"/>
      <c r="F58" s="77"/>
      <c r="G58" s="29" t="str">
        <f>IF(Meuble!Q18="","","—")</f>
        <v/>
      </c>
      <c r="H58" s="2"/>
      <c r="I58" s="29" t="str">
        <f>IF(Meuble!P18="","","—")</f>
        <v/>
      </c>
      <c r="K58" s="2"/>
      <c r="L58" s="78"/>
    </row>
    <row r="59" spans="1:12" ht="5.25" customHeight="1" x14ac:dyDescent="0.25">
      <c r="A59" s="58"/>
      <c r="B59" s="59"/>
      <c r="C59" s="59"/>
      <c r="D59" s="60"/>
      <c r="E59" s="76"/>
      <c r="F59" s="77"/>
      <c r="G59" s="29" t="str">
        <f>IF(Meuble!O18="","","—")</f>
        <v/>
      </c>
      <c r="H59" s="2"/>
      <c r="I59" s="29" t="str">
        <f>IF(Meuble!N18="","","—")</f>
        <v/>
      </c>
      <c r="K59" s="2"/>
      <c r="L59" s="22"/>
    </row>
    <row r="60" spans="1:12" ht="9.9499999999999993" customHeight="1" x14ac:dyDescent="0.25">
      <c r="A60" s="58"/>
      <c r="B60" s="59"/>
      <c r="C60" s="59"/>
      <c r="D60" s="60"/>
      <c r="E60" s="35"/>
      <c r="L60" s="22"/>
    </row>
    <row r="61" spans="1:12" x14ac:dyDescent="0.25">
      <c r="A61" s="58"/>
      <c r="B61" s="59"/>
      <c r="C61" s="59"/>
      <c r="D61" s="60"/>
      <c r="E61" s="76" t="str">
        <f>IF(Meuble!D19="","",(Meuble!J19)&amp;" X ")</f>
        <v/>
      </c>
      <c r="F61" s="77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78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58"/>
      <c r="B62" s="59"/>
      <c r="C62" s="59"/>
      <c r="D62" s="60"/>
      <c r="E62" s="76"/>
      <c r="F62" s="77"/>
      <c r="G62" s="29" t="str">
        <f>IF(Meuble!Q19="","","—")</f>
        <v/>
      </c>
      <c r="H62" s="2"/>
      <c r="I62" s="29" t="str">
        <f>IF(Meuble!P19="","","—")</f>
        <v/>
      </c>
      <c r="K62" s="2"/>
      <c r="L62" s="78"/>
    </row>
    <row r="63" spans="1:12" ht="5.25" customHeight="1" x14ac:dyDescent="0.25">
      <c r="A63" s="58"/>
      <c r="B63" s="59"/>
      <c r="C63" s="59"/>
      <c r="D63" s="60"/>
      <c r="E63" s="76"/>
      <c r="F63" s="77"/>
      <c r="G63" s="29" t="str">
        <f>IF(Meuble!O19="","","—")</f>
        <v/>
      </c>
      <c r="H63" s="2"/>
      <c r="I63" s="29" t="str">
        <f>IF(Meuble!N19="","","—")</f>
        <v/>
      </c>
      <c r="K63" s="2"/>
      <c r="L63" s="22"/>
    </row>
    <row r="64" spans="1:12" ht="9.9499999999999993" customHeight="1" x14ac:dyDescent="0.25">
      <c r="A64" s="58"/>
      <c r="B64" s="59"/>
      <c r="C64" s="59"/>
      <c r="D64" s="60"/>
      <c r="E64" s="35"/>
      <c r="L64" s="22"/>
    </row>
    <row r="65" spans="1:12" ht="12.95" customHeight="1" x14ac:dyDescent="0.25">
      <c r="A65" s="58"/>
      <c r="B65" s="59"/>
      <c r="C65" s="59"/>
      <c r="D65" s="60"/>
      <c r="E65" s="76" t="str">
        <f>IF(Meuble!D20="","",(Meuble!J20)&amp;" X ")</f>
        <v/>
      </c>
      <c r="F65" s="77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78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58"/>
      <c r="B66" s="59"/>
      <c r="C66" s="59"/>
      <c r="D66" s="60"/>
      <c r="E66" s="76"/>
      <c r="F66" s="77"/>
      <c r="G66" s="29" t="str">
        <f>IF(Meuble!Q20="","","—")</f>
        <v/>
      </c>
      <c r="H66" s="2"/>
      <c r="I66" s="29" t="str">
        <f>IF(Meuble!P20="","","—")</f>
        <v/>
      </c>
      <c r="K66" s="2"/>
      <c r="L66" s="78"/>
    </row>
    <row r="67" spans="1:12" ht="5.25" customHeight="1" x14ac:dyDescent="0.25">
      <c r="A67" s="58"/>
      <c r="B67" s="59"/>
      <c r="C67" s="59"/>
      <c r="D67" s="60"/>
      <c r="E67" s="76"/>
      <c r="F67" s="77"/>
      <c r="G67" s="29" t="str">
        <f>IF(Meuble!O20="","","—")</f>
        <v/>
      </c>
      <c r="H67" s="2"/>
      <c r="I67" s="29" t="str">
        <f>IF(Meuble!N20="","","—")</f>
        <v/>
      </c>
      <c r="K67" s="2"/>
      <c r="L67" s="22"/>
    </row>
    <row r="68" spans="1:12" ht="9.9499999999999993" customHeight="1" x14ac:dyDescent="0.25">
      <c r="A68" s="58"/>
      <c r="B68" s="59"/>
      <c r="C68" s="59"/>
      <c r="D68" s="60"/>
      <c r="E68" s="35"/>
      <c r="L68" s="22"/>
    </row>
    <row r="69" spans="1:12" ht="12.95" customHeight="1" x14ac:dyDescent="0.25">
      <c r="A69" s="58"/>
      <c r="B69" s="59"/>
      <c r="C69" s="59"/>
      <c r="D69" s="60"/>
      <c r="E69" s="76" t="str">
        <f>IF(Meuble!D21="","",(Meuble!J21)&amp;" X ")</f>
        <v/>
      </c>
      <c r="F69" s="77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78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58"/>
      <c r="B70" s="59"/>
      <c r="C70" s="59"/>
      <c r="D70" s="60"/>
      <c r="E70" s="76"/>
      <c r="F70" s="77"/>
      <c r="G70" s="29" t="str">
        <f>IF(Meuble!Q21="","","—")</f>
        <v/>
      </c>
      <c r="H70" s="2"/>
      <c r="I70" s="29" t="str">
        <f>IF(Meuble!P21="","","—")</f>
        <v/>
      </c>
      <c r="K70" s="2"/>
      <c r="L70" s="78"/>
    </row>
    <row r="71" spans="1:12" ht="5.25" customHeight="1" x14ac:dyDescent="0.25">
      <c r="A71" s="58"/>
      <c r="B71" s="59"/>
      <c r="C71" s="59"/>
      <c r="D71" s="60"/>
      <c r="E71" s="76"/>
      <c r="F71" s="77"/>
      <c r="G71" s="29" t="str">
        <f>IF(Meuble!O21="","","—")</f>
        <v/>
      </c>
      <c r="H71" s="2"/>
      <c r="I71" s="29" t="str">
        <f>IF(Meuble!N21="","","—")</f>
        <v/>
      </c>
      <c r="K71" s="2"/>
      <c r="L71" s="22"/>
    </row>
    <row r="72" spans="1:12" ht="9.9499999999999993" customHeight="1" x14ac:dyDescent="0.25">
      <c r="A72" s="58"/>
      <c r="B72" s="59"/>
      <c r="C72" s="59"/>
      <c r="D72" s="60"/>
      <c r="E72" s="35"/>
      <c r="L72" s="22"/>
    </row>
    <row r="73" spans="1:12" ht="12.95" customHeight="1" x14ac:dyDescent="0.25">
      <c r="A73" s="58"/>
      <c r="B73" s="59"/>
      <c r="C73" s="59"/>
      <c r="D73" s="60"/>
      <c r="E73" s="76" t="str">
        <f>IF(Meuble!D22="","",(Meuble!J22)&amp;" X ")</f>
        <v/>
      </c>
      <c r="F73" s="77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78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58"/>
      <c r="B74" s="59"/>
      <c r="C74" s="59"/>
      <c r="D74" s="60"/>
      <c r="E74" s="76"/>
      <c r="F74" s="77"/>
      <c r="G74" s="29" t="str">
        <f>IF(Meuble!Q22="","","—")</f>
        <v/>
      </c>
      <c r="H74" s="2"/>
      <c r="I74" s="29" t="str">
        <f>IF(Meuble!P22="","","—")</f>
        <v/>
      </c>
      <c r="K74" s="2"/>
      <c r="L74" s="78"/>
    </row>
    <row r="75" spans="1:12" ht="5.25" customHeight="1" x14ac:dyDescent="0.25">
      <c r="A75" s="58"/>
      <c r="B75" s="59"/>
      <c r="C75" s="59"/>
      <c r="D75" s="60"/>
      <c r="E75" s="76"/>
      <c r="F75" s="77"/>
      <c r="G75" s="29" t="str">
        <f>IF(Meuble!O22="","","—")</f>
        <v/>
      </c>
      <c r="H75" s="2"/>
      <c r="I75" s="29" t="str">
        <f>IF(Meuble!N22="","","—")</f>
        <v/>
      </c>
      <c r="K75" s="2"/>
      <c r="L75" s="22"/>
    </row>
    <row r="76" spans="1:12" ht="9.9499999999999993" customHeight="1" x14ac:dyDescent="0.25">
      <c r="A76" s="58"/>
      <c r="B76" s="59"/>
      <c r="C76" s="59"/>
      <c r="D76" s="60"/>
      <c r="E76" s="35"/>
      <c r="L76" s="22"/>
    </row>
    <row r="77" spans="1:12" ht="12.95" customHeight="1" x14ac:dyDescent="0.25">
      <c r="A77" s="58"/>
      <c r="B77" s="59"/>
      <c r="C77" s="59"/>
      <c r="D77" s="60"/>
      <c r="E77" s="76" t="str">
        <f>IF(Meuble!D23="","",(Meuble!J23)&amp;" X ")</f>
        <v/>
      </c>
      <c r="F77" s="77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78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58"/>
      <c r="B78" s="59"/>
      <c r="C78" s="59"/>
      <c r="D78" s="60"/>
      <c r="E78" s="76"/>
      <c r="F78" s="77"/>
      <c r="G78" s="29" t="str">
        <f>IF(Meuble!Q23="","","—")</f>
        <v/>
      </c>
      <c r="H78" s="2"/>
      <c r="I78" s="29" t="str">
        <f>IF(Meuble!P23="","","—")</f>
        <v/>
      </c>
      <c r="K78" s="2"/>
      <c r="L78" s="78"/>
    </row>
    <row r="79" spans="1:12" ht="5.25" customHeight="1" x14ac:dyDescent="0.25">
      <c r="A79" s="58"/>
      <c r="B79" s="59"/>
      <c r="C79" s="59"/>
      <c r="D79" s="60"/>
      <c r="E79" s="76"/>
      <c r="F79" s="77"/>
      <c r="G79" s="29" t="str">
        <f>IF(Meuble!O23="","","—")</f>
        <v/>
      </c>
      <c r="H79" s="2"/>
      <c r="I79" s="29" t="str">
        <f>IF(Meuble!N23="","","—")</f>
        <v/>
      </c>
      <c r="K79" s="2"/>
      <c r="L79" s="22"/>
    </row>
    <row r="80" spans="1:12" ht="9" customHeight="1" x14ac:dyDescent="0.25">
      <c r="A80" s="58"/>
      <c r="B80" s="59"/>
      <c r="C80" s="59"/>
      <c r="D80" s="60"/>
      <c r="E80" s="35"/>
      <c r="L80" s="22"/>
    </row>
    <row r="81" spans="1:12" ht="12.95" customHeight="1" x14ac:dyDescent="0.25">
      <c r="A81" s="58"/>
      <c r="B81" s="59"/>
      <c r="C81" s="59"/>
      <c r="D81" s="60"/>
      <c r="E81" s="76" t="str">
        <f>IF(Meuble!D24="","",(Meuble!J24)&amp;" X ")</f>
        <v/>
      </c>
      <c r="F81" s="77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78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58"/>
      <c r="B82" s="59"/>
      <c r="C82" s="59"/>
      <c r="D82" s="60"/>
      <c r="E82" s="76"/>
      <c r="F82" s="77"/>
      <c r="G82" s="29" t="str">
        <f>IF(Meuble!Q24="","","—")</f>
        <v/>
      </c>
      <c r="H82" s="2"/>
      <c r="I82" s="29" t="str">
        <f>IF(Meuble!P24="","","—")</f>
        <v/>
      </c>
      <c r="K82" s="2"/>
      <c r="L82" s="78"/>
    </row>
    <row r="83" spans="1:12" ht="5.25" customHeight="1" x14ac:dyDescent="0.25">
      <c r="A83" s="58"/>
      <c r="B83" s="59"/>
      <c r="C83" s="59"/>
      <c r="D83" s="60"/>
      <c r="E83" s="76"/>
      <c r="F83" s="77"/>
      <c r="G83" s="29" t="str">
        <f>IF(Meuble!O24="","","—")</f>
        <v/>
      </c>
      <c r="H83" s="2"/>
      <c r="I83" s="29" t="str">
        <f>IF(Meuble!N24="","","—")</f>
        <v/>
      </c>
      <c r="K83" s="2"/>
      <c r="L83" s="22"/>
    </row>
    <row r="84" spans="1:12" ht="9.9499999999999993" customHeight="1" x14ac:dyDescent="0.25">
      <c r="A84" s="58"/>
      <c r="B84" s="59"/>
      <c r="C84" s="59"/>
      <c r="D84" s="60"/>
      <c r="E84" s="35"/>
      <c r="L84" s="22"/>
    </row>
    <row r="85" spans="1:12" ht="12.95" customHeight="1" x14ac:dyDescent="0.25">
      <c r="A85" s="58"/>
      <c r="B85" s="59"/>
      <c r="C85" s="59"/>
      <c r="D85" s="60"/>
      <c r="E85" s="76" t="str">
        <f>IF(Meuble!D25="","",(Meuble!J25)&amp;" X ")</f>
        <v/>
      </c>
      <c r="F85" s="77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78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58"/>
      <c r="B86" s="59"/>
      <c r="C86" s="59"/>
      <c r="D86" s="60"/>
      <c r="E86" s="76"/>
      <c r="F86" s="77"/>
      <c r="G86" s="29" t="str">
        <f>IF(Meuble!Q25="","","—")</f>
        <v/>
      </c>
      <c r="H86" s="2"/>
      <c r="I86" s="29" t="str">
        <f>IF(Meuble!P25="","","—")</f>
        <v/>
      </c>
      <c r="K86" s="2"/>
      <c r="L86" s="78"/>
    </row>
    <row r="87" spans="1:12" ht="5.25" customHeight="1" x14ac:dyDescent="0.25">
      <c r="A87" s="58"/>
      <c r="B87" s="59"/>
      <c r="C87" s="59"/>
      <c r="D87" s="60"/>
      <c r="E87" s="76"/>
      <c r="F87" s="77"/>
      <c r="G87" s="29" t="str">
        <f>IF(Meuble!O25="","","—")</f>
        <v/>
      </c>
      <c r="H87" s="2"/>
      <c r="I87" s="29" t="str">
        <f>IF(Meuble!N25="","","—")</f>
        <v/>
      </c>
      <c r="K87" s="2"/>
      <c r="L87" s="22"/>
    </row>
    <row r="88" spans="1:12" ht="11.25" customHeight="1" thickBot="1" x14ac:dyDescent="0.3">
      <c r="A88" s="61"/>
      <c r="B88" s="62"/>
      <c r="C88" s="62"/>
      <c r="D88" s="63"/>
      <c r="E88" s="36"/>
      <c r="F88" s="12"/>
      <c r="G88" s="12"/>
      <c r="H88" s="12"/>
      <c r="I88" s="17"/>
      <c r="J88" s="17"/>
      <c r="K88" s="24"/>
      <c r="L88" s="23"/>
    </row>
    <row r="89" spans="1:12" ht="12.95" customHeight="1" x14ac:dyDescent="0.25">
      <c r="A89" s="33"/>
      <c r="B89" s="34"/>
      <c r="E89" s="76" t="str">
        <f>IF(Meuble!D26="","",(Meuble!J26)&amp;" X ")</f>
        <v/>
      </c>
      <c r="F89" s="77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78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93" t="str">
        <f>Meuble!C2</f>
        <v>BC</v>
      </c>
      <c r="B90" s="94"/>
      <c r="D90" s="95" t="str">
        <f>IF(F89="","","2/2")</f>
        <v/>
      </c>
      <c r="E90" s="76"/>
      <c r="F90" s="77"/>
      <c r="G90" s="29" t="str">
        <f>IF(Meuble!Q26="","","—")</f>
        <v/>
      </c>
      <c r="H90" s="2"/>
      <c r="I90" s="29" t="str">
        <f>IF(Meuble!P26="","","—")</f>
        <v/>
      </c>
      <c r="K90" s="2"/>
      <c r="L90" s="78"/>
    </row>
    <row r="91" spans="1:12" ht="5.25" customHeight="1" x14ac:dyDescent="0.25">
      <c r="A91" s="93"/>
      <c r="B91" s="94"/>
      <c r="D91" s="95"/>
      <c r="E91" s="76"/>
      <c r="F91" s="77"/>
      <c r="G91" s="29" t="str">
        <f>IF(Meuble!O26="","","—")</f>
        <v/>
      </c>
      <c r="H91" s="2"/>
      <c r="I91" s="29" t="str">
        <f>IF(Meuble!N26="","","—")</f>
        <v/>
      </c>
      <c r="K91" s="2"/>
      <c r="L91" s="21"/>
    </row>
    <row r="92" spans="1:12" ht="9.9499999999999993" customHeight="1" x14ac:dyDescent="0.25">
      <c r="A92" s="93"/>
      <c r="B92" s="94"/>
      <c r="D92" s="95"/>
      <c r="E92" s="35"/>
      <c r="L92" s="10"/>
    </row>
    <row r="93" spans="1:12" ht="12.95" customHeight="1" x14ac:dyDescent="0.25">
      <c r="A93" s="93"/>
      <c r="B93" s="94"/>
      <c r="D93" s="95"/>
      <c r="E93" s="76" t="str">
        <f>IF(Meuble!D27="","",(Meuble!J27)&amp;" X ")</f>
        <v/>
      </c>
      <c r="F93" s="77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80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76"/>
      <c r="F94" s="77"/>
      <c r="G94" s="29" t="str">
        <f>IF(Meuble!Q27="","","—")</f>
        <v/>
      </c>
      <c r="H94" s="2"/>
      <c r="I94" s="29" t="str">
        <f>IF(Meuble!P27="","","—")</f>
        <v/>
      </c>
      <c r="K94" s="2"/>
      <c r="L94" s="80"/>
    </row>
    <row r="95" spans="1:12" ht="5.25" customHeight="1" x14ac:dyDescent="0.25">
      <c r="A95" s="9"/>
      <c r="D95" s="10"/>
      <c r="E95" s="76"/>
      <c r="F95" s="77"/>
      <c r="G95" s="29" t="str">
        <f>IF(Meuble!O27="","","—")</f>
        <v/>
      </c>
      <c r="H95" s="2"/>
      <c r="I95" s="29" t="str">
        <f>IF(Meuble!N27="","","—")</f>
        <v/>
      </c>
      <c r="K95" s="2"/>
      <c r="L95" s="10"/>
    </row>
    <row r="96" spans="1:12" x14ac:dyDescent="0.25">
      <c r="A96" s="9"/>
      <c r="D96" s="10"/>
      <c r="E96" s="35"/>
      <c r="L96" s="10"/>
    </row>
    <row r="97" spans="1:12" ht="12.95" customHeight="1" x14ac:dyDescent="0.25">
      <c r="A97" s="9"/>
      <c r="D97" s="10"/>
      <c r="E97" s="76" t="str">
        <f>IF(Meuble!D28="","",(Meuble!J28)&amp;" X ")</f>
        <v/>
      </c>
      <c r="F97" s="77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78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76"/>
      <c r="F98" s="77"/>
      <c r="G98" s="29" t="str">
        <f>IF(Meuble!Q28="","","—")</f>
        <v/>
      </c>
      <c r="H98" s="2"/>
      <c r="I98" s="29" t="str">
        <f>IF(Meuble!P28="","","—")</f>
        <v/>
      </c>
      <c r="K98" s="2"/>
      <c r="L98" s="78"/>
    </row>
    <row r="99" spans="1:12" ht="5.25" customHeight="1" x14ac:dyDescent="0.25">
      <c r="A99" s="9"/>
      <c r="D99" s="10"/>
      <c r="E99" s="76"/>
      <c r="F99" s="77"/>
      <c r="G99" s="29" t="str">
        <f>IF(Meuble!O28="","","—")</f>
        <v/>
      </c>
      <c r="H99" s="2"/>
      <c r="I99" s="29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35"/>
      <c r="L100" s="10"/>
    </row>
    <row r="101" spans="1:12" ht="12.95" customHeight="1" x14ac:dyDescent="0.25">
      <c r="A101" s="9"/>
      <c r="D101" s="10"/>
      <c r="E101" s="76" t="str">
        <f>IF(Meuble!D29="","",(Meuble!J29)&amp;" X ")</f>
        <v/>
      </c>
      <c r="F101" s="77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80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76"/>
      <c r="F102" s="77"/>
      <c r="G102" s="29" t="str">
        <f>IF(Meuble!Q29="","","—")</f>
        <v/>
      </c>
      <c r="H102" s="2"/>
      <c r="I102" s="29" t="str">
        <f>IF(Meuble!P29="","","—")</f>
        <v/>
      </c>
      <c r="K102" s="2"/>
      <c r="L102" s="80"/>
    </row>
    <row r="103" spans="1:12" ht="5.25" customHeight="1" x14ac:dyDescent="0.25">
      <c r="A103" s="9"/>
      <c r="D103" s="10"/>
      <c r="E103" s="76"/>
      <c r="F103" s="77"/>
      <c r="G103" s="29" t="str">
        <f>IF(Meuble!O29="","","—")</f>
        <v/>
      </c>
      <c r="H103" s="2"/>
      <c r="I103" s="29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35"/>
      <c r="L104" s="10"/>
    </row>
    <row r="105" spans="1:12" ht="12.95" customHeight="1" x14ac:dyDescent="0.25">
      <c r="A105" s="9"/>
      <c r="D105" s="10"/>
      <c r="E105" s="76" t="str">
        <f>IF(Meuble!D32="","",(Meuble!J32)&amp;" X ")</f>
        <v/>
      </c>
      <c r="F105" s="77" t="str">
        <f>IF(Meuble!D32="","",Meuble!D32)</f>
        <v/>
      </c>
      <c r="G105" s="2" t="str">
        <f>IF(Meuble!F32="","",Meuble!F32)</f>
        <v/>
      </c>
      <c r="H105" s="2" t="str">
        <f>IF(Meuble!D32="","", "x" )</f>
        <v/>
      </c>
      <c r="I105" s="2" t="str">
        <f>IF(Meuble!G32="","",Meuble!G32)</f>
        <v/>
      </c>
      <c r="J105" s="2" t="str">
        <f>IF(Meuble!D32="","", "x" )</f>
        <v/>
      </c>
      <c r="K105" s="2" t="str">
        <f>IF(Meuble!H32="","",Meuble!H32)</f>
        <v/>
      </c>
      <c r="L105" s="80" t="str">
        <f>IF(Meuble!M32="","",IF(Meuble!M32=Base!B9,Base!C9,IF(Meuble!M32=Base!B10,Base!C10,IF(Meuble!M32=Base!B11,Base!C11,""))))</f>
        <v/>
      </c>
    </row>
    <row r="106" spans="1:12" ht="5.25" customHeight="1" x14ac:dyDescent="0.25">
      <c r="A106" s="9"/>
      <c r="D106" s="10"/>
      <c r="E106" s="76"/>
      <c r="F106" s="77"/>
      <c r="G106" s="29" t="str">
        <f>IF(Meuble!Q32="","","—")</f>
        <v/>
      </c>
      <c r="H106" s="2"/>
      <c r="I106" s="29" t="str">
        <f>IF(Meuble!P32="","","—")</f>
        <v/>
      </c>
      <c r="K106" s="2"/>
      <c r="L106" s="80"/>
    </row>
    <row r="107" spans="1:12" ht="5.25" customHeight="1" x14ac:dyDescent="0.25">
      <c r="A107" s="9"/>
      <c r="D107" s="10"/>
      <c r="E107" s="76"/>
      <c r="F107" s="77"/>
      <c r="G107" s="29" t="str">
        <f>IF(Meuble!O32="","","—")</f>
        <v/>
      </c>
      <c r="H107" s="2"/>
      <c r="I107" s="29" t="str">
        <f>IF(Meuble!N32="","","—")</f>
        <v/>
      </c>
      <c r="K107" s="2"/>
      <c r="L107" s="10"/>
    </row>
    <row r="108" spans="1:12" ht="9.9499999999999993" customHeight="1" x14ac:dyDescent="0.25">
      <c r="A108" s="9"/>
      <c r="D108" s="10"/>
      <c r="E108" s="35"/>
      <c r="L108" s="10"/>
    </row>
    <row r="109" spans="1:12" ht="12.95" customHeight="1" x14ac:dyDescent="0.25">
      <c r="A109" s="9"/>
      <c r="D109" s="10"/>
      <c r="E109" s="76" t="str">
        <f>IF(Meuble!D33="","",(Meuble!J33)&amp;" X ")</f>
        <v/>
      </c>
      <c r="F109" s="77" t="str">
        <f>IF(Meuble!D33="","",Meuble!D33)</f>
        <v/>
      </c>
      <c r="G109" s="2" t="str">
        <f>IF(Meuble!F33="","",Meuble!F33)</f>
        <v/>
      </c>
      <c r="H109" s="2" t="str">
        <f>IF(Meuble!D33="","", "x" )</f>
        <v/>
      </c>
      <c r="I109" s="2" t="str">
        <f>IF(Meuble!G33="","",Meuble!G33)</f>
        <v/>
      </c>
      <c r="J109" s="2" t="str">
        <f>IF(Meuble!D33="","", "x" )</f>
        <v/>
      </c>
      <c r="K109" s="2" t="str">
        <f>IF(Meuble!H33="","",Meuble!H33)</f>
        <v/>
      </c>
      <c r="L109" s="78" t="str">
        <f>IF(Meuble!M33="","",IF(Meuble!M33=Base!B9,Base!C9,IF(Meuble!M33=Base!B10,Base!C10,IF(Meuble!M33=Base!B11,Base!C11,""))))</f>
        <v/>
      </c>
    </row>
    <row r="110" spans="1:12" ht="5.25" customHeight="1" x14ac:dyDescent="0.25">
      <c r="A110" s="9"/>
      <c r="D110" s="10"/>
      <c r="E110" s="76"/>
      <c r="F110" s="77"/>
      <c r="G110" s="29" t="str">
        <f>IF(Meuble!Q33="","","—")</f>
        <v/>
      </c>
      <c r="H110" s="2"/>
      <c r="I110" s="29" t="str">
        <f>IF(Meuble!P33="","","—")</f>
        <v/>
      </c>
      <c r="K110" s="2"/>
      <c r="L110" s="78"/>
    </row>
    <row r="111" spans="1:12" ht="5.25" customHeight="1" x14ac:dyDescent="0.25">
      <c r="A111" s="9"/>
      <c r="D111" s="10"/>
      <c r="E111" s="76"/>
      <c r="F111" s="77"/>
      <c r="G111" s="29" t="str">
        <f>IF(Meuble!O33="","","—")</f>
        <v/>
      </c>
      <c r="H111" s="2"/>
      <c r="I111" s="29" t="str">
        <f>IF(Meuble!N33="","","—")</f>
        <v/>
      </c>
      <c r="K111" s="2"/>
      <c r="L111" s="10"/>
    </row>
    <row r="112" spans="1:12" ht="9.9499999999999993" customHeight="1" x14ac:dyDescent="0.25">
      <c r="A112" s="9"/>
      <c r="D112" s="10"/>
      <c r="E112" s="35"/>
      <c r="L112" s="10"/>
    </row>
    <row r="113" spans="1:12" ht="12.95" customHeight="1" x14ac:dyDescent="0.25">
      <c r="A113" s="9"/>
      <c r="D113" s="10"/>
      <c r="E113" s="76" t="str">
        <f>IF(Meuble!D34="","",(Meuble!J34)&amp;" X ")</f>
        <v/>
      </c>
      <c r="F113" s="77" t="str">
        <f>IF(Meuble!D34="","",Meuble!D34)</f>
        <v/>
      </c>
      <c r="G113" s="2" t="str">
        <f>IF(Meuble!F34="","",Meuble!F34)</f>
        <v/>
      </c>
      <c r="H113" s="2" t="str">
        <f>IF(Meuble!D34="","", "x" )</f>
        <v/>
      </c>
      <c r="I113" s="2" t="str">
        <f>IF(Meuble!G34="","",Meuble!G34)</f>
        <v/>
      </c>
      <c r="J113" s="2" t="str">
        <f>IF(Meuble!D34="","", "x" )</f>
        <v/>
      </c>
      <c r="K113" s="2" t="str">
        <f>IF(Meuble!H34="","",Meuble!H34)</f>
        <v/>
      </c>
      <c r="L113" s="78" t="str">
        <f>IF(Meuble!M34="","",IF(Meuble!M34=Base!B9,Base!C9,IF(Meuble!M34=Base!B10,Base!C10,IF(Meuble!M34=Base!B11,Base!C11,""))))</f>
        <v/>
      </c>
    </row>
    <row r="114" spans="1:12" ht="5.25" customHeight="1" x14ac:dyDescent="0.25">
      <c r="A114" s="9"/>
      <c r="D114" s="10"/>
      <c r="E114" s="76"/>
      <c r="F114" s="77"/>
      <c r="G114" s="29" t="str">
        <f>IF(Meuble!Q34="","","—")</f>
        <v/>
      </c>
      <c r="H114" s="2"/>
      <c r="I114" s="29" t="str">
        <f>IF(Meuble!P34="","","—")</f>
        <v/>
      </c>
      <c r="K114" s="2"/>
      <c r="L114" s="78"/>
    </row>
    <row r="115" spans="1:12" ht="5.25" customHeight="1" x14ac:dyDescent="0.25">
      <c r="A115" s="9"/>
      <c r="D115" s="10"/>
      <c r="E115" s="76"/>
      <c r="F115" s="77"/>
      <c r="G115" s="29" t="str">
        <f>IF(Meuble!O34="","","—")</f>
        <v/>
      </c>
      <c r="H115" s="2"/>
      <c r="I115" s="29" t="str">
        <f>IF(Meuble!N34="","","—")</f>
        <v/>
      </c>
      <c r="K115" s="2"/>
      <c r="L115" s="10"/>
    </row>
    <row r="116" spans="1:12" ht="9.9499999999999993" customHeight="1" x14ac:dyDescent="0.25">
      <c r="A116" s="9"/>
      <c r="D116" s="10"/>
      <c r="E116" s="35"/>
      <c r="L116" s="10"/>
    </row>
    <row r="117" spans="1:12" ht="12.95" customHeight="1" x14ac:dyDescent="0.25">
      <c r="A117" s="9"/>
      <c r="D117" s="10"/>
      <c r="E117" s="76" t="str">
        <f>IF(Meuble!D35="","",(Meuble!J35)&amp;" X ")</f>
        <v/>
      </c>
      <c r="F117" s="77" t="str">
        <f>IF(Meuble!D35="","",Meuble!D35)</f>
        <v/>
      </c>
      <c r="G117" s="2" t="str">
        <f>IF(Meuble!F35="","",Meuble!F35)</f>
        <v/>
      </c>
      <c r="H117" s="2" t="str">
        <f>IF(Meuble!D35="","", "x" )</f>
        <v/>
      </c>
      <c r="I117" s="2" t="str">
        <f>IF(Meuble!G35="","",Meuble!G35)</f>
        <v/>
      </c>
      <c r="J117" s="2" t="str">
        <f>IF(Meuble!D35="","", "x" )</f>
        <v/>
      </c>
      <c r="K117" s="2" t="str">
        <f>IF(Meuble!H35="","",Meuble!H35)</f>
        <v/>
      </c>
      <c r="L117" s="78" t="str">
        <f>IF(Meuble!M35="","",IF(Meuble!M35=Base!B9,Base!C9,IF(Meuble!M35=Base!B10,Base!C10,IF(Meuble!M35=Base!B11,Base!C11,""))))</f>
        <v/>
      </c>
    </row>
    <row r="118" spans="1:12" ht="5.25" customHeight="1" x14ac:dyDescent="0.25">
      <c r="A118" s="9"/>
      <c r="D118" s="10"/>
      <c r="E118" s="76"/>
      <c r="F118" s="77"/>
      <c r="G118" s="29" t="str">
        <f>IF(Meuble!Q35="","","—")</f>
        <v/>
      </c>
      <c r="H118" s="2"/>
      <c r="I118" s="29" t="str">
        <f>IF(Meuble!P35="","","—")</f>
        <v/>
      </c>
      <c r="K118" s="2"/>
      <c r="L118" s="78"/>
    </row>
    <row r="119" spans="1:12" ht="5.25" customHeight="1" x14ac:dyDescent="0.25">
      <c r="A119" s="9"/>
      <c r="D119" s="10"/>
      <c r="E119" s="76"/>
      <c r="F119" s="77"/>
      <c r="G119" s="29" t="str">
        <f>IF(Meuble!O35="","","—")</f>
        <v/>
      </c>
      <c r="H119" s="2"/>
      <c r="I119" s="29" t="str">
        <f>IF(Meuble!N35="","","—")</f>
        <v/>
      </c>
      <c r="K119" s="2"/>
      <c r="L119" s="10"/>
    </row>
    <row r="120" spans="1:12" ht="9.9499999999999993" customHeight="1" x14ac:dyDescent="0.25">
      <c r="A120" s="9"/>
      <c r="D120" s="10"/>
      <c r="E120" s="35"/>
      <c r="L120" s="10"/>
    </row>
    <row r="121" spans="1:12" ht="12.95" customHeight="1" x14ac:dyDescent="0.25">
      <c r="A121" s="9"/>
      <c r="D121" s="10"/>
      <c r="E121" s="76" t="str">
        <f>IF(Meuble!D36="","",(Meuble!J36)&amp;" X ")</f>
        <v/>
      </c>
      <c r="F121" s="77" t="str">
        <f>IF(Meuble!D36="","",Meuble!D36)</f>
        <v/>
      </c>
      <c r="G121" s="2" t="str">
        <f>IF(Meuble!F36="","",Meuble!F36)</f>
        <v/>
      </c>
      <c r="H121" s="2" t="str">
        <f>IF(Meuble!D36="","", "x" )</f>
        <v/>
      </c>
      <c r="I121" s="2" t="str">
        <f>IF(Meuble!G36="","",Meuble!G36)</f>
        <v/>
      </c>
      <c r="J121" s="2" t="str">
        <f>IF(Meuble!D36="","", "x" )</f>
        <v/>
      </c>
      <c r="K121" s="2" t="str">
        <f>IF(Meuble!H36="","",Meuble!H36)</f>
        <v/>
      </c>
      <c r="L121" s="78" t="str">
        <f>IF(Meuble!M36="","",IF(Meuble!M36=Base!B9,Base!C9,IF(Meuble!M36=Base!B10,Base!C10,IF(Meuble!M36=Base!B11,Base!C11,""))))</f>
        <v/>
      </c>
    </row>
    <row r="122" spans="1:12" ht="5.25" customHeight="1" x14ac:dyDescent="0.25">
      <c r="A122" s="9"/>
      <c r="D122" s="10"/>
      <c r="E122" s="76"/>
      <c r="F122" s="77"/>
      <c r="G122" s="29" t="str">
        <f>IF(Meuble!Q36="","","—")</f>
        <v/>
      </c>
      <c r="H122" s="2"/>
      <c r="I122" s="29" t="str">
        <f>IF(Meuble!P36="","","—")</f>
        <v/>
      </c>
      <c r="K122" s="2"/>
      <c r="L122" s="78"/>
    </row>
    <row r="123" spans="1:12" ht="5.25" customHeight="1" x14ac:dyDescent="0.25">
      <c r="A123" s="9"/>
      <c r="D123" s="10"/>
      <c r="E123" s="76"/>
      <c r="F123" s="77"/>
      <c r="G123" s="29" t="str">
        <f>IF(Meuble!O36="","","—")</f>
        <v/>
      </c>
      <c r="H123" s="2"/>
      <c r="I123" s="29" t="str">
        <f>IF(Meuble!N36="","","—")</f>
        <v/>
      </c>
      <c r="K123" s="2"/>
      <c r="L123" s="10"/>
    </row>
    <row r="124" spans="1:12" ht="9.9499999999999993" customHeight="1" x14ac:dyDescent="0.25">
      <c r="A124" s="9"/>
      <c r="D124" s="10"/>
      <c r="E124" s="35"/>
      <c r="L124" s="10"/>
    </row>
    <row r="125" spans="1:12" ht="12.95" customHeight="1" x14ac:dyDescent="0.25">
      <c r="A125" s="9"/>
      <c r="D125" s="10"/>
      <c r="E125" s="76" t="str">
        <f>IF(Meuble!D37="","",(Meuble!J37)&amp;" X ")</f>
        <v/>
      </c>
      <c r="F125" s="77" t="str">
        <f>IF(Meuble!D37="","",Meuble!D37)</f>
        <v/>
      </c>
      <c r="G125" s="2" t="str">
        <f>IF(Meuble!F37="","",Meuble!F37)</f>
        <v/>
      </c>
      <c r="H125" s="2" t="str">
        <f>IF(Meuble!D37="","", "x" )</f>
        <v/>
      </c>
      <c r="I125" s="2" t="str">
        <f>IF(Meuble!G37="","",Meuble!G37)</f>
        <v/>
      </c>
      <c r="J125" s="2" t="str">
        <f>IF(Meuble!D37="","", "x" )</f>
        <v/>
      </c>
      <c r="K125" s="2" t="str">
        <f>IF(Meuble!H37="","",Meuble!H37)</f>
        <v/>
      </c>
      <c r="L125" s="80" t="str">
        <f>IF(Meuble!M37="","",IF(Meuble!M37=Base!B9,Base!C9,IF(Meuble!M37=Base!B10,Base!C10,IF(Meuble!M37=Base!B11,Base!C11,""))))</f>
        <v/>
      </c>
    </row>
    <row r="126" spans="1:12" ht="5.25" customHeight="1" x14ac:dyDescent="0.25">
      <c r="A126" s="9"/>
      <c r="D126" s="10"/>
      <c r="E126" s="76"/>
      <c r="F126" s="77"/>
      <c r="G126" s="29" t="str">
        <f>IF(Meuble!Q37="","","—")</f>
        <v/>
      </c>
      <c r="H126" s="2"/>
      <c r="I126" s="29" t="str">
        <f>IF(Meuble!P37="","","—")</f>
        <v/>
      </c>
      <c r="K126" s="2"/>
      <c r="L126" s="80"/>
    </row>
    <row r="127" spans="1:12" ht="5.25" customHeight="1" x14ac:dyDescent="0.25">
      <c r="A127" s="9"/>
      <c r="D127" s="10"/>
      <c r="E127" s="76"/>
      <c r="F127" s="77"/>
      <c r="G127" s="29" t="str">
        <f>IF(Meuble!O37="","","—")</f>
        <v/>
      </c>
      <c r="H127" s="2"/>
      <c r="I127" s="29" t="str">
        <f>IF(Meuble!N37="","","—")</f>
        <v/>
      </c>
      <c r="K127" s="2"/>
      <c r="L127" s="10"/>
    </row>
    <row r="128" spans="1:12" ht="9.9499999999999993" customHeight="1" x14ac:dyDescent="0.25">
      <c r="A128" s="9"/>
      <c r="D128" s="10"/>
      <c r="E128" s="35"/>
      <c r="L128" s="10"/>
    </row>
    <row r="129" spans="1:12" ht="12.95" customHeight="1" x14ac:dyDescent="0.25">
      <c r="A129" s="9"/>
      <c r="D129" s="10"/>
      <c r="E129" s="76" t="str">
        <f>IF(Meuble!D38="","",(Meuble!J38)&amp;" X ")</f>
        <v/>
      </c>
      <c r="F129" s="77" t="str">
        <f>IF(Meuble!D38="","",Meuble!D38)</f>
        <v/>
      </c>
      <c r="G129" s="2" t="str">
        <f>IF(Meuble!F38="","",Meuble!F38)</f>
        <v/>
      </c>
      <c r="H129" s="2" t="str">
        <f>IF(Meuble!D38="","", "x" )</f>
        <v/>
      </c>
      <c r="I129" s="2" t="str">
        <f>IF(Meuble!G38="","",Meuble!G38)</f>
        <v/>
      </c>
      <c r="J129" s="2" t="str">
        <f>IF(Meuble!D38="","", "x" )</f>
        <v/>
      </c>
      <c r="K129" s="2" t="str">
        <f>IF(Meuble!H38="","",Meuble!H38)</f>
        <v/>
      </c>
      <c r="L129" s="78" t="str">
        <f>IF(Meuble!M38="","",IF(Meuble!M38=Base!B9,Base!C9,IF(Meuble!M38=Base!B10,Base!C10,IF(Meuble!M38=Base!B11,Base!C11,""))))</f>
        <v/>
      </c>
    </row>
    <row r="130" spans="1:12" ht="5.25" customHeight="1" x14ac:dyDescent="0.25">
      <c r="A130" s="9"/>
      <c r="D130" s="10"/>
      <c r="E130" s="76"/>
      <c r="F130" s="77"/>
      <c r="G130" s="29" t="str">
        <f>IF(Meuble!Q38="","","—")</f>
        <v/>
      </c>
      <c r="H130" s="2"/>
      <c r="I130" s="29" t="str">
        <f>IF(Meuble!P38="","","—")</f>
        <v/>
      </c>
      <c r="K130" s="2"/>
      <c r="L130" s="78"/>
    </row>
    <row r="131" spans="1:12" ht="5.25" customHeight="1" x14ac:dyDescent="0.25">
      <c r="A131" s="9"/>
      <c r="D131" s="10"/>
      <c r="E131" s="76"/>
      <c r="F131" s="77"/>
      <c r="G131" s="29" t="str">
        <f>IF(Meuble!O38="","","—")</f>
        <v/>
      </c>
      <c r="H131" s="2"/>
      <c r="I131" s="29" t="str">
        <f>IF(Meuble!N38="","","—")</f>
        <v/>
      </c>
      <c r="K131" s="2"/>
      <c r="L131" s="10"/>
    </row>
    <row r="132" spans="1:12" ht="9.9499999999999993" customHeight="1" x14ac:dyDescent="0.25">
      <c r="A132" s="9"/>
      <c r="D132" s="10"/>
      <c r="E132" s="35"/>
      <c r="L132" s="10"/>
    </row>
    <row r="133" spans="1:12" ht="12.95" customHeight="1" x14ac:dyDescent="0.25">
      <c r="A133" s="9"/>
      <c r="D133" s="10"/>
      <c r="E133" s="76" t="str">
        <f>IF(Meuble!D39="","",(Meuble!J39)&amp;" X ")</f>
        <v/>
      </c>
      <c r="F133" s="77" t="str">
        <f>IF(Meuble!D39="","",Meuble!D39)</f>
        <v/>
      </c>
      <c r="G133" s="2" t="str">
        <f>IF(Meuble!F39="","",Meuble!F39)</f>
        <v/>
      </c>
      <c r="H133" s="2" t="str">
        <f>IF(Meuble!D39="","", "x" )</f>
        <v/>
      </c>
      <c r="I133" s="2" t="str">
        <f>IF(Meuble!G39="","",Meuble!G39)</f>
        <v/>
      </c>
      <c r="J133" s="2" t="str">
        <f>IF(Meuble!D39="","", "x" )</f>
        <v/>
      </c>
      <c r="K133" s="2" t="str">
        <f>IF(Meuble!H39="","",Meuble!H39)</f>
        <v/>
      </c>
      <c r="L133" s="78" t="str">
        <f>IF(Meuble!M39="","",IF(Meuble!M39=Base!B9,Base!C9,IF(Meuble!M39=Base!B10,Base!C10,IF(Meuble!M39=Base!B11,Base!C11,""))))</f>
        <v/>
      </c>
    </row>
    <row r="134" spans="1:12" ht="5.25" customHeight="1" x14ac:dyDescent="0.25">
      <c r="A134" s="9"/>
      <c r="D134" s="10"/>
      <c r="E134" s="76"/>
      <c r="F134" s="77"/>
      <c r="G134" s="29" t="str">
        <f>IF(Meuble!Q39="","","—")</f>
        <v/>
      </c>
      <c r="H134" s="2"/>
      <c r="I134" s="29" t="str">
        <f>IF(Meuble!P39="","","—")</f>
        <v/>
      </c>
      <c r="K134" s="2"/>
      <c r="L134" s="78"/>
    </row>
    <row r="135" spans="1:12" ht="5.25" customHeight="1" x14ac:dyDescent="0.25">
      <c r="A135" s="9"/>
      <c r="D135" s="10"/>
      <c r="E135" s="76"/>
      <c r="F135" s="77"/>
      <c r="G135" s="29" t="str">
        <f>IF(Meuble!O39="","","—")</f>
        <v/>
      </c>
      <c r="H135" s="2"/>
      <c r="I135" s="29" t="str">
        <f>IF(Meuble!N39="","","—")</f>
        <v/>
      </c>
      <c r="K135" s="2"/>
      <c r="L135" s="10"/>
    </row>
    <row r="136" spans="1:12" ht="9.9499999999999993" customHeight="1" x14ac:dyDescent="0.25">
      <c r="A136" s="9"/>
      <c r="D136" s="10"/>
      <c r="E136" s="35"/>
      <c r="L136" s="10"/>
    </row>
    <row r="137" spans="1:12" ht="12.95" customHeight="1" x14ac:dyDescent="0.25">
      <c r="A137" s="9"/>
      <c r="D137" s="10"/>
      <c r="E137" s="76" t="str">
        <f>IF(Meuble!D40="","",(Meuble!J40)&amp;" X ")</f>
        <v/>
      </c>
      <c r="F137" s="77" t="str">
        <f>IF(Meuble!D40="","",Meuble!D40)</f>
        <v/>
      </c>
      <c r="G137" s="2" t="str">
        <f>IF(Meuble!F40="","",Meuble!F40)</f>
        <v/>
      </c>
      <c r="H137" s="2" t="str">
        <f>IF(Meuble!D40="","", "x" )</f>
        <v/>
      </c>
      <c r="I137" s="2" t="str">
        <f>IF(Meuble!G40="","",Meuble!G40)</f>
        <v/>
      </c>
      <c r="J137" s="2" t="str">
        <f>IF(Meuble!D40="","", "x" )</f>
        <v/>
      </c>
      <c r="K137" s="2" t="str">
        <f>IF(Meuble!H40="","",Meuble!H40)</f>
        <v/>
      </c>
      <c r="L137" s="78" t="str">
        <f>IF(Meuble!M40="","",IF(Meuble!M40=Base!B9,Base!C9,IF(Meuble!M40=Base!B10,Base!C10,IF(Meuble!M40=Base!B11,Base!C11,""))))</f>
        <v/>
      </c>
    </row>
    <row r="138" spans="1:12" ht="5.25" customHeight="1" x14ac:dyDescent="0.25">
      <c r="A138" s="9"/>
      <c r="D138" s="10"/>
      <c r="E138" s="76"/>
      <c r="F138" s="77"/>
      <c r="G138" s="29" t="str">
        <f>IF(Meuble!Q40="","","—")</f>
        <v/>
      </c>
      <c r="H138" s="2"/>
      <c r="I138" s="29" t="str">
        <f>IF(Meuble!P40="","","—")</f>
        <v/>
      </c>
      <c r="K138" s="2"/>
      <c r="L138" s="78"/>
    </row>
    <row r="139" spans="1:12" ht="5.25" customHeight="1" x14ac:dyDescent="0.25">
      <c r="A139" s="9"/>
      <c r="D139" s="10"/>
      <c r="E139" s="76"/>
      <c r="F139" s="77"/>
      <c r="G139" s="29" t="str">
        <f>IF(Meuble!O40="","","—")</f>
        <v/>
      </c>
      <c r="H139" s="2"/>
      <c r="I139" s="29" t="str">
        <f>IF(Meuble!N40="","","—")</f>
        <v/>
      </c>
      <c r="K139" s="2"/>
      <c r="L139" s="10"/>
    </row>
    <row r="140" spans="1:12" ht="9.9499999999999993" customHeight="1" x14ac:dyDescent="0.25">
      <c r="A140" s="9"/>
      <c r="D140" s="10"/>
      <c r="E140" s="35"/>
      <c r="L140" s="10"/>
    </row>
    <row r="141" spans="1:12" ht="12.95" customHeight="1" x14ac:dyDescent="0.25">
      <c r="A141" s="9"/>
      <c r="D141" s="10"/>
      <c r="E141" s="76" t="str">
        <f>IF(Meuble!D41="","",(Meuble!J41)&amp;" X ")</f>
        <v/>
      </c>
      <c r="F141" s="77" t="str">
        <f>IF(Meuble!D41="","",Meuble!D41)</f>
        <v/>
      </c>
      <c r="G141" s="2" t="str">
        <f>IF(Meuble!F41="","",Meuble!F41)</f>
        <v/>
      </c>
      <c r="H141" s="2" t="str">
        <f>IF(Meuble!D41="","", "x" )</f>
        <v/>
      </c>
      <c r="I141" s="2" t="str">
        <f>IF(Meuble!G41="","",Meuble!G41)</f>
        <v/>
      </c>
      <c r="J141" s="2" t="str">
        <f>IF(Meuble!D41="","", "x" )</f>
        <v/>
      </c>
      <c r="K141" s="2" t="str">
        <f>IF(Meuble!H41="","",Meuble!H41)</f>
        <v/>
      </c>
      <c r="L141" s="78" t="str">
        <f>IF(Meuble!M41="","",IF(Meuble!M41=Base!B9,Base!C9,IF(Meuble!M41=Base!B10,Base!C10,IF(Meuble!M41=Base!B11,Base!C11,""))))</f>
        <v/>
      </c>
    </row>
    <row r="142" spans="1:12" ht="5.25" customHeight="1" x14ac:dyDescent="0.25">
      <c r="A142" s="9"/>
      <c r="D142" s="10"/>
      <c r="E142" s="76"/>
      <c r="F142" s="77"/>
      <c r="G142" s="29" t="str">
        <f>IF(Meuble!Q41="","","—")</f>
        <v/>
      </c>
      <c r="H142" s="2"/>
      <c r="I142" s="29" t="str">
        <f>IF(Meuble!P41="","","—")</f>
        <v/>
      </c>
      <c r="K142" s="2"/>
      <c r="L142" s="78"/>
    </row>
    <row r="143" spans="1:12" ht="5.25" customHeight="1" x14ac:dyDescent="0.25">
      <c r="A143" s="9"/>
      <c r="D143" s="10"/>
      <c r="E143" s="76"/>
      <c r="F143" s="77"/>
      <c r="G143" s="29" t="str">
        <f>IF(Meuble!O41="","","—")</f>
        <v/>
      </c>
      <c r="H143" s="2"/>
      <c r="I143" s="29" t="str">
        <f>IF(Meuble!N41="","","—")</f>
        <v/>
      </c>
      <c r="K143" s="2"/>
      <c r="L143" s="10"/>
    </row>
    <row r="144" spans="1:12" ht="9.9499999999999993" customHeight="1" x14ac:dyDescent="0.25">
      <c r="A144" s="9"/>
      <c r="D144" s="10"/>
      <c r="E144" s="35"/>
      <c r="L144" s="10"/>
    </row>
    <row r="145" spans="1:12" ht="12.95" customHeight="1" x14ac:dyDescent="0.25">
      <c r="A145" s="9"/>
      <c r="D145" s="10"/>
      <c r="E145" s="76" t="str">
        <f>IF(Meuble!D42="","",(Meuble!J42)&amp;" X ")</f>
        <v/>
      </c>
      <c r="F145" s="77" t="str">
        <f>IF(Meuble!D42="","",Meuble!D42)</f>
        <v/>
      </c>
      <c r="G145" s="2" t="str">
        <f>IF(Meuble!F42="","",Meuble!F42)</f>
        <v/>
      </c>
      <c r="H145" s="2" t="str">
        <f>IF(Meuble!D42="","", "x" )</f>
        <v/>
      </c>
      <c r="I145" s="2" t="str">
        <f>IF(Meuble!G42="","",Meuble!G42)</f>
        <v/>
      </c>
      <c r="J145" s="2" t="str">
        <f>IF(Meuble!D42="","", "x" )</f>
        <v/>
      </c>
      <c r="K145" s="2" t="str">
        <f>IF(Meuble!H42="","",Meuble!H42)</f>
        <v/>
      </c>
      <c r="L145" s="78" t="str">
        <f>IF(Meuble!M42="","",IF(Meuble!M42=Base!B9,Base!C9,IF(Meuble!M42=Base!B10,Base!C10,IF(Meuble!M42=Base!B11,Base!C11,""))))</f>
        <v/>
      </c>
    </row>
    <row r="146" spans="1:12" ht="5.25" customHeight="1" x14ac:dyDescent="0.25">
      <c r="A146" s="9"/>
      <c r="D146" s="10"/>
      <c r="E146" s="76"/>
      <c r="F146" s="77"/>
      <c r="G146" s="29" t="str">
        <f>IF(Meuble!Q42="","","—")</f>
        <v/>
      </c>
      <c r="H146" s="2"/>
      <c r="I146" s="29" t="str">
        <f>IF(Meuble!P42="","","—")</f>
        <v/>
      </c>
      <c r="K146" s="2"/>
      <c r="L146" s="78"/>
    </row>
    <row r="147" spans="1:12" ht="5.25" customHeight="1" x14ac:dyDescent="0.25">
      <c r="A147" s="9"/>
      <c r="D147" s="10"/>
      <c r="E147" s="76"/>
      <c r="F147" s="77"/>
      <c r="G147" s="29" t="str">
        <f>IF(Meuble!O42="","","—")</f>
        <v/>
      </c>
      <c r="H147" s="2"/>
      <c r="I147" s="29" t="str">
        <f>IF(Meuble!N42="","","—")</f>
        <v/>
      </c>
      <c r="K147" s="2"/>
      <c r="L147" s="10"/>
    </row>
    <row r="148" spans="1:12" ht="9.9499999999999993" customHeight="1" x14ac:dyDescent="0.25">
      <c r="A148" s="9"/>
      <c r="D148" s="10"/>
      <c r="E148" s="8"/>
      <c r="L148" s="10"/>
    </row>
    <row r="149" spans="1:12" ht="12.95" customHeight="1" x14ac:dyDescent="0.25">
      <c r="A149" s="9"/>
      <c r="D149" s="10"/>
      <c r="E149" s="76" t="str">
        <f>IF(Meuble!D43="","",(Meuble!J43)&amp;" X ")</f>
        <v/>
      </c>
      <c r="F149" s="77" t="str">
        <f>IF(Meuble!D43="","",Meuble!D43)</f>
        <v/>
      </c>
      <c r="G149" s="2" t="str">
        <f>IF(Meuble!F43="","",Meuble!F43)</f>
        <v/>
      </c>
      <c r="H149" s="2" t="str">
        <f>IF(Meuble!D43="","", "x" )</f>
        <v/>
      </c>
      <c r="I149" s="2" t="str">
        <f>IF(Meuble!G43="","",Meuble!G43)</f>
        <v/>
      </c>
      <c r="J149" s="2" t="str">
        <f>IF(Meuble!D43="","", "x" )</f>
        <v/>
      </c>
      <c r="K149" s="2" t="str">
        <f>IF(Meuble!H43="","",Meuble!H43)</f>
        <v/>
      </c>
      <c r="L149" s="78" t="str">
        <f>IF(Meuble!M43="","",IF(Meuble!M43=Base!B9,Base!C9,IF(Meuble!M43=Base!B10,Base!C10,IF(Meuble!M43=Base!B11,Base!C11,""))))</f>
        <v/>
      </c>
    </row>
    <row r="150" spans="1:12" ht="5.25" customHeight="1" x14ac:dyDescent="0.25">
      <c r="A150" s="9"/>
      <c r="D150" s="10"/>
      <c r="E150" s="76"/>
      <c r="F150" s="77"/>
      <c r="G150" s="29" t="str">
        <f>IF(Meuble!Q43="","","—")</f>
        <v/>
      </c>
      <c r="H150" s="2"/>
      <c r="I150" s="29" t="str">
        <f>IF(Meuble!P43="","","—")</f>
        <v/>
      </c>
      <c r="K150" s="2"/>
      <c r="L150" s="78"/>
    </row>
    <row r="151" spans="1:12" ht="5.25" customHeight="1" x14ac:dyDescent="0.25">
      <c r="A151" s="9"/>
      <c r="D151" s="10"/>
      <c r="E151" s="76"/>
      <c r="F151" s="77"/>
      <c r="G151" s="29" t="str">
        <f>IF(Meuble!O43="","","—")</f>
        <v/>
      </c>
      <c r="H151" s="2"/>
      <c r="I151" s="29" t="str">
        <f>IF(Meuble!N43="","","—")</f>
        <v/>
      </c>
      <c r="K151" s="2"/>
      <c r="L151" s="10"/>
    </row>
    <row r="152" spans="1:12" ht="9.9499999999999993" customHeight="1" x14ac:dyDescent="0.25">
      <c r="A152" s="9"/>
      <c r="D152" s="10"/>
      <c r="E152" s="8"/>
      <c r="L152" s="10"/>
    </row>
    <row r="153" spans="1:12" ht="12.95" customHeight="1" x14ac:dyDescent="0.25">
      <c r="A153" s="9"/>
      <c r="D153" s="10"/>
      <c r="E153" s="76" t="str">
        <f>IF(Meuble!D44="","",(Meuble!J44)&amp;" X ")</f>
        <v/>
      </c>
      <c r="F153" s="77" t="str">
        <f>IF(Meuble!D44="","",Meuble!D44)</f>
        <v/>
      </c>
      <c r="G153" s="2" t="str">
        <f>IF(Meuble!F44="","",Meuble!F44)</f>
        <v/>
      </c>
      <c r="H153" s="2" t="str">
        <f>IF(Meuble!D44="","", "x" )</f>
        <v/>
      </c>
      <c r="I153" s="2" t="str">
        <f>IF(Meuble!G44="","",Meuble!G44)</f>
        <v/>
      </c>
      <c r="J153" s="2" t="str">
        <f>IF(Meuble!D44="","", "x" )</f>
        <v/>
      </c>
      <c r="K153" s="2" t="str">
        <f>IF(Meuble!H44="","",Meuble!H44)</f>
        <v/>
      </c>
      <c r="L153" s="78" t="str">
        <f>IF(Meuble!M44="","",IF(Meuble!M44=Base!B9,Base!C9,IF(Meuble!M44=Base!B10,Base!C10,IF(Meuble!M44=Base!B11,Base!C11,""))))</f>
        <v/>
      </c>
    </row>
    <row r="154" spans="1:12" ht="5.25" customHeight="1" x14ac:dyDescent="0.25">
      <c r="A154" s="9"/>
      <c r="D154" s="10"/>
      <c r="E154" s="76"/>
      <c r="F154" s="77"/>
      <c r="G154" s="29" t="str">
        <f>IF(Meuble!Q44="","","—")</f>
        <v/>
      </c>
      <c r="H154" s="2"/>
      <c r="I154" s="29" t="str">
        <f>IF(Meuble!P44="","","—")</f>
        <v/>
      </c>
      <c r="K154" s="2"/>
      <c r="L154" s="78"/>
    </row>
    <row r="155" spans="1:12" ht="5.25" customHeight="1" x14ac:dyDescent="0.25">
      <c r="A155" s="9"/>
      <c r="D155" s="10"/>
      <c r="E155" s="76"/>
      <c r="F155" s="77"/>
      <c r="G155" s="29" t="str">
        <f>IF(Meuble!O44="","","—")</f>
        <v/>
      </c>
      <c r="H155" s="2"/>
      <c r="I155" s="29" t="str">
        <f>IF(Meuble!N44="","","—")</f>
        <v/>
      </c>
      <c r="K155" s="2"/>
      <c r="L155" s="10"/>
    </row>
    <row r="156" spans="1:12" ht="9.9499999999999993" customHeight="1" x14ac:dyDescent="0.25">
      <c r="A156" s="9"/>
      <c r="D156" s="10"/>
      <c r="E156" s="8"/>
      <c r="L156" s="10"/>
    </row>
    <row r="157" spans="1:12" ht="12.95" customHeight="1" x14ac:dyDescent="0.25">
      <c r="A157" s="9"/>
      <c r="D157" s="10"/>
      <c r="E157" s="76" t="str">
        <f>IF(Meuble!D45="","",(Meuble!J45)&amp;" X ")</f>
        <v/>
      </c>
      <c r="F157" s="77" t="str">
        <f>IF(Meuble!D45="","",Meuble!D45)</f>
        <v/>
      </c>
      <c r="G157" s="2" t="str">
        <f>IF(Meuble!F45="","",Meuble!F45)</f>
        <v/>
      </c>
      <c r="H157" s="2" t="str">
        <f>IF(Meuble!D45="","", "x" )</f>
        <v/>
      </c>
      <c r="I157" s="2" t="str">
        <f>IF(Meuble!G45="","",Meuble!G45)</f>
        <v/>
      </c>
      <c r="J157" s="2" t="str">
        <f>IF(Meuble!D45="","", "x" )</f>
        <v/>
      </c>
      <c r="K157" s="2" t="str">
        <f>IF(Meuble!H45="","",Meuble!H45)</f>
        <v/>
      </c>
      <c r="L157" s="78" t="str">
        <f>IF(Meuble!M45="","",IF(Meuble!M45=Base!B9,Base!C9,IF(Meuble!M45=Base!B10,Base!C10,IF(Meuble!M45=Base!B11,Base!C11,""))))</f>
        <v/>
      </c>
    </row>
    <row r="158" spans="1:12" ht="5.25" customHeight="1" x14ac:dyDescent="0.25">
      <c r="A158" s="9"/>
      <c r="D158" s="10"/>
      <c r="E158" s="76"/>
      <c r="F158" s="77"/>
      <c r="G158" s="29" t="str">
        <f>IF(Meuble!Q45="","","—")</f>
        <v/>
      </c>
      <c r="H158" s="2"/>
      <c r="I158" s="29" t="str">
        <f>IF(Meuble!P45="","","—")</f>
        <v/>
      </c>
      <c r="K158" s="2"/>
      <c r="L158" s="78"/>
    </row>
    <row r="159" spans="1:12" ht="5.25" customHeight="1" x14ac:dyDescent="0.25">
      <c r="A159" s="9"/>
      <c r="D159" s="10"/>
      <c r="E159" s="76"/>
      <c r="F159" s="77"/>
      <c r="G159" s="29" t="str">
        <f>IF(Meuble!O45="","","—")</f>
        <v/>
      </c>
      <c r="H159" s="2"/>
      <c r="I159" s="29" t="str">
        <f>IF(Meuble!N45="","","—")</f>
        <v/>
      </c>
      <c r="K159" s="2"/>
      <c r="L159" s="10"/>
    </row>
    <row r="160" spans="1:12" ht="9.9499999999999993" customHeight="1" x14ac:dyDescent="0.25">
      <c r="A160" s="9"/>
      <c r="D160" s="10"/>
      <c r="E160" s="35"/>
      <c r="L160" s="10"/>
    </row>
    <row r="161" spans="1:12" ht="12.95" customHeight="1" x14ac:dyDescent="0.25">
      <c r="A161" s="9"/>
      <c r="D161" s="10"/>
      <c r="E161" s="76" t="str">
        <f>IF(Meuble!D46="","",(Meuble!J46)&amp;" X ")</f>
        <v/>
      </c>
      <c r="F161" s="77" t="str">
        <f>IF(Meuble!D46="","",Meuble!D46)</f>
        <v/>
      </c>
      <c r="G161" s="2" t="str">
        <f>IF(Meuble!F46="","",Meuble!F46)</f>
        <v/>
      </c>
      <c r="H161" s="2" t="str">
        <f>IF(Meuble!D46="","", "x" )</f>
        <v/>
      </c>
      <c r="I161" s="2" t="str">
        <f>IF(Meuble!G46="","",Meuble!G46)</f>
        <v/>
      </c>
      <c r="J161" s="2" t="str">
        <f>IF(Meuble!D46="","", "x" )</f>
        <v/>
      </c>
      <c r="K161" s="2" t="str">
        <f>IF(Meuble!H46="","",Meuble!H46)</f>
        <v/>
      </c>
      <c r="L161" s="78" t="str">
        <f>IF(Meuble!M46="","",IF(Meuble!M46=Base!B9,Base!C9,IF(Meuble!M46=Base!B10,Base!C10,IF(Meuble!M46=Base!B11,Base!C11,""))))</f>
        <v/>
      </c>
    </row>
    <row r="162" spans="1:12" ht="5.25" customHeight="1" x14ac:dyDescent="0.25">
      <c r="A162" s="9"/>
      <c r="D162" s="10"/>
      <c r="E162" s="76"/>
      <c r="F162" s="77"/>
      <c r="G162" s="29" t="str">
        <f>IF(Meuble!Q46="","","—")</f>
        <v/>
      </c>
      <c r="H162" s="2"/>
      <c r="I162" s="29" t="str">
        <f>IF(Meuble!P46="","","—")</f>
        <v/>
      </c>
      <c r="K162" s="2"/>
      <c r="L162" s="78"/>
    </row>
    <row r="163" spans="1:12" ht="5.25" customHeight="1" x14ac:dyDescent="0.25">
      <c r="A163" s="9"/>
      <c r="D163" s="10"/>
      <c r="E163" s="76"/>
      <c r="F163" s="77"/>
      <c r="G163" s="29" t="str">
        <f>IF(Meuble!O46="","","—")</f>
        <v/>
      </c>
      <c r="H163" s="2"/>
      <c r="I163" s="29" t="str">
        <f>IF(Meuble!N46="","","—")</f>
        <v/>
      </c>
      <c r="K163" s="2"/>
      <c r="L163" s="10"/>
    </row>
    <row r="164" spans="1:12" ht="9.9499999999999993" customHeight="1" x14ac:dyDescent="0.25">
      <c r="A164" s="9"/>
      <c r="D164" s="10"/>
      <c r="E164" s="35"/>
      <c r="L164" s="10"/>
    </row>
    <row r="165" spans="1:12" ht="12.95" customHeight="1" x14ac:dyDescent="0.25">
      <c r="A165" s="9"/>
      <c r="D165" s="10"/>
      <c r="E165" s="76" t="str">
        <f>IF(Meuble!D47="","",(Meuble!J47)&amp;" X ")</f>
        <v/>
      </c>
      <c r="F165" s="77" t="str">
        <f>IF(Meuble!D47="","",Meuble!D47)</f>
        <v/>
      </c>
      <c r="G165" s="2" t="str">
        <f>IF(Meuble!F47="","",Meuble!F47)</f>
        <v/>
      </c>
      <c r="H165" s="2" t="str">
        <f>IF(Meuble!D47="","", "x" )</f>
        <v/>
      </c>
      <c r="I165" s="2" t="str">
        <f>IF(Meuble!G47="","",Meuble!G47)</f>
        <v/>
      </c>
      <c r="J165" s="2" t="str">
        <f>IF(Meuble!D47="","", "x" )</f>
        <v/>
      </c>
      <c r="K165" s="2" t="str">
        <f>IF(Meuble!H47="","",Meuble!H47)</f>
        <v/>
      </c>
      <c r="L165" s="79" t="str">
        <f>IF(Meuble!M47="","",IF(Meuble!M47=Base!B9,Base!C9,IF(Meuble!M47=Base!B10,Base!C10,IF(Meuble!M47=Base!B11,Base!C11,""))))</f>
        <v/>
      </c>
    </row>
    <row r="166" spans="1:12" ht="5.25" customHeight="1" x14ac:dyDescent="0.25">
      <c r="A166" s="9"/>
      <c r="D166" s="10"/>
      <c r="E166" s="76"/>
      <c r="F166" s="77"/>
      <c r="G166" s="29" t="str">
        <f>IF(Meuble!Q47="","","—")</f>
        <v/>
      </c>
      <c r="H166" s="2"/>
      <c r="I166" s="29" t="str">
        <f>IF(Meuble!P50="","","—")</f>
        <v/>
      </c>
      <c r="K166" s="2"/>
      <c r="L166" s="79"/>
    </row>
    <row r="167" spans="1:12" ht="5.25" customHeight="1" x14ac:dyDescent="0.25">
      <c r="A167" s="9"/>
      <c r="D167" s="10"/>
      <c r="E167" s="76"/>
      <c r="F167" s="77"/>
      <c r="G167" s="29" t="str">
        <f>IF(Meuble!O47="","","—")</f>
        <v/>
      </c>
      <c r="H167" s="2"/>
      <c r="I167" s="29" t="str">
        <f>IF(Meuble!N50="","","—")</f>
        <v/>
      </c>
      <c r="K167" s="2"/>
      <c r="L167" s="10"/>
    </row>
    <row r="168" spans="1:12" ht="9.9499999999999993" customHeight="1" x14ac:dyDescent="0.25">
      <c r="A168" s="9"/>
      <c r="D168" s="10"/>
      <c r="E168" s="35"/>
      <c r="L168" s="10"/>
    </row>
    <row r="169" spans="1:12" ht="12.95" customHeight="1" thickBot="1" x14ac:dyDescent="0.3">
      <c r="A169" s="11"/>
      <c r="B169" s="12"/>
      <c r="C169" s="12"/>
      <c r="D169" s="32"/>
      <c r="E169" s="36"/>
      <c r="F169" s="12"/>
      <c r="G169" s="12"/>
      <c r="H169" s="12"/>
      <c r="I169" s="17"/>
      <c r="J169" s="17"/>
      <c r="K169" s="24"/>
      <c r="L169" s="32"/>
    </row>
    <row r="170" spans="1:12" ht="5.25" customHeight="1" x14ac:dyDescent="0.25">
      <c r="E170" s="8"/>
    </row>
    <row r="171" spans="1:12" ht="5.25" customHeight="1" x14ac:dyDescent="0.25">
      <c r="E171" s="8"/>
    </row>
    <row r="172" spans="1:12" x14ac:dyDescent="0.25">
      <c r="E172" s="8"/>
    </row>
  </sheetData>
  <mergeCells count="137"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A5:B7"/>
    <mergeCell ref="D5:D7"/>
    <mergeCell ref="F9:F11"/>
    <mergeCell ref="E9:E11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</mergeCells>
  <phoneticPr fontId="6" type="noConversion"/>
  <conditionalFormatting sqref="E4:K4">
    <cfRule type="expression" dxfId="49" priority="31">
      <formula>$F21="DOS"</formula>
    </cfRule>
  </conditionalFormatting>
  <conditionalFormatting sqref="E57:K57 G58:K59">
    <cfRule type="expression" dxfId="48" priority="29">
      <formula>$F57="DOS"</formula>
    </cfRule>
  </conditionalFormatting>
  <conditionalFormatting sqref="E61:K61 G62:K63">
    <cfRule type="expression" dxfId="47" priority="28">
      <formula>$F61="DOS"</formula>
    </cfRule>
  </conditionalFormatting>
  <conditionalFormatting sqref="E65:K65 G66:K67">
    <cfRule type="expression" dxfId="46" priority="27">
      <formula>$F65="DOS"</formula>
    </cfRule>
  </conditionalFormatting>
  <conditionalFormatting sqref="E69:K69 G70:K71">
    <cfRule type="expression" dxfId="45" priority="26">
      <formula>$F69="DOS"</formula>
    </cfRule>
  </conditionalFormatting>
  <conditionalFormatting sqref="E73:K73 G74:K75">
    <cfRule type="expression" dxfId="44" priority="25">
      <formula>$F73="DOS"</formula>
    </cfRule>
  </conditionalFormatting>
  <conditionalFormatting sqref="E77:K77 G78:K79">
    <cfRule type="expression" dxfId="43" priority="24">
      <formula>$F77="DOS"</formula>
    </cfRule>
  </conditionalFormatting>
  <conditionalFormatting sqref="E81:K81 G82:K83">
    <cfRule type="expression" dxfId="42" priority="23">
      <formula>$F81="DOS"</formula>
    </cfRule>
  </conditionalFormatting>
  <conditionalFormatting sqref="E85:K85 G86:K87">
    <cfRule type="expression" dxfId="41" priority="22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40" priority="30">
      <formula>$F5="DOS"</formula>
    </cfRule>
  </conditionalFormatting>
  <conditionalFormatting sqref="G89:K91">
    <cfRule type="expression" dxfId="39" priority="21">
      <formula>$F89="DOS"</formula>
    </cfRule>
  </conditionalFormatting>
  <conditionalFormatting sqref="G93:K95">
    <cfRule type="expression" dxfId="38" priority="20">
      <formula>$F93="DOS"</formula>
    </cfRule>
  </conditionalFormatting>
  <conditionalFormatting sqref="G97:K99">
    <cfRule type="expression" dxfId="37" priority="19">
      <formula>$F97="DOS"</formula>
    </cfRule>
  </conditionalFormatting>
  <conditionalFormatting sqref="G101:K103">
    <cfRule type="expression" dxfId="36" priority="18">
      <formula>$F101="DOS"</formula>
    </cfRule>
  </conditionalFormatting>
  <conditionalFormatting sqref="G105:K107">
    <cfRule type="expression" dxfId="35" priority="17">
      <formula>$F105="DOS"</formula>
    </cfRule>
  </conditionalFormatting>
  <conditionalFormatting sqref="G109:K111">
    <cfRule type="expression" dxfId="34" priority="16">
      <formula>$F109="DOS"</formula>
    </cfRule>
  </conditionalFormatting>
  <conditionalFormatting sqref="G113:K115">
    <cfRule type="expression" dxfId="33" priority="15">
      <formula>$F113="DOS"</formula>
    </cfRule>
  </conditionalFormatting>
  <conditionalFormatting sqref="G117:K119">
    <cfRule type="expression" dxfId="32" priority="14">
      <formula>$F117="DOS"</formula>
    </cfRule>
  </conditionalFormatting>
  <conditionalFormatting sqref="G121:K123">
    <cfRule type="expression" dxfId="31" priority="13">
      <formula>$F121="DOS"</formula>
    </cfRule>
  </conditionalFormatting>
  <conditionalFormatting sqref="G125:K127">
    <cfRule type="expression" dxfId="30" priority="12">
      <formula>$F125="DOS"</formula>
    </cfRule>
  </conditionalFormatting>
  <conditionalFormatting sqref="G129:K131">
    <cfRule type="expression" dxfId="29" priority="11">
      <formula>$F129="DOS"</formula>
    </cfRule>
  </conditionalFormatting>
  <conditionalFormatting sqref="G133:K135">
    <cfRule type="expression" dxfId="28" priority="10">
      <formula>$F133="DOS"</formula>
    </cfRule>
  </conditionalFormatting>
  <conditionalFormatting sqref="G137:K139">
    <cfRule type="expression" dxfId="27" priority="9">
      <formula>$F137="DOS"</formula>
    </cfRule>
  </conditionalFormatting>
  <conditionalFormatting sqref="G141:K143">
    <cfRule type="expression" dxfId="26" priority="8">
      <formula>$F141="DOS"</formula>
    </cfRule>
  </conditionalFormatting>
  <conditionalFormatting sqref="G145:K147">
    <cfRule type="expression" dxfId="25" priority="7">
      <formula>$F145="DOS"</formula>
    </cfRule>
  </conditionalFormatting>
  <conditionalFormatting sqref="G149:K151">
    <cfRule type="expression" dxfId="24" priority="6">
      <formula>$F149="DOS"</formula>
    </cfRule>
  </conditionalFormatting>
  <conditionalFormatting sqref="G153:K155">
    <cfRule type="expression" dxfId="23" priority="5">
      <formula>$F153="DOS"</formula>
    </cfRule>
  </conditionalFormatting>
  <conditionalFormatting sqref="G165:K167">
    <cfRule type="expression" dxfId="22" priority="1">
      <formula>$F165="DOS"</formula>
    </cfRule>
  </conditionalFormatting>
  <conditionalFormatting sqref="G157:K159">
    <cfRule type="expression" dxfId="21" priority="3">
      <formula>$F157="DOS"</formula>
    </cfRule>
  </conditionalFormatting>
  <conditionalFormatting sqref="G161:K163">
    <cfRule type="expression" dxfId="20" priority="2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rVpat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T86"/>
  <sheetViews>
    <sheetView workbookViewId="0">
      <selection activeCell="L29" sqref="L29"/>
    </sheetView>
  </sheetViews>
  <sheetFormatPr baseColWidth="10" defaultRowHeight="15" x14ac:dyDescent="0.25"/>
  <cols>
    <col min="1" max="1" width="22.7109375" bestFit="1" customWidth="1"/>
    <col min="2" max="2" width="16.5703125" bestFit="1" customWidth="1"/>
    <col min="3" max="3" width="11.42578125" bestFit="1" customWidth="1"/>
    <col min="4" max="4" width="6.5703125" bestFit="1" customWidth="1"/>
    <col min="5" max="5" width="4.5703125" bestFit="1" customWidth="1"/>
    <col min="6" max="6" width="3" customWidth="1"/>
    <col min="7" max="7" width="2" customWidth="1"/>
    <col min="8" max="8" width="3" bestFit="1" customWidth="1"/>
    <col min="9" max="9" width="2.140625" customWidth="1"/>
    <col min="10" max="10" width="2" customWidth="1"/>
    <col min="11" max="11" width="24.42578125" bestFit="1" customWidth="1"/>
    <col min="12" max="15" width="25.140625" bestFit="1" customWidth="1"/>
    <col min="16" max="18" width="12.140625" customWidth="1"/>
    <col min="19" max="19" width="11.42578125" bestFit="1" customWidth="1"/>
    <col min="20" max="20" width="75.140625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s="97" t="s">
        <v>51</v>
      </c>
      <c r="B1" s="97" t="s">
        <v>52</v>
      </c>
      <c r="C1" s="97" t="s">
        <v>53</v>
      </c>
      <c r="D1" s="97" t="s">
        <v>54</v>
      </c>
      <c r="E1" s="97" t="s">
        <v>55</v>
      </c>
      <c r="F1" s="97" t="s">
        <v>56</v>
      </c>
      <c r="G1" s="97" t="s">
        <v>57</v>
      </c>
      <c r="H1" s="97" t="s">
        <v>58</v>
      </c>
      <c r="I1" s="97" t="s">
        <v>59</v>
      </c>
      <c r="J1" s="97" t="s">
        <v>60</v>
      </c>
      <c r="K1" s="97" t="s">
        <v>45</v>
      </c>
      <c r="L1" s="97" t="s">
        <v>61</v>
      </c>
      <c r="M1" s="97" t="s">
        <v>61</v>
      </c>
      <c r="N1" s="97" t="s">
        <v>61</v>
      </c>
      <c r="O1" s="97" t="s">
        <v>61</v>
      </c>
      <c r="P1" s="97" t="s">
        <v>20</v>
      </c>
      <c r="Q1" s="97" t="s">
        <v>20</v>
      </c>
      <c r="R1" s="97" t="s">
        <v>20</v>
      </c>
      <c r="S1" s="97" t="s">
        <v>53</v>
      </c>
      <c r="T1" s="98" t="s">
        <v>62</v>
      </c>
    </row>
    <row r="2" spans="1:20" x14ac:dyDescent="0.25">
      <c r="A2" s="97" t="s">
        <v>51</v>
      </c>
      <c r="B2" s="97" t="s">
        <v>52</v>
      </c>
      <c r="C2" s="97" t="s">
        <v>63</v>
      </c>
      <c r="D2" s="97" t="s">
        <v>54</v>
      </c>
      <c r="E2" s="97" t="s">
        <v>55</v>
      </c>
      <c r="F2" s="97" t="s">
        <v>56</v>
      </c>
      <c r="G2" s="97" t="s">
        <v>57</v>
      </c>
      <c r="H2" s="97" t="s">
        <v>64</v>
      </c>
      <c r="I2" s="97" t="s">
        <v>59</v>
      </c>
      <c r="J2" s="97" t="s">
        <v>60</v>
      </c>
      <c r="K2" s="97" t="s">
        <v>45</v>
      </c>
      <c r="L2" s="97" t="s">
        <v>61</v>
      </c>
      <c r="M2" s="97" t="s">
        <v>61</v>
      </c>
      <c r="N2" s="97" t="s">
        <v>61</v>
      </c>
      <c r="O2" s="97" t="s">
        <v>61</v>
      </c>
      <c r="P2" s="97" t="s">
        <v>20</v>
      </c>
      <c r="Q2" s="97" t="s">
        <v>20</v>
      </c>
      <c r="R2" s="97" t="s">
        <v>20</v>
      </c>
      <c r="S2" s="97" t="s">
        <v>63</v>
      </c>
      <c r="T2" s="97" t="s">
        <v>65</v>
      </c>
    </row>
    <row r="3" spans="1:20" x14ac:dyDescent="0.25">
      <c r="A3" s="97" t="s">
        <v>66</v>
      </c>
      <c r="B3" s="97" t="s">
        <v>67</v>
      </c>
      <c r="C3" s="97" t="s">
        <v>68</v>
      </c>
      <c r="D3" s="97" t="s">
        <v>69</v>
      </c>
      <c r="E3" s="97" t="s">
        <v>70</v>
      </c>
      <c r="F3" s="97" t="s">
        <v>56</v>
      </c>
      <c r="G3" s="97" t="s">
        <v>57</v>
      </c>
      <c r="H3" s="97" t="s">
        <v>58</v>
      </c>
      <c r="I3" s="97" t="s">
        <v>59</v>
      </c>
      <c r="J3" s="97" t="s">
        <v>60</v>
      </c>
      <c r="K3" s="97" t="s">
        <v>46</v>
      </c>
      <c r="L3" s="97" t="s">
        <v>71</v>
      </c>
      <c r="M3" s="97" t="s">
        <v>71</v>
      </c>
      <c r="N3" s="97" t="s">
        <v>71</v>
      </c>
      <c r="O3" s="97" t="s">
        <v>71</v>
      </c>
      <c r="P3" s="97" t="s">
        <v>20</v>
      </c>
      <c r="Q3" s="97" t="s">
        <v>20</v>
      </c>
      <c r="R3" s="97" t="s">
        <v>20</v>
      </c>
      <c r="S3" s="97" t="s">
        <v>68</v>
      </c>
      <c r="T3" s="97" t="s">
        <v>72</v>
      </c>
    </row>
    <row r="4" spans="1:20" x14ac:dyDescent="0.25">
      <c r="A4" s="97" t="s">
        <v>73</v>
      </c>
      <c r="B4" s="97" t="s">
        <v>67</v>
      </c>
      <c r="C4" s="97" t="s">
        <v>68</v>
      </c>
      <c r="D4" s="97" t="s">
        <v>74</v>
      </c>
      <c r="E4" s="97" t="s">
        <v>70</v>
      </c>
      <c r="F4" s="97" t="s">
        <v>56</v>
      </c>
      <c r="G4" s="97" t="s">
        <v>64</v>
      </c>
      <c r="H4" s="97" t="s">
        <v>58</v>
      </c>
      <c r="I4" s="97" t="s">
        <v>59</v>
      </c>
      <c r="J4" s="97" t="s">
        <v>60</v>
      </c>
      <c r="K4" s="97" t="s">
        <v>46</v>
      </c>
      <c r="L4" s="97" t="s">
        <v>20</v>
      </c>
      <c r="M4" s="97" t="s">
        <v>20</v>
      </c>
      <c r="N4" s="97" t="s">
        <v>20</v>
      </c>
      <c r="O4" s="97" t="s">
        <v>71</v>
      </c>
      <c r="P4" s="97" t="s">
        <v>20</v>
      </c>
      <c r="Q4" s="97" t="s">
        <v>20</v>
      </c>
      <c r="R4" s="97" t="s">
        <v>20</v>
      </c>
      <c r="S4" s="97" t="s">
        <v>68</v>
      </c>
      <c r="T4" s="97" t="s">
        <v>72</v>
      </c>
    </row>
    <row r="5" spans="1:20" x14ac:dyDescent="0.25">
      <c r="A5" s="97" t="s">
        <v>75</v>
      </c>
      <c r="B5" s="97" t="s">
        <v>67</v>
      </c>
      <c r="C5" s="97" t="s">
        <v>68</v>
      </c>
      <c r="D5" s="97" t="s">
        <v>74</v>
      </c>
      <c r="E5" s="97" t="s">
        <v>70</v>
      </c>
      <c r="F5" s="97" t="s">
        <v>56</v>
      </c>
      <c r="G5" s="97" t="s">
        <v>64</v>
      </c>
      <c r="H5" s="97" t="s">
        <v>76</v>
      </c>
      <c r="I5" s="97" t="s">
        <v>59</v>
      </c>
      <c r="J5" s="97" t="s">
        <v>60</v>
      </c>
      <c r="K5" s="97" t="s">
        <v>46</v>
      </c>
      <c r="L5" s="97" t="s">
        <v>20</v>
      </c>
      <c r="M5" s="97" t="s">
        <v>20</v>
      </c>
      <c r="N5" s="97" t="s">
        <v>20</v>
      </c>
      <c r="O5" s="97" t="s">
        <v>71</v>
      </c>
      <c r="P5" s="97" t="s">
        <v>20</v>
      </c>
      <c r="Q5" s="97" t="s">
        <v>20</v>
      </c>
      <c r="R5" s="97" t="s">
        <v>20</v>
      </c>
      <c r="S5" s="97" t="s">
        <v>68</v>
      </c>
      <c r="T5" s="97" t="s">
        <v>72</v>
      </c>
    </row>
    <row r="6" spans="1:20" x14ac:dyDescent="0.25">
      <c r="A6" s="97" t="s">
        <v>77</v>
      </c>
      <c r="B6" s="97" t="s">
        <v>78</v>
      </c>
      <c r="C6" s="97" t="s">
        <v>79</v>
      </c>
      <c r="D6" s="97" t="s">
        <v>80</v>
      </c>
      <c r="E6" s="97" t="s">
        <v>81</v>
      </c>
      <c r="F6" s="97" t="s">
        <v>56</v>
      </c>
      <c r="G6" s="97" t="s">
        <v>64</v>
      </c>
      <c r="H6" s="97" t="s">
        <v>64</v>
      </c>
      <c r="I6" s="97" t="s">
        <v>59</v>
      </c>
      <c r="J6" s="97" t="s">
        <v>60</v>
      </c>
      <c r="K6" s="97" t="s">
        <v>45</v>
      </c>
      <c r="L6" s="97" t="s">
        <v>61</v>
      </c>
      <c r="M6" s="97" t="s">
        <v>20</v>
      </c>
      <c r="N6" s="97" t="s">
        <v>61</v>
      </c>
      <c r="O6" s="97" t="s">
        <v>82</v>
      </c>
      <c r="P6" s="97" t="s">
        <v>20</v>
      </c>
      <c r="Q6" s="97" t="s">
        <v>20</v>
      </c>
      <c r="R6" s="97" t="s">
        <v>20</v>
      </c>
      <c r="S6" s="97" t="s">
        <v>79</v>
      </c>
      <c r="T6" s="97" t="s">
        <v>83</v>
      </c>
    </row>
    <row r="7" spans="1:20" x14ac:dyDescent="0.25">
      <c r="A7" s="97" t="s">
        <v>84</v>
      </c>
      <c r="B7" s="97" t="s">
        <v>78</v>
      </c>
      <c r="C7" s="97" t="s">
        <v>63</v>
      </c>
      <c r="D7" s="97" t="s">
        <v>80</v>
      </c>
      <c r="E7" s="97" t="s">
        <v>81</v>
      </c>
      <c r="F7" s="97" t="s">
        <v>56</v>
      </c>
      <c r="G7" s="97" t="s">
        <v>64</v>
      </c>
      <c r="H7" s="97" t="s">
        <v>64</v>
      </c>
      <c r="I7" s="97" t="s">
        <v>59</v>
      </c>
      <c r="J7" s="97" t="s">
        <v>60</v>
      </c>
      <c r="K7" s="97" t="s">
        <v>45</v>
      </c>
      <c r="L7" s="97" t="s">
        <v>61</v>
      </c>
      <c r="M7" s="97" t="s">
        <v>20</v>
      </c>
      <c r="N7" s="97" t="s">
        <v>61</v>
      </c>
      <c r="O7" s="97" t="s">
        <v>82</v>
      </c>
      <c r="P7" s="97" t="s">
        <v>20</v>
      </c>
      <c r="Q7" s="97" t="s">
        <v>20</v>
      </c>
      <c r="R7" s="97" t="s">
        <v>20</v>
      </c>
      <c r="S7" s="97" t="s">
        <v>63</v>
      </c>
      <c r="T7" s="97" t="s">
        <v>85</v>
      </c>
    </row>
    <row r="8" spans="1:20" x14ac:dyDescent="0.25">
      <c r="A8" s="97" t="s">
        <v>86</v>
      </c>
      <c r="B8" s="97" t="s">
        <v>78</v>
      </c>
      <c r="C8" s="97" t="s">
        <v>87</v>
      </c>
      <c r="D8" s="97" t="s">
        <v>80</v>
      </c>
      <c r="E8" s="97" t="s">
        <v>81</v>
      </c>
      <c r="F8" s="97" t="s">
        <v>56</v>
      </c>
      <c r="G8" s="97" t="s">
        <v>64</v>
      </c>
      <c r="H8" s="97" t="s">
        <v>64</v>
      </c>
      <c r="I8" s="97" t="s">
        <v>59</v>
      </c>
      <c r="J8" s="97" t="s">
        <v>60</v>
      </c>
      <c r="K8" s="97" t="s">
        <v>45</v>
      </c>
      <c r="L8" s="97" t="s">
        <v>61</v>
      </c>
      <c r="M8" s="97" t="s">
        <v>20</v>
      </c>
      <c r="N8" s="97" t="s">
        <v>61</v>
      </c>
      <c r="O8" s="97" t="s">
        <v>82</v>
      </c>
      <c r="P8" s="97" t="s">
        <v>20</v>
      </c>
      <c r="Q8" s="97" t="s">
        <v>20</v>
      </c>
      <c r="R8" s="97" t="s">
        <v>20</v>
      </c>
      <c r="S8" s="97" t="s">
        <v>87</v>
      </c>
      <c r="T8" s="97" t="s">
        <v>88</v>
      </c>
    </row>
    <row r="9" spans="1:20" x14ac:dyDescent="0.25">
      <c r="A9" s="97" t="s">
        <v>86</v>
      </c>
      <c r="B9" s="97" t="s">
        <v>78</v>
      </c>
      <c r="C9" s="97" t="s">
        <v>89</v>
      </c>
      <c r="D9" s="97" t="s">
        <v>80</v>
      </c>
      <c r="E9" s="97" t="s">
        <v>81</v>
      </c>
      <c r="F9" s="97" t="s">
        <v>56</v>
      </c>
      <c r="G9" s="97" t="s">
        <v>64</v>
      </c>
      <c r="H9" s="97" t="s">
        <v>64</v>
      </c>
      <c r="I9" s="97" t="s">
        <v>59</v>
      </c>
      <c r="J9" s="97" t="s">
        <v>60</v>
      </c>
      <c r="K9" s="97" t="s">
        <v>45</v>
      </c>
      <c r="L9" s="97" t="s">
        <v>61</v>
      </c>
      <c r="M9" s="97" t="s">
        <v>20</v>
      </c>
      <c r="N9" s="97" t="s">
        <v>61</v>
      </c>
      <c r="O9" s="97" t="s">
        <v>82</v>
      </c>
      <c r="P9" s="97" t="s">
        <v>20</v>
      </c>
      <c r="Q9" s="97" t="s">
        <v>20</v>
      </c>
      <c r="R9" s="97" t="s">
        <v>20</v>
      </c>
      <c r="S9" s="97" t="s">
        <v>89</v>
      </c>
      <c r="T9" s="97" t="s">
        <v>90</v>
      </c>
    </row>
    <row r="10" spans="1:20" x14ac:dyDescent="0.25">
      <c r="A10" s="97" t="s">
        <v>91</v>
      </c>
      <c r="B10" s="97" t="s">
        <v>78</v>
      </c>
      <c r="C10" s="97" t="s">
        <v>53</v>
      </c>
      <c r="D10" s="97" t="s">
        <v>80</v>
      </c>
      <c r="E10" s="97" t="s">
        <v>81</v>
      </c>
      <c r="F10" s="97" t="s">
        <v>56</v>
      </c>
      <c r="G10" s="97" t="s">
        <v>64</v>
      </c>
      <c r="H10" s="97" t="s">
        <v>64</v>
      </c>
      <c r="I10" s="97" t="s">
        <v>59</v>
      </c>
      <c r="J10" s="97" t="s">
        <v>60</v>
      </c>
      <c r="K10" s="97" t="s">
        <v>45</v>
      </c>
      <c r="L10" s="97" t="s">
        <v>61</v>
      </c>
      <c r="M10" s="97" t="s">
        <v>20</v>
      </c>
      <c r="N10" s="97" t="s">
        <v>61</v>
      </c>
      <c r="O10" s="97" t="s">
        <v>82</v>
      </c>
      <c r="P10" s="97" t="s">
        <v>20</v>
      </c>
      <c r="Q10" s="97" t="s">
        <v>20</v>
      </c>
      <c r="R10" s="97" t="s">
        <v>20</v>
      </c>
      <c r="S10" s="97" t="s">
        <v>53</v>
      </c>
      <c r="T10" s="97" t="s">
        <v>92</v>
      </c>
    </row>
    <row r="11" spans="1:20" x14ac:dyDescent="0.25">
      <c r="A11" s="97" t="s">
        <v>93</v>
      </c>
      <c r="B11" s="97" t="s">
        <v>78</v>
      </c>
      <c r="C11" s="97" t="s">
        <v>94</v>
      </c>
      <c r="D11" s="97" t="s">
        <v>95</v>
      </c>
      <c r="E11" s="97" t="s">
        <v>96</v>
      </c>
      <c r="F11" s="97" t="s">
        <v>56</v>
      </c>
      <c r="G11" s="97" t="s">
        <v>64</v>
      </c>
      <c r="H11" s="97" t="s">
        <v>64</v>
      </c>
      <c r="I11" s="97" t="s">
        <v>59</v>
      </c>
      <c r="J11" s="97" t="s">
        <v>60</v>
      </c>
      <c r="K11" s="97" t="s">
        <v>46</v>
      </c>
      <c r="L11" s="97" t="s">
        <v>71</v>
      </c>
      <c r="M11" s="97" t="s">
        <v>20</v>
      </c>
      <c r="N11" s="97" t="s">
        <v>71</v>
      </c>
      <c r="O11" s="97" t="s">
        <v>71</v>
      </c>
      <c r="P11" s="97" t="s">
        <v>20</v>
      </c>
      <c r="Q11" s="97" t="s">
        <v>20</v>
      </c>
      <c r="R11" s="97" t="s">
        <v>20</v>
      </c>
      <c r="S11" s="97" t="s">
        <v>94</v>
      </c>
      <c r="T11" s="97" t="s">
        <v>97</v>
      </c>
    </row>
    <row r="12" spans="1:20" x14ac:dyDescent="0.25">
      <c r="A12" s="97" t="s">
        <v>98</v>
      </c>
      <c r="B12" s="97" t="s">
        <v>99</v>
      </c>
      <c r="C12" s="97" t="s">
        <v>53</v>
      </c>
      <c r="D12" s="97" t="s">
        <v>80</v>
      </c>
      <c r="E12" s="97" t="s">
        <v>81</v>
      </c>
      <c r="F12" s="97" t="s">
        <v>56</v>
      </c>
      <c r="G12" s="97" t="s">
        <v>64</v>
      </c>
      <c r="H12" s="97" t="s">
        <v>64</v>
      </c>
      <c r="I12" s="97" t="s">
        <v>59</v>
      </c>
      <c r="J12" s="97" t="s">
        <v>60</v>
      </c>
      <c r="K12" s="97" t="s">
        <v>45</v>
      </c>
      <c r="L12" s="97" t="s">
        <v>61</v>
      </c>
      <c r="M12" s="97" t="s">
        <v>20</v>
      </c>
      <c r="N12" s="97" t="s">
        <v>61</v>
      </c>
      <c r="O12" s="97" t="s">
        <v>82</v>
      </c>
      <c r="P12" s="97" t="s">
        <v>20</v>
      </c>
      <c r="Q12" s="97" t="s">
        <v>20</v>
      </c>
      <c r="R12" s="97" t="s">
        <v>20</v>
      </c>
      <c r="S12" s="97" t="s">
        <v>53</v>
      </c>
      <c r="T12" s="97" t="s">
        <v>100</v>
      </c>
    </row>
    <row r="13" spans="1:20" x14ac:dyDescent="0.25">
      <c r="A13" s="97" t="s">
        <v>101</v>
      </c>
      <c r="B13" s="97" t="s">
        <v>99</v>
      </c>
      <c r="C13" s="97" t="s">
        <v>87</v>
      </c>
      <c r="D13" s="97" t="s">
        <v>80</v>
      </c>
      <c r="E13" s="97" t="s">
        <v>81</v>
      </c>
      <c r="F13" s="97" t="s">
        <v>56</v>
      </c>
      <c r="G13" s="97" t="s">
        <v>64</v>
      </c>
      <c r="H13" s="97" t="s">
        <v>64</v>
      </c>
      <c r="I13" s="97" t="s">
        <v>59</v>
      </c>
      <c r="J13" s="97" t="s">
        <v>60</v>
      </c>
      <c r="K13" s="97" t="s">
        <v>45</v>
      </c>
      <c r="L13" s="97" t="s">
        <v>61</v>
      </c>
      <c r="M13" s="97" t="s">
        <v>20</v>
      </c>
      <c r="N13" s="97" t="s">
        <v>61</v>
      </c>
      <c r="O13" s="97" t="s">
        <v>82</v>
      </c>
      <c r="P13" s="97" t="s">
        <v>20</v>
      </c>
      <c r="Q13" s="97" t="s">
        <v>20</v>
      </c>
      <c r="R13" s="97" t="s">
        <v>20</v>
      </c>
      <c r="S13" s="97" t="s">
        <v>87</v>
      </c>
      <c r="T13" s="97" t="s">
        <v>102</v>
      </c>
    </row>
    <row r="14" spans="1:20" x14ac:dyDescent="0.25">
      <c r="A14" s="97" t="s">
        <v>101</v>
      </c>
      <c r="B14" s="97" t="s">
        <v>99</v>
      </c>
      <c r="C14" s="97" t="s">
        <v>63</v>
      </c>
      <c r="D14" s="97" t="s">
        <v>80</v>
      </c>
      <c r="E14" s="97" t="s">
        <v>81</v>
      </c>
      <c r="F14" s="97" t="s">
        <v>56</v>
      </c>
      <c r="G14" s="97" t="s">
        <v>64</v>
      </c>
      <c r="H14" s="97" t="s">
        <v>64</v>
      </c>
      <c r="I14" s="97" t="s">
        <v>59</v>
      </c>
      <c r="J14" s="97" t="s">
        <v>60</v>
      </c>
      <c r="K14" s="97" t="s">
        <v>45</v>
      </c>
      <c r="L14" s="97" t="s">
        <v>61</v>
      </c>
      <c r="M14" s="97" t="s">
        <v>20</v>
      </c>
      <c r="N14" s="97" t="s">
        <v>61</v>
      </c>
      <c r="O14" s="97" t="s">
        <v>82</v>
      </c>
      <c r="P14" s="97" t="s">
        <v>20</v>
      </c>
      <c r="Q14" s="97" t="s">
        <v>20</v>
      </c>
      <c r="R14" s="97" t="s">
        <v>20</v>
      </c>
      <c r="S14" s="97" t="s">
        <v>63</v>
      </c>
      <c r="T14" s="97" t="s">
        <v>103</v>
      </c>
    </row>
    <row r="15" spans="1:20" x14ac:dyDescent="0.25">
      <c r="A15" s="97" t="s">
        <v>101</v>
      </c>
      <c r="B15" s="97" t="s">
        <v>99</v>
      </c>
      <c r="C15" s="97" t="s">
        <v>89</v>
      </c>
      <c r="D15" s="97" t="s">
        <v>80</v>
      </c>
      <c r="E15" s="97" t="s">
        <v>81</v>
      </c>
      <c r="F15" s="97" t="s">
        <v>56</v>
      </c>
      <c r="G15" s="97" t="s">
        <v>64</v>
      </c>
      <c r="H15" s="97" t="s">
        <v>64</v>
      </c>
      <c r="I15" s="97" t="s">
        <v>59</v>
      </c>
      <c r="J15" s="97" t="s">
        <v>60</v>
      </c>
      <c r="K15" s="97" t="s">
        <v>45</v>
      </c>
      <c r="L15" s="97" t="s">
        <v>61</v>
      </c>
      <c r="M15" s="97" t="s">
        <v>20</v>
      </c>
      <c r="N15" s="97" t="s">
        <v>61</v>
      </c>
      <c r="O15" s="97" t="s">
        <v>82</v>
      </c>
      <c r="P15" s="97" t="s">
        <v>20</v>
      </c>
      <c r="Q15" s="97" t="s">
        <v>20</v>
      </c>
      <c r="R15" s="97" t="s">
        <v>20</v>
      </c>
      <c r="S15" s="97" t="s">
        <v>89</v>
      </c>
      <c r="T15" s="97" t="s">
        <v>104</v>
      </c>
    </row>
    <row r="16" spans="1:20" x14ac:dyDescent="0.25">
      <c r="A16" s="97" t="s">
        <v>105</v>
      </c>
      <c r="B16" s="97" t="s">
        <v>99</v>
      </c>
      <c r="C16" s="97" t="s">
        <v>79</v>
      </c>
      <c r="D16" s="97" t="s">
        <v>80</v>
      </c>
      <c r="E16" s="97" t="s">
        <v>81</v>
      </c>
      <c r="F16" s="97" t="s">
        <v>56</v>
      </c>
      <c r="G16" s="97" t="s">
        <v>64</v>
      </c>
      <c r="H16" s="97" t="s">
        <v>64</v>
      </c>
      <c r="I16" s="97" t="s">
        <v>59</v>
      </c>
      <c r="J16" s="97" t="s">
        <v>60</v>
      </c>
      <c r="K16" s="97" t="s">
        <v>45</v>
      </c>
      <c r="L16" s="97" t="s">
        <v>61</v>
      </c>
      <c r="M16" s="97" t="s">
        <v>20</v>
      </c>
      <c r="N16" s="97" t="s">
        <v>61</v>
      </c>
      <c r="O16" s="97" t="s">
        <v>82</v>
      </c>
      <c r="P16" s="97" t="s">
        <v>20</v>
      </c>
      <c r="Q16" s="97" t="s">
        <v>20</v>
      </c>
      <c r="R16" s="97" t="s">
        <v>20</v>
      </c>
      <c r="S16" s="97" t="s">
        <v>79</v>
      </c>
      <c r="T16" s="97" t="s">
        <v>106</v>
      </c>
    </row>
    <row r="17" spans="1:20" x14ac:dyDescent="0.25">
      <c r="A17" s="97" t="s">
        <v>107</v>
      </c>
      <c r="B17" s="97" t="s">
        <v>99</v>
      </c>
      <c r="C17" s="97" t="s">
        <v>94</v>
      </c>
      <c r="D17" s="97" t="s">
        <v>95</v>
      </c>
      <c r="E17" s="97" t="s">
        <v>96</v>
      </c>
      <c r="F17" s="97" t="s">
        <v>56</v>
      </c>
      <c r="G17" s="97" t="s">
        <v>64</v>
      </c>
      <c r="H17" s="97" t="s">
        <v>64</v>
      </c>
      <c r="I17" s="97" t="s">
        <v>59</v>
      </c>
      <c r="J17" s="97" t="s">
        <v>60</v>
      </c>
      <c r="K17" s="97" t="s">
        <v>46</v>
      </c>
      <c r="L17" s="97" t="s">
        <v>71</v>
      </c>
      <c r="M17" s="97" t="s">
        <v>20</v>
      </c>
      <c r="N17" s="97" t="s">
        <v>71</v>
      </c>
      <c r="O17" s="97" t="s">
        <v>71</v>
      </c>
      <c r="P17" s="97" t="s">
        <v>20</v>
      </c>
      <c r="Q17" s="97" t="s">
        <v>20</v>
      </c>
      <c r="R17" s="97" t="s">
        <v>20</v>
      </c>
      <c r="S17" s="97" t="s">
        <v>94</v>
      </c>
      <c r="T17" s="97" t="s">
        <v>108</v>
      </c>
    </row>
    <row r="18" spans="1:20" x14ac:dyDescent="0.25">
      <c r="A18" s="97" t="s">
        <v>109</v>
      </c>
      <c r="B18" s="97" t="s">
        <v>110</v>
      </c>
      <c r="C18" s="97" t="s">
        <v>68</v>
      </c>
      <c r="D18" s="97" t="s">
        <v>111</v>
      </c>
      <c r="E18" s="97" t="s">
        <v>112</v>
      </c>
      <c r="F18" s="97" t="s">
        <v>113</v>
      </c>
      <c r="G18" s="97" t="s">
        <v>64</v>
      </c>
      <c r="H18" s="97" t="s">
        <v>64</v>
      </c>
      <c r="I18" s="97" t="s">
        <v>59</v>
      </c>
      <c r="J18" s="97" t="s">
        <v>60</v>
      </c>
      <c r="K18" s="97" t="s">
        <v>46</v>
      </c>
      <c r="L18" s="97" t="s">
        <v>20</v>
      </c>
      <c r="M18" s="97" t="s">
        <v>20</v>
      </c>
      <c r="N18" s="97" t="s">
        <v>20</v>
      </c>
      <c r="O18" s="97" t="s">
        <v>20</v>
      </c>
      <c r="P18" s="97" t="s">
        <v>20</v>
      </c>
      <c r="Q18" s="97" t="s">
        <v>20</v>
      </c>
      <c r="R18" s="97" t="s">
        <v>20</v>
      </c>
      <c r="S18" s="97" t="s">
        <v>68</v>
      </c>
      <c r="T18" s="97" t="s">
        <v>114</v>
      </c>
    </row>
    <row r="19" spans="1:20" x14ac:dyDescent="0.25">
      <c r="A19" s="97" t="s">
        <v>115</v>
      </c>
      <c r="B19" s="97" t="s">
        <v>110</v>
      </c>
      <c r="C19" s="97" t="s">
        <v>68</v>
      </c>
      <c r="D19" s="97" t="s">
        <v>116</v>
      </c>
      <c r="E19" s="97" t="s">
        <v>112</v>
      </c>
      <c r="F19" s="97" t="s">
        <v>113</v>
      </c>
      <c r="G19" s="97" t="s">
        <v>64</v>
      </c>
      <c r="H19" s="97" t="s">
        <v>64</v>
      </c>
      <c r="I19" s="97" t="s">
        <v>59</v>
      </c>
      <c r="J19" s="97" t="s">
        <v>60</v>
      </c>
      <c r="K19" s="97" t="s">
        <v>46</v>
      </c>
      <c r="L19" s="97" t="s">
        <v>20</v>
      </c>
      <c r="M19" s="97" t="s">
        <v>20</v>
      </c>
      <c r="N19" s="97" t="s">
        <v>20</v>
      </c>
      <c r="O19" s="97" t="s">
        <v>20</v>
      </c>
      <c r="P19" s="97" t="s">
        <v>20</v>
      </c>
      <c r="Q19" s="97" t="s">
        <v>20</v>
      </c>
      <c r="R19" s="97" t="s">
        <v>20</v>
      </c>
      <c r="S19" s="97" t="s">
        <v>68</v>
      </c>
      <c r="T19" s="97" t="s">
        <v>114</v>
      </c>
    </row>
    <row r="20" spans="1:20" x14ac:dyDescent="0.25">
      <c r="A20" s="97" t="s">
        <v>117</v>
      </c>
      <c r="B20" s="97" t="s">
        <v>110</v>
      </c>
      <c r="C20" s="97" t="s">
        <v>68</v>
      </c>
      <c r="D20" s="97" t="s">
        <v>116</v>
      </c>
      <c r="E20" s="97" t="s">
        <v>112</v>
      </c>
      <c r="F20" s="97" t="s">
        <v>113</v>
      </c>
      <c r="G20" s="97" t="s">
        <v>64</v>
      </c>
      <c r="H20" s="97" t="s">
        <v>64</v>
      </c>
      <c r="I20" s="97" t="s">
        <v>59</v>
      </c>
      <c r="J20" s="97" t="s">
        <v>60</v>
      </c>
      <c r="K20" s="97" t="s">
        <v>46</v>
      </c>
      <c r="L20" s="97" t="s">
        <v>20</v>
      </c>
      <c r="M20" s="97" t="s">
        <v>20</v>
      </c>
      <c r="N20" s="97" t="s">
        <v>20</v>
      </c>
      <c r="O20" s="97" t="s">
        <v>20</v>
      </c>
      <c r="P20" s="97" t="s">
        <v>20</v>
      </c>
      <c r="Q20" s="97" t="s">
        <v>20</v>
      </c>
      <c r="R20" s="97" t="s">
        <v>20</v>
      </c>
      <c r="S20" s="97" t="s">
        <v>68</v>
      </c>
      <c r="T20" s="97" t="s">
        <v>114</v>
      </c>
    </row>
    <row r="21" spans="1:20" x14ac:dyDescent="0.25">
      <c r="A21" s="97" t="s">
        <v>118</v>
      </c>
      <c r="B21" s="97" t="s">
        <v>119</v>
      </c>
      <c r="C21" s="97" t="s">
        <v>94</v>
      </c>
      <c r="D21" s="97" t="s">
        <v>120</v>
      </c>
      <c r="E21" s="97" t="s">
        <v>96</v>
      </c>
      <c r="F21" s="97" t="s">
        <v>56</v>
      </c>
      <c r="G21" s="97" t="s">
        <v>64</v>
      </c>
      <c r="H21" s="97" t="s">
        <v>64</v>
      </c>
      <c r="I21" s="97" t="s">
        <v>59</v>
      </c>
      <c r="J21" s="97" t="s">
        <v>60</v>
      </c>
      <c r="K21" s="97" t="s">
        <v>46</v>
      </c>
      <c r="L21" s="97" t="s">
        <v>20</v>
      </c>
      <c r="M21" s="97" t="s">
        <v>20</v>
      </c>
      <c r="N21" s="97" t="s">
        <v>20</v>
      </c>
      <c r="O21" s="97" t="s">
        <v>71</v>
      </c>
      <c r="P21" s="97" t="s">
        <v>20</v>
      </c>
      <c r="Q21" s="97" t="s">
        <v>20</v>
      </c>
      <c r="R21" s="97" t="s">
        <v>20</v>
      </c>
      <c r="S21" s="97" t="s">
        <v>94</v>
      </c>
      <c r="T21" s="97" t="s">
        <v>121</v>
      </c>
    </row>
    <row r="22" spans="1:20" x14ac:dyDescent="0.25">
      <c r="A22" s="97" t="s">
        <v>122</v>
      </c>
      <c r="B22" s="97" t="s">
        <v>119</v>
      </c>
      <c r="C22" s="97" t="s">
        <v>53</v>
      </c>
      <c r="D22" s="97" t="s">
        <v>123</v>
      </c>
      <c r="E22" s="97" t="s">
        <v>81</v>
      </c>
      <c r="F22" s="97" t="s">
        <v>56</v>
      </c>
      <c r="G22" s="97" t="s">
        <v>64</v>
      </c>
      <c r="H22" s="97" t="s">
        <v>64</v>
      </c>
      <c r="I22" s="97" t="s">
        <v>59</v>
      </c>
      <c r="J22" s="97" t="s">
        <v>60</v>
      </c>
      <c r="K22" s="97" t="s">
        <v>45</v>
      </c>
      <c r="L22" s="97" t="s">
        <v>20</v>
      </c>
      <c r="M22" s="97" t="s">
        <v>20</v>
      </c>
      <c r="N22" s="97" t="s">
        <v>20</v>
      </c>
      <c r="O22" s="97" t="s">
        <v>82</v>
      </c>
      <c r="P22" s="97" t="s">
        <v>20</v>
      </c>
      <c r="Q22" s="97" t="s">
        <v>20</v>
      </c>
      <c r="R22" s="97" t="s">
        <v>20</v>
      </c>
      <c r="S22" s="97" t="s">
        <v>53</v>
      </c>
      <c r="T22" s="97" t="s">
        <v>124</v>
      </c>
    </row>
    <row r="23" spans="1:20" x14ac:dyDescent="0.25">
      <c r="A23" s="97" t="s">
        <v>122</v>
      </c>
      <c r="B23" s="97" t="s">
        <v>119</v>
      </c>
      <c r="C23" s="97" t="s">
        <v>87</v>
      </c>
      <c r="D23" s="97" t="s">
        <v>123</v>
      </c>
      <c r="E23" s="97" t="s">
        <v>81</v>
      </c>
      <c r="F23" s="97" t="s">
        <v>56</v>
      </c>
      <c r="G23" s="97" t="s">
        <v>64</v>
      </c>
      <c r="H23" s="97" t="s">
        <v>64</v>
      </c>
      <c r="I23" s="97" t="s">
        <v>59</v>
      </c>
      <c r="J23" s="97" t="s">
        <v>60</v>
      </c>
      <c r="K23" s="97" t="s">
        <v>45</v>
      </c>
      <c r="L23" s="97" t="s">
        <v>20</v>
      </c>
      <c r="M23" s="97" t="s">
        <v>20</v>
      </c>
      <c r="N23" s="97" t="s">
        <v>20</v>
      </c>
      <c r="O23" s="97" t="s">
        <v>82</v>
      </c>
      <c r="P23" s="97" t="s">
        <v>20</v>
      </c>
      <c r="Q23" s="97" t="s">
        <v>20</v>
      </c>
      <c r="R23" s="97" t="s">
        <v>20</v>
      </c>
      <c r="S23" s="97" t="s">
        <v>87</v>
      </c>
      <c r="T23" s="97" t="s">
        <v>125</v>
      </c>
    </row>
    <row r="24" spans="1:20" x14ac:dyDescent="0.25">
      <c r="A24" s="97" t="s">
        <v>122</v>
      </c>
      <c r="B24" s="97" t="s">
        <v>119</v>
      </c>
      <c r="C24" s="97" t="s">
        <v>79</v>
      </c>
      <c r="D24" s="97" t="s">
        <v>123</v>
      </c>
      <c r="E24" s="97" t="s">
        <v>81</v>
      </c>
      <c r="F24" s="97" t="s">
        <v>56</v>
      </c>
      <c r="G24" s="97" t="s">
        <v>64</v>
      </c>
      <c r="H24" s="97" t="s">
        <v>64</v>
      </c>
      <c r="I24" s="97" t="s">
        <v>59</v>
      </c>
      <c r="J24" s="97" t="s">
        <v>60</v>
      </c>
      <c r="K24" s="97" t="s">
        <v>45</v>
      </c>
      <c r="L24" s="97" t="s">
        <v>20</v>
      </c>
      <c r="M24" s="97" t="s">
        <v>20</v>
      </c>
      <c r="N24" s="97" t="s">
        <v>20</v>
      </c>
      <c r="O24" s="97" t="s">
        <v>82</v>
      </c>
      <c r="P24" s="97" t="s">
        <v>20</v>
      </c>
      <c r="Q24" s="97" t="s">
        <v>20</v>
      </c>
      <c r="R24" s="97" t="s">
        <v>20</v>
      </c>
      <c r="S24" s="97" t="s">
        <v>79</v>
      </c>
      <c r="T24" s="97" t="s">
        <v>126</v>
      </c>
    </row>
    <row r="25" spans="1:20" x14ac:dyDescent="0.25">
      <c r="A25" s="97" t="s">
        <v>122</v>
      </c>
      <c r="B25" s="97" t="s">
        <v>119</v>
      </c>
      <c r="C25" s="97" t="s">
        <v>63</v>
      </c>
      <c r="D25" s="97" t="s">
        <v>123</v>
      </c>
      <c r="E25" s="97" t="s">
        <v>81</v>
      </c>
      <c r="F25" s="97" t="s">
        <v>56</v>
      </c>
      <c r="G25" s="97" t="s">
        <v>64</v>
      </c>
      <c r="H25" s="97" t="s">
        <v>64</v>
      </c>
      <c r="I25" s="97" t="s">
        <v>59</v>
      </c>
      <c r="J25" s="97" t="s">
        <v>60</v>
      </c>
      <c r="K25" s="97" t="s">
        <v>45</v>
      </c>
      <c r="L25" s="97" t="s">
        <v>20</v>
      </c>
      <c r="M25" s="97" t="s">
        <v>20</v>
      </c>
      <c r="N25" s="97" t="s">
        <v>20</v>
      </c>
      <c r="O25" s="97" t="s">
        <v>82</v>
      </c>
      <c r="P25" s="97" t="s">
        <v>20</v>
      </c>
      <c r="Q25" s="97" t="s">
        <v>20</v>
      </c>
      <c r="R25" s="97" t="s">
        <v>20</v>
      </c>
      <c r="S25" s="97" t="s">
        <v>63</v>
      </c>
      <c r="T25" s="97" t="s">
        <v>127</v>
      </c>
    </row>
    <row r="26" spans="1:20" x14ac:dyDescent="0.25">
      <c r="A26" s="97" t="s">
        <v>122</v>
      </c>
      <c r="B26" s="97" t="s">
        <v>119</v>
      </c>
      <c r="C26" s="97" t="s">
        <v>89</v>
      </c>
      <c r="D26" s="97" t="s">
        <v>123</v>
      </c>
      <c r="E26" s="97" t="s">
        <v>81</v>
      </c>
      <c r="F26" s="97" t="s">
        <v>56</v>
      </c>
      <c r="G26" s="97" t="s">
        <v>64</v>
      </c>
      <c r="H26" s="97" t="s">
        <v>64</v>
      </c>
      <c r="I26" s="97" t="s">
        <v>59</v>
      </c>
      <c r="J26" s="97" t="s">
        <v>60</v>
      </c>
      <c r="K26" s="97" t="s">
        <v>45</v>
      </c>
      <c r="L26" s="97" t="s">
        <v>20</v>
      </c>
      <c r="M26" s="97" t="s">
        <v>20</v>
      </c>
      <c r="N26" s="97" t="s">
        <v>20</v>
      </c>
      <c r="O26" s="97" t="s">
        <v>82</v>
      </c>
      <c r="P26" s="97" t="s">
        <v>20</v>
      </c>
      <c r="Q26" s="97" t="s">
        <v>20</v>
      </c>
      <c r="R26" s="97" t="s">
        <v>20</v>
      </c>
      <c r="S26" s="97" t="s">
        <v>89</v>
      </c>
      <c r="T26" s="97" t="s">
        <v>128</v>
      </c>
    </row>
    <row r="27" spans="1:20" x14ac:dyDescent="0.25">
      <c r="A27" s="97" t="s">
        <v>129</v>
      </c>
      <c r="B27" s="97" t="s">
        <v>130</v>
      </c>
      <c r="C27" s="97" t="s">
        <v>94</v>
      </c>
      <c r="D27" s="97" t="s">
        <v>120</v>
      </c>
      <c r="E27" s="97" t="s">
        <v>96</v>
      </c>
      <c r="F27" s="97" t="s">
        <v>56</v>
      </c>
      <c r="G27" s="97" t="s">
        <v>64</v>
      </c>
      <c r="H27" s="97" t="s">
        <v>64</v>
      </c>
      <c r="I27" s="97" t="s">
        <v>59</v>
      </c>
      <c r="J27" s="97" t="s">
        <v>60</v>
      </c>
      <c r="K27" s="97" t="s">
        <v>46</v>
      </c>
      <c r="L27" s="97" t="s">
        <v>20</v>
      </c>
      <c r="M27" s="97" t="s">
        <v>20</v>
      </c>
      <c r="N27" s="97" t="s">
        <v>20</v>
      </c>
      <c r="O27" s="97" t="s">
        <v>71</v>
      </c>
      <c r="P27" s="97" t="s">
        <v>20</v>
      </c>
      <c r="Q27" s="97" t="s">
        <v>20</v>
      </c>
      <c r="R27" s="97" t="s">
        <v>20</v>
      </c>
      <c r="S27" s="97" t="s">
        <v>94</v>
      </c>
      <c r="T27" s="97" t="s">
        <v>131</v>
      </c>
    </row>
    <row r="28" spans="1:20" x14ac:dyDescent="0.25">
      <c r="A28" s="97" t="s">
        <v>139</v>
      </c>
      <c r="B28" s="97" t="s">
        <v>140</v>
      </c>
      <c r="C28" s="97" t="s">
        <v>89</v>
      </c>
      <c r="D28" s="97" t="s">
        <v>80</v>
      </c>
      <c r="E28" s="97" t="s">
        <v>141</v>
      </c>
      <c r="F28" s="97" t="s">
        <v>56</v>
      </c>
      <c r="G28" s="97" t="s">
        <v>57</v>
      </c>
      <c r="H28" s="97" t="s">
        <v>64</v>
      </c>
      <c r="I28" s="97" t="s">
        <v>59</v>
      </c>
      <c r="J28" s="97" t="s">
        <v>60</v>
      </c>
      <c r="K28" s="97" t="s">
        <v>48</v>
      </c>
      <c r="L28" s="97" t="s">
        <v>82</v>
      </c>
      <c r="M28" s="97" t="s">
        <v>82</v>
      </c>
      <c r="N28" s="97" t="s">
        <v>82</v>
      </c>
      <c r="O28" s="97" t="s">
        <v>82</v>
      </c>
      <c r="P28" s="97" t="s">
        <v>20</v>
      </c>
      <c r="Q28" s="97" t="s">
        <v>20</v>
      </c>
      <c r="R28" s="97" t="s">
        <v>20</v>
      </c>
      <c r="S28" s="97" t="s">
        <v>89</v>
      </c>
      <c r="T28" s="97" t="s">
        <v>142</v>
      </c>
    </row>
    <row r="29" spans="1:20" x14ac:dyDescent="0.25">
      <c r="A29" s="97" t="s">
        <v>143</v>
      </c>
      <c r="B29" s="97" t="s">
        <v>140</v>
      </c>
      <c r="C29" s="97" t="s">
        <v>89</v>
      </c>
      <c r="D29" s="97" t="s">
        <v>80</v>
      </c>
      <c r="E29" s="97" t="s">
        <v>144</v>
      </c>
      <c r="F29" s="97" t="s">
        <v>56</v>
      </c>
      <c r="G29" s="97" t="s">
        <v>57</v>
      </c>
      <c r="H29" s="97" t="s">
        <v>64</v>
      </c>
      <c r="I29" s="97" t="s">
        <v>20</v>
      </c>
      <c r="J29" s="97" t="s">
        <v>20</v>
      </c>
      <c r="K29" s="97" t="s">
        <v>20</v>
      </c>
      <c r="L29" s="97" t="s">
        <v>20</v>
      </c>
      <c r="M29" s="97" t="s">
        <v>20</v>
      </c>
      <c r="N29" s="97" t="s">
        <v>20</v>
      </c>
      <c r="O29" s="97" t="s">
        <v>20</v>
      </c>
      <c r="P29" s="97" t="s">
        <v>20</v>
      </c>
      <c r="Q29" s="97" t="s">
        <v>20</v>
      </c>
      <c r="R29" s="97" t="s">
        <v>20</v>
      </c>
      <c r="S29" s="97" t="s">
        <v>89</v>
      </c>
      <c r="T29" s="97" t="s">
        <v>142</v>
      </c>
    </row>
    <row r="30" spans="1:20" x14ac:dyDescent="0.25">
      <c r="A30" s="97" t="s">
        <v>145</v>
      </c>
      <c r="B30" s="97" t="s">
        <v>146</v>
      </c>
      <c r="C30" s="97" t="s">
        <v>79</v>
      </c>
      <c r="D30" s="97" t="s">
        <v>80</v>
      </c>
      <c r="E30" s="97" t="s">
        <v>141</v>
      </c>
      <c r="F30" s="97" t="s">
        <v>56</v>
      </c>
      <c r="G30" s="97" t="s">
        <v>57</v>
      </c>
      <c r="H30" s="97" t="s">
        <v>64</v>
      </c>
      <c r="I30" s="97" t="s">
        <v>59</v>
      </c>
      <c r="J30" s="97" t="s">
        <v>60</v>
      </c>
      <c r="K30" s="97" t="s">
        <v>48</v>
      </c>
      <c r="L30" s="97" t="s">
        <v>82</v>
      </c>
      <c r="M30" s="97" t="s">
        <v>82</v>
      </c>
      <c r="N30" s="97" t="s">
        <v>82</v>
      </c>
      <c r="O30" s="97" t="s">
        <v>82</v>
      </c>
      <c r="P30" s="97" t="s">
        <v>20</v>
      </c>
      <c r="Q30" s="97" t="s">
        <v>20</v>
      </c>
      <c r="R30" s="97" t="s">
        <v>20</v>
      </c>
      <c r="S30" s="97" t="s">
        <v>79</v>
      </c>
      <c r="T30" s="97" t="s">
        <v>147</v>
      </c>
    </row>
    <row r="31" spans="1:20" x14ac:dyDescent="0.25">
      <c r="A31" s="97" t="s">
        <v>148</v>
      </c>
      <c r="B31" s="97" t="s">
        <v>146</v>
      </c>
      <c r="C31" s="97" t="s">
        <v>79</v>
      </c>
      <c r="D31" s="97" t="s">
        <v>80</v>
      </c>
      <c r="E31" s="97" t="s">
        <v>144</v>
      </c>
      <c r="F31" s="97" t="s">
        <v>56</v>
      </c>
      <c r="G31" s="97" t="s">
        <v>57</v>
      </c>
      <c r="H31" s="97" t="s">
        <v>64</v>
      </c>
      <c r="I31" s="97" t="s">
        <v>20</v>
      </c>
      <c r="J31" s="97" t="s">
        <v>20</v>
      </c>
      <c r="K31" s="97" t="s">
        <v>20</v>
      </c>
      <c r="L31" s="97" t="s">
        <v>20</v>
      </c>
      <c r="M31" s="97" t="s">
        <v>20</v>
      </c>
      <c r="N31" s="97" t="s">
        <v>20</v>
      </c>
      <c r="O31" s="97" t="s">
        <v>20</v>
      </c>
      <c r="P31" s="97" t="s">
        <v>20</v>
      </c>
      <c r="Q31" s="97" t="s">
        <v>20</v>
      </c>
      <c r="R31" s="97" t="s">
        <v>20</v>
      </c>
      <c r="S31" s="97" t="s">
        <v>79</v>
      </c>
      <c r="T31" s="97" t="s">
        <v>147</v>
      </c>
    </row>
    <row r="32" spans="1:20" x14ac:dyDescent="0.25">
      <c r="A32" s="97" t="s">
        <v>149</v>
      </c>
      <c r="B32" s="97" t="s">
        <v>150</v>
      </c>
      <c r="C32" s="97" t="s">
        <v>68</v>
      </c>
      <c r="D32" s="97" t="s">
        <v>151</v>
      </c>
      <c r="E32" s="97" t="s">
        <v>152</v>
      </c>
      <c r="F32" s="97" t="s">
        <v>56</v>
      </c>
      <c r="G32" s="97" t="s">
        <v>64</v>
      </c>
      <c r="H32" s="97" t="s">
        <v>58</v>
      </c>
      <c r="I32" s="97" t="s">
        <v>59</v>
      </c>
      <c r="J32" s="97" t="s">
        <v>60</v>
      </c>
      <c r="K32" s="97" t="s">
        <v>46</v>
      </c>
      <c r="L32" s="97" t="s">
        <v>20</v>
      </c>
      <c r="M32" s="97" t="s">
        <v>20</v>
      </c>
      <c r="N32" s="97" t="s">
        <v>20</v>
      </c>
      <c r="O32" s="97" t="s">
        <v>20</v>
      </c>
      <c r="P32" s="97" t="s">
        <v>20</v>
      </c>
      <c r="Q32" s="97" t="s">
        <v>20</v>
      </c>
      <c r="R32" s="97" t="s">
        <v>20</v>
      </c>
      <c r="S32" s="97" t="s">
        <v>68</v>
      </c>
      <c r="T32" s="97" t="s">
        <v>153</v>
      </c>
    </row>
    <row r="33" spans="1:20" x14ac:dyDescent="0.25">
      <c r="A33" s="97" t="s">
        <v>154</v>
      </c>
      <c r="B33" s="97" t="s">
        <v>150</v>
      </c>
      <c r="C33" s="97" t="s">
        <v>94</v>
      </c>
      <c r="D33" s="97" t="s">
        <v>155</v>
      </c>
      <c r="E33" s="97" t="s">
        <v>152</v>
      </c>
      <c r="F33" s="97" t="s">
        <v>56</v>
      </c>
      <c r="G33" s="97" t="s">
        <v>64</v>
      </c>
      <c r="H33" s="97" t="s">
        <v>64</v>
      </c>
      <c r="I33" s="97" t="s">
        <v>59</v>
      </c>
      <c r="J33" s="97" t="s">
        <v>60</v>
      </c>
      <c r="K33" s="97" t="s">
        <v>46</v>
      </c>
      <c r="L33" s="97" t="s">
        <v>20</v>
      </c>
      <c r="M33" s="97" t="s">
        <v>20</v>
      </c>
      <c r="N33" s="97" t="s">
        <v>20</v>
      </c>
      <c r="O33" s="97" t="s">
        <v>71</v>
      </c>
      <c r="P33" s="97" t="s">
        <v>20</v>
      </c>
      <c r="Q33" s="97" t="s">
        <v>20</v>
      </c>
      <c r="R33" s="97" t="s">
        <v>20</v>
      </c>
      <c r="S33" s="97" t="s">
        <v>94</v>
      </c>
      <c r="T33" s="97" t="s">
        <v>156</v>
      </c>
    </row>
    <row r="34" spans="1:20" x14ac:dyDescent="0.25">
      <c r="A34" s="97" t="s">
        <v>160</v>
      </c>
      <c r="B34" s="97" t="s">
        <v>161</v>
      </c>
      <c r="C34" s="97" t="s">
        <v>68</v>
      </c>
      <c r="D34" s="97" t="s">
        <v>162</v>
      </c>
      <c r="E34" s="97" t="s">
        <v>163</v>
      </c>
      <c r="F34" s="97" t="s">
        <v>56</v>
      </c>
      <c r="G34" s="97" t="s">
        <v>64</v>
      </c>
      <c r="H34" s="97" t="s">
        <v>164</v>
      </c>
      <c r="I34" s="97" t="s">
        <v>59</v>
      </c>
      <c r="J34" s="97" t="s">
        <v>60</v>
      </c>
      <c r="K34" s="97" t="s">
        <v>49</v>
      </c>
      <c r="L34" s="97" t="s">
        <v>20</v>
      </c>
      <c r="M34" s="97" t="s">
        <v>20</v>
      </c>
      <c r="N34" s="97" t="s">
        <v>20</v>
      </c>
      <c r="O34" s="97" t="s">
        <v>20</v>
      </c>
      <c r="P34" s="97" t="s">
        <v>20</v>
      </c>
      <c r="Q34" s="97" t="s">
        <v>20</v>
      </c>
      <c r="R34" s="97" t="s">
        <v>20</v>
      </c>
      <c r="S34" s="97" t="s">
        <v>68</v>
      </c>
      <c r="T34" s="97" t="s">
        <v>165</v>
      </c>
    </row>
    <row r="35" spans="1:20" x14ac:dyDescent="0.25">
      <c r="A35" s="97" t="s">
        <v>166</v>
      </c>
      <c r="B35" s="97" t="s">
        <v>161</v>
      </c>
      <c r="C35" s="97" t="s">
        <v>68</v>
      </c>
      <c r="D35" s="97" t="s">
        <v>151</v>
      </c>
      <c r="E35" s="97" t="s">
        <v>167</v>
      </c>
      <c r="F35" s="97" t="s">
        <v>56</v>
      </c>
      <c r="G35" s="97" t="s">
        <v>64</v>
      </c>
      <c r="H35" s="97" t="s">
        <v>58</v>
      </c>
      <c r="I35" s="97" t="s">
        <v>59</v>
      </c>
      <c r="J35" s="97" t="s">
        <v>60</v>
      </c>
      <c r="K35" s="97" t="s">
        <v>46</v>
      </c>
      <c r="L35" s="97" t="s">
        <v>20</v>
      </c>
      <c r="M35" s="97" t="s">
        <v>20</v>
      </c>
      <c r="N35" s="97" t="s">
        <v>20</v>
      </c>
      <c r="O35" s="97" t="s">
        <v>20</v>
      </c>
      <c r="P35" s="97" t="s">
        <v>20</v>
      </c>
      <c r="Q35" s="97" t="s">
        <v>20</v>
      </c>
      <c r="R35" s="97" t="s">
        <v>20</v>
      </c>
      <c r="S35" s="97" t="s">
        <v>68</v>
      </c>
      <c r="T35" s="97" t="s">
        <v>165</v>
      </c>
    </row>
    <row r="36" spans="1:20" x14ac:dyDescent="0.25">
      <c r="A36" s="97" t="s">
        <v>168</v>
      </c>
      <c r="B36" s="97" t="s">
        <v>161</v>
      </c>
      <c r="C36" s="97" t="s">
        <v>68</v>
      </c>
      <c r="D36" s="97" t="s">
        <v>151</v>
      </c>
      <c r="E36" s="97" t="s">
        <v>167</v>
      </c>
      <c r="F36" s="97" t="s">
        <v>113</v>
      </c>
      <c r="G36" s="97" t="s">
        <v>64</v>
      </c>
      <c r="H36" s="97" t="s">
        <v>169</v>
      </c>
      <c r="I36" s="97" t="s">
        <v>59</v>
      </c>
      <c r="J36" s="97" t="s">
        <v>60</v>
      </c>
      <c r="K36" s="97" t="s">
        <v>46</v>
      </c>
      <c r="L36" s="97" t="s">
        <v>20</v>
      </c>
      <c r="M36" s="97" t="s">
        <v>20</v>
      </c>
      <c r="N36" s="97" t="s">
        <v>20</v>
      </c>
      <c r="O36" s="97" t="s">
        <v>20</v>
      </c>
      <c r="P36" s="97" t="s">
        <v>20</v>
      </c>
      <c r="Q36" s="97" t="s">
        <v>20</v>
      </c>
      <c r="R36" s="97" t="s">
        <v>20</v>
      </c>
      <c r="S36" s="97" t="s">
        <v>68</v>
      </c>
      <c r="T36" s="97" t="s">
        <v>165</v>
      </c>
    </row>
    <row r="37" spans="1:20" x14ac:dyDescent="0.25">
      <c r="A37" s="97" t="s">
        <v>170</v>
      </c>
      <c r="B37" s="97" t="s">
        <v>171</v>
      </c>
      <c r="C37" s="97" t="s">
        <v>53</v>
      </c>
      <c r="D37" s="97" t="s">
        <v>54</v>
      </c>
      <c r="E37" s="97" t="s">
        <v>55</v>
      </c>
      <c r="F37" s="97" t="s">
        <v>56</v>
      </c>
      <c r="G37" s="97" t="s">
        <v>57</v>
      </c>
      <c r="H37" s="97" t="s">
        <v>58</v>
      </c>
      <c r="I37" s="97" t="s">
        <v>59</v>
      </c>
      <c r="J37" s="97" t="s">
        <v>60</v>
      </c>
      <c r="K37" s="97" t="s">
        <v>45</v>
      </c>
      <c r="L37" s="97" t="s">
        <v>61</v>
      </c>
      <c r="M37" s="97" t="s">
        <v>61</v>
      </c>
      <c r="N37" s="97" t="s">
        <v>61</v>
      </c>
      <c r="O37" s="97" t="s">
        <v>61</v>
      </c>
      <c r="P37" s="97" t="s">
        <v>20</v>
      </c>
      <c r="Q37" s="97" t="s">
        <v>20</v>
      </c>
      <c r="R37" s="97" t="s">
        <v>20</v>
      </c>
      <c r="S37" s="97" t="s">
        <v>53</v>
      </c>
      <c r="T37" s="97" t="s">
        <v>172</v>
      </c>
    </row>
    <row r="38" spans="1:20" x14ac:dyDescent="0.25">
      <c r="A38" s="97" t="s">
        <v>170</v>
      </c>
      <c r="B38" s="97" t="s">
        <v>171</v>
      </c>
      <c r="C38" s="97" t="s">
        <v>63</v>
      </c>
      <c r="D38" s="97" t="s">
        <v>54</v>
      </c>
      <c r="E38" s="97" t="s">
        <v>55</v>
      </c>
      <c r="F38" s="97" t="s">
        <v>56</v>
      </c>
      <c r="G38" s="97" t="s">
        <v>57</v>
      </c>
      <c r="H38" s="97" t="s">
        <v>64</v>
      </c>
      <c r="I38" s="97" t="s">
        <v>59</v>
      </c>
      <c r="J38" s="97" t="s">
        <v>60</v>
      </c>
      <c r="K38" s="97" t="s">
        <v>45</v>
      </c>
      <c r="L38" s="97" t="s">
        <v>61</v>
      </c>
      <c r="M38" s="97" t="s">
        <v>61</v>
      </c>
      <c r="N38" s="97" t="s">
        <v>61</v>
      </c>
      <c r="O38" s="97" t="s">
        <v>61</v>
      </c>
      <c r="P38" s="97" t="s">
        <v>20</v>
      </c>
      <c r="Q38" s="97" t="s">
        <v>20</v>
      </c>
      <c r="R38" s="97" t="s">
        <v>20</v>
      </c>
      <c r="S38" s="97" t="s">
        <v>63</v>
      </c>
      <c r="T38" s="97" t="s">
        <v>173</v>
      </c>
    </row>
    <row r="39" spans="1:20" x14ac:dyDescent="0.25">
      <c r="A39" s="97" t="s">
        <v>174</v>
      </c>
      <c r="B39" s="97" t="s">
        <v>175</v>
      </c>
      <c r="C39" s="97" t="s">
        <v>89</v>
      </c>
      <c r="D39" s="97" t="s">
        <v>111</v>
      </c>
      <c r="E39" s="97" t="s">
        <v>176</v>
      </c>
      <c r="F39" s="97" t="s">
        <v>56</v>
      </c>
      <c r="G39" s="97" t="s">
        <v>57</v>
      </c>
      <c r="H39" s="97" t="s">
        <v>64</v>
      </c>
      <c r="I39" s="97" t="s">
        <v>59</v>
      </c>
      <c r="J39" s="97" t="s">
        <v>60</v>
      </c>
      <c r="K39" s="97" t="s">
        <v>48</v>
      </c>
      <c r="L39" s="97" t="s">
        <v>82</v>
      </c>
      <c r="M39" s="97" t="s">
        <v>20</v>
      </c>
      <c r="N39" s="97" t="s">
        <v>82</v>
      </c>
      <c r="O39" s="97" t="s">
        <v>82</v>
      </c>
      <c r="P39" s="97" t="s">
        <v>20</v>
      </c>
      <c r="Q39" s="97" t="s">
        <v>20</v>
      </c>
      <c r="R39" s="97" t="s">
        <v>20</v>
      </c>
      <c r="S39" s="97" t="s">
        <v>89</v>
      </c>
      <c r="T39" s="97" t="s">
        <v>177</v>
      </c>
    </row>
    <row r="40" spans="1:20" x14ac:dyDescent="0.25">
      <c r="A40" s="97" t="s">
        <v>178</v>
      </c>
      <c r="B40" s="97" t="s">
        <v>175</v>
      </c>
      <c r="C40" s="97" t="s">
        <v>89</v>
      </c>
      <c r="D40" s="97" t="s">
        <v>179</v>
      </c>
      <c r="E40" s="97" t="s">
        <v>176</v>
      </c>
      <c r="F40" s="97" t="s">
        <v>56</v>
      </c>
      <c r="G40" s="97" t="s">
        <v>57</v>
      </c>
      <c r="H40" s="97" t="s">
        <v>58</v>
      </c>
      <c r="I40" s="97" t="s">
        <v>59</v>
      </c>
      <c r="J40" s="97" t="s">
        <v>60</v>
      </c>
      <c r="K40" s="97" t="s">
        <v>48</v>
      </c>
      <c r="L40" s="97" t="s">
        <v>82</v>
      </c>
      <c r="M40" s="97" t="s">
        <v>20</v>
      </c>
      <c r="N40" s="97" t="s">
        <v>82</v>
      </c>
      <c r="O40" s="97" t="s">
        <v>82</v>
      </c>
      <c r="P40" s="97" t="s">
        <v>20</v>
      </c>
      <c r="Q40" s="97" t="s">
        <v>20</v>
      </c>
      <c r="R40" s="97" t="s">
        <v>20</v>
      </c>
      <c r="S40" s="97" t="s">
        <v>89</v>
      </c>
      <c r="T40" s="97" t="s">
        <v>177</v>
      </c>
    </row>
    <row r="41" spans="1:20" x14ac:dyDescent="0.25">
      <c r="A41" s="97" t="s">
        <v>180</v>
      </c>
      <c r="B41" s="97" t="s">
        <v>181</v>
      </c>
      <c r="C41" s="97" t="s">
        <v>53</v>
      </c>
      <c r="D41" s="97" t="s">
        <v>182</v>
      </c>
      <c r="E41" s="97" t="s">
        <v>183</v>
      </c>
      <c r="F41" s="97" t="s">
        <v>56</v>
      </c>
      <c r="G41" s="97" t="s">
        <v>64</v>
      </c>
      <c r="H41" s="97" t="s">
        <v>64</v>
      </c>
      <c r="I41" s="97" t="s">
        <v>59</v>
      </c>
      <c r="J41" s="97" t="s">
        <v>60</v>
      </c>
      <c r="K41" s="97" t="s">
        <v>48</v>
      </c>
      <c r="L41" s="97" t="s">
        <v>82</v>
      </c>
      <c r="M41" s="97" t="s">
        <v>82</v>
      </c>
      <c r="N41" s="97" t="s">
        <v>82</v>
      </c>
      <c r="O41" s="97" t="s">
        <v>82</v>
      </c>
      <c r="P41" s="97" t="s">
        <v>20</v>
      </c>
      <c r="Q41" s="97" t="s">
        <v>20</v>
      </c>
      <c r="R41" s="97" t="s">
        <v>20</v>
      </c>
      <c r="S41" s="97" t="s">
        <v>53</v>
      </c>
      <c r="T41" s="97" t="s">
        <v>184</v>
      </c>
    </row>
    <row r="42" spans="1:20" x14ac:dyDescent="0.25">
      <c r="A42" s="97" t="s">
        <v>185</v>
      </c>
      <c r="B42" s="97" t="s">
        <v>181</v>
      </c>
      <c r="C42" s="97" t="s">
        <v>94</v>
      </c>
      <c r="D42" s="97" t="s">
        <v>186</v>
      </c>
      <c r="E42" s="97" t="s">
        <v>187</v>
      </c>
      <c r="F42" s="97" t="s">
        <v>56</v>
      </c>
      <c r="G42" s="97" t="s">
        <v>64</v>
      </c>
      <c r="H42" s="97" t="s">
        <v>64</v>
      </c>
      <c r="I42" s="97" t="s">
        <v>59</v>
      </c>
      <c r="J42" s="97" t="s">
        <v>60</v>
      </c>
      <c r="K42" s="97" t="s">
        <v>50</v>
      </c>
      <c r="L42" s="97" t="s">
        <v>20</v>
      </c>
      <c r="M42" s="97" t="s">
        <v>20</v>
      </c>
      <c r="N42" s="97" t="s">
        <v>20</v>
      </c>
      <c r="O42" s="97" t="s">
        <v>20</v>
      </c>
      <c r="P42" s="97" t="s">
        <v>20</v>
      </c>
      <c r="Q42" s="97" t="s">
        <v>20</v>
      </c>
      <c r="R42" s="97" t="s">
        <v>20</v>
      </c>
      <c r="S42" s="97" t="s">
        <v>94</v>
      </c>
      <c r="T42" s="97" t="s">
        <v>188</v>
      </c>
    </row>
    <row r="43" spans="1:20" x14ac:dyDescent="0.25">
      <c r="A43" s="97" t="s">
        <v>189</v>
      </c>
      <c r="B43" s="97" t="s">
        <v>181</v>
      </c>
      <c r="C43" s="97" t="s">
        <v>89</v>
      </c>
      <c r="D43" s="97" t="s">
        <v>182</v>
      </c>
      <c r="E43" s="97" t="s">
        <v>190</v>
      </c>
      <c r="F43" s="97" t="s">
        <v>56</v>
      </c>
      <c r="G43" s="97" t="s">
        <v>64</v>
      </c>
      <c r="H43" s="97" t="s">
        <v>64</v>
      </c>
      <c r="I43" s="97" t="s">
        <v>59</v>
      </c>
      <c r="J43" s="97" t="s">
        <v>60</v>
      </c>
      <c r="K43" s="97" t="s">
        <v>48</v>
      </c>
      <c r="L43" s="97" t="s">
        <v>82</v>
      </c>
      <c r="M43" s="97" t="s">
        <v>82</v>
      </c>
      <c r="N43" s="97" t="s">
        <v>82</v>
      </c>
      <c r="O43" s="97" t="s">
        <v>82</v>
      </c>
      <c r="P43" s="97" t="s">
        <v>20</v>
      </c>
      <c r="Q43" s="97" t="s">
        <v>20</v>
      </c>
      <c r="R43" s="97" t="s">
        <v>20</v>
      </c>
      <c r="S43" s="97" t="s">
        <v>89</v>
      </c>
      <c r="T43" s="97" t="s">
        <v>191</v>
      </c>
    </row>
    <row r="44" spans="1:20" x14ac:dyDescent="0.25">
      <c r="A44" s="97" t="s">
        <v>192</v>
      </c>
      <c r="B44" s="97" t="s">
        <v>181</v>
      </c>
      <c r="C44" s="97" t="s">
        <v>79</v>
      </c>
      <c r="D44" s="97" t="s">
        <v>182</v>
      </c>
      <c r="E44" s="97" t="s">
        <v>190</v>
      </c>
      <c r="F44" s="97" t="s">
        <v>56</v>
      </c>
      <c r="G44" s="97" t="s">
        <v>64</v>
      </c>
      <c r="H44" s="97" t="s">
        <v>64</v>
      </c>
      <c r="I44" s="97" t="s">
        <v>59</v>
      </c>
      <c r="J44" s="97" t="s">
        <v>60</v>
      </c>
      <c r="K44" s="97" t="s">
        <v>48</v>
      </c>
      <c r="L44" s="97" t="s">
        <v>82</v>
      </c>
      <c r="M44" s="97" t="s">
        <v>82</v>
      </c>
      <c r="N44" s="97" t="s">
        <v>82</v>
      </c>
      <c r="O44" s="97" t="s">
        <v>82</v>
      </c>
      <c r="P44" s="97" t="s">
        <v>20</v>
      </c>
      <c r="Q44" s="97" t="s">
        <v>20</v>
      </c>
      <c r="R44" s="97" t="s">
        <v>20</v>
      </c>
      <c r="S44" s="97" t="s">
        <v>79</v>
      </c>
      <c r="T44" s="97" t="s">
        <v>193</v>
      </c>
    </row>
    <row r="45" spans="1:20" x14ac:dyDescent="0.25">
      <c r="A45" s="97" t="s">
        <v>194</v>
      </c>
      <c r="B45" s="97" t="s">
        <v>181</v>
      </c>
      <c r="C45" s="97" t="s">
        <v>87</v>
      </c>
      <c r="D45" s="97" t="s">
        <v>182</v>
      </c>
      <c r="E45" s="97" t="s">
        <v>183</v>
      </c>
      <c r="F45" s="97" t="s">
        <v>56</v>
      </c>
      <c r="G45" s="97" t="s">
        <v>64</v>
      </c>
      <c r="H45" s="97" t="s">
        <v>64</v>
      </c>
      <c r="I45" s="97" t="s">
        <v>59</v>
      </c>
      <c r="J45" s="97" t="s">
        <v>60</v>
      </c>
      <c r="K45" s="97" t="s">
        <v>48</v>
      </c>
      <c r="L45" s="97" t="s">
        <v>82</v>
      </c>
      <c r="M45" s="97" t="s">
        <v>82</v>
      </c>
      <c r="N45" s="97" t="s">
        <v>82</v>
      </c>
      <c r="O45" s="97" t="s">
        <v>82</v>
      </c>
      <c r="P45" s="97" t="s">
        <v>20</v>
      </c>
      <c r="Q45" s="97" t="s">
        <v>20</v>
      </c>
      <c r="R45" s="97" t="s">
        <v>20</v>
      </c>
      <c r="S45" s="97" t="s">
        <v>87</v>
      </c>
      <c r="T45" s="97" t="s">
        <v>195</v>
      </c>
    </row>
    <row r="46" spans="1:20" x14ac:dyDescent="0.25">
      <c r="A46" s="97" t="s">
        <v>196</v>
      </c>
      <c r="B46" s="97" t="s">
        <v>181</v>
      </c>
      <c r="C46" s="97" t="s">
        <v>63</v>
      </c>
      <c r="D46" s="97" t="s">
        <v>182</v>
      </c>
      <c r="E46" s="97" t="s">
        <v>183</v>
      </c>
      <c r="F46" s="97" t="s">
        <v>56</v>
      </c>
      <c r="G46" s="97" t="s">
        <v>64</v>
      </c>
      <c r="H46" s="97" t="s">
        <v>64</v>
      </c>
      <c r="I46" s="97" t="s">
        <v>59</v>
      </c>
      <c r="J46" s="97" t="s">
        <v>60</v>
      </c>
      <c r="K46" s="97" t="s">
        <v>48</v>
      </c>
      <c r="L46" s="97" t="s">
        <v>82</v>
      </c>
      <c r="M46" s="97" t="s">
        <v>82</v>
      </c>
      <c r="N46" s="97" t="s">
        <v>82</v>
      </c>
      <c r="O46" s="97" t="s">
        <v>82</v>
      </c>
      <c r="P46" s="97" t="s">
        <v>20</v>
      </c>
      <c r="Q46" s="97" t="s">
        <v>20</v>
      </c>
      <c r="R46" s="97" t="s">
        <v>20</v>
      </c>
      <c r="S46" s="97" t="s">
        <v>63</v>
      </c>
      <c r="T46" s="97" t="s">
        <v>197</v>
      </c>
    </row>
    <row r="47" spans="1:20" x14ac:dyDescent="0.25">
      <c r="A47" s="97" t="s">
        <v>198</v>
      </c>
      <c r="B47" s="97" t="s">
        <v>199</v>
      </c>
      <c r="C47" s="97" t="s">
        <v>94</v>
      </c>
      <c r="D47" s="97" t="s">
        <v>186</v>
      </c>
      <c r="E47" s="97" t="s">
        <v>187</v>
      </c>
      <c r="F47" s="97" t="s">
        <v>56</v>
      </c>
      <c r="G47" s="97" t="s">
        <v>64</v>
      </c>
      <c r="H47" s="97" t="s">
        <v>64</v>
      </c>
      <c r="I47" s="97" t="s">
        <v>59</v>
      </c>
      <c r="J47" s="97" t="s">
        <v>60</v>
      </c>
      <c r="K47" s="97" t="s">
        <v>50</v>
      </c>
      <c r="L47" s="97" t="s">
        <v>20</v>
      </c>
      <c r="M47" s="97" t="s">
        <v>20</v>
      </c>
      <c r="N47" s="97" t="s">
        <v>20</v>
      </c>
      <c r="O47" s="97" t="s">
        <v>20</v>
      </c>
      <c r="P47" s="97" t="s">
        <v>20</v>
      </c>
      <c r="Q47" s="97" t="s">
        <v>20</v>
      </c>
      <c r="R47" s="97" t="s">
        <v>20</v>
      </c>
      <c r="S47" s="97" t="s">
        <v>94</v>
      </c>
      <c r="T47" s="97" t="s">
        <v>200</v>
      </c>
    </row>
    <row r="48" spans="1:20" x14ac:dyDescent="0.25">
      <c r="A48" s="97" t="s">
        <v>201</v>
      </c>
      <c r="B48" s="97" t="s">
        <v>199</v>
      </c>
      <c r="C48" s="97" t="s">
        <v>87</v>
      </c>
      <c r="D48" s="97" t="s">
        <v>182</v>
      </c>
      <c r="E48" s="97" t="s">
        <v>183</v>
      </c>
      <c r="F48" s="97" t="s">
        <v>56</v>
      </c>
      <c r="G48" s="97" t="s">
        <v>64</v>
      </c>
      <c r="H48" s="97" t="s">
        <v>64</v>
      </c>
      <c r="I48" s="97" t="s">
        <v>59</v>
      </c>
      <c r="J48" s="97" t="s">
        <v>60</v>
      </c>
      <c r="K48" s="97" t="s">
        <v>48</v>
      </c>
      <c r="L48" s="97" t="s">
        <v>82</v>
      </c>
      <c r="M48" s="97" t="s">
        <v>82</v>
      </c>
      <c r="N48" s="97" t="s">
        <v>82</v>
      </c>
      <c r="O48" s="97" t="s">
        <v>82</v>
      </c>
      <c r="P48" s="97" t="s">
        <v>20</v>
      </c>
      <c r="Q48" s="97" t="s">
        <v>20</v>
      </c>
      <c r="R48" s="97" t="s">
        <v>20</v>
      </c>
      <c r="S48" s="97" t="s">
        <v>87</v>
      </c>
      <c r="T48" s="97" t="s">
        <v>202</v>
      </c>
    </row>
    <row r="49" spans="1:20" x14ac:dyDescent="0.25">
      <c r="A49" s="97" t="s">
        <v>201</v>
      </c>
      <c r="B49" s="97" t="s">
        <v>199</v>
      </c>
      <c r="C49" s="97" t="s">
        <v>63</v>
      </c>
      <c r="D49" s="97" t="s">
        <v>182</v>
      </c>
      <c r="E49" s="97" t="s">
        <v>183</v>
      </c>
      <c r="F49" s="97" t="s">
        <v>56</v>
      </c>
      <c r="G49" s="97" t="s">
        <v>64</v>
      </c>
      <c r="H49" s="97" t="s">
        <v>64</v>
      </c>
      <c r="I49" s="97" t="s">
        <v>59</v>
      </c>
      <c r="J49" s="97" t="s">
        <v>60</v>
      </c>
      <c r="K49" s="97" t="s">
        <v>48</v>
      </c>
      <c r="L49" s="97" t="s">
        <v>82</v>
      </c>
      <c r="M49" s="97" t="s">
        <v>82</v>
      </c>
      <c r="N49" s="97" t="s">
        <v>82</v>
      </c>
      <c r="O49" s="97" t="s">
        <v>82</v>
      </c>
      <c r="P49" s="97" t="s">
        <v>20</v>
      </c>
      <c r="Q49" s="97" t="s">
        <v>20</v>
      </c>
      <c r="R49" s="97" t="s">
        <v>20</v>
      </c>
      <c r="S49" s="97" t="s">
        <v>63</v>
      </c>
      <c r="T49" s="97" t="s">
        <v>203</v>
      </c>
    </row>
    <row r="50" spans="1:20" x14ac:dyDescent="0.25">
      <c r="A50" s="97" t="s">
        <v>204</v>
      </c>
      <c r="B50" s="97" t="s">
        <v>199</v>
      </c>
      <c r="C50" s="97" t="s">
        <v>53</v>
      </c>
      <c r="D50" s="97" t="s">
        <v>182</v>
      </c>
      <c r="E50" s="97" t="s">
        <v>183</v>
      </c>
      <c r="F50" s="97" t="s">
        <v>56</v>
      </c>
      <c r="G50" s="97" t="s">
        <v>64</v>
      </c>
      <c r="H50" s="97" t="s">
        <v>64</v>
      </c>
      <c r="I50" s="97" t="s">
        <v>59</v>
      </c>
      <c r="J50" s="97" t="s">
        <v>60</v>
      </c>
      <c r="K50" s="97" t="s">
        <v>48</v>
      </c>
      <c r="L50" s="97" t="s">
        <v>82</v>
      </c>
      <c r="M50" s="97" t="s">
        <v>82</v>
      </c>
      <c r="N50" s="97" t="s">
        <v>82</v>
      </c>
      <c r="O50" s="97" t="s">
        <v>82</v>
      </c>
      <c r="P50" s="97" t="s">
        <v>20</v>
      </c>
      <c r="Q50" s="97" t="s">
        <v>20</v>
      </c>
      <c r="R50" s="97" t="s">
        <v>20</v>
      </c>
      <c r="S50" s="97" t="s">
        <v>53</v>
      </c>
      <c r="T50" s="97" t="s">
        <v>205</v>
      </c>
    </row>
    <row r="51" spans="1:20" x14ac:dyDescent="0.25">
      <c r="A51" s="97" t="s">
        <v>206</v>
      </c>
      <c r="B51" s="97" t="s">
        <v>199</v>
      </c>
      <c r="C51" s="97" t="s">
        <v>89</v>
      </c>
      <c r="D51" s="97" t="s">
        <v>182</v>
      </c>
      <c r="E51" s="97" t="s">
        <v>190</v>
      </c>
      <c r="F51" s="97" t="s">
        <v>56</v>
      </c>
      <c r="G51" s="97" t="s">
        <v>64</v>
      </c>
      <c r="H51" s="97" t="s">
        <v>64</v>
      </c>
      <c r="I51" s="97" t="s">
        <v>59</v>
      </c>
      <c r="J51" s="97" t="s">
        <v>60</v>
      </c>
      <c r="K51" s="97" t="s">
        <v>48</v>
      </c>
      <c r="L51" s="97" t="s">
        <v>82</v>
      </c>
      <c r="M51" s="97" t="s">
        <v>82</v>
      </c>
      <c r="N51" s="97" t="s">
        <v>82</v>
      </c>
      <c r="O51" s="97" t="s">
        <v>82</v>
      </c>
      <c r="P51" s="97" t="s">
        <v>20</v>
      </c>
      <c r="Q51" s="97" t="s">
        <v>20</v>
      </c>
      <c r="R51" s="97" t="s">
        <v>20</v>
      </c>
      <c r="S51" s="97" t="s">
        <v>89</v>
      </c>
      <c r="T51" s="97" t="s">
        <v>207</v>
      </c>
    </row>
    <row r="52" spans="1:20" x14ac:dyDescent="0.25">
      <c r="A52" s="97" t="s">
        <v>208</v>
      </c>
      <c r="B52" s="97" t="s">
        <v>199</v>
      </c>
      <c r="C52" s="97" t="s">
        <v>79</v>
      </c>
      <c r="D52" s="97" t="s">
        <v>182</v>
      </c>
      <c r="E52" s="97" t="s">
        <v>190</v>
      </c>
      <c r="F52" s="97" t="s">
        <v>56</v>
      </c>
      <c r="G52" s="97" t="s">
        <v>64</v>
      </c>
      <c r="H52" s="97" t="s">
        <v>64</v>
      </c>
      <c r="I52" s="97" t="s">
        <v>59</v>
      </c>
      <c r="J52" s="97" t="s">
        <v>60</v>
      </c>
      <c r="K52" s="97" t="s">
        <v>48</v>
      </c>
      <c r="L52" s="97" t="s">
        <v>82</v>
      </c>
      <c r="M52" s="97" t="s">
        <v>82</v>
      </c>
      <c r="N52" s="97" t="s">
        <v>82</v>
      </c>
      <c r="O52" s="97" t="s">
        <v>82</v>
      </c>
      <c r="P52" s="97" t="s">
        <v>20</v>
      </c>
      <c r="Q52" s="97" t="s">
        <v>20</v>
      </c>
      <c r="R52" s="97" t="s">
        <v>20</v>
      </c>
      <c r="S52" s="97" t="s">
        <v>79</v>
      </c>
      <c r="T52" s="97" t="s">
        <v>209</v>
      </c>
    </row>
    <row r="53" spans="1:20" x14ac:dyDescent="0.25">
      <c r="A53" s="97" t="s">
        <v>210</v>
      </c>
      <c r="B53" s="97" t="s">
        <v>211</v>
      </c>
      <c r="C53" s="97" t="s">
        <v>68</v>
      </c>
      <c r="D53" s="97" t="s">
        <v>212</v>
      </c>
      <c r="E53" s="97" t="s">
        <v>70</v>
      </c>
      <c r="F53" s="97" t="s">
        <v>113</v>
      </c>
      <c r="G53" s="97" t="s">
        <v>64</v>
      </c>
      <c r="H53" s="97" t="s">
        <v>64</v>
      </c>
      <c r="I53" s="97" t="s">
        <v>59</v>
      </c>
      <c r="J53" s="97" t="s">
        <v>60</v>
      </c>
      <c r="K53" s="97" t="s">
        <v>46</v>
      </c>
      <c r="L53" s="97" t="s">
        <v>20</v>
      </c>
      <c r="M53" s="97" t="s">
        <v>20</v>
      </c>
      <c r="N53" s="97" t="s">
        <v>20</v>
      </c>
      <c r="O53" s="97" t="s">
        <v>20</v>
      </c>
      <c r="P53" s="97" t="s">
        <v>20</v>
      </c>
      <c r="Q53" s="97" t="s">
        <v>20</v>
      </c>
      <c r="R53" s="97" t="s">
        <v>20</v>
      </c>
      <c r="S53" s="97" t="s">
        <v>68</v>
      </c>
      <c r="T53" s="97" t="s">
        <v>213</v>
      </c>
    </row>
    <row r="54" spans="1:20" x14ac:dyDescent="0.25">
      <c r="A54" s="97" t="s">
        <v>214</v>
      </c>
      <c r="B54" s="97" t="s">
        <v>211</v>
      </c>
      <c r="C54" s="97" t="s">
        <v>68</v>
      </c>
      <c r="D54" s="97" t="s">
        <v>215</v>
      </c>
      <c r="E54" s="97" t="s">
        <v>70</v>
      </c>
      <c r="F54" s="97" t="s">
        <v>113</v>
      </c>
      <c r="G54" s="97" t="s">
        <v>64</v>
      </c>
      <c r="H54" s="97" t="s">
        <v>64</v>
      </c>
      <c r="I54" s="97" t="s">
        <v>59</v>
      </c>
      <c r="J54" s="97" t="s">
        <v>60</v>
      </c>
      <c r="K54" s="97" t="s">
        <v>46</v>
      </c>
      <c r="L54" s="97" t="s">
        <v>20</v>
      </c>
      <c r="M54" s="97" t="s">
        <v>20</v>
      </c>
      <c r="N54" s="97" t="s">
        <v>20</v>
      </c>
      <c r="O54" s="97" t="s">
        <v>20</v>
      </c>
      <c r="P54" s="97" t="s">
        <v>20</v>
      </c>
      <c r="Q54" s="97" t="s">
        <v>20</v>
      </c>
      <c r="R54" s="97" t="s">
        <v>20</v>
      </c>
      <c r="S54" s="97" t="s">
        <v>68</v>
      </c>
      <c r="T54" s="97" t="s">
        <v>213</v>
      </c>
    </row>
    <row r="55" spans="1:20" x14ac:dyDescent="0.25">
      <c r="A55" s="97" t="s">
        <v>216</v>
      </c>
      <c r="B55" s="97" t="s">
        <v>217</v>
      </c>
      <c r="C55" s="97" t="s">
        <v>53</v>
      </c>
      <c r="D55" s="97" t="s">
        <v>218</v>
      </c>
      <c r="E55" s="97" t="s">
        <v>81</v>
      </c>
      <c r="F55" s="97" t="s">
        <v>56</v>
      </c>
      <c r="G55" s="97" t="s">
        <v>64</v>
      </c>
      <c r="H55" s="97" t="s">
        <v>64</v>
      </c>
      <c r="I55" s="97" t="s">
        <v>59</v>
      </c>
      <c r="J55" s="97" t="s">
        <v>60</v>
      </c>
      <c r="K55" s="97" t="s">
        <v>45</v>
      </c>
      <c r="L55" s="97" t="s">
        <v>20</v>
      </c>
      <c r="M55" s="97" t="s">
        <v>20</v>
      </c>
      <c r="N55" s="97" t="s">
        <v>20</v>
      </c>
      <c r="O55" s="97" t="s">
        <v>82</v>
      </c>
      <c r="P55" s="97" t="s">
        <v>20</v>
      </c>
      <c r="Q55" s="97" t="s">
        <v>20</v>
      </c>
      <c r="R55" s="97" t="s">
        <v>20</v>
      </c>
      <c r="S55" s="97" t="s">
        <v>53</v>
      </c>
      <c r="T55" s="97" t="s">
        <v>219</v>
      </c>
    </row>
    <row r="56" spans="1:20" x14ac:dyDescent="0.25">
      <c r="A56" s="97" t="s">
        <v>220</v>
      </c>
      <c r="B56" s="97" t="s">
        <v>217</v>
      </c>
      <c r="C56" s="97" t="s">
        <v>63</v>
      </c>
      <c r="D56" s="97" t="s">
        <v>218</v>
      </c>
      <c r="E56" s="97" t="s">
        <v>81</v>
      </c>
      <c r="F56" s="97" t="s">
        <v>56</v>
      </c>
      <c r="G56" s="97" t="s">
        <v>64</v>
      </c>
      <c r="H56" s="97" t="s">
        <v>64</v>
      </c>
      <c r="I56" s="97" t="s">
        <v>59</v>
      </c>
      <c r="J56" s="97" t="s">
        <v>60</v>
      </c>
      <c r="K56" s="97" t="s">
        <v>45</v>
      </c>
      <c r="L56" s="97" t="s">
        <v>20</v>
      </c>
      <c r="M56" s="97" t="s">
        <v>20</v>
      </c>
      <c r="N56" s="97" t="s">
        <v>20</v>
      </c>
      <c r="O56" s="97" t="s">
        <v>82</v>
      </c>
      <c r="P56" s="97" t="s">
        <v>20</v>
      </c>
      <c r="Q56" s="97" t="s">
        <v>20</v>
      </c>
      <c r="R56" s="97" t="s">
        <v>20</v>
      </c>
      <c r="S56" s="97" t="s">
        <v>63</v>
      </c>
      <c r="T56" s="97" t="s">
        <v>221</v>
      </c>
    </row>
    <row r="57" spans="1:20" x14ac:dyDescent="0.25">
      <c r="A57" s="97" t="s">
        <v>222</v>
      </c>
      <c r="B57" s="97" t="s">
        <v>223</v>
      </c>
      <c r="C57" s="97" t="s">
        <v>94</v>
      </c>
      <c r="D57" s="97" t="s">
        <v>224</v>
      </c>
      <c r="E57" s="97" t="s">
        <v>225</v>
      </c>
      <c r="F57" s="97" t="s">
        <v>56</v>
      </c>
      <c r="G57" s="97" t="s">
        <v>64</v>
      </c>
      <c r="H57" s="97" t="s">
        <v>226</v>
      </c>
      <c r="I57" s="97" t="s">
        <v>59</v>
      </c>
      <c r="J57" s="97" t="s">
        <v>60</v>
      </c>
      <c r="K57" s="97" t="s">
        <v>46</v>
      </c>
      <c r="L57" s="97" t="s">
        <v>20</v>
      </c>
      <c r="M57" s="97" t="s">
        <v>20</v>
      </c>
      <c r="N57" s="97" t="s">
        <v>20</v>
      </c>
      <c r="O57" s="97" t="s">
        <v>71</v>
      </c>
      <c r="P57" s="97" t="s">
        <v>20</v>
      </c>
      <c r="Q57" s="97" t="s">
        <v>20</v>
      </c>
      <c r="R57" s="97" t="s">
        <v>20</v>
      </c>
      <c r="S57" s="97" t="s">
        <v>94</v>
      </c>
      <c r="T57" s="97" t="s">
        <v>227</v>
      </c>
    </row>
    <row r="58" spans="1:20" x14ac:dyDescent="0.25">
      <c r="A58" s="97" t="s">
        <v>228</v>
      </c>
      <c r="B58" s="97" t="s">
        <v>223</v>
      </c>
      <c r="C58" s="97" t="s">
        <v>63</v>
      </c>
      <c r="D58" s="97" t="s">
        <v>229</v>
      </c>
      <c r="E58" s="97" t="s">
        <v>230</v>
      </c>
      <c r="F58" s="97" t="s">
        <v>56</v>
      </c>
      <c r="G58" s="97" t="s">
        <v>64</v>
      </c>
      <c r="H58" s="97" t="s">
        <v>58</v>
      </c>
      <c r="I58" s="97" t="s">
        <v>59</v>
      </c>
      <c r="J58" s="97" t="s">
        <v>60</v>
      </c>
      <c r="K58" s="97" t="s">
        <v>45</v>
      </c>
      <c r="L58" s="97" t="s">
        <v>20</v>
      </c>
      <c r="M58" s="97" t="s">
        <v>20</v>
      </c>
      <c r="N58" s="97" t="s">
        <v>20</v>
      </c>
      <c r="O58" s="97" t="s">
        <v>61</v>
      </c>
      <c r="P58" s="97" t="s">
        <v>20</v>
      </c>
      <c r="Q58" s="97" t="s">
        <v>20</v>
      </c>
      <c r="R58" s="97" t="s">
        <v>20</v>
      </c>
      <c r="S58" s="97" t="s">
        <v>63</v>
      </c>
      <c r="T58" s="97" t="s">
        <v>231</v>
      </c>
    </row>
    <row r="59" spans="1:20" x14ac:dyDescent="0.25">
      <c r="A59" s="97" t="s">
        <v>232</v>
      </c>
      <c r="B59" s="97" t="s">
        <v>223</v>
      </c>
      <c r="C59" s="97" t="s">
        <v>87</v>
      </c>
      <c r="D59" s="97" t="s">
        <v>233</v>
      </c>
      <c r="E59" s="97" t="s">
        <v>230</v>
      </c>
      <c r="F59" s="97" t="s">
        <v>56</v>
      </c>
      <c r="G59" s="97" t="s">
        <v>64</v>
      </c>
      <c r="H59" s="97" t="s">
        <v>58</v>
      </c>
      <c r="I59" s="97" t="s">
        <v>59</v>
      </c>
      <c r="J59" s="97" t="s">
        <v>60</v>
      </c>
      <c r="K59" s="97" t="s">
        <v>45</v>
      </c>
      <c r="L59" s="97" t="s">
        <v>20</v>
      </c>
      <c r="M59" s="97" t="s">
        <v>20</v>
      </c>
      <c r="N59" s="97" t="s">
        <v>20</v>
      </c>
      <c r="O59" s="97" t="s">
        <v>61</v>
      </c>
      <c r="P59" s="97" t="s">
        <v>20</v>
      </c>
      <c r="Q59" s="97" t="s">
        <v>20</v>
      </c>
      <c r="R59" s="97" t="s">
        <v>20</v>
      </c>
      <c r="S59" s="97" t="s">
        <v>87</v>
      </c>
      <c r="T59" s="97" t="s">
        <v>234</v>
      </c>
    </row>
    <row r="60" spans="1:20" x14ac:dyDescent="0.25">
      <c r="A60" s="97" t="s">
        <v>235</v>
      </c>
      <c r="B60" s="97" t="s">
        <v>223</v>
      </c>
      <c r="C60" s="97" t="s">
        <v>53</v>
      </c>
      <c r="D60" s="97" t="s">
        <v>229</v>
      </c>
      <c r="E60" s="97" t="s">
        <v>230</v>
      </c>
      <c r="F60" s="97" t="s">
        <v>56</v>
      </c>
      <c r="G60" s="97" t="s">
        <v>64</v>
      </c>
      <c r="H60" s="97" t="s">
        <v>64</v>
      </c>
      <c r="I60" s="97" t="s">
        <v>59</v>
      </c>
      <c r="J60" s="97" t="s">
        <v>60</v>
      </c>
      <c r="K60" s="97" t="s">
        <v>45</v>
      </c>
      <c r="L60" s="97" t="s">
        <v>20</v>
      </c>
      <c r="M60" s="97" t="s">
        <v>20</v>
      </c>
      <c r="N60" s="97" t="s">
        <v>20</v>
      </c>
      <c r="O60" s="97" t="s">
        <v>61</v>
      </c>
      <c r="P60" s="97" t="s">
        <v>20</v>
      </c>
      <c r="Q60" s="97" t="s">
        <v>20</v>
      </c>
      <c r="R60" s="97" t="s">
        <v>20</v>
      </c>
      <c r="S60" s="97" t="s">
        <v>53</v>
      </c>
      <c r="T60" s="97" t="s">
        <v>236</v>
      </c>
    </row>
    <row r="61" spans="1:20" x14ac:dyDescent="0.25">
      <c r="A61" s="97" t="s">
        <v>235</v>
      </c>
      <c r="B61" s="97" t="s">
        <v>223</v>
      </c>
      <c r="C61" s="97" t="s">
        <v>63</v>
      </c>
      <c r="D61" s="97" t="s">
        <v>229</v>
      </c>
      <c r="E61" s="97" t="s">
        <v>230</v>
      </c>
      <c r="F61" s="97" t="s">
        <v>56</v>
      </c>
      <c r="G61" s="97" t="s">
        <v>64</v>
      </c>
      <c r="H61" s="97" t="s">
        <v>64</v>
      </c>
      <c r="I61" s="97" t="s">
        <v>59</v>
      </c>
      <c r="J61" s="97" t="s">
        <v>60</v>
      </c>
      <c r="K61" s="97" t="s">
        <v>45</v>
      </c>
      <c r="L61" s="97" t="s">
        <v>20</v>
      </c>
      <c r="M61" s="97" t="s">
        <v>20</v>
      </c>
      <c r="N61" s="97" t="s">
        <v>20</v>
      </c>
      <c r="O61" s="97" t="s">
        <v>61</v>
      </c>
      <c r="P61" s="97" t="s">
        <v>20</v>
      </c>
      <c r="Q61" s="97" t="s">
        <v>20</v>
      </c>
      <c r="R61" s="97" t="s">
        <v>20</v>
      </c>
      <c r="S61" s="97" t="s">
        <v>63</v>
      </c>
      <c r="T61" s="97" t="s">
        <v>231</v>
      </c>
    </row>
    <row r="62" spans="1:20" x14ac:dyDescent="0.25">
      <c r="A62" s="97" t="s">
        <v>237</v>
      </c>
      <c r="B62" s="97" t="s">
        <v>223</v>
      </c>
      <c r="C62" s="97" t="s">
        <v>53</v>
      </c>
      <c r="D62" s="97" t="s">
        <v>229</v>
      </c>
      <c r="E62" s="97" t="s">
        <v>230</v>
      </c>
      <c r="F62" s="97" t="s">
        <v>56</v>
      </c>
      <c r="G62" s="97" t="s">
        <v>64</v>
      </c>
      <c r="H62" s="97" t="s">
        <v>64</v>
      </c>
      <c r="I62" s="97" t="s">
        <v>59</v>
      </c>
      <c r="J62" s="97" t="s">
        <v>60</v>
      </c>
      <c r="K62" s="97" t="s">
        <v>45</v>
      </c>
      <c r="L62" s="97" t="s">
        <v>20</v>
      </c>
      <c r="M62" s="97" t="s">
        <v>20</v>
      </c>
      <c r="N62" s="97" t="s">
        <v>20</v>
      </c>
      <c r="O62" s="97" t="s">
        <v>71</v>
      </c>
      <c r="P62" s="97" t="s">
        <v>20</v>
      </c>
      <c r="Q62" s="97" t="s">
        <v>20</v>
      </c>
      <c r="R62" s="97" t="s">
        <v>20</v>
      </c>
      <c r="S62" s="97" t="s">
        <v>53</v>
      </c>
      <c r="T62" s="97" t="s">
        <v>236</v>
      </c>
    </row>
    <row r="63" spans="1:20" x14ac:dyDescent="0.25">
      <c r="A63" s="97" t="s">
        <v>238</v>
      </c>
      <c r="B63" s="97" t="s">
        <v>223</v>
      </c>
      <c r="C63" s="97" t="s">
        <v>89</v>
      </c>
      <c r="D63" s="97" t="s">
        <v>233</v>
      </c>
      <c r="E63" s="97" t="s">
        <v>230</v>
      </c>
      <c r="F63" s="97" t="s">
        <v>56</v>
      </c>
      <c r="G63" s="97" t="s">
        <v>64</v>
      </c>
      <c r="H63" s="97" t="s">
        <v>58</v>
      </c>
      <c r="I63" s="97" t="s">
        <v>59</v>
      </c>
      <c r="J63" s="97" t="s">
        <v>60</v>
      </c>
      <c r="K63" s="97" t="s">
        <v>45</v>
      </c>
      <c r="L63" s="97" t="s">
        <v>20</v>
      </c>
      <c r="M63" s="97" t="s">
        <v>20</v>
      </c>
      <c r="N63" s="97" t="s">
        <v>20</v>
      </c>
      <c r="O63" s="97" t="s">
        <v>61</v>
      </c>
      <c r="P63" s="97" t="s">
        <v>20</v>
      </c>
      <c r="Q63" s="97" t="s">
        <v>20</v>
      </c>
      <c r="R63" s="97" t="s">
        <v>20</v>
      </c>
      <c r="S63" s="97" t="s">
        <v>89</v>
      </c>
      <c r="T63" s="97" t="s">
        <v>239</v>
      </c>
    </row>
    <row r="64" spans="1:20" x14ac:dyDescent="0.25">
      <c r="A64" s="97" t="s">
        <v>240</v>
      </c>
      <c r="B64" s="97" t="s">
        <v>241</v>
      </c>
      <c r="C64" s="97" t="s">
        <v>53</v>
      </c>
      <c r="D64" s="97" t="s">
        <v>54</v>
      </c>
      <c r="E64" s="97" t="s">
        <v>54</v>
      </c>
      <c r="F64" s="97" t="s">
        <v>56</v>
      </c>
      <c r="G64" s="97" t="s">
        <v>57</v>
      </c>
      <c r="H64" s="97" t="s">
        <v>58</v>
      </c>
      <c r="I64" s="97" t="s">
        <v>59</v>
      </c>
      <c r="J64" s="97" t="s">
        <v>60</v>
      </c>
      <c r="K64" s="97" t="s">
        <v>45</v>
      </c>
      <c r="L64" s="97" t="s">
        <v>61</v>
      </c>
      <c r="M64" s="97" t="s">
        <v>61</v>
      </c>
      <c r="N64" s="97" t="s">
        <v>61</v>
      </c>
      <c r="O64" s="97" t="s">
        <v>61</v>
      </c>
      <c r="P64" s="97" t="s">
        <v>20</v>
      </c>
      <c r="Q64" s="97" t="s">
        <v>20</v>
      </c>
      <c r="R64" s="97" t="s">
        <v>20</v>
      </c>
      <c r="S64" s="97" t="s">
        <v>53</v>
      </c>
      <c r="T64" s="97" t="s">
        <v>242</v>
      </c>
    </row>
    <row r="65" spans="1:20" x14ac:dyDescent="0.25">
      <c r="A65" s="97" t="s">
        <v>240</v>
      </c>
      <c r="B65" s="97" t="s">
        <v>241</v>
      </c>
      <c r="C65" s="97" t="s">
        <v>63</v>
      </c>
      <c r="D65" s="97" t="s">
        <v>54</v>
      </c>
      <c r="E65" s="97" t="s">
        <v>54</v>
      </c>
      <c r="F65" s="97" t="s">
        <v>56</v>
      </c>
      <c r="G65" s="97" t="s">
        <v>57</v>
      </c>
      <c r="H65" s="97" t="s">
        <v>64</v>
      </c>
      <c r="I65" s="97" t="s">
        <v>59</v>
      </c>
      <c r="J65" s="97" t="s">
        <v>60</v>
      </c>
      <c r="K65" s="97" t="s">
        <v>45</v>
      </c>
      <c r="L65" s="97" t="s">
        <v>61</v>
      </c>
      <c r="M65" s="97" t="s">
        <v>61</v>
      </c>
      <c r="N65" s="97" t="s">
        <v>61</v>
      </c>
      <c r="O65" s="97" t="s">
        <v>61</v>
      </c>
      <c r="P65" s="97" t="s">
        <v>20</v>
      </c>
      <c r="Q65" s="97" t="s">
        <v>20</v>
      </c>
      <c r="R65" s="97" t="s">
        <v>20</v>
      </c>
      <c r="S65" s="97" t="s">
        <v>63</v>
      </c>
      <c r="T65" s="97" t="s">
        <v>243</v>
      </c>
    </row>
    <row r="66" spans="1:20" x14ac:dyDescent="0.25">
      <c r="A66" s="97" t="s">
        <v>244</v>
      </c>
      <c r="B66" s="97" t="s">
        <v>245</v>
      </c>
      <c r="C66" s="97" t="s">
        <v>53</v>
      </c>
      <c r="D66" s="97" t="s">
        <v>74</v>
      </c>
      <c r="E66" s="97" t="s">
        <v>246</v>
      </c>
      <c r="F66" s="97" t="s">
        <v>163</v>
      </c>
      <c r="G66" s="97" t="s">
        <v>57</v>
      </c>
      <c r="H66" s="97" t="s">
        <v>64</v>
      </c>
      <c r="I66" s="97" t="s">
        <v>20</v>
      </c>
      <c r="J66" s="97" t="s">
        <v>20</v>
      </c>
      <c r="K66" s="97" t="s">
        <v>20</v>
      </c>
      <c r="L66" s="97" t="s">
        <v>20</v>
      </c>
      <c r="M66" s="97" t="s">
        <v>20</v>
      </c>
      <c r="N66" s="97" t="s">
        <v>20</v>
      </c>
      <c r="O66" s="97" t="s">
        <v>20</v>
      </c>
      <c r="P66" s="97" t="s">
        <v>20</v>
      </c>
      <c r="Q66" s="97" t="s">
        <v>20</v>
      </c>
      <c r="R66" s="97" t="s">
        <v>20</v>
      </c>
      <c r="S66" s="97" t="s">
        <v>53</v>
      </c>
      <c r="T66" s="97" t="s">
        <v>247</v>
      </c>
    </row>
    <row r="67" spans="1:20" x14ac:dyDescent="0.25">
      <c r="A67" s="97" t="s">
        <v>244</v>
      </c>
      <c r="B67" s="97" t="s">
        <v>245</v>
      </c>
      <c r="C67" s="97" t="s">
        <v>63</v>
      </c>
      <c r="D67" s="97" t="s">
        <v>74</v>
      </c>
      <c r="E67" s="97" t="s">
        <v>246</v>
      </c>
      <c r="F67" s="97" t="s">
        <v>163</v>
      </c>
      <c r="G67" s="97" t="s">
        <v>57</v>
      </c>
      <c r="H67" s="97" t="s">
        <v>64</v>
      </c>
      <c r="I67" s="97" t="s">
        <v>20</v>
      </c>
      <c r="J67" s="97" t="s">
        <v>20</v>
      </c>
      <c r="K67" s="97" t="s">
        <v>20</v>
      </c>
      <c r="L67" s="97" t="s">
        <v>20</v>
      </c>
      <c r="M67" s="97" t="s">
        <v>20</v>
      </c>
      <c r="N67" s="97" t="s">
        <v>20</v>
      </c>
      <c r="O67" s="97" t="s">
        <v>20</v>
      </c>
      <c r="P67" s="97" t="s">
        <v>20</v>
      </c>
      <c r="Q67" s="97" t="s">
        <v>20</v>
      </c>
      <c r="R67" s="97" t="s">
        <v>20</v>
      </c>
      <c r="S67" s="97" t="s">
        <v>63</v>
      </c>
      <c r="T67" s="97" t="s">
        <v>248</v>
      </c>
    </row>
    <row r="68" spans="1:20" x14ac:dyDescent="0.25">
      <c r="A68" s="97" t="s">
        <v>249</v>
      </c>
      <c r="B68" s="97" t="s">
        <v>245</v>
      </c>
      <c r="C68" s="97" t="s">
        <v>79</v>
      </c>
      <c r="D68" s="97" t="s">
        <v>74</v>
      </c>
      <c r="E68" s="97" t="s">
        <v>250</v>
      </c>
      <c r="F68" s="97" t="s">
        <v>163</v>
      </c>
      <c r="G68" s="97" t="s">
        <v>57</v>
      </c>
      <c r="H68" s="97" t="s">
        <v>58</v>
      </c>
      <c r="I68" s="97" t="s">
        <v>20</v>
      </c>
      <c r="J68" s="97" t="s">
        <v>20</v>
      </c>
      <c r="K68" s="97" t="s">
        <v>20</v>
      </c>
      <c r="L68" s="97" t="s">
        <v>20</v>
      </c>
      <c r="M68" s="97" t="s">
        <v>20</v>
      </c>
      <c r="N68" s="97" t="s">
        <v>20</v>
      </c>
      <c r="O68" s="97" t="s">
        <v>20</v>
      </c>
      <c r="P68" s="97" t="s">
        <v>20</v>
      </c>
      <c r="Q68" s="97" t="s">
        <v>20</v>
      </c>
      <c r="R68" s="97" t="s">
        <v>20</v>
      </c>
      <c r="S68" s="97" t="s">
        <v>79</v>
      </c>
      <c r="T68" s="97" t="s">
        <v>251</v>
      </c>
    </row>
    <row r="69" spans="1:20" x14ac:dyDescent="0.25">
      <c r="A69" s="97" t="s">
        <v>252</v>
      </c>
      <c r="B69" s="97" t="s">
        <v>245</v>
      </c>
      <c r="C69" s="97" t="s">
        <v>53</v>
      </c>
      <c r="D69" s="97" t="s">
        <v>74</v>
      </c>
      <c r="E69" s="97" t="s">
        <v>246</v>
      </c>
      <c r="F69" s="97" t="s">
        <v>163</v>
      </c>
      <c r="G69" s="97" t="s">
        <v>57</v>
      </c>
      <c r="H69" s="97" t="s">
        <v>64</v>
      </c>
      <c r="I69" s="97" t="s">
        <v>20</v>
      </c>
      <c r="J69" s="97" t="s">
        <v>20</v>
      </c>
      <c r="K69" s="97" t="s">
        <v>20</v>
      </c>
      <c r="L69" s="97" t="s">
        <v>20</v>
      </c>
      <c r="M69" s="97" t="s">
        <v>20</v>
      </c>
      <c r="N69" s="97" t="s">
        <v>20</v>
      </c>
      <c r="O69" s="97" t="s">
        <v>20</v>
      </c>
      <c r="P69" s="97" t="s">
        <v>20</v>
      </c>
      <c r="Q69" s="97" t="s">
        <v>20</v>
      </c>
      <c r="R69" s="97" t="s">
        <v>20</v>
      </c>
      <c r="S69" s="97" t="s">
        <v>53</v>
      </c>
      <c r="T69" s="97" t="s">
        <v>247</v>
      </c>
    </row>
    <row r="70" spans="1:20" x14ac:dyDescent="0.25">
      <c r="A70" s="97" t="s">
        <v>253</v>
      </c>
      <c r="B70" s="97" t="s">
        <v>245</v>
      </c>
      <c r="C70" s="97" t="s">
        <v>79</v>
      </c>
      <c r="D70" s="97" t="s">
        <v>74</v>
      </c>
      <c r="E70" s="97" t="s">
        <v>250</v>
      </c>
      <c r="F70" s="97" t="s">
        <v>163</v>
      </c>
      <c r="G70" s="97" t="s">
        <v>57</v>
      </c>
      <c r="H70" s="97" t="s">
        <v>58</v>
      </c>
      <c r="I70" s="97" t="s">
        <v>20</v>
      </c>
      <c r="J70" s="97" t="s">
        <v>20</v>
      </c>
      <c r="K70" s="97" t="s">
        <v>20</v>
      </c>
      <c r="L70" s="97" t="s">
        <v>20</v>
      </c>
      <c r="M70" s="97" t="s">
        <v>20</v>
      </c>
      <c r="N70" s="97" t="s">
        <v>20</v>
      </c>
      <c r="O70" s="97" t="s">
        <v>20</v>
      </c>
      <c r="P70" s="97" t="s">
        <v>20</v>
      </c>
      <c r="Q70" s="97" t="s">
        <v>20</v>
      </c>
      <c r="R70" s="97" t="s">
        <v>20</v>
      </c>
      <c r="S70" s="97" t="s">
        <v>79</v>
      </c>
      <c r="T70" s="97" t="s">
        <v>251</v>
      </c>
    </row>
    <row r="71" spans="1:20" x14ac:dyDescent="0.25">
      <c r="A71" s="97" t="s">
        <v>254</v>
      </c>
      <c r="B71" s="97" t="s">
        <v>255</v>
      </c>
      <c r="C71" s="97" t="s">
        <v>87</v>
      </c>
      <c r="D71" s="97" t="s">
        <v>123</v>
      </c>
      <c r="E71" s="97" t="s">
        <v>246</v>
      </c>
      <c r="F71" s="97" t="s">
        <v>56</v>
      </c>
      <c r="G71" s="97" t="s">
        <v>57</v>
      </c>
      <c r="H71" s="97" t="s">
        <v>64</v>
      </c>
      <c r="I71" s="97" t="s">
        <v>59</v>
      </c>
      <c r="J71" s="97" t="s">
        <v>60</v>
      </c>
      <c r="K71" s="97" t="s">
        <v>45</v>
      </c>
      <c r="L71" s="97" t="s">
        <v>20</v>
      </c>
      <c r="M71" s="97" t="s">
        <v>20</v>
      </c>
      <c r="N71" s="97" t="s">
        <v>20</v>
      </c>
      <c r="O71" s="97" t="s">
        <v>61</v>
      </c>
      <c r="P71" s="97" t="s">
        <v>20</v>
      </c>
      <c r="Q71" s="97" t="s">
        <v>20</v>
      </c>
      <c r="R71" s="97" t="s">
        <v>20</v>
      </c>
      <c r="S71" s="97" t="s">
        <v>87</v>
      </c>
      <c r="T71" s="97" t="s">
        <v>256</v>
      </c>
    </row>
    <row r="72" spans="1:20" x14ac:dyDescent="0.25">
      <c r="A72" s="97" t="s">
        <v>254</v>
      </c>
      <c r="B72" s="97" t="s">
        <v>255</v>
      </c>
      <c r="C72" s="97" t="s">
        <v>79</v>
      </c>
      <c r="D72" s="97" t="s">
        <v>123</v>
      </c>
      <c r="E72" s="97" t="s">
        <v>246</v>
      </c>
      <c r="F72" s="97" t="s">
        <v>56</v>
      </c>
      <c r="G72" s="97" t="s">
        <v>57</v>
      </c>
      <c r="H72" s="97" t="s">
        <v>64</v>
      </c>
      <c r="I72" s="97" t="s">
        <v>59</v>
      </c>
      <c r="J72" s="97" t="s">
        <v>60</v>
      </c>
      <c r="K72" s="97" t="s">
        <v>45</v>
      </c>
      <c r="L72" s="97" t="s">
        <v>20</v>
      </c>
      <c r="M72" s="97" t="s">
        <v>20</v>
      </c>
      <c r="N72" s="97" t="s">
        <v>20</v>
      </c>
      <c r="O72" s="97" t="s">
        <v>61</v>
      </c>
      <c r="P72" s="97" t="s">
        <v>20</v>
      </c>
      <c r="Q72" s="97" t="s">
        <v>20</v>
      </c>
      <c r="R72" s="97" t="s">
        <v>20</v>
      </c>
      <c r="S72" s="97" t="s">
        <v>79</v>
      </c>
      <c r="T72" s="97" t="s">
        <v>257</v>
      </c>
    </row>
    <row r="73" spans="1:20" x14ac:dyDescent="0.25">
      <c r="A73" s="97" t="s">
        <v>254</v>
      </c>
      <c r="B73" s="97" t="s">
        <v>255</v>
      </c>
      <c r="C73" s="97" t="s">
        <v>89</v>
      </c>
      <c r="D73" s="97" t="s">
        <v>123</v>
      </c>
      <c r="E73" s="97" t="s">
        <v>246</v>
      </c>
      <c r="F73" s="97" t="s">
        <v>56</v>
      </c>
      <c r="G73" s="97" t="s">
        <v>57</v>
      </c>
      <c r="H73" s="97" t="s">
        <v>64</v>
      </c>
      <c r="I73" s="97" t="s">
        <v>59</v>
      </c>
      <c r="J73" s="97" t="s">
        <v>60</v>
      </c>
      <c r="K73" s="97" t="s">
        <v>45</v>
      </c>
      <c r="L73" s="97" t="s">
        <v>20</v>
      </c>
      <c r="M73" s="97" t="s">
        <v>20</v>
      </c>
      <c r="N73" s="97" t="s">
        <v>20</v>
      </c>
      <c r="O73" s="97" t="s">
        <v>61</v>
      </c>
      <c r="P73" s="97" t="s">
        <v>20</v>
      </c>
      <c r="Q73" s="97" t="s">
        <v>20</v>
      </c>
      <c r="R73" s="97" t="s">
        <v>20</v>
      </c>
      <c r="S73" s="97" t="s">
        <v>89</v>
      </c>
      <c r="T73" s="97" t="s">
        <v>258</v>
      </c>
    </row>
    <row r="74" spans="1:20" x14ac:dyDescent="0.25">
      <c r="A74" s="97" t="s">
        <v>259</v>
      </c>
      <c r="B74" s="97" t="s">
        <v>255</v>
      </c>
      <c r="C74" s="97" t="s">
        <v>53</v>
      </c>
      <c r="D74" s="97" t="s">
        <v>260</v>
      </c>
      <c r="E74" s="97" t="s">
        <v>246</v>
      </c>
      <c r="F74" s="97" t="s">
        <v>56</v>
      </c>
      <c r="G74" s="97" t="s">
        <v>57</v>
      </c>
      <c r="H74" s="97" t="s">
        <v>58</v>
      </c>
      <c r="I74" s="97" t="s">
        <v>59</v>
      </c>
      <c r="J74" s="97" t="s">
        <v>60</v>
      </c>
      <c r="K74" s="97" t="s">
        <v>45</v>
      </c>
      <c r="L74" s="97" t="s">
        <v>20</v>
      </c>
      <c r="M74" s="97" t="s">
        <v>20</v>
      </c>
      <c r="N74" s="97" t="s">
        <v>20</v>
      </c>
      <c r="O74" s="97" t="s">
        <v>61</v>
      </c>
      <c r="P74" s="97" t="s">
        <v>20</v>
      </c>
      <c r="Q74" s="97" t="s">
        <v>20</v>
      </c>
      <c r="R74" s="97" t="s">
        <v>20</v>
      </c>
      <c r="S74" s="97" t="s">
        <v>53</v>
      </c>
      <c r="T74" s="97" t="s">
        <v>261</v>
      </c>
    </row>
    <row r="75" spans="1:20" x14ac:dyDescent="0.25">
      <c r="A75" s="97" t="s">
        <v>259</v>
      </c>
      <c r="B75" s="97" t="s">
        <v>255</v>
      </c>
      <c r="C75" s="97" t="s">
        <v>63</v>
      </c>
      <c r="D75" s="97" t="s">
        <v>260</v>
      </c>
      <c r="E75" s="97" t="s">
        <v>246</v>
      </c>
      <c r="F75" s="97" t="s">
        <v>56</v>
      </c>
      <c r="G75" s="97" t="s">
        <v>57</v>
      </c>
      <c r="H75" s="97" t="s">
        <v>58</v>
      </c>
      <c r="I75" s="97" t="s">
        <v>59</v>
      </c>
      <c r="J75" s="97" t="s">
        <v>60</v>
      </c>
      <c r="K75" s="97" t="s">
        <v>45</v>
      </c>
      <c r="L75" s="97" t="s">
        <v>20</v>
      </c>
      <c r="M75" s="97" t="s">
        <v>20</v>
      </c>
      <c r="N75" s="97" t="s">
        <v>20</v>
      </c>
      <c r="O75" s="97" t="s">
        <v>61</v>
      </c>
      <c r="P75" s="97" t="s">
        <v>20</v>
      </c>
      <c r="Q75" s="97" t="s">
        <v>20</v>
      </c>
      <c r="R75" s="97" t="s">
        <v>20</v>
      </c>
      <c r="S75" s="97" t="s">
        <v>63</v>
      </c>
      <c r="T75" s="97" t="s">
        <v>262</v>
      </c>
    </row>
    <row r="76" spans="1:20" x14ac:dyDescent="0.25">
      <c r="A76" s="97" t="s">
        <v>263</v>
      </c>
      <c r="B76" s="97" t="s">
        <v>255</v>
      </c>
      <c r="C76" s="97" t="s">
        <v>68</v>
      </c>
      <c r="D76" s="97" t="s">
        <v>264</v>
      </c>
      <c r="E76" s="97" t="s">
        <v>163</v>
      </c>
      <c r="F76" s="97" t="s">
        <v>56</v>
      </c>
      <c r="G76" s="97" t="s">
        <v>57</v>
      </c>
      <c r="H76" s="97" t="s">
        <v>164</v>
      </c>
      <c r="I76" s="97" t="s">
        <v>59</v>
      </c>
      <c r="J76" s="97" t="s">
        <v>60</v>
      </c>
      <c r="K76" s="97" t="s">
        <v>49</v>
      </c>
      <c r="L76" s="97" t="s">
        <v>20</v>
      </c>
      <c r="M76" s="97" t="s">
        <v>20</v>
      </c>
      <c r="N76" s="97" t="s">
        <v>20</v>
      </c>
      <c r="O76" s="97" t="s">
        <v>20</v>
      </c>
      <c r="P76" s="97" t="s">
        <v>20</v>
      </c>
      <c r="Q76" s="97" t="s">
        <v>20</v>
      </c>
      <c r="R76" s="97" t="s">
        <v>20</v>
      </c>
      <c r="S76" s="97" t="s">
        <v>68</v>
      </c>
      <c r="T76" s="97" t="s">
        <v>265</v>
      </c>
    </row>
    <row r="77" spans="1:20" x14ac:dyDescent="0.25">
      <c r="A77" s="97" t="s">
        <v>266</v>
      </c>
      <c r="B77" s="97" t="s">
        <v>267</v>
      </c>
      <c r="C77" s="97" t="s">
        <v>53</v>
      </c>
      <c r="D77" s="97" t="s">
        <v>123</v>
      </c>
      <c r="E77" s="97" t="s">
        <v>268</v>
      </c>
      <c r="F77" s="97" t="s">
        <v>56</v>
      </c>
      <c r="G77" s="97" t="s">
        <v>64</v>
      </c>
      <c r="H77" s="97" t="s">
        <v>64</v>
      </c>
      <c r="I77" s="97" t="s">
        <v>59</v>
      </c>
      <c r="J77" s="97" t="s">
        <v>60</v>
      </c>
      <c r="K77" s="97" t="s">
        <v>45</v>
      </c>
      <c r="L77" s="97" t="s">
        <v>20</v>
      </c>
      <c r="M77" s="97" t="s">
        <v>20</v>
      </c>
      <c r="N77" s="97" t="s">
        <v>20</v>
      </c>
      <c r="O77" s="97" t="s">
        <v>20</v>
      </c>
      <c r="P77" s="97" t="s">
        <v>20</v>
      </c>
      <c r="Q77" s="97" t="s">
        <v>20</v>
      </c>
      <c r="R77" s="97" t="s">
        <v>20</v>
      </c>
      <c r="S77" s="97" t="s">
        <v>53</v>
      </c>
      <c r="T77" s="97" t="s">
        <v>269</v>
      </c>
    </row>
    <row r="78" spans="1:20" x14ac:dyDescent="0.25">
      <c r="A78" s="97" t="s">
        <v>266</v>
      </c>
      <c r="B78" s="97" t="s">
        <v>267</v>
      </c>
      <c r="C78" s="97" t="s">
        <v>87</v>
      </c>
      <c r="D78" s="97" t="s">
        <v>123</v>
      </c>
      <c r="E78" s="97" t="s">
        <v>268</v>
      </c>
      <c r="F78" s="97" t="s">
        <v>56</v>
      </c>
      <c r="G78" s="97" t="s">
        <v>64</v>
      </c>
      <c r="H78" s="97" t="s">
        <v>64</v>
      </c>
      <c r="I78" s="97" t="s">
        <v>59</v>
      </c>
      <c r="J78" s="97" t="s">
        <v>60</v>
      </c>
      <c r="K78" s="97" t="s">
        <v>45</v>
      </c>
      <c r="L78" s="97" t="s">
        <v>20</v>
      </c>
      <c r="M78" s="97" t="s">
        <v>20</v>
      </c>
      <c r="N78" s="97" t="s">
        <v>20</v>
      </c>
      <c r="O78" s="97" t="s">
        <v>20</v>
      </c>
      <c r="P78" s="97" t="s">
        <v>20</v>
      </c>
      <c r="Q78" s="97" t="s">
        <v>20</v>
      </c>
      <c r="R78" s="97" t="s">
        <v>20</v>
      </c>
      <c r="S78" s="97" t="s">
        <v>87</v>
      </c>
      <c r="T78" s="97" t="s">
        <v>270</v>
      </c>
    </row>
    <row r="79" spans="1:20" x14ac:dyDescent="0.25">
      <c r="A79" s="97" t="s">
        <v>266</v>
      </c>
      <c r="B79" s="97" t="s">
        <v>267</v>
      </c>
      <c r="C79" s="97" t="s">
        <v>79</v>
      </c>
      <c r="D79" s="97" t="s">
        <v>123</v>
      </c>
      <c r="E79" s="97" t="s">
        <v>268</v>
      </c>
      <c r="F79" s="97" t="s">
        <v>56</v>
      </c>
      <c r="G79" s="97" t="s">
        <v>64</v>
      </c>
      <c r="H79" s="97" t="s">
        <v>64</v>
      </c>
      <c r="I79" s="97" t="s">
        <v>59</v>
      </c>
      <c r="J79" s="97" t="s">
        <v>60</v>
      </c>
      <c r="K79" s="97" t="s">
        <v>45</v>
      </c>
      <c r="L79" s="97" t="s">
        <v>20</v>
      </c>
      <c r="M79" s="97" t="s">
        <v>20</v>
      </c>
      <c r="N79" s="97" t="s">
        <v>20</v>
      </c>
      <c r="O79" s="97" t="s">
        <v>20</v>
      </c>
      <c r="P79" s="97" t="s">
        <v>20</v>
      </c>
      <c r="Q79" s="97" t="s">
        <v>20</v>
      </c>
      <c r="R79" s="97" t="s">
        <v>20</v>
      </c>
      <c r="S79" s="97" t="s">
        <v>79</v>
      </c>
      <c r="T79" s="97" t="s">
        <v>271</v>
      </c>
    </row>
    <row r="80" spans="1:20" x14ac:dyDescent="0.25">
      <c r="A80" s="97" t="s">
        <v>266</v>
      </c>
      <c r="B80" s="97" t="s">
        <v>267</v>
      </c>
      <c r="C80" s="97" t="s">
        <v>63</v>
      </c>
      <c r="D80" s="97" t="s">
        <v>123</v>
      </c>
      <c r="E80" s="97" t="s">
        <v>268</v>
      </c>
      <c r="F80" s="97" t="s">
        <v>56</v>
      </c>
      <c r="G80" s="97" t="s">
        <v>64</v>
      </c>
      <c r="H80" s="97" t="s">
        <v>64</v>
      </c>
      <c r="I80" s="97" t="s">
        <v>59</v>
      </c>
      <c r="J80" s="97" t="s">
        <v>60</v>
      </c>
      <c r="K80" s="97" t="s">
        <v>45</v>
      </c>
      <c r="L80" s="97" t="s">
        <v>20</v>
      </c>
      <c r="M80" s="97" t="s">
        <v>20</v>
      </c>
      <c r="N80" s="97" t="s">
        <v>20</v>
      </c>
      <c r="O80" s="97" t="s">
        <v>20</v>
      </c>
      <c r="P80" s="97" t="s">
        <v>20</v>
      </c>
      <c r="Q80" s="97" t="s">
        <v>20</v>
      </c>
      <c r="R80" s="97" t="s">
        <v>20</v>
      </c>
      <c r="S80" s="97" t="s">
        <v>63</v>
      </c>
      <c r="T80" s="97" t="s">
        <v>272</v>
      </c>
    </row>
    <row r="81" spans="1:20" x14ac:dyDescent="0.25">
      <c r="A81" s="97" t="s">
        <v>266</v>
      </c>
      <c r="B81" s="97" t="s">
        <v>267</v>
      </c>
      <c r="C81" s="97" t="s">
        <v>89</v>
      </c>
      <c r="D81" s="97" t="s">
        <v>123</v>
      </c>
      <c r="E81" s="97" t="s">
        <v>268</v>
      </c>
      <c r="F81" s="97" t="s">
        <v>56</v>
      </c>
      <c r="G81" s="97" t="s">
        <v>64</v>
      </c>
      <c r="H81" s="97" t="s">
        <v>64</v>
      </c>
      <c r="I81" s="97" t="s">
        <v>59</v>
      </c>
      <c r="J81" s="97" t="s">
        <v>60</v>
      </c>
      <c r="K81" s="97" t="s">
        <v>45</v>
      </c>
      <c r="L81" s="97" t="s">
        <v>20</v>
      </c>
      <c r="M81" s="97" t="s">
        <v>20</v>
      </c>
      <c r="N81" s="97" t="s">
        <v>20</v>
      </c>
      <c r="O81" s="97" t="s">
        <v>20</v>
      </c>
      <c r="P81" s="97" t="s">
        <v>20</v>
      </c>
      <c r="Q81" s="97" t="s">
        <v>20</v>
      </c>
      <c r="R81" s="97" t="s">
        <v>20</v>
      </c>
      <c r="S81" s="97" t="s">
        <v>89</v>
      </c>
      <c r="T81" s="97" t="s">
        <v>273</v>
      </c>
    </row>
    <row r="82" spans="1:20" x14ac:dyDescent="0.25">
      <c r="A82" s="97" t="s">
        <v>274</v>
      </c>
      <c r="B82" s="97" t="s">
        <v>275</v>
      </c>
      <c r="C82" s="97" t="s">
        <v>53</v>
      </c>
      <c r="D82" s="97" t="s">
        <v>123</v>
      </c>
      <c r="E82" s="97" t="s">
        <v>268</v>
      </c>
      <c r="F82" s="97" t="s">
        <v>56</v>
      </c>
      <c r="G82" s="97" t="s">
        <v>64</v>
      </c>
      <c r="H82" s="97" t="s">
        <v>64</v>
      </c>
      <c r="I82" s="97" t="s">
        <v>59</v>
      </c>
      <c r="J82" s="97" t="s">
        <v>60</v>
      </c>
      <c r="K82" s="97" t="s">
        <v>45</v>
      </c>
      <c r="L82" s="97" t="s">
        <v>20</v>
      </c>
      <c r="M82" s="97" t="s">
        <v>20</v>
      </c>
      <c r="N82" s="97" t="s">
        <v>20</v>
      </c>
      <c r="O82" s="97" t="s">
        <v>82</v>
      </c>
      <c r="P82" s="97" t="s">
        <v>20</v>
      </c>
      <c r="Q82" s="97" t="s">
        <v>20</v>
      </c>
      <c r="R82" s="97" t="s">
        <v>20</v>
      </c>
      <c r="S82" s="97" t="s">
        <v>53</v>
      </c>
      <c r="T82" s="97" t="s">
        <v>276</v>
      </c>
    </row>
    <row r="83" spans="1:20" x14ac:dyDescent="0.25">
      <c r="A83" s="97" t="s">
        <v>274</v>
      </c>
      <c r="B83" s="97" t="s">
        <v>275</v>
      </c>
      <c r="C83" s="97" t="s">
        <v>87</v>
      </c>
      <c r="D83" s="97" t="s">
        <v>123</v>
      </c>
      <c r="E83" s="97" t="s">
        <v>268</v>
      </c>
      <c r="F83" s="97" t="s">
        <v>56</v>
      </c>
      <c r="G83" s="97" t="s">
        <v>64</v>
      </c>
      <c r="H83" s="97" t="s">
        <v>64</v>
      </c>
      <c r="I83" s="97" t="s">
        <v>59</v>
      </c>
      <c r="J83" s="97" t="s">
        <v>60</v>
      </c>
      <c r="K83" s="97" t="s">
        <v>45</v>
      </c>
      <c r="L83" s="97" t="s">
        <v>20</v>
      </c>
      <c r="M83" s="97" t="s">
        <v>20</v>
      </c>
      <c r="N83" s="97" t="s">
        <v>20</v>
      </c>
      <c r="O83" s="97" t="s">
        <v>82</v>
      </c>
      <c r="P83" s="97" t="s">
        <v>20</v>
      </c>
      <c r="Q83" s="97" t="s">
        <v>20</v>
      </c>
      <c r="R83" s="97" t="s">
        <v>20</v>
      </c>
      <c r="S83" s="97" t="s">
        <v>87</v>
      </c>
      <c r="T83" s="97" t="s">
        <v>277</v>
      </c>
    </row>
    <row r="84" spans="1:20" x14ac:dyDescent="0.25">
      <c r="A84" s="97" t="s">
        <v>274</v>
      </c>
      <c r="B84" s="97" t="s">
        <v>275</v>
      </c>
      <c r="C84" s="97" t="s">
        <v>79</v>
      </c>
      <c r="D84" s="97" t="s">
        <v>123</v>
      </c>
      <c r="E84" s="97" t="s">
        <v>268</v>
      </c>
      <c r="F84" s="97" t="s">
        <v>56</v>
      </c>
      <c r="G84" s="97" t="s">
        <v>64</v>
      </c>
      <c r="H84" s="97" t="s">
        <v>64</v>
      </c>
      <c r="I84" s="97" t="s">
        <v>59</v>
      </c>
      <c r="J84" s="97" t="s">
        <v>60</v>
      </c>
      <c r="K84" s="97" t="s">
        <v>45</v>
      </c>
      <c r="L84" s="97" t="s">
        <v>20</v>
      </c>
      <c r="M84" s="97" t="s">
        <v>20</v>
      </c>
      <c r="N84" s="97" t="s">
        <v>20</v>
      </c>
      <c r="O84" s="97" t="s">
        <v>82</v>
      </c>
      <c r="P84" s="97" t="s">
        <v>20</v>
      </c>
      <c r="Q84" s="97" t="s">
        <v>20</v>
      </c>
      <c r="R84" s="97" t="s">
        <v>20</v>
      </c>
      <c r="S84" s="97" t="s">
        <v>79</v>
      </c>
      <c r="T84" s="97" t="s">
        <v>278</v>
      </c>
    </row>
    <row r="85" spans="1:20" x14ac:dyDescent="0.25">
      <c r="A85" s="97" t="s">
        <v>274</v>
      </c>
      <c r="B85" s="97" t="s">
        <v>275</v>
      </c>
      <c r="C85" s="97" t="s">
        <v>63</v>
      </c>
      <c r="D85" s="97" t="s">
        <v>123</v>
      </c>
      <c r="E85" s="97" t="s">
        <v>268</v>
      </c>
      <c r="F85" s="97" t="s">
        <v>56</v>
      </c>
      <c r="G85" s="97" t="s">
        <v>64</v>
      </c>
      <c r="H85" s="97" t="s">
        <v>64</v>
      </c>
      <c r="I85" s="97" t="s">
        <v>59</v>
      </c>
      <c r="J85" s="97" t="s">
        <v>60</v>
      </c>
      <c r="K85" s="97" t="s">
        <v>45</v>
      </c>
      <c r="L85" s="97" t="s">
        <v>20</v>
      </c>
      <c r="M85" s="97" t="s">
        <v>20</v>
      </c>
      <c r="N85" s="97" t="s">
        <v>20</v>
      </c>
      <c r="O85" s="97" t="s">
        <v>82</v>
      </c>
      <c r="P85" s="97" t="s">
        <v>20</v>
      </c>
      <c r="Q85" s="97" t="s">
        <v>20</v>
      </c>
      <c r="R85" s="97" t="s">
        <v>20</v>
      </c>
      <c r="S85" s="97" t="s">
        <v>63</v>
      </c>
      <c r="T85" s="97" t="s">
        <v>279</v>
      </c>
    </row>
    <row r="86" spans="1:20" x14ac:dyDescent="0.25">
      <c r="A86" s="97" t="s">
        <v>274</v>
      </c>
      <c r="B86" s="97" t="s">
        <v>275</v>
      </c>
      <c r="C86" s="97" t="s">
        <v>89</v>
      </c>
      <c r="D86" s="97" t="s">
        <v>123</v>
      </c>
      <c r="E86" s="97" t="s">
        <v>268</v>
      </c>
      <c r="F86" s="97" t="s">
        <v>56</v>
      </c>
      <c r="G86" s="97" t="s">
        <v>64</v>
      </c>
      <c r="H86" s="97" t="s">
        <v>64</v>
      </c>
      <c r="I86" s="97" t="s">
        <v>59</v>
      </c>
      <c r="J86" s="97" t="s">
        <v>60</v>
      </c>
      <c r="K86" s="97" t="s">
        <v>45</v>
      </c>
      <c r="L86" s="97" t="s">
        <v>20</v>
      </c>
      <c r="M86" s="97" t="s">
        <v>20</v>
      </c>
      <c r="N86" s="97" t="s">
        <v>20</v>
      </c>
      <c r="O86" s="97" t="s">
        <v>82</v>
      </c>
      <c r="P86" s="97" t="s">
        <v>20</v>
      </c>
      <c r="Q86" s="97" t="s">
        <v>20</v>
      </c>
      <c r="R86" s="97" t="s">
        <v>20</v>
      </c>
      <c r="S86" s="97" t="s">
        <v>89</v>
      </c>
      <c r="T86" s="97" t="s">
        <v>280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70FE01-D910-48F0-92C1-468EAAF0DA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Colonne_F</vt:lpstr>
      <vt:lpstr>image</vt:lpstr>
      <vt:lpstr>Base!Impression_des_titres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 Roiné</cp:lastModifiedBy>
  <cp:lastPrinted>2024-01-29T12:18:23Z</cp:lastPrinted>
  <dcterms:created xsi:type="dcterms:W3CDTF">2023-09-17T16:26:41Z</dcterms:created>
  <dcterms:modified xsi:type="dcterms:W3CDTF">2024-02-02T10:21:22Z</dcterms:modified>
</cp:coreProperties>
</file>