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htm" ContentType="application/xhtml+xml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queryTables/queryTable4.xml" ContentType="application/vnd.openxmlformats-officedocument.spreadsheetml.query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29E65DF-661E-4382-9BBA-F6AEA28E81D7}" xr6:coauthVersionLast="47" xr6:coauthVersionMax="47" xr10:uidLastSave="{00000000-0000-0000-0000-000000000000}"/>
  <bookViews>
    <workbookView xWindow="60" yWindow="390" windowWidth="28740" windowHeight="15660" activeTab="4" autoFilterDateGrouping="0" xr2:uid="{00000000-000D-0000-FFFF-FFFF00000000}"/>
  </bookViews>
  <sheets>
    <sheet name="Base" sheetId="1" r:id="rId1"/>
    <sheet name="Donnee" sheetId="9" state="hidden" r:id="rId2"/>
    <sheet name="Fond" sheetId="12" r:id="rId3"/>
    <sheet name="Dos" sheetId="13" r:id="rId4"/>
    <sheet name="Feuille Tiroirs" sheetId="14" r:id="rId5"/>
    <sheet name="Meuble" sheetId="22" r:id="rId6"/>
    <sheet name="Rapport" sheetId="23" r:id="rId7"/>
  </sheets>
  <definedNames>
    <definedName name="_xlnm._FilterDatabase" localSheetId="5" hidden="1">Meuble!$A$1:$A$1</definedName>
    <definedName name="DonnéesExternes_1" localSheetId="0" hidden="1">Base!$E$9:$E$13</definedName>
    <definedName name="DonnéesExternes_1" localSheetId="1" hidden="1">Donnee!$A$1:$T$131</definedName>
    <definedName name="DonnéesExternes_1" localSheetId="3" hidden="1">Dos!$A$1:$T$12</definedName>
    <definedName name="DonnéesExternes_1" localSheetId="2" hidden="1">Fond!$A$1:$T$9</definedName>
    <definedName name="DonnéesExternes_2" localSheetId="5" hidden="1">Meuble!$C$4:$V$121</definedName>
    <definedName name="image">Rapport!$B$13</definedName>
    <definedName name="_xlnm.Print_Titles" localSheetId="6">Rapport!$1:$3</definedName>
    <definedName name="SOURCE">Base!$B$2</definedName>
    <definedName name="TMeuble">Meuble!#REF!</definedName>
    <definedName name="_xlnm.Print_Area" localSheetId="6">Rapport!$A$1:$L$123</definedName>
  </definedNames>
  <calcPr calcId="181029" iterateCount="4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4" l="1"/>
  <c r="A1" i="14"/>
  <c r="B27" i="14"/>
  <c r="B20" i="14"/>
  <c r="B23" i="14"/>
  <c r="B17" i="14"/>
  <c r="B14" i="14"/>
  <c r="A20" i="14"/>
  <c r="A21" i="14"/>
  <c r="A22" i="14"/>
  <c r="A23" i="14"/>
  <c r="A24" i="14"/>
  <c r="A25" i="14"/>
  <c r="A26" i="14"/>
  <c r="A27" i="14"/>
  <c r="A28" i="14"/>
  <c r="A29" i="14"/>
  <c r="D23" i="14"/>
  <c r="D24" i="14"/>
  <c r="D25" i="14"/>
  <c r="D26" i="14"/>
  <c r="D27" i="14"/>
  <c r="D28" i="14"/>
  <c r="D29" i="14"/>
  <c r="E2" i="23"/>
  <c r="L121" i="23"/>
  <c r="K121" i="23"/>
  <c r="J121" i="23"/>
  <c r="I123" i="23"/>
  <c r="I122" i="23"/>
  <c r="I121" i="23"/>
  <c r="H121" i="23"/>
  <c r="G123" i="23"/>
  <c r="G122" i="23"/>
  <c r="G121" i="23"/>
  <c r="F121" i="23"/>
  <c r="E121" i="23"/>
  <c r="L117" i="23"/>
  <c r="K117" i="23"/>
  <c r="J117" i="23"/>
  <c r="I119" i="23"/>
  <c r="I118" i="23"/>
  <c r="I117" i="23"/>
  <c r="H117" i="23"/>
  <c r="G119" i="23"/>
  <c r="G118" i="23"/>
  <c r="G117" i="23"/>
  <c r="F117" i="23"/>
  <c r="E117" i="23"/>
  <c r="L113" i="23"/>
  <c r="K113" i="23"/>
  <c r="J113" i="23"/>
  <c r="I115" i="23"/>
  <c r="I114" i="23"/>
  <c r="I113" i="23"/>
  <c r="H113" i="23"/>
  <c r="G115" i="23"/>
  <c r="G114" i="23"/>
  <c r="G113" i="23"/>
  <c r="F113" i="23"/>
  <c r="E113" i="23"/>
  <c r="L109" i="23"/>
  <c r="K109" i="23"/>
  <c r="J109" i="23"/>
  <c r="I111" i="23"/>
  <c r="I110" i="23"/>
  <c r="I109" i="23"/>
  <c r="H109" i="23"/>
  <c r="G111" i="23"/>
  <c r="G110" i="23"/>
  <c r="G109" i="23"/>
  <c r="F109" i="23"/>
  <c r="E109" i="23"/>
  <c r="L105" i="23"/>
  <c r="E105" i="23"/>
  <c r="F105" i="23"/>
  <c r="G107" i="23"/>
  <c r="G106" i="23"/>
  <c r="I107" i="23"/>
  <c r="I106" i="23"/>
  <c r="G105" i="23"/>
  <c r="H105" i="23"/>
  <c r="I105" i="23"/>
  <c r="J105" i="23"/>
  <c r="K105" i="23"/>
  <c r="L101" i="23"/>
  <c r="K101" i="23"/>
  <c r="J101" i="23"/>
  <c r="I101" i="23"/>
  <c r="H101" i="23"/>
  <c r="G103" i="23"/>
  <c r="G102" i="23"/>
  <c r="G101" i="23"/>
  <c r="F101" i="23"/>
  <c r="E101" i="23"/>
  <c r="I103" i="23"/>
  <c r="I102" i="23"/>
  <c r="L97" i="23"/>
  <c r="K97" i="23"/>
  <c r="I99" i="23"/>
  <c r="I98" i="23"/>
  <c r="I97" i="23"/>
  <c r="G99" i="23"/>
  <c r="G98" i="23"/>
  <c r="G97" i="23"/>
  <c r="J97" i="23"/>
  <c r="H97" i="23"/>
  <c r="F97" i="23"/>
  <c r="E97" i="23"/>
  <c r="E93" i="23"/>
  <c r="A89" i="23"/>
  <c r="L89" i="23"/>
  <c r="L93" i="23"/>
  <c r="K93" i="23"/>
  <c r="I95" i="23"/>
  <c r="G95" i="23"/>
  <c r="I93" i="23"/>
  <c r="I94" i="23"/>
  <c r="G94" i="23"/>
  <c r="J93" i="23"/>
  <c r="H93" i="23"/>
  <c r="G93" i="23"/>
  <c r="F93" i="23"/>
  <c r="K89" i="23"/>
  <c r="J89" i="23"/>
  <c r="I91" i="23"/>
  <c r="I90" i="23"/>
  <c r="I89" i="23"/>
  <c r="H89" i="23"/>
  <c r="G91" i="23"/>
  <c r="G90" i="23"/>
  <c r="G89" i="23"/>
  <c r="F89" i="23"/>
  <c r="E89" i="23"/>
  <c r="G87" i="23"/>
  <c r="K85" i="23"/>
  <c r="G85" i="23"/>
  <c r="A2" i="23"/>
  <c r="E24" i="14"/>
  <c r="E25" i="14"/>
  <c r="E26" i="14"/>
  <c r="E27" i="14"/>
  <c r="E28" i="14"/>
  <c r="E29" i="14"/>
  <c r="I37" i="23"/>
  <c r="I51" i="23"/>
  <c r="I50" i="23"/>
  <c r="I49" i="23"/>
  <c r="I53" i="23"/>
  <c r="L37" i="23"/>
  <c r="E5" i="23"/>
  <c r="E9" i="23"/>
  <c r="E13" i="23"/>
  <c r="E17" i="23"/>
  <c r="E21" i="23"/>
  <c r="E25" i="23"/>
  <c r="E29" i="23"/>
  <c r="E33" i="23"/>
  <c r="L85" i="23"/>
  <c r="J85" i="23"/>
  <c r="I85" i="23"/>
  <c r="I87" i="23"/>
  <c r="I86" i="23"/>
  <c r="H85" i="23"/>
  <c r="G86" i="23"/>
  <c r="F85" i="23"/>
  <c r="E85" i="23"/>
  <c r="L81" i="23"/>
  <c r="K81" i="23"/>
  <c r="J81" i="23"/>
  <c r="I83" i="23"/>
  <c r="I82" i="23"/>
  <c r="I81" i="23"/>
  <c r="H81" i="23"/>
  <c r="G83" i="23"/>
  <c r="G82" i="23"/>
  <c r="G81" i="23"/>
  <c r="F81" i="23"/>
  <c r="E81" i="23"/>
  <c r="L77" i="23"/>
  <c r="K77" i="23"/>
  <c r="J77" i="23"/>
  <c r="I79" i="23"/>
  <c r="I78" i="23"/>
  <c r="I77" i="23"/>
  <c r="H77" i="23"/>
  <c r="G79" i="23"/>
  <c r="G78" i="23"/>
  <c r="G77" i="23"/>
  <c r="F77" i="23"/>
  <c r="E77" i="23"/>
  <c r="L73" i="23"/>
  <c r="K73" i="23"/>
  <c r="J73" i="23"/>
  <c r="I75" i="23"/>
  <c r="I74" i="23"/>
  <c r="I73" i="23"/>
  <c r="H73" i="23"/>
  <c r="G75" i="23"/>
  <c r="G74" i="23"/>
  <c r="G73" i="23"/>
  <c r="F73" i="23"/>
  <c r="L69" i="23"/>
  <c r="K69" i="23"/>
  <c r="J69" i="23"/>
  <c r="I71" i="23"/>
  <c r="I70" i="23"/>
  <c r="I69" i="23"/>
  <c r="H69" i="23"/>
  <c r="G71" i="23"/>
  <c r="G70" i="23"/>
  <c r="G69" i="23"/>
  <c r="F69" i="23"/>
  <c r="L65" i="23"/>
  <c r="K65" i="23"/>
  <c r="J65" i="23"/>
  <c r="I67" i="23"/>
  <c r="I66" i="23"/>
  <c r="I65" i="23"/>
  <c r="H65" i="23"/>
  <c r="G67" i="23"/>
  <c r="G66" i="23"/>
  <c r="G65" i="23"/>
  <c r="F65" i="23"/>
  <c r="E73" i="23"/>
  <c r="E69" i="23"/>
  <c r="E65" i="23"/>
  <c r="L61" i="23"/>
  <c r="L57" i="23"/>
  <c r="L53" i="23"/>
  <c r="L49" i="23"/>
  <c r="K61" i="23"/>
  <c r="J61" i="23"/>
  <c r="I63" i="23"/>
  <c r="I62" i="23"/>
  <c r="I61" i="23"/>
  <c r="H61" i="23"/>
  <c r="G63" i="23"/>
  <c r="G62" i="23"/>
  <c r="G61" i="23"/>
  <c r="F61" i="23"/>
  <c r="K57" i="23"/>
  <c r="J57" i="23"/>
  <c r="I59" i="23"/>
  <c r="I58" i="23"/>
  <c r="I57" i="23"/>
  <c r="H57" i="23"/>
  <c r="G59" i="23"/>
  <c r="G58" i="23"/>
  <c r="G57" i="23"/>
  <c r="F57" i="23"/>
  <c r="K53" i="23"/>
  <c r="J53" i="23"/>
  <c r="I55" i="23"/>
  <c r="I54" i="23"/>
  <c r="H53" i="23"/>
  <c r="G55" i="23"/>
  <c r="G54" i="23"/>
  <c r="G53" i="23"/>
  <c r="F53" i="23"/>
  <c r="K49" i="23"/>
  <c r="J49" i="23"/>
  <c r="H49" i="23"/>
  <c r="G51" i="23"/>
  <c r="G50" i="23"/>
  <c r="G49" i="23"/>
  <c r="F49" i="23"/>
  <c r="E61" i="23"/>
  <c r="E57" i="23"/>
  <c r="E53" i="23"/>
  <c r="E49" i="23"/>
  <c r="I45" i="23"/>
  <c r="L45" i="23"/>
  <c r="K45" i="23"/>
  <c r="J45" i="23"/>
  <c r="I47" i="23"/>
  <c r="I46" i="23"/>
  <c r="H45" i="23"/>
  <c r="G47" i="23"/>
  <c r="G46" i="23"/>
  <c r="G45" i="23"/>
  <c r="F45" i="23"/>
  <c r="E45" i="23"/>
  <c r="E41" i="23"/>
  <c r="E37" i="23"/>
  <c r="F41" i="23"/>
  <c r="F37" i="23"/>
  <c r="F33" i="23"/>
  <c r="F29" i="23"/>
  <c r="F5" i="23"/>
  <c r="F9" i="23"/>
  <c r="F13" i="23"/>
  <c r="F17" i="23"/>
  <c r="F25" i="23"/>
  <c r="F21" i="23"/>
  <c r="L41" i="23"/>
  <c r="K41" i="23"/>
  <c r="J41" i="23"/>
  <c r="I43" i="23"/>
  <c r="I42" i="23"/>
  <c r="I41" i="23"/>
  <c r="H41" i="23"/>
  <c r="G43" i="23"/>
  <c r="G42" i="23"/>
  <c r="G41" i="23"/>
  <c r="L25" i="23"/>
  <c r="L33" i="23"/>
  <c r="K37" i="23"/>
  <c r="J37" i="23"/>
  <c r="I39" i="23"/>
  <c r="I38" i="23"/>
  <c r="H37" i="23"/>
  <c r="G39" i="23"/>
  <c r="G38" i="23"/>
  <c r="G37" i="23"/>
  <c r="K33" i="23"/>
  <c r="J33" i="23"/>
  <c r="I33" i="23"/>
  <c r="I35" i="23"/>
  <c r="I34" i="23"/>
  <c r="G35" i="23"/>
  <c r="G34" i="23"/>
  <c r="H33" i="23"/>
  <c r="G33" i="23"/>
  <c r="L29" i="23"/>
  <c r="K29" i="23"/>
  <c r="J29" i="23"/>
  <c r="I31" i="23"/>
  <c r="I30" i="23"/>
  <c r="I29" i="23"/>
  <c r="H29" i="23"/>
  <c r="G31" i="23"/>
  <c r="G30" i="23"/>
  <c r="G29" i="23"/>
  <c r="K25" i="23"/>
  <c r="J25" i="23"/>
  <c r="I27" i="23"/>
  <c r="I26" i="23"/>
  <c r="I25" i="23"/>
  <c r="H25" i="23"/>
  <c r="G27" i="23"/>
  <c r="G26" i="23"/>
  <c r="G25" i="23"/>
  <c r="I13" i="23"/>
  <c r="G13" i="23"/>
  <c r="J2" i="23"/>
  <c r="G2" i="23"/>
  <c r="L21" i="23"/>
  <c r="L17" i="23"/>
  <c r="L13" i="23"/>
  <c r="L9" i="23"/>
  <c r="L5" i="23"/>
  <c r="K21" i="23"/>
  <c r="J21" i="23"/>
  <c r="I23" i="23"/>
  <c r="I22" i="23"/>
  <c r="I21" i="23"/>
  <c r="H21" i="23"/>
  <c r="G23" i="23"/>
  <c r="G22" i="23"/>
  <c r="G21" i="23"/>
  <c r="I17" i="23"/>
  <c r="K17" i="23"/>
  <c r="J17" i="23"/>
  <c r="H17" i="23"/>
  <c r="I19" i="23"/>
  <c r="I18" i="23"/>
  <c r="G19" i="23"/>
  <c r="G18" i="23"/>
  <c r="G17" i="23"/>
  <c r="K13" i="23"/>
  <c r="J13" i="23"/>
  <c r="I15" i="23"/>
  <c r="I14" i="23"/>
  <c r="H13" i="23"/>
  <c r="G15" i="23"/>
  <c r="G14" i="23"/>
  <c r="I11" i="23"/>
  <c r="I10" i="23"/>
  <c r="I7" i="23"/>
  <c r="I6" i="23"/>
  <c r="G11" i="23"/>
  <c r="G10" i="23"/>
  <c r="K9" i="23"/>
  <c r="J9" i="23"/>
  <c r="J5" i="23"/>
  <c r="I9" i="23"/>
  <c r="H9" i="23"/>
  <c r="G9" i="23"/>
  <c r="H5" i="23"/>
  <c r="K5" i="23"/>
  <c r="I5" i="23"/>
  <c r="G5" i="23"/>
  <c r="G7" i="23"/>
  <c r="G6" i="23"/>
  <c r="A4" i="23"/>
  <c r="C2" i="23"/>
  <c r="E20" i="14"/>
  <c r="A6" i="14"/>
  <c r="B18" i="14" l="1"/>
  <c r="B24" i="14"/>
  <c r="B28" i="14"/>
  <c r="B21" i="14"/>
  <c r="B15" i="14"/>
  <c r="B19" i="14"/>
  <c r="B25" i="14"/>
  <c r="B29" i="14"/>
  <c r="B16" i="14"/>
  <c r="B22" i="14"/>
  <c r="B26" i="14"/>
  <c r="B13" i="14"/>
  <c r="B30" i="14"/>
  <c r="E13" i="14"/>
  <c r="E14" i="14"/>
  <c r="E15" i="14"/>
  <c r="E16" i="14"/>
  <c r="E17" i="14"/>
  <c r="E18" i="14"/>
  <c r="E19" i="14"/>
  <c r="E21" i="14"/>
  <c r="E22" i="14"/>
  <c r="E23" i="14"/>
  <c r="E12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Donnee" description="Connexion à la requête « Donnee » dans le classeur." type="5" refreshedVersion="8" background="1" saveData="1">
    <dbPr connection="Provider=Microsoft.Mashup.OleDb.1;Data Source=$Workbook$;Location=Donnee;Extended Properties=&quot;&quot;" command="SELECT * FROM [Donnee]"/>
  </connection>
  <connection id="2" xr16:uid="{00000000-0015-0000-FFFF-FFFF02000000}" keepAlive="1" name="Requête - Dos Bois" description="Connexion à la requête « Dos Bois » dans le classeur." type="5" refreshedVersion="8" background="1" saveData="1">
    <dbPr connection="Provider=Microsoft.Mashup.OleDb.1;Data Source=$Workbook$;Location=&quot;Dos Bois&quot;;Extended Properties=&quot;&quot;" command="SELECT * FROM [Dos Bois]"/>
  </connection>
  <connection id="3" xr16:uid="{93C9E034-B1AA-4874-B29A-B657B8AF7921}" keepAlive="1" name="Requête - FiltreMeuble" description="Connexion à la requête « FiltreMeuble » dans le classeur." type="5" refreshedVersion="8" background="1" saveData="1">
    <dbPr connection="Provider=Microsoft.Mashup.OleDb.1;Data Source=$Workbook$;Location=FiltreMeuble;Extended Properties=&quot;&quot;" command="SELECT * FROM [FiltreMeuble]"/>
  </connection>
  <connection id="4" xr16:uid="{00000000-0015-0000-FFFF-FFFF03000000}" keepAlive="1" name="Requête - Fond" description="Connexion à la requête « Fond » dans le classeur." type="5" refreshedVersion="8" background="1" saveData="1">
    <dbPr connection="Provider=Microsoft.Mashup.OleDb.1;Data Source=$Workbook$;Location=Fond;Extended Properties=&quot;&quot;" command="SELECT * FROM [Fond]"/>
  </connection>
  <connection id="5" xr16:uid="{D03F7400-894B-45FC-AAA7-D01842C6DB11}" keepAlive="1" name="Requête - tCritere" description="Connexion à la requête « tCritere » dans le classeur." type="5" refreshedVersion="0" background="1">
    <dbPr connection="Provider=Microsoft.Mashup.OleDb.1;Data Source=$Workbook$;Location=tCritere;Extended Properties=&quot;&quot;" command="SELECT * FROM [tCritere]"/>
  </connection>
</connections>
</file>

<file path=xl/sharedStrings.xml><?xml version="1.0" encoding="utf-8"?>
<sst xmlns="http://schemas.openxmlformats.org/spreadsheetml/2006/main" count="5103" uniqueCount="433">
  <si>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</si>
  <si>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</si>
  <si>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</si>
  <si>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</si>
  <si>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</si>
  <si>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</si>
  <si>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</si>
  <si>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</si>
  <si>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</si>
  <si>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</si>
  <si>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</si>
  <si>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</si>
  <si>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</si>
  <si>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</si>
  <si>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</si>
  <si>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</si>
  <si>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</si>
  <si>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</si>
  <si>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</si>
  <si>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</si>
  <si>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Fond</t>
  </si>
  <si>
    <t>Fichier CSV</t>
  </si>
  <si>
    <t>Nom Client</t>
  </si>
  <si>
    <t>Numéro Client</t>
  </si>
  <si>
    <t>Qté</t>
  </si>
  <si>
    <t>Dos Bois</t>
  </si>
  <si>
    <t>CLIENT</t>
  </si>
  <si>
    <t>NATURE DU PROJET</t>
  </si>
  <si>
    <t>COLORIS 1</t>
  </si>
  <si>
    <t>COLORIS 2</t>
  </si>
  <si>
    <t>Coloris Caisse</t>
  </si>
  <si>
    <t>Coloris 1</t>
  </si>
  <si>
    <t>Coloris 2</t>
  </si>
  <si>
    <t>Nature Projet</t>
  </si>
  <si>
    <t>COLORIS CAISSE</t>
  </si>
  <si>
    <t>■</t>
  </si>
  <si>
    <t>Matière</t>
  </si>
  <si>
    <t>Matière Dans Projet</t>
  </si>
  <si>
    <t>▲</t>
  </si>
  <si>
    <t>●</t>
  </si>
  <si>
    <t>MELA CAISSON</t>
  </si>
  <si>
    <t>MELA DOS</t>
  </si>
  <si>
    <t>MELA FACADE</t>
  </si>
  <si>
    <t/>
  </si>
  <si>
    <t>COTE DROIT</t>
  </si>
  <si>
    <t>BALM40D</t>
  </si>
  <si>
    <t>760</t>
  </si>
  <si>
    <t>590</t>
  </si>
  <si>
    <t>19</t>
  </si>
  <si>
    <t>1</t>
  </si>
  <si>
    <t>X</t>
  </si>
  <si>
    <t>Y</t>
  </si>
  <si>
    <t>COTE GAUCHE</t>
  </si>
  <si>
    <t>DESSOUS</t>
  </si>
  <si>
    <t>550</t>
  </si>
  <si>
    <t>DOS</t>
  </si>
  <si>
    <t>737</t>
  </si>
  <si>
    <t>8</t>
  </si>
  <si>
    <t>756</t>
  </si>
  <si>
    <t>TRAVERSE AR</t>
  </si>
  <si>
    <t>134</t>
  </si>
  <si>
    <t>TRAVERSE AV</t>
  </si>
  <si>
    <t>104</t>
  </si>
  <si>
    <t>cuisine</t>
  </si>
  <si>
    <t>2</t>
  </si>
  <si>
    <t>PORTE DROITE</t>
  </si>
  <si>
    <t>MELA_19_EGG_H1137_ST19</t>
  </si>
  <si>
    <t>Qté/Meuble</t>
  </si>
  <si>
    <t>Z:\2020 CAD\Base CAD V8\Clients\SHOWROOM\Foire_et_salon\Rapport_Cuisine_foire_et_salon_2024.csv</t>
  </si>
  <si>
    <t>FOND_AB470C44</t>
  </si>
  <si>
    <t>AFMO195</t>
  </si>
  <si>
    <t>474</t>
  </si>
  <si>
    <t>511</t>
  </si>
  <si>
    <t>16</t>
  </si>
  <si>
    <t>0</t>
  </si>
  <si>
    <t>MELA_16_EGG_U963_ST9</t>
  </si>
  <si>
    <t>C:\Base CAD V8\Exports\DXF\Cuisine_Expo_foire_et_salon_2024\AFMO195\Fond.dxf</t>
  </si>
  <si>
    <t>FOND_FA4D1224</t>
  </si>
  <si>
    <t>AFTG195</t>
  </si>
  <si>
    <t>521</t>
  </si>
  <si>
    <t>C:\Base CAD V8\Exports\DXF\Cuisine_Expo_foire_et_salon_2024\AFTG195\Fond.dxf</t>
  </si>
  <si>
    <t>FOND_1E39071C</t>
  </si>
  <si>
    <t>B2CT</t>
  </si>
  <si>
    <t>3</t>
  </si>
  <si>
    <t>C:\Base CAD V8\Exports\DXF\Cuisine_Expo_foire_et_salon_2024\B2CT\Fond.dxf</t>
  </si>
  <si>
    <t>BI2CTA</t>
  </si>
  <si>
    <t>C:\Base CAD V8\Exports\DXF\Cuisine_Expo_foire_et_salon_2024\BI2CTA\Fond.dxf</t>
  </si>
  <si>
    <t>FOND_36D75BD0</t>
  </si>
  <si>
    <t>BICTA</t>
  </si>
  <si>
    <t>211</t>
  </si>
  <si>
    <t>C:\Base CAD V8\Exports\DXF\Cuisine_Expo_foire_et_salon_2024\BICTA\Fond.dxf</t>
  </si>
  <si>
    <t>FOND_7BFF8C98</t>
  </si>
  <si>
    <t>BISP2C</t>
  </si>
  <si>
    <t>424</t>
  </si>
  <si>
    <t>811</t>
  </si>
  <si>
    <t>C:\Base CAD V8\Exports\DXF\Cuisine_Expo_foire_et_salon_2024\BISP2C\Fond.dxf</t>
  </si>
  <si>
    <t>FOND_924D335C</t>
  </si>
  <si>
    <t>BPOUBSTA</t>
  </si>
  <si>
    <t>311</t>
  </si>
  <si>
    <t>C:\Base CAD V8\Exports\DXF\Cuisine_Expo_foire_et_salon_2024\BPOUBSTA\Fond.dxf</t>
  </si>
  <si>
    <t>FOND_A45685D8</t>
  </si>
  <si>
    <t>BSEC</t>
  </si>
  <si>
    <t>C:\Base CAD V8\Exports\DXF\Cuisine_Expo_foire_et_salon_2024\BSEC\Fond.dxf</t>
  </si>
  <si>
    <t>BAND_B2760A68</t>
  </si>
  <si>
    <t>BAND</t>
  </si>
  <si>
    <t>DIVERS</t>
  </si>
  <si>
    <t>596</t>
  </si>
  <si>
    <t>100</t>
  </si>
  <si>
    <t>MELA_19_EGG_U999_PM</t>
  </si>
  <si>
    <t>ABS_EGG_U999_PM_1X23</t>
  </si>
  <si>
    <t>C:\Base CAD V8\Exports\DXF\Cuisine_Expo_foire_et_salon_2024\DIVERS\BAND.dxf</t>
  </si>
  <si>
    <t>CAIS SPOT_7EEF929C</t>
  </si>
  <si>
    <t>CAIS SPOT</t>
  </si>
  <si>
    <t>MHPG2</t>
  </si>
  <si>
    <t>1562</t>
  </si>
  <si>
    <t>340</t>
  </si>
  <si>
    <t>C:\Base CAD V8\Exports\DXF\Cuisine_Expo_foire_et_salon_2024\MHPG2\CAIS SPOT.dxf</t>
  </si>
  <si>
    <t>CAIS_DF38284C</t>
  </si>
  <si>
    <t>CAIS</t>
  </si>
  <si>
    <t>600</t>
  </si>
  <si>
    <t>500</t>
  </si>
  <si>
    <t>MELA_19_EGG_U963_ST9</t>
  </si>
  <si>
    <t>ABS_EGG_U963_ST9_1X23</t>
  </si>
  <si>
    <t>C:\Base CAD V8\Exports\DXF\Cuisine_Expo_foire_et_salon_2024\DIVERS\CAIS.dxf</t>
  </si>
  <si>
    <t>COTE DROIT_435BCC58</t>
  </si>
  <si>
    <t>C:\Base CAD V8\Exports\DXF\Cuisine_Expo_foire_et_salon_2024\BISP2C\COTE DROIT.dxf</t>
  </si>
  <si>
    <t>COTE DROIT_4C933CE8</t>
  </si>
  <si>
    <t>C:\Base CAD V8\Exports\DXF\Cuisine_Expo_foire_et_salon_2024\BI2CTA\COTE DROIT.dxf</t>
  </si>
  <si>
    <t>COTE DROIT_595E4050</t>
  </si>
  <si>
    <t>C:\Base CAD V8\Exports\DXF\Cuisine_Expo_foire_et_salon_2024\BSEC\COTE DROIT.dxf</t>
  </si>
  <si>
    <t>COTE DROIT_6A43E31C</t>
  </si>
  <si>
    <t>C:\Base CAD V8\Exports\DXF\Cuisine_Expo_foire_et_salon_2024\BPOUBSTA\COTE DROIT.dxf</t>
  </si>
  <si>
    <t>COTE DROIT_9793F658</t>
  </si>
  <si>
    <t>MHPD</t>
  </si>
  <si>
    <t>601</t>
  </si>
  <si>
    <t>C:\Base CAD V8\Exports\DXF\Cuisine_Expo_foire_et_salon_2024\MHPD\COTE DROIT.dxf</t>
  </si>
  <si>
    <t>COTE DROIT_A0551E5C</t>
  </si>
  <si>
    <t>1950</t>
  </si>
  <si>
    <t>MELA_19_POL_C179_ESA</t>
  </si>
  <si>
    <t>C:\Base CAD V8\Exports\DXF\Cuisine_Expo_foire_et_salon_2024\AFTG195\COTE DROIT.dxf</t>
  </si>
  <si>
    <t>COTE DROIT_AC7995B4</t>
  </si>
  <si>
    <t>C:\Base CAD V8\Exports\DXF\Cuisine_Expo_foire_et_salon_2024\BICTA\COTE DROIT.dxf</t>
  </si>
  <si>
    <t>COTE DROIT_C6D521A0</t>
  </si>
  <si>
    <t>MHPG1</t>
  </si>
  <si>
    <t>C:\Base CAD V8\Exports\DXF\Cuisine_Expo_foire_et_salon_2024\MHPG1\COTE DROIT.dxf</t>
  </si>
  <si>
    <t>C:\Base CAD V8\Exports\DXF\Cuisine_Expo_foire_et_salon_2024\MHPG2\COTE DROIT.dxf</t>
  </si>
  <si>
    <t>COTE DROIT_D4598350</t>
  </si>
  <si>
    <t>C:\Base CAD V8\Exports\DXF\Cuisine_Expo_foire_et_salon_2024\B2CT\COTE DROIT.dxf</t>
  </si>
  <si>
    <t>COTE DROIT_E0F55080</t>
  </si>
  <si>
    <t>C:\Base CAD V8\Exports\DXF\Cuisine_Expo_foire_et_salon_2024\AFMO195\COTE DROIT.dxf</t>
  </si>
  <si>
    <t>COTE DROIT_F48BE108</t>
  </si>
  <si>
    <t>BIPD</t>
  </si>
  <si>
    <t>560</t>
  </si>
  <si>
    <t>C:\Base CAD V8\Exports\DXF\Cuisine_Expo_foire_et_salon_2024\BIPD\COTE DROIT.dxf</t>
  </si>
  <si>
    <t>COTE GAUCH_1CE00EA0</t>
  </si>
  <si>
    <t>C:\Base CAD V8\Exports\DXF\Cuisine_Expo_foire_et_salon_2024\BSEC\COTE GAUCHE.dxf</t>
  </si>
  <si>
    <t>COTE GAUCH_250CBD70</t>
  </si>
  <si>
    <t>C:\Base CAD V8\Exports\DXF\Cuisine_Expo_foire_et_salon_2024\B2CT\COTE GAUCHE.dxf</t>
  </si>
  <si>
    <t>COTE GAUCH_26607E34</t>
  </si>
  <si>
    <t>C:\Base CAD V8\Exports\DXF\Cuisine_Expo_foire_et_salon_2024\BPOUBSTA\COTE GAUCHE.dxf</t>
  </si>
  <si>
    <t>COTE GAUCH_34BB4FAC</t>
  </si>
  <si>
    <t>C:\Base CAD V8\Exports\DXF\Cuisine_Expo_foire_et_salon_2024\MHPD\COTE GAUCHE.dxf</t>
  </si>
  <si>
    <t>COTE GAUCH_36BFA198</t>
  </si>
  <si>
    <t>C:\Base CAD V8\Exports\DXF\Cuisine_Expo_foire_et_salon_2024\AFTG195\COTE GAUCHE.dxf</t>
  </si>
  <si>
    <t>COTE GAUCH_3720E2E0</t>
  </si>
  <si>
    <t>C:\Base CAD V8\Exports\DXF\Cuisine_Expo_foire_et_salon_2024\BIPD\COTE GAUCHE.dxf</t>
  </si>
  <si>
    <t>COTE GAUCH_5285A75C</t>
  </si>
  <si>
    <t>C:\Base CAD V8\Exports\DXF\Cuisine_Expo_foire_et_salon_2024\BI2CTA\COTE GAUCHE.dxf</t>
  </si>
  <si>
    <t>COTE GAUCH_613267EC</t>
  </si>
  <si>
    <t>C:\Base CAD V8\Exports\DXF\Cuisine_Expo_foire_et_salon_2024\BISP2C\COTE GAUCHE.dxf</t>
  </si>
  <si>
    <t>COTE GAUCH_813720BC</t>
  </si>
  <si>
    <t>C:\Base CAD V8\Exports\DXF\Cuisine_Expo_foire_et_salon_2024\AFMO195\COTE GAUCHE.dxf</t>
  </si>
  <si>
    <t>COTE GAUCH_97319454</t>
  </si>
  <si>
    <t>C:\Base CAD V8\Exports\DXF\Cuisine_Expo_foire_et_salon_2024\BICTA\COTE GAUCHE.dxf</t>
  </si>
  <si>
    <t>COTE GAUCH_F316AEA4</t>
  </si>
  <si>
    <t>C:\Base CAD V8\Exports\DXF\Cuisine_Expo_foire_et_salon_2024\MHPG1\COTE GAUCHE.dxf</t>
  </si>
  <si>
    <t>C:\Base CAD V8\Exports\DXF\Cuisine_Expo_foire_et_salon_2024\MHPG2\COTE GAUCHE.dxf</t>
  </si>
  <si>
    <t>CREDENCE_275F4850</t>
  </si>
  <si>
    <t>CREDENCE</t>
  </si>
  <si>
    <t>1600</t>
  </si>
  <si>
    <t>11</t>
  </si>
  <si>
    <t>STRAT_08_FIN_1AT_IM</t>
  </si>
  <si>
    <t>C:\Base CAD V8\Exports\DXF\Cuisine_Expo_foire_et_salon_2024\DIVERS\CREDENCE.dxf</t>
  </si>
  <si>
    <t>DESS ILOT_4350E3EC</t>
  </si>
  <si>
    <t>DESS ILOT</t>
  </si>
  <si>
    <t>1825</t>
  </si>
  <si>
    <t>1210</t>
  </si>
  <si>
    <t>20</t>
  </si>
  <si>
    <t>C:\Base CAD V8\Exports\DXF\Cuisine_Expo_foire_et_salon_2024\DIVERS\DESS ILOT.dxf</t>
  </si>
  <si>
    <t>DESSOUS_15AAEB78</t>
  </si>
  <si>
    <t>572</t>
  </si>
  <si>
    <t>C:\Base CAD V8\Exports\DXF\Cuisine_Expo_foire_et_salon_2024\AFTG195\DESSOUS.dxf</t>
  </si>
  <si>
    <t>DESSOUS_21E6FD64</t>
  </si>
  <si>
    <t>482</t>
  </si>
  <si>
    <t>C:\Base CAD V8\Exports\DXF\Cuisine_Expo_foire_et_salon_2024\MHPD\DESSOUS.dxf</t>
  </si>
  <si>
    <t>C:\Base CAD V8\Exports\DXF\Cuisine_Expo_foire_et_salon_2024\MHPG1\DESSOUS.dxf</t>
  </si>
  <si>
    <t>DESSOUS_2E0F9498</t>
  </si>
  <si>
    <t>862</t>
  </si>
  <si>
    <t>450</t>
  </si>
  <si>
    <t>C:\Base CAD V8\Exports\DXF\Cuisine_Expo_foire_et_salon_2024\BISP2C\DESSOUS.dxf</t>
  </si>
  <si>
    <t>DESSOUS_2EDE4334</t>
  </si>
  <si>
    <t>562</t>
  </si>
  <si>
    <t>C:\Base CAD V8\Exports\DXF\Cuisine_Expo_foire_et_salon_2024\AFMO195\DESSOUS.dxf</t>
  </si>
  <si>
    <t>C:\Base CAD V8\Exports\DXF\Cuisine_Expo_foire_et_salon_2024\B2CT\DESSOUS.dxf</t>
  </si>
  <si>
    <t>DESSOUS_2F3D842C</t>
  </si>
  <si>
    <t>362</t>
  </si>
  <si>
    <t>C:\Base CAD V8\Exports\DXF\Cuisine_Expo_foire_et_salon_2024\BPOUBSTA\DESSOUS.dxf</t>
  </si>
  <si>
    <t>DESSOUS_7C375E7C</t>
  </si>
  <si>
    <t>540</t>
  </si>
  <si>
    <t>C:\Base CAD V8\Exports\DXF\Cuisine_Expo_foire_et_salon_2024\BIPD\DESSOUS.dxf</t>
  </si>
  <si>
    <t>DESSOUS_B5C912EC</t>
  </si>
  <si>
    <t>262</t>
  </si>
  <si>
    <t>570</t>
  </si>
  <si>
    <t>C:\Base CAD V8\Exports\DXF\Cuisine_Expo_foire_et_salon_2024\BICTA\DESSOUS.dxf</t>
  </si>
  <si>
    <t>DESSOUS_D6C7FD88</t>
  </si>
  <si>
    <t>C:\Base CAD V8\Exports\DXF\Cuisine_Expo_foire_et_salon_2024\BI2CTA\DESSOUS.dxf</t>
  </si>
  <si>
    <t>DESSOUS_F27D15D4</t>
  </si>
  <si>
    <t>520</t>
  </si>
  <si>
    <t>C:\Base CAD V8\Exports\DXF\Cuisine_Expo_foire_et_salon_2024\BSEC\DESSOUS.dxf</t>
  </si>
  <si>
    <t>DESSOUS_FE6CE7E4</t>
  </si>
  <si>
    <t>484</t>
  </si>
  <si>
    <t>C:\Base CAD V8\Exports\DXF\Cuisine_Expo_foire_et_salon_2024\MHPG2\DESSOUS.dxf</t>
  </si>
  <si>
    <t>DESSUS_15AAEB78</t>
  </si>
  <si>
    <t>DESSUS</t>
  </si>
  <si>
    <t>C:\Base CAD V8\Exports\DXF\Cuisine_Expo_foire_et_salon_2024\AFTG195\DESSUS.dxf</t>
  </si>
  <si>
    <t>DESSUS_21E6FD64</t>
  </si>
  <si>
    <t>C:\Base CAD V8\Exports\DXF\Cuisine_Expo_foire_et_salon_2024\MHPD\DESSUS.dxf</t>
  </si>
  <si>
    <t>C:\Base CAD V8\Exports\DXF\Cuisine_Expo_foire_et_salon_2024\MHPG1\DESSUS.dxf</t>
  </si>
  <si>
    <t>DESSUS_2EDE4334</t>
  </si>
  <si>
    <t>C:\Base CAD V8\Exports\DXF\Cuisine_Expo_foire_et_salon_2024\AFMO195\DESSUS.dxf</t>
  </si>
  <si>
    <t>DESSUS_FE6CE7E4</t>
  </si>
  <si>
    <t>C:\Base CAD V8\Exports\DXF\Cuisine_Expo_foire_et_salon_2024\MHPG2\DESSUS.dxf</t>
  </si>
  <si>
    <t>DOS BOIS_0EC439FC</t>
  </si>
  <si>
    <t>Dos bois</t>
  </si>
  <si>
    <t>83</t>
  </si>
  <si>
    <t>C:\Base CAD V8\Exports\DXF\Cuisine_Expo_foire_et_salon_2024\BI2CTA\Dos bois.dxf</t>
  </si>
  <si>
    <t>DOS BOIS_1E2B8AB4</t>
  </si>
  <si>
    <t>C:\Base CAD V8\Exports\DXF\Cuisine_Expo_foire_et_salon_2024\BICTA\Dos bois.dxf</t>
  </si>
  <si>
    <t>DOS BOIS_280A2514</t>
  </si>
  <si>
    <t>184</t>
  </si>
  <si>
    <t>C:\Base CAD V8\Exports\DXF\Cuisine_Expo_foire_et_salon_2024\BISP2C\Dos bois.dxf</t>
  </si>
  <si>
    <t>DOS BOIS_2E9700BC</t>
  </si>
  <si>
    <t>C:\Base CAD V8\Exports\DXF\Cuisine_Expo_foire_et_salon_2024\BSEC\Dos bois.dxf</t>
  </si>
  <si>
    <t>C:\Base CAD V8\Exports\DXF\Cuisine_Expo_foire_et_salon_2024\B2CT\Dos bois.dxf</t>
  </si>
  <si>
    <t>DOS BOIS_3026DB7C</t>
  </si>
  <si>
    <t>C:\Base CAD V8\Exports\DXF\Cuisine_Expo_foire_et_salon_2024\BPOUBSTA\Dos bois.dxf</t>
  </si>
  <si>
    <t>DOS BOIS_7BBA25A0</t>
  </si>
  <si>
    <t>DOS BOIS_91F17EA0</t>
  </si>
  <si>
    <t>C:\Base CAD V8\Exports\DXF\Cuisine_Expo_foire_et_salon_2024\AFMO195\Dos bois.dxf</t>
  </si>
  <si>
    <t>DOS BOIS_A5545D64</t>
  </si>
  <si>
    <t>C:\Base CAD V8\Exports\DXF\Cuisine_Expo_foire_et_salon_2024\AFTG195\Dos bois.dxf</t>
  </si>
  <si>
    <t>DOS BOIS_E629A9F0</t>
  </si>
  <si>
    <t>DOS_1464D7A8</t>
  </si>
  <si>
    <t>392</t>
  </si>
  <si>
    <t>587</t>
  </si>
  <si>
    <t>MELA_08_EGG_U963_ST9</t>
  </si>
  <si>
    <t>C:\Base CAD V8\Exports\DXF\Cuisine_Expo_foire_et_salon_2024\AFTG195\DOS.dxf</t>
  </si>
  <si>
    <t>DOS_2A199DA4</t>
  </si>
  <si>
    <t>578</t>
  </si>
  <si>
    <t>497</t>
  </si>
  <si>
    <t>C:\Base CAD V8\Exports\DXF\Cuisine_Expo_foire_et_salon_2024\MHPD\DOS.dxf</t>
  </si>
  <si>
    <t>C:\Base CAD V8\Exports\DXF\Cuisine_Expo_foire_et_salon_2024\MHPG1\DOS.dxf</t>
  </si>
  <si>
    <t>DOS_3224DF50</t>
  </si>
  <si>
    <t>577</t>
  </si>
  <si>
    <t>C:\Base CAD V8\Exports\DXF\Cuisine_Expo_foire_et_salon_2024\B2CT\DOS.dxf</t>
  </si>
  <si>
    <t>DOS_3F669E80</t>
  </si>
  <si>
    <t>377</t>
  </si>
  <si>
    <t>C:\Base CAD V8\Exports\DXF\Cuisine_Expo_foire_et_salon_2024\BPOUBSTA\DOS.dxf</t>
  </si>
  <si>
    <t>DOS_59613C48</t>
  </si>
  <si>
    <t>343</t>
  </si>
  <si>
    <t>C:\Base CAD V8\Exports\DXF\Cuisine_Expo_foire_et_salon_2024\AFMO195\DOS.dxf</t>
  </si>
  <si>
    <t>DOS_72919E00</t>
  </si>
  <si>
    <t>499</t>
  </si>
  <si>
    <t>C:\Base CAD V8\Exports\DXF\Cuisine_Expo_foire_et_salon_2024\MHPG2\DOS.dxf</t>
  </si>
  <si>
    <t>DOS_75AEFC60</t>
  </si>
  <si>
    <t>287</t>
  </si>
  <si>
    <t>DOS_BFAA26E8</t>
  </si>
  <si>
    <t>DOSIL_BA88F308</t>
  </si>
  <si>
    <t>DOS ILOT</t>
  </si>
  <si>
    <t>C:\Base CAD V8\Exports\DXF\Cuisine_Expo_foire_et_salon_2024\BI2CTA\DOS ILOT.dxf</t>
  </si>
  <si>
    <t>C:\Base CAD V8\Exports\DXF\Cuisine_Expo_foire_et_salon_2024\BIPD\DOS ILOT.dxf</t>
  </si>
  <si>
    <t>C:\Base CAD V8\Exports\DXF\Cuisine_Expo_foire_et_salon_2024\BICTA\DOS ILOT.dxf</t>
  </si>
  <si>
    <t>C:\Base CAD V8\Exports\DXF\Cuisine_Expo_foire_et_salon_2024\BISP2C\DOS ILOT.dxf</t>
  </si>
  <si>
    <t>FACADE TIR_04B7E8BC</t>
  </si>
  <si>
    <t>FACADE TIROIR</t>
  </si>
  <si>
    <t>396</t>
  </si>
  <si>
    <t>C:\Base CAD V8\Exports\DXF\Cuisine_Expo_foire_et_salon_2024\BPOUBSTA\FACADE TIROIR.dxf</t>
  </si>
  <si>
    <t>FACADE TIR_06936B80</t>
  </si>
  <si>
    <t>896</t>
  </si>
  <si>
    <t>296</t>
  </si>
  <si>
    <t>C:\Base CAD V8\Exports\DXF\Cuisine_Expo_foire_et_salon_2024\BISP2C\FACADE TIROIR.dxf</t>
  </si>
  <si>
    <t>FACADE TIR_15095A28</t>
  </si>
  <si>
    <t>FACADE TIR_28D860B0</t>
  </si>
  <si>
    <t>156</t>
  </si>
  <si>
    <t>C:\Base CAD V8\Exports\DXF\Cuisine_Expo_foire_et_salon_2024\BI2CTA\FACADE TIROIR.dxf</t>
  </si>
  <si>
    <t>FACADE TIR_29613320</t>
  </si>
  <si>
    <t>315</t>
  </si>
  <si>
    <t>C:\Base CAD V8\Exports\DXF\Cuisine_Expo_foire_et_salon_2024\BICTA\FACADE TIROIR.dxf</t>
  </si>
  <si>
    <t>FACADE TIR_653CA7D4</t>
  </si>
  <si>
    <t>C:\Base CAD V8\Exports\DXF\Cuisine_Expo_foire_et_salon_2024\BSEC\FACADE TIROIR.dxf</t>
  </si>
  <si>
    <t>FACADE TIR_84EF2D4C</t>
  </si>
  <si>
    <t>C:\Base CAD V8\Exports\DXF\Cuisine_Expo_foire_et_salon_2024\B2CT\FACADE TIROIR.dxf</t>
  </si>
  <si>
    <t>FACADE TIR_8B0B1518</t>
  </si>
  <si>
    <t>FACADE TIR_975A03C0</t>
  </si>
  <si>
    <t>C:\Base CAD V8\Exports\DXF\Cuisine_Expo_foire_et_salon_2024\AFMO195\FACADE TIROIR.dxf</t>
  </si>
  <si>
    <t>FACADE TIR_BEA9772C</t>
  </si>
  <si>
    <t>FACADE TIR_CB50445C</t>
  </si>
  <si>
    <t>FACADE TIR_D637377C</t>
  </si>
  <si>
    <t>604</t>
  </si>
  <si>
    <t>C:\Base CAD V8\Exports\DXF\Cuisine_Expo_foire_et_salon_2024\AFTG195\FACADE TIROIR.dxf</t>
  </si>
  <si>
    <t>FACADE TIR_F8B77BEC</t>
  </si>
  <si>
    <t>FACADE TIR_FDF0B98C</t>
  </si>
  <si>
    <t>FIL D_DDE69BC8</t>
  </si>
  <si>
    <t>FIL D</t>
  </si>
  <si>
    <t>C:\Base CAD V8\Exports\DXF\Cuisine_Expo_foire_et_salon_2024\AFTG195\FIL D.dxf</t>
  </si>
  <si>
    <t>JOUE_22464328</t>
  </si>
  <si>
    <t>JOUE</t>
  </si>
  <si>
    <t>620</t>
  </si>
  <si>
    <t>361</t>
  </si>
  <si>
    <t>C:\Base CAD V8\Exports\DXF\Cuisine_Expo_foire_et_salon_2024\AFMO195\JOUE.dxf</t>
  </si>
  <si>
    <t>JOUE_AF80F85C</t>
  </si>
  <si>
    <t>1171</t>
  </si>
  <si>
    <t>876</t>
  </si>
  <si>
    <t>C:\Base CAD V8\Exports\DXF\Cuisine_Expo_foire_et_salon_2024\BICTA\JOUE.dxf</t>
  </si>
  <si>
    <t>PLAN_13EC59C8</t>
  </si>
  <si>
    <t>PLAN</t>
  </si>
  <si>
    <t>STRAT_08_POL_C179_ESA</t>
  </si>
  <si>
    <t>C:\Base CAD V8\Exports\DXF\Cuisine_Expo_foire_et_salon_2024\DIVERS\PLAN.dxf</t>
  </si>
  <si>
    <t>PLIN_4F626BD4</t>
  </si>
  <si>
    <t>PLIN</t>
  </si>
  <si>
    <t>PLINTHES</t>
  </si>
  <si>
    <t>502</t>
  </si>
  <si>
    <t>115</t>
  </si>
  <si>
    <t>C:\Base CAD V8\Exports\DXF\Cuisine_Expo_foire_et_salon_2024\PLINTHES\PLIN.dxf</t>
  </si>
  <si>
    <t>PLIN_53208050</t>
  </si>
  <si>
    <t>539.1446</t>
  </si>
  <si>
    <t>PLIN_7BA2AA44</t>
  </si>
  <si>
    <t>PLIN_AD6D5DCC</t>
  </si>
  <si>
    <t>1749</t>
  </si>
  <si>
    <t>PLIN_D2D01810</t>
  </si>
  <si>
    <t>650</t>
  </si>
  <si>
    <t>PLIN_DB5CC20C</t>
  </si>
  <si>
    <t>2150</t>
  </si>
  <si>
    <t>PLIN_EE8EABAC</t>
  </si>
  <si>
    <t>1149</t>
  </si>
  <si>
    <t>PORTE DROI_25389594</t>
  </si>
  <si>
    <t>616</t>
  </si>
  <si>
    <t>514</t>
  </si>
  <si>
    <t>C:\Base CAD V8\Exports\DXF\Cuisine_Expo_foire_et_salon_2024\MHPD\PORTE DROITE.dxf</t>
  </si>
  <si>
    <t>PORTE DROI_8EB11A24</t>
  </si>
  <si>
    <t>594</t>
  </si>
  <si>
    <t>C:\Base CAD V8\Exports\DXF\Cuisine_Expo_foire_et_salon_2024\BIPD\PORTE DROITE.dxf</t>
  </si>
  <si>
    <t>PORTE GAUC_08602378</t>
  </si>
  <si>
    <t>PORTE GAUCHE</t>
  </si>
  <si>
    <t>518</t>
  </si>
  <si>
    <t>C:\Base CAD V8\Exports\DXF\Cuisine_Expo_foire_et_salon_2024\MHPG2\PORTE GAUCHE.dxf</t>
  </si>
  <si>
    <t>PORTE GAUC_C2C58300</t>
  </si>
  <si>
    <t>C:\Base CAD V8\Exports\DXF\Cuisine_Expo_foire_et_salon_2024\MHPG1\PORTE GAUCHE.dxf</t>
  </si>
  <si>
    <t>PORTE GAUC_FE491258</t>
  </si>
  <si>
    <t>1240</t>
  </si>
  <si>
    <t>C:\Base CAD V8\Exports\DXF\Cuisine_Expo_foire_et_salon_2024\AFTG195\PORTE GAUCHE.dxf</t>
  </si>
  <si>
    <t>PORTE HAUT_BA786EF0</t>
  </si>
  <si>
    <t>PORTE HAUTE</t>
  </si>
  <si>
    <t>356</t>
  </si>
  <si>
    <t>C:\Base CAD V8\Exports\DXF\Cuisine_Expo_foire_et_salon_2024\AFMO195\PORTE HAUTE.dxf</t>
  </si>
  <si>
    <t>PORTE HAUT_D2CE0EFC</t>
  </si>
  <si>
    <t>402</t>
  </si>
  <si>
    <t>C:\Base CAD V8\Exports\DXF\Cuisine_Expo_foire_et_salon_2024\AFTG195\PORTE HAUTE.dxf</t>
  </si>
  <si>
    <t>RET_FIL_DAD7E714</t>
  </si>
  <si>
    <t>RET_FIL</t>
  </si>
  <si>
    <t>C:\Base CAD V8\Exports\DXF\Cuisine_Expo_foire_et_salon_2024\AFTG195\RET_FIL.dxf</t>
  </si>
  <si>
    <t>SEPARATION_2EDE4334</t>
  </si>
  <si>
    <t>SEPARATION H</t>
  </si>
  <si>
    <t>C:\Base CAD V8\Exports\DXF\Cuisine_Expo_foire_et_salon_2024\AFMO195\SEPARATION H.dxf</t>
  </si>
  <si>
    <t>SEPARATION_5CF5EC9C</t>
  </si>
  <si>
    <t>C:\Base CAD V8\Exports\DXF\Cuisine_Expo_foire_et_salon_2024\AFTG195\SEPARATION H.dxf</t>
  </si>
  <si>
    <t>TABLE_973B35CC</t>
  </si>
  <si>
    <t>TABLE</t>
  </si>
  <si>
    <t>50</t>
  </si>
  <si>
    <t>C:\Base CAD V8\Exports\DXF\Cuisine_Expo_foire_et_salon_2024\DIVERS\TABLE.dxf</t>
  </si>
  <si>
    <t>TABLETTE F_F27D15D4</t>
  </si>
  <si>
    <t>TABLETTE FIXE</t>
  </si>
  <si>
    <t>C:\Base CAD V8\Exports\DXF\Cuisine_Expo_foire_et_salon_2024\AFMO195\TABLETTE FIXE.dxf</t>
  </si>
  <si>
    <t>TABLETTE M_35FB6834</t>
  </si>
  <si>
    <t>TABLETTE MOBILE</t>
  </si>
  <si>
    <t>483</t>
  </si>
  <si>
    <t>300</t>
  </si>
  <si>
    <t>C:\Base CAD V8\Exports\DXF\Cuisine_Expo_foire_et_salon_2024\MHPG2\TABLETTE MOBILE.dxf</t>
  </si>
  <si>
    <t>TABLETTE M_475823A4</t>
  </si>
  <si>
    <t>481</t>
  </si>
  <si>
    <t>C:\Base CAD V8\Exports\DXF\Cuisine_Expo_foire_et_salon_2024\MHPD\TABLETTE MOBILE.dxf</t>
  </si>
  <si>
    <t>C:\Base CAD V8\Exports\DXF\Cuisine_Expo_foire_et_salon_2024\MHPG1\TABLETTE MOBILE.dxf</t>
  </si>
  <si>
    <t>TABLETTE M_4DD0F230</t>
  </si>
  <si>
    <t>561</t>
  </si>
  <si>
    <t>531</t>
  </si>
  <si>
    <t>C:\Base CAD V8\Exports\DXF\Cuisine_Expo_foire_et_salon_2024\BIPD\TABLETTE MOBILE.dxf</t>
  </si>
  <si>
    <t>TRAV_7EDC75F0</t>
  </si>
  <si>
    <t>TRAV</t>
  </si>
  <si>
    <t>225</t>
  </si>
  <si>
    <t>C:\Base CAD V8\Exports\DXF\Cuisine_Expo_foire_et_salon_2024\BISP2C\TRAV.dxf</t>
  </si>
  <si>
    <t>TRAVERSE A_025B259C</t>
  </si>
  <si>
    <t>C:\Base CAD V8\Exports\DXF\Cuisine_Expo_foire_et_salon_2024\BPOUBSTA\TRAVERSE AR.dxf</t>
  </si>
  <si>
    <t>TRAVERSE A_4B7F6DF8</t>
  </si>
  <si>
    <t>C:\Base CAD V8\Exports\DXF\Cuisine_Expo_foire_et_salon_2024\B2CT\TRAVERSE AV.dxf</t>
  </si>
  <si>
    <t>TRAVERSE A_5C03BDE8</t>
  </si>
  <si>
    <t>C:\Base CAD V8\Exports\DXF\Cuisine_Expo_foire_et_salon_2024\B2CT\TRAVERSE AR.dxf</t>
  </si>
  <si>
    <t>TRAVERSE A_6810F658</t>
  </si>
  <si>
    <t>C:\Base CAD V8\Exports\DXF\Cuisine_Expo_foire_et_salon_2024\BSEC\TRAVERSE AR.dxf</t>
  </si>
  <si>
    <t>TRAVERSE A_816CD148</t>
  </si>
  <si>
    <t>C:\Base CAD V8\Exports\DXF\Cuisine_Expo_foire_et_salon_2024\BPOUBSTA\TRAVERSE AV.dxf</t>
  </si>
  <si>
    <t>TRAVERSE A_9575EB88</t>
  </si>
  <si>
    <t>C:\Base CAD V8\Exports\DXF\Cuisine_Expo_foire_et_salon_2024\BICTA\TRAVERSE AV.dxf</t>
  </si>
  <si>
    <t>TRAVERSE A_ACB02AB4</t>
  </si>
  <si>
    <t>C:\Base CAD V8\Exports\DXF\Cuisine_Expo_foire_et_salon_2024\BI2CTA\TRAVERSE AV.dxf</t>
  </si>
  <si>
    <t>C:\Base CAD V8\Exports\DXF\Cuisine_Expo_foire_et_salon_2024\BIPD\TRAVERSE AV.dxf</t>
  </si>
  <si>
    <t>TRAVERSE A_F0C62938</t>
  </si>
  <si>
    <t>160</t>
  </si>
  <si>
    <t>C:\Base CAD V8\Exports\DXF\Cuisine_Expo_foire_et_salon_2024\BSEC\TRAVERSE AV.dxf</t>
  </si>
  <si>
    <t>EXPO FOIRE</t>
  </si>
  <si>
    <r>
      <t xml:space="preserve">2X </t>
    </r>
    <r>
      <rPr>
        <sz val="9"/>
        <color theme="1"/>
        <rFont val="Calibri"/>
        <family val="2"/>
        <scheme val="minor"/>
      </rPr>
      <t>(AFMO195)</t>
    </r>
  </si>
  <si>
    <r>
      <t xml:space="preserve">1X </t>
    </r>
    <r>
      <rPr>
        <sz val="9"/>
        <color theme="1"/>
        <rFont val="Calibri"/>
        <family val="2"/>
        <scheme val="minor"/>
      </rPr>
      <t>(AFTG195)</t>
    </r>
  </si>
  <si>
    <r>
      <t xml:space="preserve">2X </t>
    </r>
    <r>
      <rPr>
        <sz val="9"/>
        <color theme="1"/>
        <rFont val="Calibri"/>
        <family val="2"/>
        <scheme val="minor"/>
      </rPr>
      <t>(B2CT)</t>
    </r>
  </si>
  <si>
    <r>
      <t xml:space="preserve">1X </t>
    </r>
    <r>
      <rPr>
        <sz val="9"/>
        <color theme="1"/>
        <rFont val="Calibri"/>
        <family val="2"/>
        <scheme val="minor"/>
      </rPr>
      <t>(B2CT)</t>
    </r>
  </si>
  <si>
    <r>
      <t xml:space="preserve">2X </t>
    </r>
    <r>
      <rPr>
        <sz val="9"/>
        <color theme="1"/>
        <rFont val="Calibri"/>
        <family val="2"/>
        <scheme val="minor"/>
      </rPr>
      <t>(BI2CTA)</t>
    </r>
  </si>
  <si>
    <r>
      <t xml:space="preserve">1X </t>
    </r>
    <r>
      <rPr>
        <sz val="9"/>
        <color theme="1"/>
        <rFont val="Calibri"/>
        <family val="2"/>
        <scheme val="minor"/>
      </rPr>
      <t>(BI2CTA)</t>
    </r>
  </si>
  <si>
    <r>
      <t xml:space="preserve">2X </t>
    </r>
    <r>
      <rPr>
        <sz val="9"/>
        <color theme="1"/>
        <rFont val="Calibri"/>
        <family val="2"/>
        <scheme val="minor"/>
      </rPr>
      <t>(BICTA)</t>
    </r>
  </si>
  <si>
    <r>
      <t xml:space="preserve">1X </t>
    </r>
    <r>
      <rPr>
        <sz val="9"/>
        <color theme="1"/>
        <rFont val="Calibri"/>
        <family val="2"/>
        <scheme val="minor"/>
      </rPr>
      <t>(BICTA)</t>
    </r>
  </si>
  <si>
    <r>
      <t xml:space="preserve">2X </t>
    </r>
    <r>
      <rPr>
        <sz val="9"/>
        <color theme="1"/>
        <rFont val="Calibri"/>
        <family val="2"/>
        <scheme val="minor"/>
      </rPr>
      <t>(BISP2C)</t>
    </r>
  </si>
  <si>
    <r>
      <t xml:space="preserve">1X </t>
    </r>
    <r>
      <rPr>
        <sz val="9"/>
        <color theme="1"/>
        <rFont val="Calibri"/>
        <family val="2"/>
        <scheme val="minor"/>
      </rPr>
      <t>(BPOUBSTA)</t>
    </r>
  </si>
  <si>
    <r>
      <t xml:space="preserve">1X </t>
    </r>
    <r>
      <rPr>
        <sz val="9"/>
        <color theme="1"/>
        <rFont val="Calibri"/>
        <family val="2"/>
        <scheme val="minor"/>
      </rPr>
      <t>(BSEC)</t>
    </r>
  </si>
  <si>
    <r>
      <t xml:space="preserve">3X </t>
    </r>
    <r>
      <rPr>
        <sz val="9"/>
        <color theme="1"/>
        <rFont val="Calibri"/>
        <family val="2"/>
        <scheme val="minor"/>
      </rPr>
      <t>(B2CT)</t>
    </r>
  </si>
  <si>
    <r>
      <t xml:space="preserve">3X </t>
    </r>
    <r>
      <rPr>
        <sz val="9"/>
        <color theme="1"/>
        <rFont val="Calibri"/>
        <family val="2"/>
        <scheme val="minor"/>
      </rPr>
      <t>(BI2CTA)</t>
    </r>
  </si>
  <si>
    <r>
      <t xml:space="preserve">3X </t>
    </r>
    <r>
      <rPr>
        <sz val="9"/>
        <color theme="1"/>
        <rFont val="Calibri"/>
        <family val="2"/>
        <scheme val="minor"/>
      </rPr>
      <t>(BICTA)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</si>
</sst>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\ _€"/>
    <numFmt numFmtId="167" formatCode="#,##0.00\ &quot;€&quot;"/>
  </numFmts>
  <fonts count="22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sz val="19"/>
      <color rgb="FFDC143C"/>
      <name val="Arial"/>
      <family val="2"/>
    </font>
    <font>
      <sz val="19"/>
      <color theme="4"/>
      <name val="Arial"/>
      <family val="2"/>
    </font>
    <font>
      <sz val="19"/>
      <name val="Arial"/>
      <family val="2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</font>
    <font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theme="9" tint="0.39997558519241921"/>
      </left>
      <right style="thin">
        <color theme="9" tint="0.39997558519241921"/>
      </right>
      <top/>
      <bottom style="thin">
        <color theme="9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4">
    <xf numFmtId="0" fontId="0" fillId="0" borderId="0" xfId="0"/>
    <xf numFmtId="0" fontId="0" fillId="0" borderId="0" xfId="0" quotePrefix="1"/>
    <xf numFmtId="0" fontId="0" fillId="0" borderId="0" xfId="0" applyAlignment="1">
      <alignment horizontal="center" vertical="center"/>
    </xf>
    <xf numFmtId="0" fontId="8" fillId="0" borderId="0" xfId="0" applyFont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9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3" xfId="0" applyFont="1" applyBorder="1" applyAlignment="1">
      <alignment vertical="top" wrapText="1"/>
    </xf>
    <xf numFmtId="0" fontId="0" fillId="0" borderId="16" xfId="0" applyBorder="1"/>
    <xf numFmtId="0" fontId="0" fillId="0" borderId="0" xfId="0" applyAlignment="1">
      <alignment horizontal="right"/>
    </xf>
    <xf numFmtId="0" fontId="0" fillId="0" borderId="14" xfId="0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2" fontId="0" fillId="0" borderId="0" xfId="0" applyNumberFormat="1"/>
    <xf numFmtId="164" fontId="2" fillId="0" borderId="0" xfId="0" applyNumberFormat="1" applyFont="1" applyAlignment="1">
      <alignment vertical="center"/>
    </xf>
    <xf numFmtId="164" fontId="0" fillId="0" borderId="0" xfId="0" applyNumberForma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/>
    <xf numFmtId="2" fontId="0" fillId="0" borderId="0" xfId="0" quotePrefix="1" applyNumberFormat="1"/>
    <xf numFmtId="0" fontId="7" fillId="3" borderId="4" xfId="0" applyFont="1" applyFill="1" applyBorder="1"/>
    <xf numFmtId="0" fontId="0" fillId="0" borderId="14" xfId="0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0" xfId="0" applyAlignment="1">
      <alignment vertical="center"/>
    </xf>
    <xf numFmtId="0" fontId="16" fillId="0" borderId="15" xfId="0" applyFont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13" xfId="0" applyFont="1" applyBorder="1"/>
    <xf numFmtId="0" fontId="20" fillId="0" borderId="14" xfId="0" applyFont="1" applyBorder="1"/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0" fillId="0" borderId="20" xfId="0" applyBorder="1"/>
    <xf numFmtId="0" fontId="0" fillId="0" borderId="7" xfId="0" applyBorder="1"/>
    <xf numFmtId="0" fontId="0" fillId="0" borderId="20" xfId="0" applyBorder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164" fontId="16" fillId="0" borderId="0" xfId="0" applyNumberFormat="1" applyFont="1" applyAlignment="1">
      <alignment horizontal="right" vertical="center" indent="2"/>
    </xf>
    <xf numFmtId="164" fontId="16" fillId="0" borderId="0" xfId="0" applyNumberFormat="1" applyFont="1"/>
    <xf numFmtId="164" fontId="16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4" borderId="27" xfId="1" applyFill="1" applyBorder="1" applyAlignment="1">
      <alignment horizontal="center"/>
    </xf>
    <xf numFmtId="0" fontId="1" fillId="4" borderId="28" xfId="1" applyFill="1" applyBorder="1" applyAlignment="1">
      <alignment horizontal="center"/>
    </xf>
    <xf numFmtId="164" fontId="4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left" vertical="top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6" fillId="0" borderId="3" xfId="0" applyFont="1" applyBorder="1" applyAlignment="1">
      <alignment horizontal="left" wrapText="1"/>
    </xf>
    <xf numFmtId="0" fontId="16" fillId="0" borderId="3" xfId="0" applyFont="1" applyBorder="1" applyAlignment="1">
      <alignment horizontal="left"/>
    </xf>
    <xf numFmtId="0" fontId="10" fillId="0" borderId="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6" fillId="0" borderId="3" xfId="0" applyFont="1" applyBorder="1" applyAlignment="1">
      <alignment horizontal="left" vertical="top"/>
    </xf>
    <xf numFmtId="0" fontId="0" fillId="0" borderId="0" xfId="0" applyAlignment="1">
      <alignment horizontal="right" vertical="center"/>
    </xf>
    <xf numFmtId="0" fontId="10" fillId="0" borderId="29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0" fillId="0" borderId="29" xfId="0" applyBorder="1" applyAlignment="1">
      <alignment horizontal="right" vertical="center"/>
    </xf>
    <xf numFmtId="0" fontId="0" fillId="0" borderId="30" xfId="0" applyBorder="1" applyAlignment="1">
      <alignment horizontal="center" vertical="center"/>
    </xf>
    <xf numFmtId="0" fontId="16" fillId="0" borderId="31" xfId="0" applyFont="1" applyBorder="1" applyAlignment="1">
      <alignment horizontal="left"/>
    </xf>
    <xf numFmtId="164" fontId="16" fillId="0" borderId="0" xfId="0" applyNumberFormat="1" applyFont="1" applyAlignment="1">
      <alignment horizontal="center" vertical="top"/>
    </xf>
    <xf numFmtId="167" fontId="3" fillId="0" borderId="2" xfId="0" applyNumberFormat="1" applyFont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left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</cellXfs>
  <cellStyles count="2">
    <cellStyle name="Neutre" xfId="1" builtinId="28"/>
    <cellStyle name="Normal" xfId="0" builtinId="0"/>
  </cellStyles>
  <dxfs count="89"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00B050"/>
      </font>
    </dxf>
    <dxf>
      <font>
        <color rgb="FF92D050"/>
      </font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border outline="0">
        <top style="thin">
          <color theme="9" tint="0.39997558519241921"/>
        </top>
      </border>
    </dxf>
    <dxf>
      <numFmt numFmtId="0" formatCode="General"/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theme="9"/>
          <bgColor theme="9"/>
        </patternFill>
      </fill>
    </dxf>
    <dxf>
      <numFmt numFmtId="0" formatCode="General"/>
    </dxf>
    <dxf>
      <numFmt numFmtId="0" formatCode="General"/>
    </dxf>
    <dxf>
      <numFmt numFmtId="2" formatCode="0.00"/>
      <alignment horizontal="general" vertical="bottom" textRotation="0" wrapText="0" indent="0" justifyLastLine="0" shrinkToFit="0" readingOrder="0"/>
    </dxf>
    <dxf>
      <numFmt numFmtId="2" formatCode="0.00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88"/>
      <tableStyleElement type="headerRow" dxfId="87"/>
      <tableStyleElement type="firstRowStripe" dxfId="86"/>
    </tableStyle>
    <tableStyle name="TableStyleQueryResult" pivot="0" count="3" xr9:uid="{00000000-0011-0000-FFFF-FFFF01000000}">
      <tableStyleElement type="wholeTable" dxfId="85"/>
      <tableStyleElement type="headerRow" dxfId="84"/>
      <tableStyleElement type="firstRowStripe" dxfId="8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htm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133350</xdr:colOff>
      <xdr:row>2</xdr:row>
      <xdr:rowOff>66675</xdr:rowOff>
    </xdr:from>
    <xdr:to>
      <xdr:col>2</xdr:col>
      <xdr:colOff>581025</xdr:colOff>
      <xdr:row>4</xdr:row>
      <xdr:rowOff>133350</xdr:rowOff>
    </xdr:to>
    <xdr:pic macro="[0]!maj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8675" y="447675"/>
          <a:ext cx="447675" cy="447675"/>
        </a:xfrm>
        <a:prstGeom prst="rect">
          <a:avLst/>
        </a:prstGeom>
      </xdr:spPr>
    </xdr:pic>
    <xdr:clientData/>
  </xdr:twoCellAnchor>
  <xdr:twoCellAnchor editAs="oneCell">
    <xdr:from>
      <xdr:col>0</xdr:col>
      <xdr:colOff>371475</xdr:colOff>
      <xdr:row>0</xdr:row>
      <xdr:rowOff>28575</xdr:rowOff>
    </xdr:from>
    <xdr:to>
      <xdr:col>0</xdr:col>
      <xdr:colOff>914400</xdr:colOff>
      <xdr:row>3</xdr:row>
      <xdr:rowOff>0</xdr:rowOff>
    </xdr:to>
    <xdr:pic macro="[0]!Fichie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475" y="28575"/>
          <a:ext cx="542925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1</xdr:row>
          <xdr:rowOff>38100</xdr:rowOff>
        </xdr:from>
        <xdr:to>
          <xdr:col>5</xdr:col>
          <xdr:colOff>781050</xdr:colOff>
          <xdr:row>3</xdr:row>
          <xdr:rowOff>47625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4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1</xdr:row>
          <xdr:rowOff>28575</xdr:rowOff>
        </xdr:from>
        <xdr:to>
          <xdr:col>1</xdr:col>
          <xdr:colOff>161925</xdr:colOff>
          <xdr:row>3</xdr:row>
          <xdr:rowOff>38100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Police colonne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0</xdr:row>
      <xdr:rowOff>19050</xdr:rowOff>
    </xdr:from>
    <xdr:to>
      <xdr:col>3</xdr:col>
      <xdr:colOff>638175</xdr:colOff>
      <xdr:row>3</xdr:row>
      <xdr:rowOff>104775</xdr:rowOff>
    </xdr:to>
    <xdr:pic macro="[0]!maj">
      <xdr:nvPicPr>
        <xdr:cNvPr id="5" name="Imag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8050" y="19050"/>
          <a:ext cx="485775" cy="485775"/>
        </a:xfrm>
        <a:prstGeom prst="rect">
          <a:avLst/>
        </a:prstGeom>
        <a:solidFill>
          <a:sysClr val="window" lastClr="FFFFFF"/>
        </a:solidFill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7</xdr:row>
          <xdr:rowOff>19050</xdr:rowOff>
        </xdr:from>
        <xdr:to>
          <xdr:col>2</xdr:col>
          <xdr:colOff>438150</xdr:colOff>
          <xdr:row>11</xdr:row>
          <xdr:rowOff>57150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6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Vue Meuble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4</xdr:row>
          <xdr:rowOff>0</xdr:rowOff>
        </xdr:from>
        <xdr:to>
          <xdr:col>3</xdr:col>
          <xdr:colOff>723900</xdr:colOff>
          <xdr:row>7</xdr:row>
          <xdr:rowOff>85725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6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IMPRESION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100-000000000000}" autoFormatId="0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4" xr16:uid="{00000000-0016-0000-0200-000001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connectionId="2" xr16:uid="{00000000-0016-0000-0300-000002000000}" autoFormatId="16" applyNumberFormats="0" applyBorderFormats="0" applyFontFormats="1" applyPatternFormats="1" applyAlignmentFormats="0" applyWidthHeightFormats="0">
  <queryTableRefresh preserveSortFilterLayout="0" nextId="21">
    <queryTableFields count="2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growShrinkType="overwriteClear" connectionId="3" xr16:uid="{ADBE64A7-9628-4295-97D2-39ACAD5D17A2}" autoFormatId="16" applyNumberFormats="0" applyBorderFormats="0" applyFontFormats="0" applyPatternFormats="0" applyAlignmentFormats="0" applyWidthHeightFormats="0">
  <queryTableRefresh nextId="21">
    <queryTableFields count="20">
      <queryTableField id="1" name="Column1" tableColumnId="2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  <queryTableField id="14" name="Column14" tableColumnId="14"/>
      <queryTableField id="15" name="Column15" tableColumnId="15"/>
      <queryTableField id="16" name="Column16" tableColumnId="16"/>
      <queryTableField id="17" name="Column17" tableColumnId="17"/>
      <queryTableField id="18" name="Column18" tableColumnId="18"/>
      <queryTableField id="19" name="Column19" tableColumnId="19"/>
      <queryTableField id="20" name="Column20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BB79BD1-2304-4508-8825-C1A7F0E587C4}" name="Matière" displayName="Matière" ref="E9:E13" totalsRowShown="0">
  <autoFilter ref="E9:E13" xr:uid="{0BB79BD1-2304-4508-8825-C1A7F0E587C4}"/>
  <tableColumns count="1">
    <tableColumn id="3" xr3:uid="{3A34F2AC-C63A-4DC0-9465-544521C7230D}" name="Matière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Donnee" displayName="Donnee" ref="A1:T131" tableType="queryTable" totalsRowShown="0" headerRowDxfId="82" dataDxfId="81">
  <autoFilter ref="A1:T131" xr:uid="{00000000-000C-0000-FFFF-FFFF00000000}"/>
  <tableColumns count="20">
    <tableColumn id="1" xr3:uid="{40E99F2C-F2F5-48BA-BD22-DD74FE36AD17}" uniqueName="1" name="Column1" queryTableFieldId="1" dataDxfId="69"/>
    <tableColumn id="2" xr3:uid="{1CD83F58-07DE-414C-9F10-2E5069AE75FF}" uniqueName="2" name="Column2" queryTableFieldId="2" dataDxfId="68"/>
    <tableColumn id="3" xr3:uid="{E10D45A5-472A-4999-910D-2EAEDA5CF4EA}" uniqueName="3" name="Column3" queryTableFieldId="3" dataDxfId="67"/>
    <tableColumn id="4" xr3:uid="{7CD808EB-700B-420D-95ED-3FC9BF89BCF8}" uniqueName="4" name="Column4" queryTableFieldId="4" dataDxfId="66"/>
    <tableColumn id="5" xr3:uid="{2A20CEEC-A5FF-4458-80BD-1AA1EA54DCF6}" uniqueName="5" name="Column5" queryTableFieldId="5" dataDxfId="65"/>
    <tableColumn id="6" xr3:uid="{76737BE3-B8B0-4794-982E-1EA3835D9FAD}" uniqueName="6" name="Column6" queryTableFieldId="6" dataDxfId="64"/>
    <tableColumn id="7" xr3:uid="{EF831E23-BDBC-4A67-B563-4569A3821357}" uniqueName="7" name="Column7" queryTableFieldId="7" dataDxfId="63"/>
    <tableColumn id="8" xr3:uid="{EEB1C7AB-7ECB-4E37-BCFE-8738112D5675}" uniqueName="8" name="Column8" queryTableFieldId="8" dataDxfId="62"/>
    <tableColumn id="9" xr3:uid="{301CCC11-0FB6-47C3-862E-7001D301B3FF}" uniqueName="9" name="Column9" queryTableFieldId="9" dataDxfId="61"/>
    <tableColumn id="10" xr3:uid="{72B74DF2-E6C5-451D-A3B2-FEAE643E2394}" uniqueName="10" name="Column10" queryTableFieldId="10" dataDxfId="60"/>
    <tableColumn id="11" xr3:uid="{29D3E52A-6C27-42F8-A883-7642A3CA0A1C}" uniqueName="11" name="Column11" queryTableFieldId="11" dataDxfId="59"/>
    <tableColumn id="12" xr3:uid="{D4D933DE-5BE8-4386-9D64-86A6240F210E}" uniqueName="12" name="Column12" queryTableFieldId="12" dataDxfId="58"/>
    <tableColumn id="13" xr3:uid="{84B4D642-73C8-4945-909F-3432689E31FC}" uniqueName="13" name="Column13" queryTableFieldId="13" dataDxfId="57"/>
    <tableColumn id="14" xr3:uid="{F296BC53-D714-4674-A0A0-139DDD2E50C2}" uniqueName="14" name="Column14" queryTableFieldId="14" dataDxfId="56"/>
    <tableColumn id="15" xr3:uid="{DB323C1D-CB6E-4EF7-B5E7-F2ECCF28E57E}" uniqueName="15" name="Column15" queryTableFieldId="15" dataDxfId="55"/>
    <tableColumn id="16" xr3:uid="{A1CCAAD1-F581-4A72-845E-7E650629FCBA}" uniqueName="16" name="Column16" queryTableFieldId="16" dataDxfId="54"/>
    <tableColumn id="17" xr3:uid="{671E9CDE-1A56-4F91-BFDB-C983D2ADAB20}" uniqueName="17" name="Column17" queryTableFieldId="17" dataDxfId="53"/>
    <tableColumn id="18" xr3:uid="{267A6F53-85F5-472D-8DD0-D49E4539368F}" uniqueName="18" name="Column18" queryTableFieldId="18" dataDxfId="52"/>
    <tableColumn id="19" xr3:uid="{FF8EFC1D-5094-4DAF-8A56-B8AB74127216}" uniqueName="19" name="Column19" queryTableFieldId="19" dataDxfId="51"/>
    <tableColumn id="20" xr3:uid="{B49072FA-0BD9-482B-90A6-52A2CB096978}" uniqueName="20" name="Column20" queryTableFieldId="20" dataDxfId="50"/>
  </tableColumns>
  <tableStyleInfo name="TableStyleQueryResult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Fond" displayName="Fond" ref="A1:T9" tableType="queryTable" totalsRowShown="0" headerRowDxfId="80" dataDxfId="79">
  <autoFilter ref="A1:T9" xr:uid="{00000000-000C-0000-FFFF-FFFF01000000}"/>
  <sortState xmlns:xlrd2="http://schemas.microsoft.com/office/spreadsheetml/2017/richdata2" ref="A2:T9">
    <sortCondition ref="C1:C9"/>
  </sortState>
  <tableColumns count="20">
    <tableColumn id="1" xr3:uid="{EEE3F192-2E7C-48A1-96C2-124E93FA5648}" uniqueName="1" name="Column1" queryTableFieldId="1" dataDxfId="49"/>
    <tableColumn id="2" xr3:uid="{083401EA-9F02-452C-9AAE-D78977E3F034}" uniqueName="2" name="Column2" queryTableFieldId="2" dataDxfId="48"/>
    <tableColumn id="3" xr3:uid="{1921E574-A8AF-4AD8-82A6-1155F30753DB}" uniqueName="3" name="Column3" queryTableFieldId="3" dataDxfId="47"/>
    <tableColumn id="4" xr3:uid="{258993CF-5927-4688-B950-182DD3FE0BB3}" uniqueName="4" name="Column4" queryTableFieldId="4" dataDxfId="46"/>
    <tableColumn id="5" xr3:uid="{9B7871D6-F442-464F-A3DB-CCA9ED4397B8}" uniqueName="5" name="Column5" queryTableFieldId="5" dataDxfId="45"/>
    <tableColumn id="6" xr3:uid="{390154D5-2C67-4EEC-9093-2743E273030B}" uniqueName="6" name="Column6" queryTableFieldId="6" dataDxfId="44"/>
    <tableColumn id="7" xr3:uid="{331B5780-CD0E-43D8-8343-E2FF3D3655B2}" uniqueName="7" name="Column7" queryTableFieldId="7" dataDxfId="43"/>
    <tableColumn id="8" xr3:uid="{CFC58FB5-687C-45C4-BDED-7C0C93656169}" uniqueName="8" name="Column8" queryTableFieldId="8" dataDxfId="42"/>
    <tableColumn id="9" xr3:uid="{5C40E9A9-A355-4734-9A0F-6691286E0875}" uniqueName="9" name="Column9" queryTableFieldId="9" dataDxfId="41"/>
    <tableColumn id="10" xr3:uid="{F0607630-2FAF-4D4B-86B3-871A5715F581}" uniqueName="10" name="Column10" queryTableFieldId="10" dataDxfId="40"/>
    <tableColumn id="11" xr3:uid="{A91EB8FC-D8FE-4080-BD4D-9D24E42D47CE}" uniqueName="11" name="Column11" queryTableFieldId="11" dataDxfId="39"/>
    <tableColumn id="12" xr3:uid="{B548E9E7-1275-4818-90CE-3C363A264A24}" uniqueName="12" name="Column12" queryTableFieldId="12" dataDxfId="38"/>
    <tableColumn id="13" xr3:uid="{F945CFA6-BEEC-4D52-B43D-81560C4EE1FD}" uniqueName="13" name="Column13" queryTableFieldId="13" dataDxfId="37"/>
    <tableColumn id="14" xr3:uid="{9D7442B6-06CE-4EBF-9462-36370E82B17F}" uniqueName="14" name="Column14" queryTableFieldId="14" dataDxfId="36"/>
    <tableColumn id="15" xr3:uid="{BF1FA101-7AD3-42DD-B591-7B52A49A29D2}" uniqueName="15" name="Column15" queryTableFieldId="15" dataDxfId="35"/>
    <tableColumn id="16" xr3:uid="{D317AF8C-1AA0-4E20-82EA-6E93FAB68374}" uniqueName="16" name="Column16" queryTableFieldId="16" dataDxfId="34"/>
    <tableColumn id="17" xr3:uid="{43340D4D-3F96-4624-80D0-259A28A7B56F}" uniqueName="17" name="Column17" queryTableFieldId="17" dataDxfId="33"/>
    <tableColumn id="18" xr3:uid="{FD3AA1C6-7BE4-461B-8542-ACE144B3749F}" uniqueName="18" name="Column18" queryTableFieldId="18" dataDxfId="32"/>
    <tableColumn id="19" xr3:uid="{2A4B546F-F90D-4B8D-8640-9F4269250678}" uniqueName="19" name="Column19" queryTableFieldId="19" dataDxfId="31"/>
    <tableColumn id="20" xr3:uid="{298EC3DA-FE38-4082-87F8-D3D3663CEACB}" uniqueName="20" name="Column20" queryTableFieldId="20" dataDxfId="30"/>
  </tableColumns>
  <tableStyleInfo name="TableStyleQueryResult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Dos_Bois" displayName="Dos_Bois" ref="A1:T12" tableType="queryTable" totalsRowShown="0" headerRowDxfId="78" dataDxfId="77">
  <autoFilter ref="A1:T12" xr:uid="{00000000-000C-0000-FFFF-FFFF02000000}"/>
  <sortState xmlns:xlrd2="http://schemas.microsoft.com/office/spreadsheetml/2017/richdata2" ref="A2:T12">
    <sortCondition ref="C1:C12"/>
  </sortState>
  <tableColumns count="20">
    <tableColumn id="1" xr3:uid="{B4D67EAE-51A6-464C-8070-F1CEA589D18F}" uniqueName="1" name="Column1" queryTableFieldId="1" dataDxfId="29"/>
    <tableColumn id="2" xr3:uid="{533E46E8-92D3-4A89-A122-39BF715C81B6}" uniqueName="2" name="Column2" queryTableFieldId="2" dataDxfId="28"/>
    <tableColumn id="3" xr3:uid="{BC65A4CD-C0BE-4197-A2E4-1DAA81679010}" uniqueName="3" name="Column3" queryTableFieldId="3" dataDxfId="27"/>
    <tableColumn id="4" xr3:uid="{DE24011E-1EE1-485A-B0D5-2A30573F4D80}" uniqueName="4" name="Column4" queryTableFieldId="4" dataDxfId="26"/>
    <tableColumn id="5" xr3:uid="{7C34348D-429B-4169-9ED1-963070397A91}" uniqueName="5" name="Column5" queryTableFieldId="5" dataDxfId="25"/>
    <tableColumn id="6" xr3:uid="{32614960-9FA6-48DC-A958-8E9F64BFC1C3}" uniqueName="6" name="Column6" queryTableFieldId="6" dataDxfId="24"/>
    <tableColumn id="7" xr3:uid="{8EB13358-F892-4183-B360-06002F759C1F}" uniqueName="7" name="Column7" queryTableFieldId="7" dataDxfId="23"/>
    <tableColumn id="8" xr3:uid="{B4AD8198-2A2A-4B12-94E6-36E0A0097F88}" uniqueName="8" name="Column8" queryTableFieldId="8" dataDxfId="22"/>
    <tableColumn id="9" xr3:uid="{AB8E0230-A762-491B-9DBA-64B8864E7E71}" uniqueName="9" name="Column9" queryTableFieldId="9" dataDxfId="21"/>
    <tableColumn id="10" xr3:uid="{FF87D365-8050-43C9-9392-9A25F7458AC3}" uniqueName="10" name="Column10" queryTableFieldId="10" dataDxfId="20"/>
    <tableColumn id="11" xr3:uid="{597BD54B-3B33-4741-A2A7-A4C2EEE94B77}" uniqueName="11" name="Column11" queryTableFieldId="11" dataDxfId="19"/>
    <tableColumn id="12" xr3:uid="{EB4E62A4-53BB-476C-A64E-86DD5B804F32}" uniqueName="12" name="Column12" queryTableFieldId="12" dataDxfId="18"/>
    <tableColumn id="13" xr3:uid="{C9FE0139-B4DD-4AD0-9A53-4FE37B050FCF}" uniqueName="13" name="Column13" queryTableFieldId="13" dataDxfId="17"/>
    <tableColumn id="14" xr3:uid="{D995D848-6FB1-487C-AD37-A29BC41D4DCE}" uniqueName="14" name="Column14" queryTableFieldId="14" dataDxfId="16"/>
    <tableColumn id="15" xr3:uid="{F4D23239-EF13-4FAA-837D-446BEEF454FD}" uniqueName="15" name="Column15" queryTableFieldId="15" dataDxfId="15"/>
    <tableColumn id="16" xr3:uid="{46CBE44E-FA03-4DC3-8DF6-2D308ABA0E67}" uniqueName="16" name="Column16" queryTableFieldId="16" dataDxfId="14"/>
    <tableColumn id="17" xr3:uid="{2EF88D51-A762-49D6-BFEE-63AA08A04578}" uniqueName="17" name="Column17" queryTableFieldId="17" dataDxfId="13"/>
    <tableColumn id="18" xr3:uid="{C043FD3E-7359-45FC-93D1-0C71E3107DFD}" uniqueName="18" name="Column18" queryTableFieldId="18" dataDxfId="12"/>
    <tableColumn id="19" xr3:uid="{ACF48E99-407E-4626-8D03-6684D3814706}" uniqueName="19" name="Column19" queryTableFieldId="19" dataDxfId="11"/>
    <tableColumn id="20" xr3:uid="{C16E512A-763E-48DE-BCD1-1FD657412B68}" uniqueName="20" name="Column20" queryTableFieldId="20" dataDxfId="10"/>
  </tableColumns>
  <tableStyleInfo name="TableStyleQueryResult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274BC3D-0620-41D9-936B-0C34AECC25D8}" name="FiltreMeuble" displayName="FiltreMeuble" ref="C4:V121" tableType="queryTable" totalsRowShown="0" headerRowDxfId="76" dataDxfId="75">
  <autoFilter ref="C4:V121" xr:uid="{4274BC3D-0620-41D9-936B-0C34AECC25D8}"/>
  <sortState xmlns:xlrd2="http://schemas.microsoft.com/office/spreadsheetml/2017/richdata2" ref="C5:V121">
    <sortCondition ref="D4:D15"/>
  </sortState>
  <tableColumns count="20">
    <tableColumn id="21" xr3:uid="{202693B0-CF42-42F8-B09C-0621286A2758}" uniqueName="21" name="Column1" queryTableFieldId="1"/>
    <tableColumn id="2" xr3:uid="{C2F444C6-3712-4F74-AE6D-1C6EE20640AE}" uniqueName="2" name="Column2" queryTableFieldId="2"/>
    <tableColumn id="3" xr3:uid="{ABFA7E81-8B60-450E-A271-54E0F385E4D0}" uniqueName="3" name="Column3" queryTableFieldId="3"/>
    <tableColumn id="4" xr3:uid="{B1D0B0F4-0971-4CDB-A17A-CCBCEC85CDD7}" uniqueName="4" name="Column4" queryTableFieldId="4"/>
    <tableColumn id="5" xr3:uid="{5535383A-4C35-4257-9366-185406835C02}" uniqueName="5" name="Column5" queryTableFieldId="5"/>
    <tableColumn id="6" xr3:uid="{4705CAFC-68FC-4A73-B32E-AE49451AF1FF}" uniqueName="6" name="Column6" queryTableFieldId="6"/>
    <tableColumn id="7" xr3:uid="{9AD01306-AA15-44C7-BDC4-E634F8735A23}" uniqueName="7" name="Column7" queryTableFieldId="7"/>
    <tableColumn id="8" xr3:uid="{55682EDB-B6ED-42E8-B1C9-48917544B2F4}" uniqueName="8" name="Column8" queryTableFieldId="8"/>
    <tableColumn id="9" xr3:uid="{6AC3246D-F754-491B-8541-B09C6851DD63}" uniqueName="9" name="Column9" queryTableFieldId="9"/>
    <tableColumn id="10" xr3:uid="{36176C7B-436D-4300-9AD4-E594C357ED40}" uniqueName="10" name="Column10" queryTableFieldId="10"/>
    <tableColumn id="11" xr3:uid="{DEDB2302-66E4-4944-9133-8DE58FDB4EEB}" uniqueName="11" name="Column11" queryTableFieldId="11"/>
    <tableColumn id="12" xr3:uid="{761533E4-56FF-459D-9E60-A0AF4AC76903}" uniqueName="12" name="Column12" queryTableFieldId="12"/>
    <tableColumn id="13" xr3:uid="{0A4E9F41-33AA-43E1-8425-D67C38EE6D7B}" uniqueName="13" name="Column13" queryTableFieldId="13"/>
    <tableColumn id="14" xr3:uid="{BFE40A2B-0311-4C9D-996B-957202F6774D}" uniqueName="14" name="Column14" queryTableFieldId="14"/>
    <tableColumn id="15" xr3:uid="{73657098-775B-4F1A-9DB9-0086CD62B62F}" uniqueName="15" name="Column15" queryTableFieldId="15"/>
    <tableColumn id="16" xr3:uid="{3AECAC38-6A93-47E0-B007-2D177DB60F6C}" uniqueName="16" name="Column16" queryTableFieldId="16"/>
    <tableColumn id="17" xr3:uid="{499867A2-3FA0-4FAB-8AD2-C6B8D33F275C}" uniqueName="17" name="Column17" queryTableFieldId="17"/>
    <tableColumn id="18" xr3:uid="{B6E452E2-AA15-4FD2-A617-C3367C99B750}" uniqueName="18" name="Column18" queryTableFieldId="18"/>
    <tableColumn id="19" xr3:uid="{04565260-7D57-47B6-8A8F-EC524A5517BF}" uniqueName="19" name="Column19" queryTableFieldId="19"/>
    <tableColumn id="20" xr3:uid="{7DCD80F8-3630-4D2C-89A7-3D6C5E6EB740}" uniqueName="20" name="Column20" queryTableFieldId="2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FE126A-9ABF-476F-914E-080EA9049EE7}" name="tCritere" displayName="tCritere" ref="C1:C2" totalsRowShown="0" headerRowDxfId="74" dataDxfId="72" headerRowBorderDxfId="73" tableBorderDxfId="71">
  <autoFilter ref="C1:C2" xr:uid="{0DFE126A-9ABF-476F-914E-080EA9049EE7}"/>
  <tableColumns count="1">
    <tableColumn id="1" xr3:uid="{95D7D377-9B8B-495F-8C11-33E3DA370804}" name="Column3" dataDxfId="70"/>
  </tableColumns>
  <tableStyleInfo name="TableStyleQueryPreview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howOutlineSymbols="0"/>
    <pageSetUpPr autoPageBreaks="0"/>
  </sheetPr>
  <dimension ref="A1:Z83"/>
  <sheetViews>
    <sheetView showGridLines="0" showRowColHeaders="0" showZeros="0" showRuler="0" showOutlineSymbols="0" zoomScaleNormal="100" zoomScalePageLayoutView="400" workbookViewId="0">
      <selection activeCell="C11" sqref="C11:C12"/>
    </sheetView>
  </sheetViews>
  <sheetFormatPr baseColWidth="10" defaultRowHeight="15" x14ac:dyDescent="0.25"/>
  <cols>
    <col min="1" max="1" width="20.28515625" bestFit="1" customWidth="1"/>
    <col min="2" max="2" width="47.28515625" bestFit="1" customWidth="1"/>
    <col min="5" max="5" width="14.140625" bestFit="1" customWidth="1"/>
    <col min="6" max="6" width="21.42578125" bestFit="1" customWidth="1"/>
  </cols>
  <sheetData>
    <row r="1" spans="1:26" x14ac:dyDescent="0.25">
      <c r="A1" s="49"/>
      <c r="B1" t="s">
        <v>21</v>
      </c>
      <c r="Z1" s="1"/>
    </row>
    <row r="2" spans="1:26" x14ac:dyDescent="0.25">
      <c r="A2" s="49"/>
      <c r="B2" s="50" t="s">
        <v>68</v>
      </c>
      <c r="C2" s="51"/>
      <c r="Z2" s="1"/>
    </row>
    <row r="3" spans="1:26" x14ac:dyDescent="0.25">
      <c r="Z3" s="1"/>
    </row>
    <row r="4" spans="1:26" x14ac:dyDescent="0.25">
      <c r="Z4" s="1"/>
    </row>
    <row r="5" spans="1:26" ht="21" x14ac:dyDescent="0.35">
      <c r="A5" s="10" t="s">
        <v>22</v>
      </c>
      <c r="B5" s="2">
        <v>3134</v>
      </c>
      <c r="Z5" s="1"/>
    </row>
    <row r="6" spans="1:26" ht="21" x14ac:dyDescent="0.35">
      <c r="A6" s="10" t="s">
        <v>23</v>
      </c>
      <c r="B6" s="2" t="s">
        <v>418</v>
      </c>
      <c r="Z6" s="1"/>
    </row>
    <row r="7" spans="1:26" ht="21" x14ac:dyDescent="0.35">
      <c r="A7" s="10" t="s">
        <v>33</v>
      </c>
      <c r="B7" s="4" t="s">
        <v>63</v>
      </c>
      <c r="Z7" s="1"/>
    </row>
    <row r="8" spans="1:26" ht="21" x14ac:dyDescent="0.35">
      <c r="A8" s="10"/>
      <c r="E8" s="3" t="s">
        <v>37</v>
      </c>
      <c r="Z8" s="1"/>
    </row>
    <row r="9" spans="1:26" ht="24" x14ac:dyDescent="0.35">
      <c r="A9" s="10" t="s">
        <v>30</v>
      </c>
      <c r="B9" t="s">
        <v>66</v>
      </c>
      <c r="C9" s="16" t="s">
        <v>35</v>
      </c>
      <c r="E9" t="s">
        <v>36</v>
      </c>
      <c r="Y9" s="1"/>
    </row>
    <row r="10" spans="1:26" ht="24" x14ac:dyDescent="0.35">
      <c r="A10" s="10" t="s">
        <v>31</v>
      </c>
      <c r="B10" t="s">
        <v>41</v>
      </c>
      <c r="C10" s="14" t="s">
        <v>39</v>
      </c>
      <c r="E10" t="s">
        <v>40</v>
      </c>
      <c r="Y10" s="1"/>
    </row>
    <row r="11" spans="1:26" ht="24" x14ac:dyDescent="0.35">
      <c r="A11" s="10" t="s">
        <v>32</v>
      </c>
      <c r="B11" t="s">
        <v>42</v>
      </c>
      <c r="C11" s="15" t="s">
        <v>38</v>
      </c>
      <c r="E11" t="s">
        <v>41</v>
      </c>
      <c r="Y11" s="1"/>
    </row>
    <row r="12" spans="1:26" x14ac:dyDescent="0.25">
      <c r="E12" t="s">
        <v>42</v>
      </c>
      <c r="Y12" s="1"/>
    </row>
    <row r="13" spans="1:26" x14ac:dyDescent="0.25">
      <c r="E13" t="s">
        <v>43</v>
      </c>
      <c r="Y13" s="1"/>
    </row>
    <row r="14" spans="1:26" x14ac:dyDescent="0.25">
      <c r="Y14" s="1"/>
    </row>
    <row r="15" spans="1:26" x14ac:dyDescent="0.25">
      <c r="Y15" s="1"/>
    </row>
    <row r="16" spans="1:26" x14ac:dyDescent="0.25">
      <c r="Y16" s="1"/>
    </row>
    <row r="17" spans="26:26" x14ac:dyDescent="0.25">
      <c r="Z17" s="1"/>
    </row>
    <row r="18" spans="26:26" x14ac:dyDescent="0.25">
      <c r="Z18" s="1"/>
    </row>
    <row r="19" spans="26:26" x14ac:dyDescent="0.25">
      <c r="Z19" s="1"/>
    </row>
    <row r="20" spans="26:26" x14ac:dyDescent="0.25">
      <c r="Z20" s="1"/>
    </row>
    <row r="21" spans="26:26" x14ac:dyDescent="0.25">
      <c r="Z21" s="1"/>
    </row>
    <row r="22" spans="26:26" x14ac:dyDescent="0.25">
      <c r="Z22" s="1"/>
    </row>
    <row r="23" spans="26:26" x14ac:dyDescent="0.25">
      <c r="Z23" s="1"/>
    </row>
    <row r="24" spans="26:26" x14ac:dyDescent="0.25">
      <c r="Z24" s="1"/>
    </row>
    <row r="25" spans="26:26" x14ac:dyDescent="0.25">
      <c r="Z25" s="1"/>
    </row>
    <row r="26" spans="26:26" x14ac:dyDescent="0.25">
      <c r="Z26" s="1"/>
    </row>
    <row r="27" spans="26:26" x14ac:dyDescent="0.25">
      <c r="Z27" s="1"/>
    </row>
    <row r="28" spans="26:26" x14ac:dyDescent="0.25">
      <c r="Z28" s="1"/>
    </row>
    <row r="29" spans="26:26" x14ac:dyDescent="0.25">
      <c r="Z29" s="1"/>
    </row>
    <row r="30" spans="26:26" x14ac:dyDescent="0.25">
      <c r="Z30" s="1"/>
    </row>
    <row r="31" spans="26:26" x14ac:dyDescent="0.25">
      <c r="Z31" s="1"/>
    </row>
    <row r="32" spans="26:26" x14ac:dyDescent="0.25">
      <c r="Z32" s="1"/>
    </row>
    <row r="33" spans="26:26" x14ac:dyDescent="0.25">
      <c r="Z33" s="1"/>
    </row>
    <row r="34" spans="26:26" x14ac:dyDescent="0.25">
      <c r="Z34" s="1"/>
    </row>
    <row r="35" spans="26:26" x14ac:dyDescent="0.25">
      <c r="Z35" s="1"/>
    </row>
    <row r="36" spans="26:26" x14ac:dyDescent="0.25">
      <c r="Z36" s="1"/>
    </row>
    <row r="37" spans="26:26" x14ac:dyDescent="0.25">
      <c r="Z37" s="1"/>
    </row>
    <row r="38" spans="26:26" x14ac:dyDescent="0.25">
      <c r="Z38" s="1"/>
    </row>
    <row r="39" spans="26:26" x14ac:dyDescent="0.25">
      <c r="Z39" s="1"/>
    </row>
    <row r="40" spans="26:26" x14ac:dyDescent="0.25">
      <c r="Z40" s="1"/>
    </row>
    <row r="41" spans="26:26" x14ac:dyDescent="0.25">
      <c r="Z41" s="1"/>
    </row>
    <row r="42" spans="26:26" x14ac:dyDescent="0.25">
      <c r="Z42" s="1"/>
    </row>
    <row r="43" spans="26:26" x14ac:dyDescent="0.25">
      <c r="Z43" s="1"/>
    </row>
    <row r="44" spans="26:26" x14ac:dyDescent="0.25">
      <c r="Z44" s="1"/>
    </row>
    <row r="45" spans="26:26" x14ac:dyDescent="0.25">
      <c r="Z45" s="1"/>
    </row>
    <row r="46" spans="26:26" x14ac:dyDescent="0.25">
      <c r="Z46" s="1"/>
    </row>
    <row r="47" spans="26:26" x14ac:dyDescent="0.25">
      <c r="Z47" s="1"/>
    </row>
    <row r="48" spans="26:26" x14ac:dyDescent="0.25">
      <c r="Z48" s="1"/>
    </row>
    <row r="49" spans="26:26" x14ac:dyDescent="0.25">
      <c r="Z49" s="1"/>
    </row>
    <row r="50" spans="26:26" x14ac:dyDescent="0.25">
      <c r="Z50" s="1"/>
    </row>
    <row r="51" spans="26:26" x14ac:dyDescent="0.25">
      <c r="Z51" s="1"/>
    </row>
    <row r="52" spans="26:26" x14ac:dyDescent="0.25">
      <c r="Z52" s="1"/>
    </row>
    <row r="53" spans="26:26" x14ac:dyDescent="0.25">
      <c r="Z53" s="1"/>
    </row>
    <row r="54" spans="26:26" x14ac:dyDescent="0.25">
      <c r="Z54" s="1"/>
    </row>
    <row r="55" spans="26:26" x14ac:dyDescent="0.25">
      <c r="Z55" s="1"/>
    </row>
    <row r="56" spans="26:26" x14ac:dyDescent="0.25">
      <c r="Z56" s="1"/>
    </row>
    <row r="57" spans="26:26" x14ac:dyDescent="0.25">
      <c r="Z57" s="1"/>
    </row>
    <row r="58" spans="26:26" x14ac:dyDescent="0.25">
      <c r="Z58" s="1"/>
    </row>
    <row r="59" spans="26:26" x14ac:dyDescent="0.25">
      <c r="Z59" s="1"/>
    </row>
    <row r="60" spans="26:26" x14ac:dyDescent="0.25">
      <c r="Z60" s="1"/>
    </row>
    <row r="61" spans="26:26" x14ac:dyDescent="0.25">
      <c r="Z61" s="1"/>
    </row>
    <row r="62" spans="26:26" x14ac:dyDescent="0.25">
      <c r="Z62" s="1"/>
    </row>
    <row r="63" spans="26:26" x14ac:dyDescent="0.25">
      <c r="Z63" s="1"/>
    </row>
    <row r="64" spans="26:26" x14ac:dyDescent="0.25">
      <c r="Z64" s="1"/>
    </row>
    <row r="65" spans="26:26" x14ac:dyDescent="0.25">
      <c r="Z65" s="1"/>
    </row>
    <row r="66" spans="26:26" x14ac:dyDescent="0.25">
      <c r="Z66" s="1"/>
    </row>
    <row r="67" spans="26:26" x14ac:dyDescent="0.25">
      <c r="Z67" s="1"/>
    </row>
    <row r="68" spans="26:26" x14ac:dyDescent="0.25">
      <c r="Z68" s="1"/>
    </row>
    <row r="69" spans="26:26" x14ac:dyDescent="0.25">
      <c r="Z69" s="1"/>
    </row>
    <row r="70" spans="26:26" x14ac:dyDescent="0.25">
      <c r="Z70" s="1"/>
    </row>
    <row r="71" spans="26:26" x14ac:dyDescent="0.25">
      <c r="Z71" s="1"/>
    </row>
    <row r="72" spans="26:26" x14ac:dyDescent="0.25">
      <c r="Z72" s="1"/>
    </row>
    <row r="73" spans="26:26" x14ac:dyDescent="0.25">
      <c r="Z73" s="1"/>
    </row>
    <row r="74" spans="26:26" x14ac:dyDescent="0.25">
      <c r="Z74" s="1"/>
    </row>
    <row r="75" spans="26:26" x14ac:dyDescent="0.25">
      <c r="Z75" s="1"/>
    </row>
    <row r="76" spans="26:26" x14ac:dyDescent="0.25">
      <c r="Z76" s="1"/>
    </row>
    <row r="77" spans="26:26" x14ac:dyDescent="0.25">
      <c r="Z77" s="1"/>
    </row>
    <row r="78" spans="26:26" x14ac:dyDescent="0.25">
      <c r="Z78" s="1"/>
    </row>
    <row r="79" spans="26:26" x14ac:dyDescent="0.25">
      <c r="Z79" s="1"/>
    </row>
    <row r="80" spans="26:26" x14ac:dyDescent="0.25">
      <c r="Z80" s="1"/>
    </row>
    <row r="81" spans="26:26" x14ac:dyDescent="0.25">
      <c r="Z81" s="1"/>
    </row>
    <row r="82" spans="26:26" x14ac:dyDescent="0.25">
      <c r="Z82" s="1"/>
    </row>
    <row r="83" spans="26:26" x14ac:dyDescent="0.25">
      <c r="Z83" s="1"/>
    </row>
  </sheetData>
  <mergeCells count="2">
    <mergeCell ref="A1:A2"/>
    <mergeCell ref="B2:C2"/>
  </mergeCells>
  <pageMargins left="0.7" right="0.7" top="0.75" bottom="0.75" header="0.3" footer="0.3"/>
  <pageSetup paperSize="9" orientation="portrait" horizontalDpi="4294967293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T131"/>
  <sheetViews>
    <sheetView workbookViewId="0">
      <selection activeCell="E8" sqref="E8"/>
    </sheetView>
  </sheetViews>
  <sheetFormatPr baseColWidth="10" defaultRowHeight="15" x14ac:dyDescent="0.25"/>
  <cols>
    <col min="1" max="1" width="22.28515625" bestFit="1" customWidth="1"/>
    <col min="2" max="2" width="16.5703125" bestFit="1" customWidth="1"/>
    <col min="3" max="7" width="11.140625" bestFit="1" customWidth="1"/>
    <col min="8" max="8" width="11.140625" customWidth="1"/>
    <col min="9" max="9" width="11.140625" bestFit="1" customWidth="1"/>
    <col min="10" max="10" width="12.140625" bestFit="1" customWidth="1"/>
    <col min="11" max="11" width="23.5703125" bestFit="1" customWidth="1"/>
    <col min="12" max="15" width="23.7109375" bestFit="1" customWidth="1"/>
    <col min="16" max="18" width="12.140625" customWidth="1"/>
    <col min="19" max="19" width="12.140625" bestFit="1" customWidth="1"/>
    <col min="20" max="20" width="81.140625" bestFit="1" customWidth="1"/>
    <col min="21" max="28" width="11.140625" bestFit="1" customWidth="1"/>
    <col min="29" max="38" width="12.140625" bestFit="1" customWidth="1"/>
    <col min="39" max="39" width="61.8554687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103</v>
      </c>
      <c r="B2" t="s">
        <v>104</v>
      </c>
      <c r="C2" t="s">
        <v>105</v>
      </c>
      <c r="D2" t="s">
        <v>106</v>
      </c>
      <c r="E2" t="s">
        <v>107</v>
      </c>
      <c r="F2" t="s">
        <v>48</v>
      </c>
      <c r="G2" t="s">
        <v>74</v>
      </c>
      <c r="H2" t="s">
        <v>49</v>
      </c>
      <c r="I2" t="s">
        <v>50</v>
      </c>
      <c r="J2" t="s">
        <v>51</v>
      </c>
      <c r="K2" t="s">
        <v>108</v>
      </c>
      <c r="L2" t="s">
        <v>109</v>
      </c>
      <c r="M2" t="s">
        <v>43</v>
      </c>
      <c r="N2" t="s">
        <v>109</v>
      </c>
      <c r="O2" t="s">
        <v>109</v>
      </c>
      <c r="P2" t="s">
        <v>43</v>
      </c>
      <c r="Q2" t="s">
        <v>43</v>
      </c>
      <c r="R2" t="s">
        <v>43</v>
      </c>
      <c r="S2" t="s">
        <v>105</v>
      </c>
      <c r="T2" s="1" t="s">
        <v>110</v>
      </c>
    </row>
    <row r="3" spans="1:20" x14ac:dyDescent="0.25">
      <c r="A3" t="s">
        <v>111</v>
      </c>
      <c r="B3" t="s">
        <v>112</v>
      </c>
      <c r="C3" t="s">
        <v>113</v>
      </c>
      <c r="D3" t="s">
        <v>114</v>
      </c>
      <c r="E3" t="s">
        <v>115</v>
      </c>
      <c r="F3" t="s">
        <v>48</v>
      </c>
      <c r="G3" t="s">
        <v>74</v>
      </c>
      <c r="H3" t="s">
        <v>49</v>
      </c>
      <c r="I3" t="s">
        <v>50</v>
      </c>
      <c r="J3" t="s">
        <v>51</v>
      </c>
      <c r="K3" t="s">
        <v>108</v>
      </c>
      <c r="L3" t="s">
        <v>109</v>
      </c>
      <c r="M3" t="s">
        <v>43</v>
      </c>
      <c r="N3" t="s">
        <v>109</v>
      </c>
      <c r="O3" t="s">
        <v>109</v>
      </c>
      <c r="P3" t="s">
        <v>43</v>
      </c>
      <c r="Q3" t="s">
        <v>43</v>
      </c>
      <c r="R3" t="s">
        <v>43</v>
      </c>
      <c r="S3" t="s">
        <v>113</v>
      </c>
      <c r="T3" t="s">
        <v>116</v>
      </c>
    </row>
    <row r="4" spans="1:20" x14ac:dyDescent="0.25">
      <c r="A4" t="s">
        <v>117</v>
      </c>
      <c r="B4" t="s">
        <v>118</v>
      </c>
      <c r="C4" t="s">
        <v>105</v>
      </c>
      <c r="D4" t="s">
        <v>119</v>
      </c>
      <c r="E4" t="s">
        <v>120</v>
      </c>
      <c r="F4" t="s">
        <v>48</v>
      </c>
      <c r="G4" t="s">
        <v>74</v>
      </c>
      <c r="H4" t="s">
        <v>49</v>
      </c>
      <c r="I4" t="s">
        <v>50</v>
      </c>
      <c r="J4" t="s">
        <v>51</v>
      </c>
      <c r="K4" t="s">
        <v>121</v>
      </c>
      <c r="L4" t="s">
        <v>43</v>
      </c>
      <c r="M4" t="s">
        <v>43</v>
      </c>
      <c r="N4" t="s">
        <v>43</v>
      </c>
      <c r="O4" t="s">
        <v>122</v>
      </c>
      <c r="P4" t="s">
        <v>43</v>
      </c>
      <c r="Q4" t="s">
        <v>43</v>
      </c>
      <c r="R4" t="s">
        <v>43</v>
      </c>
      <c r="S4" t="s">
        <v>105</v>
      </c>
      <c r="T4" t="s">
        <v>123</v>
      </c>
    </row>
    <row r="5" spans="1:20" x14ac:dyDescent="0.25">
      <c r="A5" t="s">
        <v>124</v>
      </c>
      <c r="B5" t="s">
        <v>44</v>
      </c>
      <c r="C5" t="s">
        <v>92</v>
      </c>
      <c r="D5" t="s">
        <v>46</v>
      </c>
      <c r="E5" t="s">
        <v>47</v>
      </c>
      <c r="F5" t="s">
        <v>48</v>
      </c>
      <c r="G5" t="s">
        <v>49</v>
      </c>
      <c r="H5" t="s">
        <v>49</v>
      </c>
      <c r="I5" t="s">
        <v>50</v>
      </c>
      <c r="J5" t="s">
        <v>51</v>
      </c>
      <c r="K5" t="s">
        <v>121</v>
      </c>
      <c r="L5" t="s">
        <v>43</v>
      </c>
      <c r="M5" t="s">
        <v>43</v>
      </c>
      <c r="N5" t="s">
        <v>43</v>
      </c>
      <c r="O5" t="s">
        <v>109</v>
      </c>
      <c r="P5" t="s">
        <v>43</v>
      </c>
      <c r="Q5" t="s">
        <v>43</v>
      </c>
      <c r="R5" t="s">
        <v>43</v>
      </c>
      <c r="S5" t="s">
        <v>92</v>
      </c>
      <c r="T5" t="s">
        <v>125</v>
      </c>
    </row>
    <row r="6" spans="1:20" x14ac:dyDescent="0.25">
      <c r="A6" t="s">
        <v>126</v>
      </c>
      <c r="B6" t="s">
        <v>44</v>
      </c>
      <c r="C6" t="s">
        <v>85</v>
      </c>
      <c r="D6" t="s">
        <v>46</v>
      </c>
      <c r="E6" t="s">
        <v>47</v>
      </c>
      <c r="F6" t="s">
        <v>48</v>
      </c>
      <c r="G6" t="s">
        <v>49</v>
      </c>
      <c r="H6" t="s">
        <v>49</v>
      </c>
      <c r="I6" t="s">
        <v>50</v>
      </c>
      <c r="J6" t="s">
        <v>51</v>
      </c>
      <c r="K6" t="s">
        <v>121</v>
      </c>
      <c r="L6" t="s">
        <v>122</v>
      </c>
      <c r="M6" t="s">
        <v>109</v>
      </c>
      <c r="N6" t="s">
        <v>122</v>
      </c>
      <c r="O6" t="s">
        <v>109</v>
      </c>
      <c r="P6" t="s">
        <v>43</v>
      </c>
      <c r="Q6" t="s">
        <v>43</v>
      </c>
      <c r="R6" t="s">
        <v>43</v>
      </c>
      <c r="S6" t="s">
        <v>85</v>
      </c>
      <c r="T6" t="s">
        <v>127</v>
      </c>
    </row>
    <row r="7" spans="1:20" x14ac:dyDescent="0.25">
      <c r="A7" t="s">
        <v>128</v>
      </c>
      <c r="B7" t="s">
        <v>44</v>
      </c>
      <c r="C7" t="s">
        <v>101</v>
      </c>
      <c r="D7" t="s">
        <v>46</v>
      </c>
      <c r="E7" t="s">
        <v>47</v>
      </c>
      <c r="F7" t="s">
        <v>48</v>
      </c>
      <c r="G7" t="s">
        <v>49</v>
      </c>
      <c r="H7" t="s">
        <v>49</v>
      </c>
      <c r="I7" t="s">
        <v>50</v>
      </c>
      <c r="J7" t="s">
        <v>51</v>
      </c>
      <c r="K7" t="s">
        <v>121</v>
      </c>
      <c r="L7" t="s">
        <v>43</v>
      </c>
      <c r="M7" t="s">
        <v>43</v>
      </c>
      <c r="N7" t="s">
        <v>43</v>
      </c>
      <c r="O7" t="s">
        <v>109</v>
      </c>
      <c r="P7" t="s">
        <v>43</v>
      </c>
      <c r="Q7" t="s">
        <v>43</v>
      </c>
      <c r="R7" t="s">
        <v>43</v>
      </c>
      <c r="S7" t="s">
        <v>101</v>
      </c>
      <c r="T7" t="s">
        <v>129</v>
      </c>
    </row>
    <row r="8" spans="1:20" x14ac:dyDescent="0.25">
      <c r="A8" t="s">
        <v>130</v>
      </c>
      <c r="B8" t="s">
        <v>44</v>
      </c>
      <c r="C8" t="s">
        <v>97</v>
      </c>
      <c r="D8" t="s">
        <v>46</v>
      </c>
      <c r="E8" t="s">
        <v>47</v>
      </c>
      <c r="F8" t="s">
        <v>48</v>
      </c>
      <c r="G8" t="s">
        <v>49</v>
      </c>
      <c r="H8" t="s">
        <v>49</v>
      </c>
      <c r="I8" t="s">
        <v>50</v>
      </c>
      <c r="J8" t="s">
        <v>51</v>
      </c>
      <c r="K8" t="s">
        <v>121</v>
      </c>
      <c r="L8" t="s">
        <v>43</v>
      </c>
      <c r="M8" t="s">
        <v>43</v>
      </c>
      <c r="N8" t="s">
        <v>43</v>
      </c>
      <c r="O8" t="s">
        <v>109</v>
      </c>
      <c r="P8" t="s">
        <v>43</v>
      </c>
      <c r="Q8" t="s">
        <v>43</v>
      </c>
      <c r="R8" t="s">
        <v>43</v>
      </c>
      <c r="S8" t="s">
        <v>97</v>
      </c>
      <c r="T8" t="s">
        <v>131</v>
      </c>
    </row>
    <row r="9" spans="1:20" x14ac:dyDescent="0.25">
      <c r="A9" t="s">
        <v>132</v>
      </c>
      <c r="B9" t="s">
        <v>44</v>
      </c>
      <c r="C9" t="s">
        <v>133</v>
      </c>
      <c r="D9" t="s">
        <v>134</v>
      </c>
      <c r="E9" t="s">
        <v>115</v>
      </c>
      <c r="F9" t="s">
        <v>48</v>
      </c>
      <c r="G9" t="s">
        <v>49</v>
      </c>
      <c r="H9" t="s">
        <v>49</v>
      </c>
      <c r="I9" t="s">
        <v>50</v>
      </c>
      <c r="J9" t="s">
        <v>51</v>
      </c>
      <c r="K9" t="s">
        <v>121</v>
      </c>
      <c r="L9" t="s">
        <v>122</v>
      </c>
      <c r="M9" t="s">
        <v>43</v>
      </c>
      <c r="N9" t="s">
        <v>122</v>
      </c>
      <c r="O9" t="s">
        <v>109</v>
      </c>
      <c r="P9" t="s">
        <v>43</v>
      </c>
      <c r="Q9" t="s">
        <v>43</v>
      </c>
      <c r="R9" t="s">
        <v>43</v>
      </c>
      <c r="S9" t="s">
        <v>133</v>
      </c>
      <c r="T9" t="s">
        <v>135</v>
      </c>
    </row>
    <row r="10" spans="1:20" x14ac:dyDescent="0.25">
      <c r="A10" t="s">
        <v>136</v>
      </c>
      <c r="B10" t="s">
        <v>44</v>
      </c>
      <c r="C10" t="s">
        <v>78</v>
      </c>
      <c r="D10" t="s">
        <v>137</v>
      </c>
      <c r="E10" t="s">
        <v>47</v>
      </c>
      <c r="F10" t="s">
        <v>48</v>
      </c>
      <c r="G10" t="s">
        <v>49</v>
      </c>
      <c r="H10" t="s">
        <v>49</v>
      </c>
      <c r="I10" t="s">
        <v>50</v>
      </c>
      <c r="J10" t="s">
        <v>51</v>
      </c>
      <c r="K10" t="s">
        <v>138</v>
      </c>
      <c r="L10" t="s">
        <v>109</v>
      </c>
      <c r="M10" t="s">
        <v>43</v>
      </c>
      <c r="N10" t="s">
        <v>109</v>
      </c>
      <c r="O10" t="s">
        <v>109</v>
      </c>
      <c r="P10" t="s">
        <v>43</v>
      </c>
      <c r="Q10" t="s">
        <v>43</v>
      </c>
      <c r="R10" t="s">
        <v>43</v>
      </c>
      <c r="S10" t="s">
        <v>78</v>
      </c>
      <c r="T10" t="s">
        <v>139</v>
      </c>
    </row>
    <row r="11" spans="1:20" x14ac:dyDescent="0.25">
      <c r="A11" t="s">
        <v>140</v>
      </c>
      <c r="B11" t="s">
        <v>44</v>
      </c>
      <c r="C11" t="s">
        <v>88</v>
      </c>
      <c r="D11" t="s">
        <v>46</v>
      </c>
      <c r="E11" t="s">
        <v>47</v>
      </c>
      <c r="F11" t="s">
        <v>48</v>
      </c>
      <c r="G11" t="s">
        <v>49</v>
      </c>
      <c r="H11" t="s">
        <v>49</v>
      </c>
      <c r="I11" t="s">
        <v>50</v>
      </c>
      <c r="J11" t="s">
        <v>51</v>
      </c>
      <c r="K11" t="s">
        <v>121</v>
      </c>
      <c r="L11" t="s">
        <v>43</v>
      </c>
      <c r="M11" t="s">
        <v>43</v>
      </c>
      <c r="N11" t="s">
        <v>43</v>
      </c>
      <c r="O11" t="s">
        <v>109</v>
      </c>
      <c r="P11" t="s">
        <v>43</v>
      </c>
      <c r="Q11" t="s">
        <v>43</v>
      </c>
      <c r="R11" t="s">
        <v>43</v>
      </c>
      <c r="S11" t="s">
        <v>88</v>
      </c>
      <c r="T11" t="s">
        <v>141</v>
      </c>
    </row>
    <row r="12" spans="1:20" x14ac:dyDescent="0.25">
      <c r="A12" t="s">
        <v>142</v>
      </c>
      <c r="B12" t="s">
        <v>44</v>
      </c>
      <c r="C12" t="s">
        <v>143</v>
      </c>
      <c r="D12" t="s">
        <v>134</v>
      </c>
      <c r="E12" t="s">
        <v>115</v>
      </c>
      <c r="F12" t="s">
        <v>48</v>
      </c>
      <c r="G12" t="s">
        <v>49</v>
      </c>
      <c r="H12" t="s">
        <v>49</v>
      </c>
      <c r="I12" t="s">
        <v>50</v>
      </c>
      <c r="J12" t="s">
        <v>51</v>
      </c>
      <c r="K12" t="s">
        <v>121</v>
      </c>
      <c r="L12" t="s">
        <v>122</v>
      </c>
      <c r="M12" t="s">
        <v>43</v>
      </c>
      <c r="N12" t="s">
        <v>122</v>
      </c>
      <c r="O12" t="s">
        <v>109</v>
      </c>
      <c r="P12" t="s">
        <v>43</v>
      </c>
      <c r="Q12" t="s">
        <v>43</v>
      </c>
      <c r="R12" t="s">
        <v>43</v>
      </c>
      <c r="S12" t="s">
        <v>143</v>
      </c>
      <c r="T12" t="s">
        <v>144</v>
      </c>
    </row>
    <row r="13" spans="1:20" x14ac:dyDescent="0.25">
      <c r="A13" t="s">
        <v>142</v>
      </c>
      <c r="B13" t="s">
        <v>44</v>
      </c>
      <c r="C13" t="s">
        <v>113</v>
      </c>
      <c r="D13" t="s">
        <v>134</v>
      </c>
      <c r="E13" t="s">
        <v>115</v>
      </c>
      <c r="F13" t="s">
        <v>48</v>
      </c>
      <c r="G13" t="s">
        <v>49</v>
      </c>
      <c r="H13" t="s">
        <v>49</v>
      </c>
      <c r="I13" t="s">
        <v>50</v>
      </c>
      <c r="J13" t="s">
        <v>51</v>
      </c>
      <c r="K13" t="s">
        <v>121</v>
      </c>
      <c r="L13" t="s">
        <v>122</v>
      </c>
      <c r="M13" t="s">
        <v>43</v>
      </c>
      <c r="N13" t="s">
        <v>122</v>
      </c>
      <c r="O13" t="s">
        <v>109</v>
      </c>
      <c r="P13" t="s">
        <v>43</v>
      </c>
      <c r="Q13" t="s">
        <v>43</v>
      </c>
      <c r="R13" t="s">
        <v>43</v>
      </c>
      <c r="S13" t="s">
        <v>113</v>
      </c>
      <c r="T13" t="s">
        <v>145</v>
      </c>
    </row>
    <row r="14" spans="1:20" x14ac:dyDescent="0.25">
      <c r="A14" t="s">
        <v>146</v>
      </c>
      <c r="B14" t="s">
        <v>44</v>
      </c>
      <c r="C14" t="s">
        <v>82</v>
      </c>
      <c r="D14" t="s">
        <v>46</v>
      </c>
      <c r="E14" t="s">
        <v>47</v>
      </c>
      <c r="F14" t="s">
        <v>48</v>
      </c>
      <c r="G14" t="s">
        <v>49</v>
      </c>
      <c r="H14" t="s">
        <v>49</v>
      </c>
      <c r="I14" t="s">
        <v>50</v>
      </c>
      <c r="J14" t="s">
        <v>51</v>
      </c>
      <c r="K14" t="s">
        <v>121</v>
      </c>
      <c r="L14" t="s">
        <v>43</v>
      </c>
      <c r="M14" t="s">
        <v>43</v>
      </c>
      <c r="N14" t="s">
        <v>43</v>
      </c>
      <c r="O14" t="s">
        <v>109</v>
      </c>
      <c r="P14" t="s">
        <v>43</v>
      </c>
      <c r="Q14" t="s">
        <v>43</v>
      </c>
      <c r="R14" t="s">
        <v>43</v>
      </c>
      <c r="S14" t="s">
        <v>82</v>
      </c>
      <c r="T14" t="s">
        <v>147</v>
      </c>
    </row>
    <row r="15" spans="1:20" x14ac:dyDescent="0.25">
      <c r="A15" t="s">
        <v>148</v>
      </c>
      <c r="B15" t="s">
        <v>44</v>
      </c>
      <c r="C15" t="s">
        <v>70</v>
      </c>
      <c r="D15" t="s">
        <v>137</v>
      </c>
      <c r="E15" t="s">
        <v>47</v>
      </c>
      <c r="F15" t="s">
        <v>48</v>
      </c>
      <c r="G15" t="s">
        <v>49</v>
      </c>
      <c r="H15" t="s">
        <v>49</v>
      </c>
      <c r="I15" t="s">
        <v>50</v>
      </c>
      <c r="J15" t="s">
        <v>51</v>
      </c>
      <c r="K15" t="s">
        <v>138</v>
      </c>
      <c r="L15" t="s">
        <v>109</v>
      </c>
      <c r="M15" t="s">
        <v>43</v>
      </c>
      <c r="N15" t="s">
        <v>122</v>
      </c>
      <c r="O15" t="s">
        <v>109</v>
      </c>
      <c r="P15" t="s">
        <v>43</v>
      </c>
      <c r="Q15" t="s">
        <v>43</v>
      </c>
      <c r="R15" t="s">
        <v>43</v>
      </c>
      <c r="S15" t="s">
        <v>70</v>
      </c>
      <c r="T15" t="s">
        <v>149</v>
      </c>
    </row>
    <row r="16" spans="1:20" x14ac:dyDescent="0.25">
      <c r="A16" t="s">
        <v>150</v>
      </c>
      <c r="B16" t="s">
        <v>44</v>
      </c>
      <c r="C16" t="s">
        <v>151</v>
      </c>
      <c r="D16" t="s">
        <v>46</v>
      </c>
      <c r="E16" t="s">
        <v>152</v>
      </c>
      <c r="F16" t="s">
        <v>48</v>
      </c>
      <c r="G16" t="s">
        <v>49</v>
      </c>
      <c r="H16" t="s">
        <v>49</v>
      </c>
      <c r="I16" t="s">
        <v>50</v>
      </c>
      <c r="J16" t="s">
        <v>51</v>
      </c>
      <c r="K16" t="s">
        <v>108</v>
      </c>
      <c r="L16" t="s">
        <v>109</v>
      </c>
      <c r="M16" t="s">
        <v>109</v>
      </c>
      <c r="N16" t="s">
        <v>109</v>
      </c>
      <c r="O16" t="s">
        <v>109</v>
      </c>
      <c r="P16" t="s">
        <v>43</v>
      </c>
      <c r="Q16" t="s">
        <v>43</v>
      </c>
      <c r="R16" t="s">
        <v>43</v>
      </c>
      <c r="S16" t="s">
        <v>151</v>
      </c>
      <c r="T16" t="s">
        <v>153</v>
      </c>
    </row>
    <row r="17" spans="1:20" x14ac:dyDescent="0.25">
      <c r="A17" t="s">
        <v>154</v>
      </c>
      <c r="B17" t="s">
        <v>52</v>
      </c>
      <c r="C17" t="s">
        <v>101</v>
      </c>
      <c r="D17" t="s">
        <v>46</v>
      </c>
      <c r="E17" t="s">
        <v>47</v>
      </c>
      <c r="F17" t="s">
        <v>48</v>
      </c>
      <c r="G17" t="s">
        <v>49</v>
      </c>
      <c r="H17" t="s">
        <v>49</v>
      </c>
      <c r="I17" t="s">
        <v>50</v>
      </c>
      <c r="J17" t="s">
        <v>51</v>
      </c>
      <c r="K17" t="s">
        <v>121</v>
      </c>
      <c r="L17" t="s">
        <v>43</v>
      </c>
      <c r="M17" t="s">
        <v>43</v>
      </c>
      <c r="N17" t="s">
        <v>43</v>
      </c>
      <c r="O17" t="s">
        <v>109</v>
      </c>
      <c r="P17" t="s">
        <v>43</v>
      </c>
      <c r="Q17" t="s">
        <v>43</v>
      </c>
      <c r="R17" t="s">
        <v>43</v>
      </c>
      <c r="S17" t="s">
        <v>101</v>
      </c>
      <c r="T17" t="s">
        <v>155</v>
      </c>
    </row>
    <row r="18" spans="1:20" x14ac:dyDescent="0.25">
      <c r="A18" t="s">
        <v>156</v>
      </c>
      <c r="B18" t="s">
        <v>52</v>
      </c>
      <c r="C18" t="s">
        <v>82</v>
      </c>
      <c r="D18" t="s">
        <v>46</v>
      </c>
      <c r="E18" t="s">
        <v>47</v>
      </c>
      <c r="F18" t="s">
        <v>48</v>
      </c>
      <c r="G18" t="s">
        <v>49</v>
      </c>
      <c r="H18" t="s">
        <v>49</v>
      </c>
      <c r="I18" t="s">
        <v>50</v>
      </c>
      <c r="J18" t="s">
        <v>51</v>
      </c>
      <c r="K18" t="s">
        <v>121</v>
      </c>
      <c r="L18" t="s">
        <v>43</v>
      </c>
      <c r="M18" t="s">
        <v>43</v>
      </c>
      <c r="N18" t="s">
        <v>43</v>
      </c>
      <c r="O18" t="s">
        <v>109</v>
      </c>
      <c r="P18" t="s">
        <v>43</v>
      </c>
      <c r="Q18" t="s">
        <v>43</v>
      </c>
      <c r="R18" t="s">
        <v>43</v>
      </c>
      <c r="S18" t="s">
        <v>82</v>
      </c>
      <c r="T18" t="s">
        <v>157</v>
      </c>
    </row>
    <row r="19" spans="1:20" x14ac:dyDescent="0.25">
      <c r="A19" t="s">
        <v>158</v>
      </c>
      <c r="B19" t="s">
        <v>52</v>
      </c>
      <c r="C19" t="s">
        <v>97</v>
      </c>
      <c r="D19" t="s">
        <v>46</v>
      </c>
      <c r="E19" t="s">
        <v>47</v>
      </c>
      <c r="F19" t="s">
        <v>48</v>
      </c>
      <c r="G19" t="s">
        <v>49</v>
      </c>
      <c r="H19" t="s">
        <v>49</v>
      </c>
      <c r="I19" t="s">
        <v>50</v>
      </c>
      <c r="J19" t="s">
        <v>51</v>
      </c>
      <c r="K19" t="s">
        <v>121</v>
      </c>
      <c r="L19" t="s">
        <v>43</v>
      </c>
      <c r="M19" t="s">
        <v>43</v>
      </c>
      <c r="N19" t="s">
        <v>43</v>
      </c>
      <c r="O19" t="s">
        <v>109</v>
      </c>
      <c r="P19" t="s">
        <v>43</v>
      </c>
      <c r="Q19" t="s">
        <v>43</v>
      </c>
      <c r="R19" t="s">
        <v>43</v>
      </c>
      <c r="S19" t="s">
        <v>97</v>
      </c>
      <c r="T19" t="s">
        <v>159</v>
      </c>
    </row>
    <row r="20" spans="1:20" x14ac:dyDescent="0.25">
      <c r="A20" t="s">
        <v>160</v>
      </c>
      <c r="B20" t="s">
        <v>52</v>
      </c>
      <c r="C20" t="s">
        <v>133</v>
      </c>
      <c r="D20" t="s">
        <v>134</v>
      </c>
      <c r="E20" t="s">
        <v>115</v>
      </c>
      <c r="F20" t="s">
        <v>48</v>
      </c>
      <c r="G20" t="s">
        <v>49</v>
      </c>
      <c r="H20" t="s">
        <v>49</v>
      </c>
      <c r="I20" t="s">
        <v>50</v>
      </c>
      <c r="J20" t="s">
        <v>51</v>
      </c>
      <c r="K20" t="s">
        <v>121</v>
      </c>
      <c r="L20" t="s">
        <v>122</v>
      </c>
      <c r="M20" t="s">
        <v>43</v>
      </c>
      <c r="N20" t="s">
        <v>122</v>
      </c>
      <c r="O20" t="s">
        <v>109</v>
      </c>
      <c r="P20" t="s">
        <v>43</v>
      </c>
      <c r="Q20" t="s">
        <v>43</v>
      </c>
      <c r="R20" t="s">
        <v>43</v>
      </c>
      <c r="S20" t="s">
        <v>133</v>
      </c>
      <c r="T20" t="s">
        <v>161</v>
      </c>
    </row>
    <row r="21" spans="1:20" x14ac:dyDescent="0.25">
      <c r="A21" t="s">
        <v>162</v>
      </c>
      <c r="B21" t="s">
        <v>52</v>
      </c>
      <c r="C21" t="s">
        <v>78</v>
      </c>
      <c r="D21" t="s">
        <v>137</v>
      </c>
      <c r="E21" t="s">
        <v>47</v>
      </c>
      <c r="F21" t="s">
        <v>48</v>
      </c>
      <c r="G21" t="s">
        <v>49</v>
      </c>
      <c r="H21" t="s">
        <v>49</v>
      </c>
      <c r="I21" t="s">
        <v>50</v>
      </c>
      <c r="J21" t="s">
        <v>51</v>
      </c>
      <c r="K21" t="s">
        <v>121</v>
      </c>
      <c r="L21" t="s">
        <v>122</v>
      </c>
      <c r="M21" t="s">
        <v>43</v>
      </c>
      <c r="N21" t="s">
        <v>122</v>
      </c>
      <c r="O21" t="s">
        <v>109</v>
      </c>
      <c r="P21" t="s">
        <v>43</v>
      </c>
      <c r="Q21" t="s">
        <v>43</v>
      </c>
      <c r="R21" t="s">
        <v>43</v>
      </c>
      <c r="S21" t="s">
        <v>78</v>
      </c>
      <c r="T21" t="s">
        <v>163</v>
      </c>
    </row>
    <row r="22" spans="1:20" x14ac:dyDescent="0.25">
      <c r="A22" t="s">
        <v>164</v>
      </c>
      <c r="B22" t="s">
        <v>52</v>
      </c>
      <c r="C22" t="s">
        <v>151</v>
      </c>
      <c r="D22" t="s">
        <v>46</v>
      </c>
      <c r="E22" t="s">
        <v>152</v>
      </c>
      <c r="F22" t="s">
        <v>48</v>
      </c>
      <c r="G22" t="s">
        <v>49</v>
      </c>
      <c r="H22" t="s">
        <v>49</v>
      </c>
      <c r="I22" t="s">
        <v>50</v>
      </c>
      <c r="J22" t="s">
        <v>51</v>
      </c>
      <c r="K22" t="s">
        <v>121</v>
      </c>
      <c r="L22" t="s">
        <v>43</v>
      </c>
      <c r="M22" t="s">
        <v>43</v>
      </c>
      <c r="N22" t="s">
        <v>43</v>
      </c>
      <c r="O22" t="s">
        <v>109</v>
      </c>
      <c r="P22" t="s">
        <v>43</v>
      </c>
      <c r="Q22" t="s">
        <v>43</v>
      </c>
      <c r="R22" t="s">
        <v>43</v>
      </c>
      <c r="S22" t="s">
        <v>151</v>
      </c>
      <c r="T22" t="s">
        <v>165</v>
      </c>
    </row>
    <row r="23" spans="1:20" x14ac:dyDescent="0.25">
      <c r="A23" t="s">
        <v>166</v>
      </c>
      <c r="B23" t="s">
        <v>52</v>
      </c>
      <c r="C23" t="s">
        <v>85</v>
      </c>
      <c r="D23" t="s">
        <v>46</v>
      </c>
      <c r="E23" t="s">
        <v>47</v>
      </c>
      <c r="F23" t="s">
        <v>48</v>
      </c>
      <c r="G23" t="s">
        <v>49</v>
      </c>
      <c r="H23" t="s">
        <v>49</v>
      </c>
      <c r="I23" t="s">
        <v>50</v>
      </c>
      <c r="J23" t="s">
        <v>51</v>
      </c>
      <c r="K23" t="s">
        <v>108</v>
      </c>
      <c r="L23" t="s">
        <v>109</v>
      </c>
      <c r="M23" t="s">
        <v>109</v>
      </c>
      <c r="N23" t="s">
        <v>109</v>
      </c>
      <c r="O23" t="s">
        <v>109</v>
      </c>
      <c r="P23" t="s">
        <v>43</v>
      </c>
      <c r="Q23" t="s">
        <v>43</v>
      </c>
      <c r="R23" t="s">
        <v>43</v>
      </c>
      <c r="S23" t="s">
        <v>85</v>
      </c>
      <c r="T23" t="s">
        <v>167</v>
      </c>
    </row>
    <row r="24" spans="1:20" x14ac:dyDescent="0.25">
      <c r="A24" t="s">
        <v>168</v>
      </c>
      <c r="B24" t="s">
        <v>52</v>
      </c>
      <c r="C24" t="s">
        <v>92</v>
      </c>
      <c r="D24" t="s">
        <v>46</v>
      </c>
      <c r="E24" t="s">
        <v>47</v>
      </c>
      <c r="F24" t="s">
        <v>48</v>
      </c>
      <c r="G24" t="s">
        <v>49</v>
      </c>
      <c r="H24" t="s">
        <v>49</v>
      </c>
      <c r="I24" t="s">
        <v>50</v>
      </c>
      <c r="J24" t="s">
        <v>51</v>
      </c>
      <c r="K24" t="s">
        <v>121</v>
      </c>
      <c r="L24" t="s">
        <v>43</v>
      </c>
      <c r="M24" t="s">
        <v>43</v>
      </c>
      <c r="N24" t="s">
        <v>43</v>
      </c>
      <c r="O24" t="s">
        <v>109</v>
      </c>
      <c r="P24" t="s">
        <v>43</v>
      </c>
      <c r="Q24" t="s">
        <v>43</v>
      </c>
      <c r="R24" t="s">
        <v>43</v>
      </c>
      <c r="S24" t="s">
        <v>92</v>
      </c>
      <c r="T24" t="s">
        <v>169</v>
      </c>
    </row>
    <row r="25" spans="1:20" x14ac:dyDescent="0.25">
      <c r="A25" t="s">
        <v>170</v>
      </c>
      <c r="B25" t="s">
        <v>52</v>
      </c>
      <c r="C25" t="s">
        <v>70</v>
      </c>
      <c r="D25" t="s">
        <v>137</v>
      </c>
      <c r="E25" t="s">
        <v>47</v>
      </c>
      <c r="F25" t="s">
        <v>48</v>
      </c>
      <c r="G25" t="s">
        <v>49</v>
      </c>
      <c r="H25" t="s">
        <v>49</v>
      </c>
      <c r="I25" t="s">
        <v>50</v>
      </c>
      <c r="J25" t="s">
        <v>51</v>
      </c>
      <c r="K25" t="s">
        <v>138</v>
      </c>
      <c r="L25" t="s">
        <v>109</v>
      </c>
      <c r="M25" t="s">
        <v>43</v>
      </c>
      <c r="N25" t="s">
        <v>109</v>
      </c>
      <c r="O25" t="s">
        <v>109</v>
      </c>
      <c r="P25" t="s">
        <v>43</v>
      </c>
      <c r="Q25" t="s">
        <v>43</v>
      </c>
      <c r="R25" t="s">
        <v>43</v>
      </c>
      <c r="S25" t="s">
        <v>70</v>
      </c>
      <c r="T25" t="s">
        <v>171</v>
      </c>
    </row>
    <row r="26" spans="1:20" x14ac:dyDescent="0.25">
      <c r="A26" t="s">
        <v>172</v>
      </c>
      <c r="B26" t="s">
        <v>52</v>
      </c>
      <c r="C26" t="s">
        <v>88</v>
      </c>
      <c r="D26" t="s">
        <v>46</v>
      </c>
      <c r="E26" t="s">
        <v>47</v>
      </c>
      <c r="F26" t="s">
        <v>48</v>
      </c>
      <c r="G26" t="s">
        <v>49</v>
      </c>
      <c r="H26" t="s">
        <v>49</v>
      </c>
      <c r="I26" t="s">
        <v>50</v>
      </c>
      <c r="J26" t="s">
        <v>51</v>
      </c>
      <c r="K26" t="s">
        <v>121</v>
      </c>
      <c r="L26" t="s">
        <v>43</v>
      </c>
      <c r="M26" t="s">
        <v>43</v>
      </c>
      <c r="N26" t="s">
        <v>43</v>
      </c>
      <c r="O26" t="s">
        <v>109</v>
      </c>
      <c r="P26" t="s">
        <v>43</v>
      </c>
      <c r="Q26" t="s">
        <v>43</v>
      </c>
      <c r="R26" t="s">
        <v>43</v>
      </c>
      <c r="S26" t="s">
        <v>88</v>
      </c>
      <c r="T26" t="s">
        <v>173</v>
      </c>
    </row>
    <row r="27" spans="1:20" x14ac:dyDescent="0.25">
      <c r="A27" t="s">
        <v>174</v>
      </c>
      <c r="B27" t="s">
        <v>52</v>
      </c>
      <c r="C27" t="s">
        <v>143</v>
      </c>
      <c r="D27" t="s">
        <v>134</v>
      </c>
      <c r="E27" t="s">
        <v>115</v>
      </c>
      <c r="F27" t="s">
        <v>48</v>
      </c>
      <c r="G27" t="s">
        <v>49</v>
      </c>
      <c r="H27" t="s">
        <v>49</v>
      </c>
      <c r="I27" t="s">
        <v>50</v>
      </c>
      <c r="J27" t="s">
        <v>51</v>
      </c>
      <c r="K27" t="s">
        <v>121</v>
      </c>
      <c r="L27" t="s">
        <v>122</v>
      </c>
      <c r="M27" t="s">
        <v>43</v>
      </c>
      <c r="N27" t="s">
        <v>122</v>
      </c>
      <c r="O27" t="s">
        <v>109</v>
      </c>
      <c r="P27" t="s">
        <v>43</v>
      </c>
      <c r="Q27" t="s">
        <v>43</v>
      </c>
      <c r="R27" t="s">
        <v>43</v>
      </c>
      <c r="S27" t="s">
        <v>143</v>
      </c>
      <c r="T27" t="s">
        <v>175</v>
      </c>
    </row>
    <row r="28" spans="1:20" x14ac:dyDescent="0.25">
      <c r="A28" t="s">
        <v>174</v>
      </c>
      <c r="B28" t="s">
        <v>52</v>
      </c>
      <c r="C28" t="s">
        <v>113</v>
      </c>
      <c r="D28" t="s">
        <v>134</v>
      </c>
      <c r="E28" t="s">
        <v>115</v>
      </c>
      <c r="F28" t="s">
        <v>48</v>
      </c>
      <c r="G28" t="s">
        <v>49</v>
      </c>
      <c r="H28" t="s">
        <v>49</v>
      </c>
      <c r="I28" t="s">
        <v>50</v>
      </c>
      <c r="J28" t="s">
        <v>51</v>
      </c>
      <c r="K28" t="s">
        <v>121</v>
      </c>
      <c r="L28" t="s">
        <v>122</v>
      </c>
      <c r="M28" t="s">
        <v>43</v>
      </c>
      <c r="N28" t="s">
        <v>122</v>
      </c>
      <c r="O28" t="s">
        <v>109</v>
      </c>
      <c r="P28" t="s">
        <v>43</v>
      </c>
      <c r="Q28" t="s">
        <v>43</v>
      </c>
      <c r="R28" t="s">
        <v>43</v>
      </c>
      <c r="S28" t="s">
        <v>113</v>
      </c>
      <c r="T28" t="s">
        <v>176</v>
      </c>
    </row>
    <row r="29" spans="1:20" x14ac:dyDescent="0.25">
      <c r="A29" t="s">
        <v>177</v>
      </c>
      <c r="B29" t="s">
        <v>178</v>
      </c>
      <c r="C29" t="s">
        <v>105</v>
      </c>
      <c r="D29" t="s">
        <v>179</v>
      </c>
      <c r="E29" t="s">
        <v>54</v>
      </c>
      <c r="F29" t="s">
        <v>180</v>
      </c>
      <c r="G29" t="s">
        <v>74</v>
      </c>
      <c r="H29" t="s">
        <v>49</v>
      </c>
      <c r="I29" t="s">
        <v>50</v>
      </c>
      <c r="J29" t="s">
        <v>51</v>
      </c>
      <c r="K29" t="s">
        <v>181</v>
      </c>
      <c r="L29" t="s">
        <v>43</v>
      </c>
      <c r="M29" t="s">
        <v>43</v>
      </c>
      <c r="N29" t="s">
        <v>43</v>
      </c>
      <c r="O29" t="s">
        <v>43</v>
      </c>
      <c r="P29" t="s">
        <v>43</v>
      </c>
      <c r="Q29" t="s">
        <v>43</v>
      </c>
      <c r="R29" t="s">
        <v>43</v>
      </c>
      <c r="S29" t="s">
        <v>105</v>
      </c>
      <c r="T29" t="s">
        <v>182</v>
      </c>
    </row>
    <row r="30" spans="1:20" x14ac:dyDescent="0.25">
      <c r="A30" t="s">
        <v>183</v>
      </c>
      <c r="B30" t="s">
        <v>184</v>
      </c>
      <c r="C30" t="s">
        <v>105</v>
      </c>
      <c r="D30" t="s">
        <v>185</v>
      </c>
      <c r="E30" t="s">
        <v>186</v>
      </c>
      <c r="F30" t="s">
        <v>187</v>
      </c>
      <c r="G30" t="s">
        <v>74</v>
      </c>
      <c r="H30" t="s">
        <v>49</v>
      </c>
      <c r="I30" t="s">
        <v>50</v>
      </c>
      <c r="J30" t="s">
        <v>51</v>
      </c>
      <c r="K30" t="s">
        <v>181</v>
      </c>
      <c r="L30" t="s">
        <v>43</v>
      </c>
      <c r="M30" t="s">
        <v>43</v>
      </c>
      <c r="N30" t="s">
        <v>43</v>
      </c>
      <c r="O30" t="s">
        <v>43</v>
      </c>
      <c r="P30" t="s">
        <v>43</v>
      </c>
      <c r="Q30" t="s">
        <v>43</v>
      </c>
      <c r="R30" t="s">
        <v>43</v>
      </c>
      <c r="S30" t="s">
        <v>105</v>
      </c>
      <c r="T30" t="s">
        <v>188</v>
      </c>
    </row>
    <row r="31" spans="1:20" x14ac:dyDescent="0.25">
      <c r="A31" t="s">
        <v>189</v>
      </c>
      <c r="B31" t="s">
        <v>53</v>
      </c>
      <c r="C31" t="s">
        <v>78</v>
      </c>
      <c r="D31" t="s">
        <v>190</v>
      </c>
      <c r="E31" t="s">
        <v>54</v>
      </c>
      <c r="F31" t="s">
        <v>48</v>
      </c>
      <c r="G31" t="s">
        <v>49</v>
      </c>
      <c r="H31" t="s">
        <v>49</v>
      </c>
      <c r="I31" t="s">
        <v>50</v>
      </c>
      <c r="J31" t="s">
        <v>51</v>
      </c>
      <c r="K31" t="s">
        <v>121</v>
      </c>
      <c r="L31" t="s">
        <v>43</v>
      </c>
      <c r="M31" t="s">
        <v>43</v>
      </c>
      <c r="N31" t="s">
        <v>43</v>
      </c>
      <c r="O31" t="s">
        <v>109</v>
      </c>
      <c r="P31" t="s">
        <v>43</v>
      </c>
      <c r="Q31" t="s">
        <v>43</v>
      </c>
      <c r="R31" t="s">
        <v>43</v>
      </c>
      <c r="S31" t="s">
        <v>78</v>
      </c>
      <c r="T31" t="s">
        <v>191</v>
      </c>
    </row>
    <row r="32" spans="1:20" x14ac:dyDescent="0.25">
      <c r="A32" t="s">
        <v>192</v>
      </c>
      <c r="B32" t="s">
        <v>53</v>
      </c>
      <c r="C32" t="s">
        <v>133</v>
      </c>
      <c r="D32" t="s">
        <v>193</v>
      </c>
      <c r="E32" t="s">
        <v>115</v>
      </c>
      <c r="F32" t="s">
        <v>48</v>
      </c>
      <c r="G32" t="s">
        <v>49</v>
      </c>
      <c r="H32" t="s">
        <v>49</v>
      </c>
      <c r="I32" t="s">
        <v>50</v>
      </c>
      <c r="J32" t="s">
        <v>51</v>
      </c>
      <c r="K32" t="s">
        <v>121</v>
      </c>
      <c r="L32" t="s">
        <v>43</v>
      </c>
      <c r="M32" t="s">
        <v>43</v>
      </c>
      <c r="N32" t="s">
        <v>43</v>
      </c>
      <c r="O32" t="s">
        <v>109</v>
      </c>
      <c r="P32" t="s">
        <v>43</v>
      </c>
      <c r="Q32" t="s">
        <v>43</v>
      </c>
      <c r="R32" t="s">
        <v>43</v>
      </c>
      <c r="S32" t="s">
        <v>133</v>
      </c>
      <c r="T32" t="s">
        <v>194</v>
      </c>
    </row>
    <row r="33" spans="1:20" x14ac:dyDescent="0.25">
      <c r="A33" t="s">
        <v>192</v>
      </c>
      <c r="B33" t="s">
        <v>53</v>
      </c>
      <c r="C33" t="s">
        <v>143</v>
      </c>
      <c r="D33" t="s">
        <v>193</v>
      </c>
      <c r="E33" t="s">
        <v>115</v>
      </c>
      <c r="F33" t="s">
        <v>48</v>
      </c>
      <c r="G33" t="s">
        <v>49</v>
      </c>
      <c r="H33" t="s">
        <v>49</v>
      </c>
      <c r="I33" t="s">
        <v>50</v>
      </c>
      <c r="J33" t="s">
        <v>51</v>
      </c>
      <c r="K33" t="s">
        <v>121</v>
      </c>
      <c r="L33" t="s">
        <v>43</v>
      </c>
      <c r="M33" t="s">
        <v>43</v>
      </c>
      <c r="N33" t="s">
        <v>43</v>
      </c>
      <c r="O33" t="s">
        <v>109</v>
      </c>
      <c r="P33" t="s">
        <v>43</v>
      </c>
      <c r="Q33" t="s">
        <v>43</v>
      </c>
      <c r="R33" t="s">
        <v>43</v>
      </c>
      <c r="S33" t="s">
        <v>143</v>
      </c>
      <c r="T33" t="s">
        <v>195</v>
      </c>
    </row>
    <row r="34" spans="1:20" x14ac:dyDescent="0.25">
      <c r="A34" t="s">
        <v>196</v>
      </c>
      <c r="B34" t="s">
        <v>53</v>
      </c>
      <c r="C34" t="s">
        <v>92</v>
      </c>
      <c r="D34" t="s">
        <v>197</v>
      </c>
      <c r="E34" t="s">
        <v>198</v>
      </c>
      <c r="F34" t="s">
        <v>48</v>
      </c>
      <c r="G34" t="s">
        <v>49</v>
      </c>
      <c r="H34" t="s">
        <v>49</v>
      </c>
      <c r="I34" t="s">
        <v>50</v>
      </c>
      <c r="J34" t="s">
        <v>51</v>
      </c>
      <c r="K34" t="s">
        <v>121</v>
      </c>
      <c r="L34" t="s">
        <v>43</v>
      </c>
      <c r="M34" t="s">
        <v>43</v>
      </c>
      <c r="N34" t="s">
        <v>43</v>
      </c>
      <c r="O34" t="s">
        <v>109</v>
      </c>
      <c r="P34" t="s">
        <v>43</v>
      </c>
      <c r="Q34" t="s">
        <v>43</v>
      </c>
      <c r="R34" t="s">
        <v>43</v>
      </c>
      <c r="S34" t="s">
        <v>92</v>
      </c>
      <c r="T34" t="s">
        <v>199</v>
      </c>
    </row>
    <row r="35" spans="1:20" x14ac:dyDescent="0.25">
      <c r="A35" t="s">
        <v>200</v>
      </c>
      <c r="B35" t="s">
        <v>53</v>
      </c>
      <c r="C35" t="s">
        <v>70</v>
      </c>
      <c r="D35" t="s">
        <v>201</v>
      </c>
      <c r="E35" t="s">
        <v>54</v>
      </c>
      <c r="F35" t="s">
        <v>48</v>
      </c>
      <c r="G35" t="s">
        <v>49</v>
      </c>
      <c r="H35" t="s">
        <v>49</v>
      </c>
      <c r="I35" t="s">
        <v>50</v>
      </c>
      <c r="J35" t="s">
        <v>51</v>
      </c>
      <c r="K35" t="s">
        <v>121</v>
      </c>
      <c r="L35" t="s">
        <v>43</v>
      </c>
      <c r="M35" t="s">
        <v>43</v>
      </c>
      <c r="N35" t="s">
        <v>43</v>
      </c>
      <c r="O35" t="s">
        <v>109</v>
      </c>
      <c r="P35" t="s">
        <v>43</v>
      </c>
      <c r="Q35" t="s">
        <v>43</v>
      </c>
      <c r="R35" t="s">
        <v>43</v>
      </c>
      <c r="S35" t="s">
        <v>70</v>
      </c>
      <c r="T35" t="s">
        <v>202</v>
      </c>
    </row>
    <row r="36" spans="1:20" x14ac:dyDescent="0.25">
      <c r="A36" t="s">
        <v>200</v>
      </c>
      <c r="B36" t="s">
        <v>53</v>
      </c>
      <c r="C36" t="s">
        <v>82</v>
      </c>
      <c r="D36" t="s">
        <v>201</v>
      </c>
      <c r="E36" t="s">
        <v>54</v>
      </c>
      <c r="F36" t="s">
        <v>48</v>
      </c>
      <c r="G36" t="s">
        <v>49</v>
      </c>
      <c r="H36" t="s">
        <v>49</v>
      </c>
      <c r="I36" t="s">
        <v>50</v>
      </c>
      <c r="J36" t="s">
        <v>51</v>
      </c>
      <c r="K36" t="s">
        <v>121</v>
      </c>
      <c r="L36" t="s">
        <v>43</v>
      </c>
      <c r="M36" t="s">
        <v>43</v>
      </c>
      <c r="N36" t="s">
        <v>43</v>
      </c>
      <c r="O36" t="s">
        <v>109</v>
      </c>
      <c r="P36" t="s">
        <v>43</v>
      </c>
      <c r="Q36" t="s">
        <v>43</v>
      </c>
      <c r="R36" t="s">
        <v>43</v>
      </c>
      <c r="S36" t="s">
        <v>82</v>
      </c>
      <c r="T36" t="s">
        <v>203</v>
      </c>
    </row>
    <row r="37" spans="1:20" x14ac:dyDescent="0.25">
      <c r="A37" t="s">
        <v>204</v>
      </c>
      <c r="B37" t="s">
        <v>53</v>
      </c>
      <c r="C37" t="s">
        <v>97</v>
      </c>
      <c r="D37" t="s">
        <v>205</v>
      </c>
      <c r="E37" t="s">
        <v>54</v>
      </c>
      <c r="F37" t="s">
        <v>48</v>
      </c>
      <c r="G37" t="s">
        <v>49</v>
      </c>
      <c r="H37" t="s">
        <v>49</v>
      </c>
      <c r="I37" t="s">
        <v>50</v>
      </c>
      <c r="J37" t="s">
        <v>51</v>
      </c>
      <c r="K37" t="s">
        <v>121</v>
      </c>
      <c r="L37" t="s">
        <v>43</v>
      </c>
      <c r="M37" t="s">
        <v>43</v>
      </c>
      <c r="N37" t="s">
        <v>43</v>
      </c>
      <c r="O37" t="s">
        <v>109</v>
      </c>
      <c r="P37" t="s">
        <v>43</v>
      </c>
      <c r="Q37" t="s">
        <v>43</v>
      </c>
      <c r="R37" t="s">
        <v>43</v>
      </c>
      <c r="S37" t="s">
        <v>97</v>
      </c>
      <c r="T37" t="s">
        <v>206</v>
      </c>
    </row>
    <row r="38" spans="1:20" x14ac:dyDescent="0.25">
      <c r="A38" t="s">
        <v>207</v>
      </c>
      <c r="B38" t="s">
        <v>53</v>
      </c>
      <c r="C38" t="s">
        <v>151</v>
      </c>
      <c r="D38" t="s">
        <v>201</v>
      </c>
      <c r="E38" t="s">
        <v>208</v>
      </c>
      <c r="F38" t="s">
        <v>48</v>
      </c>
      <c r="G38" t="s">
        <v>49</v>
      </c>
      <c r="H38" t="s">
        <v>49</v>
      </c>
      <c r="I38" t="s">
        <v>50</v>
      </c>
      <c r="J38" t="s">
        <v>51</v>
      </c>
      <c r="K38" t="s">
        <v>121</v>
      </c>
      <c r="L38" t="s">
        <v>43</v>
      </c>
      <c r="M38" t="s">
        <v>43</v>
      </c>
      <c r="N38" t="s">
        <v>43</v>
      </c>
      <c r="O38" t="s">
        <v>109</v>
      </c>
      <c r="P38" t="s">
        <v>43</v>
      </c>
      <c r="Q38" t="s">
        <v>43</v>
      </c>
      <c r="R38" t="s">
        <v>43</v>
      </c>
      <c r="S38" t="s">
        <v>151</v>
      </c>
      <c r="T38" t="s">
        <v>209</v>
      </c>
    </row>
    <row r="39" spans="1:20" x14ac:dyDescent="0.25">
      <c r="A39" t="s">
        <v>210</v>
      </c>
      <c r="B39" t="s">
        <v>53</v>
      </c>
      <c r="C39" t="s">
        <v>88</v>
      </c>
      <c r="D39" t="s">
        <v>211</v>
      </c>
      <c r="E39" t="s">
        <v>212</v>
      </c>
      <c r="F39" t="s">
        <v>48</v>
      </c>
      <c r="G39" t="s">
        <v>49</v>
      </c>
      <c r="H39" t="s">
        <v>49</v>
      </c>
      <c r="I39" t="s">
        <v>50</v>
      </c>
      <c r="J39" t="s">
        <v>51</v>
      </c>
      <c r="K39" t="s">
        <v>121</v>
      </c>
      <c r="L39" t="s">
        <v>43</v>
      </c>
      <c r="M39" t="s">
        <v>43</v>
      </c>
      <c r="N39" t="s">
        <v>43</v>
      </c>
      <c r="O39" t="s">
        <v>109</v>
      </c>
      <c r="P39" t="s">
        <v>43</v>
      </c>
      <c r="Q39" t="s">
        <v>43</v>
      </c>
      <c r="R39" t="s">
        <v>43</v>
      </c>
      <c r="S39" t="s">
        <v>88</v>
      </c>
      <c r="T39" t="s">
        <v>213</v>
      </c>
    </row>
    <row r="40" spans="1:20" x14ac:dyDescent="0.25">
      <c r="A40" t="s">
        <v>214</v>
      </c>
      <c r="B40" t="s">
        <v>53</v>
      </c>
      <c r="C40" t="s">
        <v>85</v>
      </c>
      <c r="D40" t="s">
        <v>201</v>
      </c>
      <c r="E40" t="s">
        <v>212</v>
      </c>
      <c r="F40" t="s">
        <v>48</v>
      </c>
      <c r="G40" t="s">
        <v>49</v>
      </c>
      <c r="H40" t="s">
        <v>49</v>
      </c>
      <c r="I40" t="s">
        <v>50</v>
      </c>
      <c r="J40" t="s">
        <v>51</v>
      </c>
      <c r="K40" t="s">
        <v>121</v>
      </c>
      <c r="L40" t="s">
        <v>43</v>
      </c>
      <c r="M40" t="s">
        <v>43</v>
      </c>
      <c r="N40" t="s">
        <v>43</v>
      </c>
      <c r="O40" t="s">
        <v>109</v>
      </c>
      <c r="P40" t="s">
        <v>43</v>
      </c>
      <c r="Q40" t="s">
        <v>43</v>
      </c>
      <c r="R40" t="s">
        <v>43</v>
      </c>
      <c r="S40" t="s">
        <v>85</v>
      </c>
      <c r="T40" t="s">
        <v>215</v>
      </c>
    </row>
    <row r="41" spans="1:20" x14ac:dyDescent="0.25">
      <c r="A41" t="s">
        <v>216</v>
      </c>
      <c r="B41" t="s">
        <v>53</v>
      </c>
      <c r="C41" t="s">
        <v>101</v>
      </c>
      <c r="D41" t="s">
        <v>201</v>
      </c>
      <c r="E41" t="s">
        <v>217</v>
      </c>
      <c r="F41" t="s">
        <v>48</v>
      </c>
      <c r="G41" t="s">
        <v>49</v>
      </c>
      <c r="H41" t="s">
        <v>49</v>
      </c>
      <c r="I41" t="s">
        <v>50</v>
      </c>
      <c r="J41" t="s">
        <v>51</v>
      </c>
      <c r="K41" t="s">
        <v>121</v>
      </c>
      <c r="L41" t="s">
        <v>43</v>
      </c>
      <c r="M41" t="s">
        <v>43</v>
      </c>
      <c r="N41" t="s">
        <v>43</v>
      </c>
      <c r="O41" t="s">
        <v>109</v>
      </c>
      <c r="P41" t="s">
        <v>43</v>
      </c>
      <c r="Q41" t="s">
        <v>43</v>
      </c>
      <c r="R41" t="s">
        <v>43</v>
      </c>
      <c r="S41" t="s">
        <v>101</v>
      </c>
      <c r="T41" t="s">
        <v>218</v>
      </c>
    </row>
    <row r="42" spans="1:20" x14ac:dyDescent="0.25">
      <c r="A42" t="s">
        <v>219</v>
      </c>
      <c r="B42" t="s">
        <v>53</v>
      </c>
      <c r="C42" t="s">
        <v>113</v>
      </c>
      <c r="D42" t="s">
        <v>220</v>
      </c>
      <c r="E42" t="s">
        <v>115</v>
      </c>
      <c r="F42" t="s">
        <v>48</v>
      </c>
      <c r="G42" t="s">
        <v>49</v>
      </c>
      <c r="H42" t="s">
        <v>49</v>
      </c>
      <c r="I42" t="s">
        <v>50</v>
      </c>
      <c r="J42" t="s">
        <v>51</v>
      </c>
      <c r="K42" t="s">
        <v>121</v>
      </c>
      <c r="L42" t="s">
        <v>43</v>
      </c>
      <c r="M42" t="s">
        <v>43</v>
      </c>
      <c r="N42" t="s">
        <v>43</v>
      </c>
      <c r="O42" t="s">
        <v>109</v>
      </c>
      <c r="P42" t="s">
        <v>43</v>
      </c>
      <c r="Q42" t="s">
        <v>43</v>
      </c>
      <c r="R42" t="s">
        <v>43</v>
      </c>
      <c r="S42" t="s">
        <v>113</v>
      </c>
      <c r="T42" t="s">
        <v>221</v>
      </c>
    </row>
    <row r="43" spans="1:20" x14ac:dyDescent="0.25">
      <c r="A43" t="s">
        <v>222</v>
      </c>
      <c r="B43" t="s">
        <v>223</v>
      </c>
      <c r="C43" t="s">
        <v>78</v>
      </c>
      <c r="D43" t="s">
        <v>190</v>
      </c>
      <c r="E43" t="s">
        <v>54</v>
      </c>
      <c r="F43" t="s">
        <v>48</v>
      </c>
      <c r="G43" t="s">
        <v>49</v>
      </c>
      <c r="H43" t="s">
        <v>49</v>
      </c>
      <c r="I43" t="s">
        <v>50</v>
      </c>
      <c r="J43" t="s">
        <v>51</v>
      </c>
      <c r="K43" t="s">
        <v>121</v>
      </c>
      <c r="L43" t="s">
        <v>43</v>
      </c>
      <c r="M43" t="s">
        <v>43</v>
      </c>
      <c r="N43" t="s">
        <v>43</v>
      </c>
      <c r="O43" t="s">
        <v>109</v>
      </c>
      <c r="P43" t="s">
        <v>43</v>
      </c>
      <c r="Q43" t="s">
        <v>43</v>
      </c>
      <c r="R43" t="s">
        <v>43</v>
      </c>
      <c r="S43" t="s">
        <v>78</v>
      </c>
      <c r="T43" t="s">
        <v>224</v>
      </c>
    </row>
    <row r="44" spans="1:20" x14ac:dyDescent="0.25">
      <c r="A44" t="s">
        <v>225</v>
      </c>
      <c r="B44" t="s">
        <v>223</v>
      </c>
      <c r="C44" t="s">
        <v>133</v>
      </c>
      <c r="D44" t="s">
        <v>193</v>
      </c>
      <c r="E44" t="s">
        <v>115</v>
      </c>
      <c r="F44" t="s">
        <v>48</v>
      </c>
      <c r="G44" t="s">
        <v>49</v>
      </c>
      <c r="H44" t="s">
        <v>49</v>
      </c>
      <c r="I44" t="s">
        <v>50</v>
      </c>
      <c r="J44" t="s">
        <v>51</v>
      </c>
      <c r="K44" t="s">
        <v>121</v>
      </c>
      <c r="L44" t="s">
        <v>43</v>
      </c>
      <c r="M44" t="s">
        <v>43</v>
      </c>
      <c r="N44" t="s">
        <v>43</v>
      </c>
      <c r="O44" t="s">
        <v>109</v>
      </c>
      <c r="P44" t="s">
        <v>43</v>
      </c>
      <c r="Q44" t="s">
        <v>43</v>
      </c>
      <c r="R44" t="s">
        <v>43</v>
      </c>
      <c r="S44" t="s">
        <v>133</v>
      </c>
      <c r="T44" t="s">
        <v>226</v>
      </c>
    </row>
    <row r="45" spans="1:20" x14ac:dyDescent="0.25">
      <c r="A45" t="s">
        <v>225</v>
      </c>
      <c r="B45" t="s">
        <v>223</v>
      </c>
      <c r="C45" t="s">
        <v>143</v>
      </c>
      <c r="D45" t="s">
        <v>193</v>
      </c>
      <c r="E45" t="s">
        <v>115</v>
      </c>
      <c r="F45" t="s">
        <v>48</v>
      </c>
      <c r="G45" t="s">
        <v>49</v>
      </c>
      <c r="H45" t="s">
        <v>49</v>
      </c>
      <c r="I45" t="s">
        <v>50</v>
      </c>
      <c r="J45" t="s">
        <v>51</v>
      </c>
      <c r="K45" t="s">
        <v>121</v>
      </c>
      <c r="L45" t="s">
        <v>43</v>
      </c>
      <c r="M45" t="s">
        <v>43</v>
      </c>
      <c r="N45" t="s">
        <v>43</v>
      </c>
      <c r="O45" t="s">
        <v>109</v>
      </c>
      <c r="P45" t="s">
        <v>43</v>
      </c>
      <c r="Q45" t="s">
        <v>43</v>
      </c>
      <c r="R45" t="s">
        <v>43</v>
      </c>
      <c r="S45" t="s">
        <v>143</v>
      </c>
      <c r="T45" t="s">
        <v>227</v>
      </c>
    </row>
    <row r="46" spans="1:20" x14ac:dyDescent="0.25">
      <c r="A46" t="s">
        <v>228</v>
      </c>
      <c r="B46" t="s">
        <v>223</v>
      </c>
      <c r="C46" t="s">
        <v>70</v>
      </c>
      <c r="D46" t="s">
        <v>201</v>
      </c>
      <c r="E46" t="s">
        <v>54</v>
      </c>
      <c r="F46" t="s">
        <v>48</v>
      </c>
      <c r="G46" t="s">
        <v>49</v>
      </c>
      <c r="H46" t="s">
        <v>49</v>
      </c>
      <c r="I46" t="s">
        <v>50</v>
      </c>
      <c r="J46" t="s">
        <v>51</v>
      </c>
      <c r="K46" t="s">
        <v>121</v>
      </c>
      <c r="L46" t="s">
        <v>43</v>
      </c>
      <c r="M46" t="s">
        <v>43</v>
      </c>
      <c r="N46" t="s">
        <v>43</v>
      </c>
      <c r="O46" t="s">
        <v>109</v>
      </c>
      <c r="P46" t="s">
        <v>43</v>
      </c>
      <c r="Q46" t="s">
        <v>43</v>
      </c>
      <c r="R46" t="s">
        <v>43</v>
      </c>
      <c r="S46" t="s">
        <v>70</v>
      </c>
      <c r="T46" t="s">
        <v>229</v>
      </c>
    </row>
    <row r="47" spans="1:20" x14ac:dyDescent="0.25">
      <c r="A47" t="s">
        <v>230</v>
      </c>
      <c r="B47" t="s">
        <v>223</v>
      </c>
      <c r="C47" t="s">
        <v>113</v>
      </c>
      <c r="D47" t="s">
        <v>220</v>
      </c>
      <c r="E47" t="s">
        <v>115</v>
      </c>
      <c r="F47" t="s">
        <v>48</v>
      </c>
      <c r="G47" t="s">
        <v>49</v>
      </c>
      <c r="H47" t="s">
        <v>49</v>
      </c>
      <c r="I47" t="s">
        <v>50</v>
      </c>
      <c r="J47" t="s">
        <v>51</v>
      </c>
      <c r="K47" t="s">
        <v>121</v>
      </c>
      <c r="L47" t="s">
        <v>43</v>
      </c>
      <c r="M47" t="s">
        <v>43</v>
      </c>
      <c r="N47" t="s">
        <v>43</v>
      </c>
      <c r="O47" t="s">
        <v>109</v>
      </c>
      <c r="P47" t="s">
        <v>43</v>
      </c>
      <c r="Q47" t="s">
        <v>43</v>
      </c>
      <c r="R47" t="s">
        <v>43</v>
      </c>
      <c r="S47" t="s">
        <v>113</v>
      </c>
      <c r="T47" t="s">
        <v>231</v>
      </c>
    </row>
    <row r="48" spans="1:20" x14ac:dyDescent="0.25">
      <c r="A48" t="s">
        <v>232</v>
      </c>
      <c r="B48" t="s">
        <v>233</v>
      </c>
      <c r="C48" t="s">
        <v>85</v>
      </c>
      <c r="D48" t="s">
        <v>72</v>
      </c>
      <c r="E48" t="s">
        <v>234</v>
      </c>
      <c r="F48" t="s">
        <v>73</v>
      </c>
      <c r="G48" t="s">
        <v>74</v>
      </c>
      <c r="H48" t="s">
        <v>49</v>
      </c>
      <c r="I48" t="s">
        <v>50</v>
      </c>
      <c r="J48" t="s">
        <v>51</v>
      </c>
      <c r="K48" t="s">
        <v>75</v>
      </c>
      <c r="L48" t="s">
        <v>43</v>
      </c>
      <c r="M48" t="s">
        <v>43</v>
      </c>
      <c r="N48" t="s">
        <v>43</v>
      </c>
      <c r="O48" t="s">
        <v>122</v>
      </c>
      <c r="P48" t="s">
        <v>43</v>
      </c>
      <c r="Q48" t="s">
        <v>43</v>
      </c>
      <c r="R48" t="s">
        <v>43</v>
      </c>
      <c r="S48" t="s">
        <v>85</v>
      </c>
      <c r="T48" t="s">
        <v>235</v>
      </c>
    </row>
    <row r="49" spans="1:20" x14ac:dyDescent="0.25">
      <c r="A49" t="s">
        <v>236</v>
      </c>
      <c r="B49" t="s">
        <v>233</v>
      </c>
      <c r="C49" t="s">
        <v>88</v>
      </c>
      <c r="D49" t="s">
        <v>89</v>
      </c>
      <c r="E49" t="s">
        <v>234</v>
      </c>
      <c r="F49" t="s">
        <v>73</v>
      </c>
      <c r="G49" t="s">
        <v>74</v>
      </c>
      <c r="H49" t="s">
        <v>64</v>
      </c>
      <c r="I49" t="s">
        <v>50</v>
      </c>
      <c r="J49" t="s">
        <v>51</v>
      </c>
      <c r="K49" t="s">
        <v>75</v>
      </c>
      <c r="L49" t="s">
        <v>43</v>
      </c>
      <c r="M49" t="s">
        <v>43</v>
      </c>
      <c r="N49" t="s">
        <v>43</v>
      </c>
      <c r="O49" t="s">
        <v>122</v>
      </c>
      <c r="P49" t="s">
        <v>43</v>
      </c>
      <c r="Q49" t="s">
        <v>43</v>
      </c>
      <c r="R49" t="s">
        <v>43</v>
      </c>
      <c r="S49" t="s">
        <v>88</v>
      </c>
      <c r="T49" t="s">
        <v>237</v>
      </c>
    </row>
    <row r="50" spans="1:20" x14ac:dyDescent="0.25">
      <c r="A50" t="s">
        <v>238</v>
      </c>
      <c r="B50" t="s">
        <v>233</v>
      </c>
      <c r="C50" t="s">
        <v>92</v>
      </c>
      <c r="D50" t="s">
        <v>94</v>
      </c>
      <c r="E50" t="s">
        <v>239</v>
      </c>
      <c r="F50" t="s">
        <v>73</v>
      </c>
      <c r="G50" t="s">
        <v>74</v>
      </c>
      <c r="H50" t="s">
        <v>64</v>
      </c>
      <c r="I50" t="s">
        <v>50</v>
      </c>
      <c r="J50" t="s">
        <v>51</v>
      </c>
      <c r="K50" t="s">
        <v>75</v>
      </c>
      <c r="L50" t="s">
        <v>43</v>
      </c>
      <c r="M50" t="s">
        <v>43</v>
      </c>
      <c r="N50" t="s">
        <v>43</v>
      </c>
      <c r="O50" t="s">
        <v>122</v>
      </c>
      <c r="P50" t="s">
        <v>43</v>
      </c>
      <c r="Q50" t="s">
        <v>43</v>
      </c>
      <c r="R50" t="s">
        <v>43</v>
      </c>
      <c r="S50" t="s">
        <v>92</v>
      </c>
      <c r="T50" t="s">
        <v>240</v>
      </c>
    </row>
    <row r="51" spans="1:20" x14ac:dyDescent="0.25">
      <c r="A51" t="s">
        <v>241</v>
      </c>
      <c r="B51" t="s">
        <v>233</v>
      </c>
      <c r="C51" t="s">
        <v>101</v>
      </c>
      <c r="D51" t="s">
        <v>72</v>
      </c>
      <c r="E51" t="s">
        <v>239</v>
      </c>
      <c r="F51" t="s">
        <v>73</v>
      </c>
      <c r="G51" t="s">
        <v>74</v>
      </c>
      <c r="H51" t="s">
        <v>49</v>
      </c>
      <c r="I51" t="s">
        <v>43</v>
      </c>
      <c r="J51" t="s">
        <v>43</v>
      </c>
      <c r="K51" t="s">
        <v>43</v>
      </c>
      <c r="L51" t="s">
        <v>43</v>
      </c>
      <c r="M51" t="s">
        <v>43</v>
      </c>
      <c r="N51" t="s">
        <v>43</v>
      </c>
      <c r="O51" t="s">
        <v>43</v>
      </c>
      <c r="P51" t="s">
        <v>43</v>
      </c>
      <c r="Q51" t="s">
        <v>43</v>
      </c>
      <c r="R51" t="s">
        <v>43</v>
      </c>
      <c r="S51" t="s">
        <v>101</v>
      </c>
      <c r="T51" t="s">
        <v>242</v>
      </c>
    </row>
    <row r="52" spans="1:20" x14ac:dyDescent="0.25">
      <c r="A52" t="s">
        <v>241</v>
      </c>
      <c r="B52" t="s">
        <v>233</v>
      </c>
      <c r="C52" t="s">
        <v>82</v>
      </c>
      <c r="D52" t="s">
        <v>72</v>
      </c>
      <c r="E52" t="s">
        <v>239</v>
      </c>
      <c r="F52" t="s">
        <v>73</v>
      </c>
      <c r="G52" t="s">
        <v>74</v>
      </c>
      <c r="H52" t="s">
        <v>64</v>
      </c>
      <c r="I52" t="s">
        <v>43</v>
      </c>
      <c r="J52" t="s">
        <v>43</v>
      </c>
      <c r="K52" t="s">
        <v>43</v>
      </c>
      <c r="L52" t="s">
        <v>43</v>
      </c>
      <c r="M52" t="s">
        <v>43</v>
      </c>
      <c r="N52" t="s">
        <v>43</v>
      </c>
      <c r="O52" t="s">
        <v>43</v>
      </c>
      <c r="P52" t="s">
        <v>43</v>
      </c>
      <c r="Q52" t="s">
        <v>43</v>
      </c>
      <c r="R52" t="s">
        <v>43</v>
      </c>
      <c r="S52" t="s">
        <v>82</v>
      </c>
      <c r="T52" t="s">
        <v>243</v>
      </c>
    </row>
    <row r="53" spans="1:20" x14ac:dyDescent="0.25">
      <c r="A53" t="s">
        <v>244</v>
      </c>
      <c r="B53" t="s">
        <v>233</v>
      </c>
      <c r="C53" t="s">
        <v>97</v>
      </c>
      <c r="D53" t="s">
        <v>98</v>
      </c>
      <c r="E53" t="s">
        <v>234</v>
      </c>
      <c r="F53" t="s">
        <v>73</v>
      </c>
      <c r="G53" t="s">
        <v>74</v>
      </c>
      <c r="H53" t="s">
        <v>49</v>
      </c>
      <c r="I53" t="s">
        <v>50</v>
      </c>
      <c r="J53" t="s">
        <v>51</v>
      </c>
      <c r="K53" t="s">
        <v>75</v>
      </c>
      <c r="L53" t="s">
        <v>43</v>
      </c>
      <c r="M53" t="s">
        <v>43</v>
      </c>
      <c r="N53" t="s">
        <v>43</v>
      </c>
      <c r="O53" t="s">
        <v>122</v>
      </c>
      <c r="P53" t="s">
        <v>43</v>
      </c>
      <c r="Q53" t="s">
        <v>43</v>
      </c>
      <c r="R53" t="s">
        <v>43</v>
      </c>
      <c r="S53" t="s">
        <v>97</v>
      </c>
      <c r="T53" t="s">
        <v>245</v>
      </c>
    </row>
    <row r="54" spans="1:20" x14ac:dyDescent="0.25">
      <c r="A54" t="s">
        <v>246</v>
      </c>
      <c r="B54" t="s">
        <v>233</v>
      </c>
      <c r="C54" t="s">
        <v>88</v>
      </c>
      <c r="D54" t="s">
        <v>89</v>
      </c>
      <c r="E54" t="s">
        <v>239</v>
      </c>
      <c r="F54" t="s">
        <v>73</v>
      </c>
      <c r="G54" t="s">
        <v>74</v>
      </c>
      <c r="H54" t="s">
        <v>49</v>
      </c>
      <c r="I54" t="s">
        <v>50</v>
      </c>
      <c r="J54" t="s">
        <v>51</v>
      </c>
      <c r="K54" t="s">
        <v>75</v>
      </c>
      <c r="L54" t="s">
        <v>43</v>
      </c>
      <c r="M54" t="s">
        <v>43</v>
      </c>
      <c r="N54" t="s">
        <v>43</v>
      </c>
      <c r="O54" t="s">
        <v>122</v>
      </c>
      <c r="P54" t="s">
        <v>43</v>
      </c>
      <c r="Q54" t="s">
        <v>43</v>
      </c>
      <c r="R54" t="s">
        <v>43</v>
      </c>
      <c r="S54" t="s">
        <v>88</v>
      </c>
      <c r="T54" t="s">
        <v>237</v>
      </c>
    </row>
    <row r="55" spans="1:20" x14ac:dyDescent="0.25">
      <c r="A55" t="s">
        <v>247</v>
      </c>
      <c r="B55" t="s">
        <v>233</v>
      </c>
      <c r="C55" t="s">
        <v>70</v>
      </c>
      <c r="D55" t="s">
        <v>72</v>
      </c>
      <c r="E55" t="s">
        <v>239</v>
      </c>
      <c r="F55" t="s">
        <v>73</v>
      </c>
      <c r="G55" t="s">
        <v>74</v>
      </c>
      <c r="H55" t="s">
        <v>64</v>
      </c>
      <c r="I55" t="s">
        <v>50</v>
      </c>
      <c r="J55" t="s">
        <v>51</v>
      </c>
      <c r="K55" t="s">
        <v>75</v>
      </c>
      <c r="L55" t="s">
        <v>43</v>
      </c>
      <c r="M55" t="s">
        <v>43</v>
      </c>
      <c r="N55" t="s">
        <v>43</v>
      </c>
      <c r="O55" t="s">
        <v>122</v>
      </c>
      <c r="P55" t="s">
        <v>43</v>
      </c>
      <c r="Q55" t="s">
        <v>43</v>
      </c>
      <c r="R55" t="s">
        <v>43</v>
      </c>
      <c r="S55" t="s">
        <v>70</v>
      </c>
      <c r="T55" t="s">
        <v>248</v>
      </c>
    </row>
    <row r="56" spans="1:20" x14ac:dyDescent="0.25">
      <c r="A56" t="s">
        <v>247</v>
      </c>
      <c r="B56" t="s">
        <v>233</v>
      </c>
      <c r="C56" t="s">
        <v>85</v>
      </c>
      <c r="D56" t="s">
        <v>72</v>
      </c>
      <c r="E56" t="s">
        <v>239</v>
      </c>
      <c r="F56" t="s">
        <v>73</v>
      </c>
      <c r="G56" t="s">
        <v>74</v>
      </c>
      <c r="H56" t="s">
        <v>64</v>
      </c>
      <c r="I56" t="s">
        <v>50</v>
      </c>
      <c r="J56" t="s">
        <v>51</v>
      </c>
      <c r="K56" t="s">
        <v>75</v>
      </c>
      <c r="L56" t="s">
        <v>43</v>
      </c>
      <c r="M56" t="s">
        <v>43</v>
      </c>
      <c r="N56" t="s">
        <v>43</v>
      </c>
      <c r="O56" t="s">
        <v>122</v>
      </c>
      <c r="P56" t="s">
        <v>43</v>
      </c>
      <c r="Q56" t="s">
        <v>43</v>
      </c>
      <c r="R56" t="s">
        <v>43</v>
      </c>
      <c r="S56" t="s">
        <v>85</v>
      </c>
      <c r="T56" t="s">
        <v>235</v>
      </c>
    </row>
    <row r="57" spans="1:20" x14ac:dyDescent="0.25">
      <c r="A57" t="s">
        <v>249</v>
      </c>
      <c r="B57" t="s">
        <v>233</v>
      </c>
      <c r="C57" t="s">
        <v>78</v>
      </c>
      <c r="D57" t="s">
        <v>79</v>
      </c>
      <c r="E57" t="s">
        <v>239</v>
      </c>
      <c r="F57" t="s">
        <v>73</v>
      </c>
      <c r="G57" t="s">
        <v>74</v>
      </c>
      <c r="H57" t="s">
        <v>49</v>
      </c>
      <c r="I57" t="s">
        <v>50</v>
      </c>
      <c r="J57" t="s">
        <v>51</v>
      </c>
      <c r="K57" t="s">
        <v>75</v>
      </c>
      <c r="L57" t="s">
        <v>43</v>
      </c>
      <c r="M57" t="s">
        <v>43</v>
      </c>
      <c r="N57" t="s">
        <v>43</v>
      </c>
      <c r="O57" t="s">
        <v>122</v>
      </c>
      <c r="P57" t="s">
        <v>43</v>
      </c>
      <c r="Q57" t="s">
        <v>43</v>
      </c>
      <c r="R57" t="s">
        <v>43</v>
      </c>
      <c r="S57" t="s">
        <v>78</v>
      </c>
      <c r="T57" t="s">
        <v>250</v>
      </c>
    </row>
    <row r="58" spans="1:20" x14ac:dyDescent="0.25">
      <c r="A58" t="s">
        <v>251</v>
      </c>
      <c r="B58" t="s">
        <v>233</v>
      </c>
      <c r="C58" t="s">
        <v>82</v>
      </c>
      <c r="D58" t="s">
        <v>72</v>
      </c>
      <c r="E58" t="s">
        <v>234</v>
      </c>
      <c r="F58" t="s">
        <v>73</v>
      </c>
      <c r="G58" t="s">
        <v>74</v>
      </c>
      <c r="H58" t="s">
        <v>49</v>
      </c>
      <c r="I58" t="s">
        <v>43</v>
      </c>
      <c r="J58" t="s">
        <v>43</v>
      </c>
      <c r="K58" t="s">
        <v>43</v>
      </c>
      <c r="L58" t="s">
        <v>43</v>
      </c>
      <c r="M58" t="s">
        <v>43</v>
      </c>
      <c r="N58" t="s">
        <v>43</v>
      </c>
      <c r="O58" t="s">
        <v>43</v>
      </c>
      <c r="P58" t="s">
        <v>43</v>
      </c>
      <c r="Q58" t="s">
        <v>43</v>
      </c>
      <c r="R58" t="s">
        <v>43</v>
      </c>
      <c r="S58" t="s">
        <v>82</v>
      </c>
      <c r="T58" t="s">
        <v>243</v>
      </c>
    </row>
    <row r="59" spans="1:20" x14ac:dyDescent="0.25">
      <c r="A59" t="s">
        <v>252</v>
      </c>
      <c r="B59" t="s">
        <v>55</v>
      </c>
      <c r="C59" t="s">
        <v>78</v>
      </c>
      <c r="D59" t="s">
        <v>253</v>
      </c>
      <c r="E59" t="s">
        <v>254</v>
      </c>
      <c r="F59" t="s">
        <v>57</v>
      </c>
      <c r="G59" t="s">
        <v>49</v>
      </c>
      <c r="H59" t="s">
        <v>49</v>
      </c>
      <c r="I59" t="s">
        <v>50</v>
      </c>
      <c r="J59" t="s">
        <v>51</v>
      </c>
      <c r="K59" t="s">
        <v>255</v>
      </c>
      <c r="L59" t="s">
        <v>43</v>
      </c>
      <c r="M59" t="s">
        <v>43</v>
      </c>
      <c r="N59" t="s">
        <v>43</v>
      </c>
      <c r="O59" t="s">
        <v>43</v>
      </c>
      <c r="P59" t="s">
        <v>43</v>
      </c>
      <c r="Q59" t="s">
        <v>43</v>
      </c>
      <c r="R59" t="s">
        <v>43</v>
      </c>
      <c r="S59" t="s">
        <v>78</v>
      </c>
      <c r="T59" t="s">
        <v>256</v>
      </c>
    </row>
    <row r="60" spans="1:20" x14ac:dyDescent="0.25">
      <c r="A60" t="s">
        <v>257</v>
      </c>
      <c r="B60" t="s">
        <v>55</v>
      </c>
      <c r="C60" t="s">
        <v>133</v>
      </c>
      <c r="D60" t="s">
        <v>258</v>
      </c>
      <c r="E60" t="s">
        <v>259</v>
      </c>
      <c r="F60" t="s">
        <v>57</v>
      </c>
      <c r="G60" t="s">
        <v>49</v>
      </c>
      <c r="H60" t="s">
        <v>49</v>
      </c>
      <c r="I60" t="s">
        <v>50</v>
      </c>
      <c r="J60" t="s">
        <v>51</v>
      </c>
      <c r="K60" t="s">
        <v>255</v>
      </c>
      <c r="L60" t="s">
        <v>43</v>
      </c>
      <c r="M60" t="s">
        <v>43</v>
      </c>
      <c r="N60" t="s">
        <v>43</v>
      </c>
      <c r="O60" t="s">
        <v>43</v>
      </c>
      <c r="P60" t="s">
        <v>43</v>
      </c>
      <c r="Q60" t="s">
        <v>43</v>
      </c>
      <c r="R60" t="s">
        <v>43</v>
      </c>
      <c r="S60" t="s">
        <v>133</v>
      </c>
      <c r="T60" t="s">
        <v>260</v>
      </c>
    </row>
    <row r="61" spans="1:20" x14ac:dyDescent="0.25">
      <c r="A61" t="s">
        <v>257</v>
      </c>
      <c r="B61" t="s">
        <v>55</v>
      </c>
      <c r="C61" t="s">
        <v>143</v>
      </c>
      <c r="D61" t="s">
        <v>258</v>
      </c>
      <c r="E61" t="s">
        <v>259</v>
      </c>
      <c r="F61" t="s">
        <v>57</v>
      </c>
      <c r="G61" t="s">
        <v>49</v>
      </c>
      <c r="H61" t="s">
        <v>49</v>
      </c>
      <c r="I61" t="s">
        <v>50</v>
      </c>
      <c r="J61" t="s">
        <v>51</v>
      </c>
      <c r="K61" t="s">
        <v>255</v>
      </c>
      <c r="L61" t="s">
        <v>43</v>
      </c>
      <c r="M61" t="s">
        <v>43</v>
      </c>
      <c r="N61" t="s">
        <v>43</v>
      </c>
      <c r="O61" t="s">
        <v>43</v>
      </c>
      <c r="P61" t="s">
        <v>43</v>
      </c>
      <c r="Q61" t="s">
        <v>43</v>
      </c>
      <c r="R61" t="s">
        <v>43</v>
      </c>
      <c r="S61" t="s">
        <v>143</v>
      </c>
      <c r="T61" t="s">
        <v>261</v>
      </c>
    </row>
    <row r="62" spans="1:20" x14ac:dyDescent="0.25">
      <c r="A62" t="s">
        <v>262</v>
      </c>
      <c r="B62" t="s">
        <v>55</v>
      </c>
      <c r="C62" t="s">
        <v>82</v>
      </c>
      <c r="D62" t="s">
        <v>56</v>
      </c>
      <c r="E62" t="s">
        <v>263</v>
      </c>
      <c r="F62" t="s">
        <v>57</v>
      </c>
      <c r="G62" t="s">
        <v>49</v>
      </c>
      <c r="H62" t="s">
        <v>49</v>
      </c>
      <c r="I62" t="s">
        <v>50</v>
      </c>
      <c r="J62" t="s">
        <v>51</v>
      </c>
      <c r="K62" t="s">
        <v>255</v>
      </c>
      <c r="L62" t="s">
        <v>43</v>
      </c>
      <c r="M62" t="s">
        <v>43</v>
      </c>
      <c r="N62" t="s">
        <v>43</v>
      </c>
      <c r="O62" t="s">
        <v>43</v>
      </c>
      <c r="P62" t="s">
        <v>43</v>
      </c>
      <c r="Q62" t="s">
        <v>43</v>
      </c>
      <c r="R62" t="s">
        <v>43</v>
      </c>
      <c r="S62" t="s">
        <v>82</v>
      </c>
      <c r="T62" t="s">
        <v>264</v>
      </c>
    </row>
    <row r="63" spans="1:20" x14ac:dyDescent="0.25">
      <c r="A63" t="s">
        <v>265</v>
      </c>
      <c r="B63" t="s">
        <v>55</v>
      </c>
      <c r="C63" t="s">
        <v>97</v>
      </c>
      <c r="D63" t="s">
        <v>56</v>
      </c>
      <c r="E63" t="s">
        <v>266</v>
      </c>
      <c r="F63" t="s">
        <v>57</v>
      </c>
      <c r="G63" t="s">
        <v>49</v>
      </c>
      <c r="H63" t="s">
        <v>49</v>
      </c>
      <c r="I63" t="s">
        <v>50</v>
      </c>
      <c r="J63" t="s">
        <v>51</v>
      </c>
      <c r="K63" t="s">
        <v>255</v>
      </c>
      <c r="L63" t="s">
        <v>43</v>
      </c>
      <c r="M63" t="s">
        <v>43</v>
      </c>
      <c r="N63" t="s">
        <v>43</v>
      </c>
      <c r="O63" t="s">
        <v>43</v>
      </c>
      <c r="P63" t="s">
        <v>43</v>
      </c>
      <c r="Q63" t="s">
        <v>43</v>
      </c>
      <c r="R63" t="s">
        <v>43</v>
      </c>
      <c r="S63" t="s">
        <v>97</v>
      </c>
      <c r="T63" t="s">
        <v>267</v>
      </c>
    </row>
    <row r="64" spans="1:20" x14ac:dyDescent="0.25">
      <c r="A64" t="s">
        <v>268</v>
      </c>
      <c r="B64" t="s">
        <v>55</v>
      </c>
      <c r="C64" t="s">
        <v>70</v>
      </c>
      <c r="D64" t="s">
        <v>269</v>
      </c>
      <c r="E64" t="s">
        <v>263</v>
      </c>
      <c r="F64" t="s">
        <v>57</v>
      </c>
      <c r="G64" t="s">
        <v>49</v>
      </c>
      <c r="H64" t="s">
        <v>49</v>
      </c>
      <c r="I64" t="s">
        <v>50</v>
      </c>
      <c r="J64" t="s">
        <v>51</v>
      </c>
      <c r="K64" t="s">
        <v>255</v>
      </c>
      <c r="L64" t="s">
        <v>43</v>
      </c>
      <c r="M64" t="s">
        <v>43</v>
      </c>
      <c r="N64" t="s">
        <v>43</v>
      </c>
      <c r="O64" t="s">
        <v>43</v>
      </c>
      <c r="P64" t="s">
        <v>43</v>
      </c>
      <c r="Q64" t="s">
        <v>43</v>
      </c>
      <c r="R64" t="s">
        <v>43</v>
      </c>
      <c r="S64" t="s">
        <v>70</v>
      </c>
      <c r="T64" t="s">
        <v>270</v>
      </c>
    </row>
    <row r="65" spans="1:20" x14ac:dyDescent="0.25">
      <c r="A65" t="s">
        <v>271</v>
      </c>
      <c r="B65" t="s">
        <v>55</v>
      </c>
      <c r="C65" t="s">
        <v>113</v>
      </c>
      <c r="D65" t="s">
        <v>258</v>
      </c>
      <c r="E65" t="s">
        <v>272</v>
      </c>
      <c r="F65" t="s">
        <v>57</v>
      </c>
      <c r="G65" t="s">
        <v>49</v>
      </c>
      <c r="H65" t="s">
        <v>49</v>
      </c>
      <c r="I65" t="s">
        <v>50</v>
      </c>
      <c r="J65" t="s">
        <v>51</v>
      </c>
      <c r="K65" t="s">
        <v>255</v>
      </c>
      <c r="L65" t="s">
        <v>43</v>
      </c>
      <c r="M65" t="s">
        <v>43</v>
      </c>
      <c r="N65" t="s">
        <v>43</v>
      </c>
      <c r="O65" t="s">
        <v>43</v>
      </c>
      <c r="P65" t="s">
        <v>43</v>
      </c>
      <c r="Q65" t="s">
        <v>43</v>
      </c>
      <c r="R65" t="s">
        <v>43</v>
      </c>
      <c r="S65" t="s">
        <v>113</v>
      </c>
      <c r="T65" t="s">
        <v>273</v>
      </c>
    </row>
    <row r="66" spans="1:20" x14ac:dyDescent="0.25">
      <c r="A66" t="s">
        <v>274</v>
      </c>
      <c r="B66" t="s">
        <v>55</v>
      </c>
      <c r="C66" t="s">
        <v>78</v>
      </c>
      <c r="D66" t="s">
        <v>275</v>
      </c>
      <c r="E66" t="s">
        <v>254</v>
      </c>
      <c r="F66" t="s">
        <v>57</v>
      </c>
      <c r="G66" t="s">
        <v>49</v>
      </c>
      <c r="H66" t="s">
        <v>49</v>
      </c>
      <c r="I66" t="s">
        <v>50</v>
      </c>
      <c r="J66" t="s">
        <v>51</v>
      </c>
      <c r="K66" t="s">
        <v>255</v>
      </c>
      <c r="L66" t="s">
        <v>43</v>
      </c>
      <c r="M66" t="s">
        <v>43</v>
      </c>
      <c r="N66" t="s">
        <v>43</v>
      </c>
      <c r="O66" t="s">
        <v>43</v>
      </c>
      <c r="P66" t="s">
        <v>43</v>
      </c>
      <c r="Q66" t="s">
        <v>43</v>
      </c>
      <c r="R66" t="s">
        <v>43</v>
      </c>
      <c r="S66" t="s">
        <v>78</v>
      </c>
      <c r="T66" t="s">
        <v>256</v>
      </c>
    </row>
    <row r="67" spans="1:20" x14ac:dyDescent="0.25">
      <c r="A67" t="s">
        <v>276</v>
      </c>
      <c r="B67" t="s">
        <v>55</v>
      </c>
      <c r="C67" t="s">
        <v>70</v>
      </c>
      <c r="D67" t="s">
        <v>263</v>
      </c>
      <c r="E67" t="s">
        <v>263</v>
      </c>
      <c r="F67" t="s">
        <v>57</v>
      </c>
      <c r="G67" t="s">
        <v>49</v>
      </c>
      <c r="H67" t="s">
        <v>49</v>
      </c>
      <c r="I67" t="s">
        <v>50</v>
      </c>
      <c r="J67" t="s">
        <v>51</v>
      </c>
      <c r="K67" t="s">
        <v>255</v>
      </c>
      <c r="L67" t="s">
        <v>43</v>
      </c>
      <c r="M67" t="s">
        <v>43</v>
      </c>
      <c r="N67" t="s">
        <v>43</v>
      </c>
      <c r="O67" t="s">
        <v>43</v>
      </c>
      <c r="P67" t="s">
        <v>43</v>
      </c>
      <c r="Q67" t="s">
        <v>43</v>
      </c>
      <c r="R67" t="s">
        <v>43</v>
      </c>
      <c r="S67" t="s">
        <v>70</v>
      </c>
      <c r="T67" t="s">
        <v>270</v>
      </c>
    </row>
    <row r="68" spans="1:20" x14ac:dyDescent="0.25">
      <c r="A68" t="s">
        <v>277</v>
      </c>
      <c r="B68" t="s">
        <v>278</v>
      </c>
      <c r="C68" t="s">
        <v>85</v>
      </c>
      <c r="D68" t="s">
        <v>46</v>
      </c>
      <c r="E68" t="s">
        <v>201</v>
      </c>
      <c r="F68" t="s">
        <v>48</v>
      </c>
      <c r="G68" t="s">
        <v>49</v>
      </c>
      <c r="H68" t="s">
        <v>49</v>
      </c>
      <c r="I68" t="s">
        <v>50</v>
      </c>
      <c r="J68" t="s">
        <v>51</v>
      </c>
      <c r="K68" t="s">
        <v>108</v>
      </c>
      <c r="L68" t="s">
        <v>109</v>
      </c>
      <c r="M68" t="s">
        <v>109</v>
      </c>
      <c r="N68" t="s">
        <v>109</v>
      </c>
      <c r="O68" t="s">
        <v>109</v>
      </c>
      <c r="P68" t="s">
        <v>43</v>
      </c>
      <c r="Q68" t="s">
        <v>43</v>
      </c>
      <c r="R68" t="s">
        <v>43</v>
      </c>
      <c r="S68" t="s">
        <v>85</v>
      </c>
      <c r="T68" t="s">
        <v>279</v>
      </c>
    </row>
    <row r="69" spans="1:20" x14ac:dyDescent="0.25">
      <c r="A69" t="s">
        <v>277</v>
      </c>
      <c r="B69" t="s">
        <v>278</v>
      </c>
      <c r="C69" t="s">
        <v>151</v>
      </c>
      <c r="D69" t="s">
        <v>46</v>
      </c>
      <c r="E69" t="s">
        <v>201</v>
      </c>
      <c r="F69" t="s">
        <v>48</v>
      </c>
      <c r="G69" t="s">
        <v>49</v>
      </c>
      <c r="H69" t="s">
        <v>49</v>
      </c>
      <c r="I69" t="s">
        <v>50</v>
      </c>
      <c r="J69" t="s">
        <v>51</v>
      </c>
      <c r="K69" t="s">
        <v>121</v>
      </c>
      <c r="L69" t="s">
        <v>43</v>
      </c>
      <c r="M69" t="s">
        <v>43</v>
      </c>
      <c r="N69" t="s">
        <v>43</v>
      </c>
      <c r="O69" t="s">
        <v>43</v>
      </c>
      <c r="P69" t="s">
        <v>43</v>
      </c>
      <c r="Q69" t="s">
        <v>43</v>
      </c>
      <c r="R69" t="s">
        <v>43</v>
      </c>
      <c r="S69" t="s">
        <v>151</v>
      </c>
      <c r="T69" t="s">
        <v>280</v>
      </c>
    </row>
    <row r="70" spans="1:20" x14ac:dyDescent="0.25">
      <c r="A70" t="s">
        <v>277</v>
      </c>
      <c r="B70" t="s">
        <v>278</v>
      </c>
      <c r="C70" t="s">
        <v>88</v>
      </c>
      <c r="D70" t="s">
        <v>46</v>
      </c>
      <c r="E70" t="s">
        <v>211</v>
      </c>
      <c r="F70" t="s">
        <v>48</v>
      </c>
      <c r="G70" t="s">
        <v>49</v>
      </c>
      <c r="H70" t="s">
        <v>49</v>
      </c>
      <c r="I70" t="s">
        <v>50</v>
      </c>
      <c r="J70" t="s">
        <v>51</v>
      </c>
      <c r="K70" t="s">
        <v>121</v>
      </c>
      <c r="L70" t="s">
        <v>43</v>
      </c>
      <c r="M70" t="s">
        <v>43</v>
      </c>
      <c r="N70" t="s">
        <v>43</v>
      </c>
      <c r="O70" t="s">
        <v>43</v>
      </c>
      <c r="P70" t="s">
        <v>43</v>
      </c>
      <c r="Q70" t="s">
        <v>43</v>
      </c>
      <c r="R70" t="s">
        <v>43</v>
      </c>
      <c r="S70" t="s">
        <v>88</v>
      </c>
      <c r="T70" t="s">
        <v>281</v>
      </c>
    </row>
    <row r="71" spans="1:20" x14ac:dyDescent="0.25">
      <c r="A71" t="s">
        <v>277</v>
      </c>
      <c r="B71" t="s">
        <v>278</v>
      </c>
      <c r="C71" t="s">
        <v>92</v>
      </c>
      <c r="D71" t="s">
        <v>46</v>
      </c>
      <c r="E71" t="s">
        <v>197</v>
      </c>
      <c r="F71" t="s">
        <v>48</v>
      </c>
      <c r="G71" t="s">
        <v>49</v>
      </c>
      <c r="H71" t="s">
        <v>49</v>
      </c>
      <c r="I71" t="s">
        <v>50</v>
      </c>
      <c r="J71" t="s">
        <v>51</v>
      </c>
      <c r="K71" t="s">
        <v>121</v>
      </c>
      <c r="L71" t="s">
        <v>43</v>
      </c>
      <c r="M71" t="s">
        <v>43</v>
      </c>
      <c r="N71" t="s">
        <v>43</v>
      </c>
      <c r="O71" t="s">
        <v>43</v>
      </c>
      <c r="P71" t="s">
        <v>43</v>
      </c>
      <c r="Q71" t="s">
        <v>43</v>
      </c>
      <c r="R71" t="s">
        <v>43</v>
      </c>
      <c r="S71" t="s">
        <v>92</v>
      </c>
      <c r="T71" t="s">
        <v>282</v>
      </c>
    </row>
    <row r="72" spans="1:20" x14ac:dyDescent="0.25">
      <c r="A72" t="s">
        <v>283</v>
      </c>
      <c r="B72" t="s">
        <v>284</v>
      </c>
      <c r="C72" t="s">
        <v>97</v>
      </c>
      <c r="D72" t="s">
        <v>285</v>
      </c>
      <c r="E72" t="s">
        <v>58</v>
      </c>
      <c r="F72" t="s">
        <v>48</v>
      </c>
      <c r="G72" t="s">
        <v>49</v>
      </c>
      <c r="H72" t="s">
        <v>49</v>
      </c>
      <c r="I72" t="s">
        <v>50</v>
      </c>
      <c r="J72" t="s">
        <v>51</v>
      </c>
      <c r="K72" t="s">
        <v>108</v>
      </c>
      <c r="L72" t="s">
        <v>109</v>
      </c>
      <c r="M72" t="s">
        <v>109</v>
      </c>
      <c r="N72" t="s">
        <v>109</v>
      </c>
      <c r="O72" t="s">
        <v>109</v>
      </c>
      <c r="P72" t="s">
        <v>43</v>
      </c>
      <c r="Q72" t="s">
        <v>43</v>
      </c>
      <c r="R72" t="s">
        <v>43</v>
      </c>
      <c r="S72" t="s">
        <v>97</v>
      </c>
      <c r="T72" t="s">
        <v>286</v>
      </c>
    </row>
    <row r="73" spans="1:20" x14ac:dyDescent="0.25">
      <c r="A73" t="s">
        <v>287</v>
      </c>
      <c r="B73" t="s">
        <v>284</v>
      </c>
      <c r="C73" t="s">
        <v>92</v>
      </c>
      <c r="D73" t="s">
        <v>288</v>
      </c>
      <c r="E73" t="s">
        <v>289</v>
      </c>
      <c r="F73" t="s">
        <v>48</v>
      </c>
      <c r="G73" t="s">
        <v>49</v>
      </c>
      <c r="H73" t="s">
        <v>49</v>
      </c>
      <c r="I73" t="s">
        <v>50</v>
      </c>
      <c r="J73" t="s">
        <v>51</v>
      </c>
      <c r="K73" t="s">
        <v>108</v>
      </c>
      <c r="L73" t="s">
        <v>109</v>
      </c>
      <c r="M73" t="s">
        <v>109</v>
      </c>
      <c r="N73" t="s">
        <v>109</v>
      </c>
      <c r="O73" t="s">
        <v>109</v>
      </c>
      <c r="P73" t="s">
        <v>43</v>
      </c>
      <c r="Q73" t="s">
        <v>43</v>
      </c>
      <c r="R73" t="s">
        <v>43</v>
      </c>
      <c r="S73" t="s">
        <v>92</v>
      </c>
      <c r="T73" t="s">
        <v>290</v>
      </c>
    </row>
    <row r="74" spans="1:20" x14ac:dyDescent="0.25">
      <c r="A74" t="s">
        <v>291</v>
      </c>
      <c r="B74" t="s">
        <v>284</v>
      </c>
      <c r="C74" t="s">
        <v>92</v>
      </c>
      <c r="D74" t="s">
        <v>288</v>
      </c>
      <c r="E74" t="s">
        <v>289</v>
      </c>
      <c r="F74" t="s">
        <v>48</v>
      </c>
      <c r="G74" t="s">
        <v>49</v>
      </c>
      <c r="H74" t="s">
        <v>49</v>
      </c>
      <c r="I74" t="s">
        <v>50</v>
      </c>
      <c r="J74" t="s">
        <v>51</v>
      </c>
      <c r="K74" t="s">
        <v>108</v>
      </c>
      <c r="L74" t="s">
        <v>109</v>
      </c>
      <c r="M74" t="s">
        <v>109</v>
      </c>
      <c r="N74" t="s">
        <v>109</v>
      </c>
      <c r="O74" t="s">
        <v>109</v>
      </c>
      <c r="P74" t="s">
        <v>43</v>
      </c>
      <c r="Q74" t="s">
        <v>43</v>
      </c>
      <c r="R74" t="s">
        <v>43</v>
      </c>
      <c r="S74" t="s">
        <v>92</v>
      </c>
      <c r="T74" t="s">
        <v>290</v>
      </c>
    </row>
    <row r="75" spans="1:20" x14ac:dyDescent="0.25">
      <c r="A75" t="s">
        <v>292</v>
      </c>
      <c r="B75" t="s">
        <v>284</v>
      </c>
      <c r="C75" t="s">
        <v>85</v>
      </c>
      <c r="D75" t="s">
        <v>106</v>
      </c>
      <c r="E75" t="s">
        <v>293</v>
      </c>
      <c r="F75" t="s">
        <v>48</v>
      </c>
      <c r="G75" t="s">
        <v>49</v>
      </c>
      <c r="H75" t="s">
        <v>49</v>
      </c>
      <c r="I75" t="s">
        <v>50</v>
      </c>
      <c r="J75" t="s">
        <v>51</v>
      </c>
      <c r="K75" t="s">
        <v>108</v>
      </c>
      <c r="L75" t="s">
        <v>109</v>
      </c>
      <c r="M75" t="s">
        <v>109</v>
      </c>
      <c r="N75" t="s">
        <v>109</v>
      </c>
      <c r="O75" t="s">
        <v>109</v>
      </c>
      <c r="P75" t="s">
        <v>43</v>
      </c>
      <c r="Q75" t="s">
        <v>43</v>
      </c>
      <c r="R75" t="s">
        <v>43</v>
      </c>
      <c r="S75" t="s">
        <v>85</v>
      </c>
      <c r="T75" t="s">
        <v>294</v>
      </c>
    </row>
    <row r="76" spans="1:20" x14ac:dyDescent="0.25">
      <c r="A76" t="s">
        <v>295</v>
      </c>
      <c r="B76" t="s">
        <v>284</v>
      </c>
      <c r="C76" t="s">
        <v>88</v>
      </c>
      <c r="D76" t="s">
        <v>296</v>
      </c>
      <c r="E76" t="s">
        <v>58</v>
      </c>
      <c r="F76" t="s">
        <v>48</v>
      </c>
      <c r="G76" t="s">
        <v>49</v>
      </c>
      <c r="H76" t="s">
        <v>49</v>
      </c>
      <c r="I76" t="s">
        <v>50</v>
      </c>
      <c r="J76" t="s">
        <v>51</v>
      </c>
      <c r="K76" t="s">
        <v>108</v>
      </c>
      <c r="L76" t="s">
        <v>109</v>
      </c>
      <c r="M76" t="s">
        <v>109</v>
      </c>
      <c r="N76" t="s">
        <v>109</v>
      </c>
      <c r="O76" t="s">
        <v>109</v>
      </c>
      <c r="P76" t="s">
        <v>43</v>
      </c>
      <c r="Q76" t="s">
        <v>43</v>
      </c>
      <c r="R76" t="s">
        <v>43</v>
      </c>
      <c r="S76" t="s">
        <v>88</v>
      </c>
      <c r="T76" t="s">
        <v>297</v>
      </c>
    </row>
    <row r="77" spans="1:20" x14ac:dyDescent="0.25">
      <c r="A77" t="s">
        <v>298</v>
      </c>
      <c r="B77" t="s">
        <v>284</v>
      </c>
      <c r="C77" t="s">
        <v>101</v>
      </c>
      <c r="D77" t="s">
        <v>106</v>
      </c>
      <c r="E77" t="s">
        <v>58</v>
      </c>
      <c r="F77" t="s">
        <v>48</v>
      </c>
      <c r="G77" t="s">
        <v>49</v>
      </c>
      <c r="H77" t="s">
        <v>49</v>
      </c>
      <c r="I77" t="s">
        <v>50</v>
      </c>
      <c r="J77" t="s">
        <v>51</v>
      </c>
      <c r="K77" t="s">
        <v>108</v>
      </c>
      <c r="L77" t="s">
        <v>109</v>
      </c>
      <c r="M77" t="s">
        <v>109</v>
      </c>
      <c r="N77" t="s">
        <v>109</v>
      </c>
      <c r="O77" t="s">
        <v>109</v>
      </c>
      <c r="P77" t="s">
        <v>43</v>
      </c>
      <c r="Q77" t="s">
        <v>43</v>
      </c>
      <c r="R77" t="s">
        <v>43</v>
      </c>
      <c r="S77" t="s">
        <v>101</v>
      </c>
      <c r="T77" t="s">
        <v>299</v>
      </c>
    </row>
    <row r="78" spans="1:20" x14ac:dyDescent="0.25">
      <c r="A78" t="s">
        <v>300</v>
      </c>
      <c r="B78" t="s">
        <v>284</v>
      </c>
      <c r="C78" t="s">
        <v>82</v>
      </c>
      <c r="D78" t="s">
        <v>106</v>
      </c>
      <c r="E78" t="s">
        <v>293</v>
      </c>
      <c r="F78" t="s">
        <v>48</v>
      </c>
      <c r="G78" t="s">
        <v>49</v>
      </c>
      <c r="H78" t="s">
        <v>49</v>
      </c>
      <c r="I78" t="s">
        <v>50</v>
      </c>
      <c r="J78" t="s">
        <v>51</v>
      </c>
      <c r="K78" t="s">
        <v>108</v>
      </c>
      <c r="L78" t="s">
        <v>109</v>
      </c>
      <c r="M78" t="s">
        <v>109</v>
      </c>
      <c r="N78" t="s">
        <v>109</v>
      </c>
      <c r="O78" t="s">
        <v>109</v>
      </c>
      <c r="P78" t="s">
        <v>43</v>
      </c>
      <c r="Q78" t="s">
        <v>43</v>
      </c>
      <c r="R78" t="s">
        <v>43</v>
      </c>
      <c r="S78" t="s">
        <v>82</v>
      </c>
      <c r="T78" t="s">
        <v>301</v>
      </c>
    </row>
    <row r="79" spans="1:20" x14ac:dyDescent="0.25">
      <c r="A79" t="s">
        <v>302</v>
      </c>
      <c r="B79" t="s">
        <v>284</v>
      </c>
      <c r="C79" t="s">
        <v>92</v>
      </c>
      <c r="D79" t="s">
        <v>288</v>
      </c>
      <c r="E79" t="s">
        <v>293</v>
      </c>
      <c r="F79" t="s">
        <v>48</v>
      </c>
      <c r="G79" t="s">
        <v>49</v>
      </c>
      <c r="H79" t="s">
        <v>49</v>
      </c>
      <c r="I79" t="s">
        <v>50</v>
      </c>
      <c r="J79" t="s">
        <v>51</v>
      </c>
      <c r="K79" t="s">
        <v>108</v>
      </c>
      <c r="L79" t="s">
        <v>109</v>
      </c>
      <c r="M79" t="s">
        <v>109</v>
      </c>
      <c r="N79" t="s">
        <v>109</v>
      </c>
      <c r="O79" t="s">
        <v>109</v>
      </c>
      <c r="P79" t="s">
        <v>43</v>
      </c>
      <c r="Q79" t="s">
        <v>43</v>
      </c>
      <c r="R79" t="s">
        <v>43</v>
      </c>
      <c r="S79" t="s">
        <v>92</v>
      </c>
      <c r="T79" t="s">
        <v>290</v>
      </c>
    </row>
    <row r="80" spans="1:20" x14ac:dyDescent="0.25">
      <c r="A80" t="s">
        <v>303</v>
      </c>
      <c r="B80" t="s">
        <v>284</v>
      </c>
      <c r="C80" t="s">
        <v>70</v>
      </c>
      <c r="D80" t="s">
        <v>106</v>
      </c>
      <c r="E80" t="s">
        <v>289</v>
      </c>
      <c r="F80" t="s">
        <v>48</v>
      </c>
      <c r="G80" t="s">
        <v>49</v>
      </c>
      <c r="H80" t="s">
        <v>49</v>
      </c>
      <c r="I80" t="s">
        <v>50</v>
      </c>
      <c r="J80" t="s">
        <v>51</v>
      </c>
      <c r="K80" t="s">
        <v>108</v>
      </c>
      <c r="L80" t="s">
        <v>109</v>
      </c>
      <c r="M80" t="s">
        <v>109</v>
      </c>
      <c r="N80" t="s">
        <v>109</v>
      </c>
      <c r="O80" t="s">
        <v>109</v>
      </c>
      <c r="P80" t="s">
        <v>43</v>
      </c>
      <c r="Q80" t="s">
        <v>43</v>
      </c>
      <c r="R80" t="s">
        <v>43</v>
      </c>
      <c r="S80" t="s">
        <v>70</v>
      </c>
      <c r="T80" t="s">
        <v>304</v>
      </c>
    </row>
    <row r="81" spans="1:20" x14ac:dyDescent="0.25">
      <c r="A81" t="s">
        <v>305</v>
      </c>
      <c r="B81" t="s">
        <v>284</v>
      </c>
      <c r="C81" t="s">
        <v>70</v>
      </c>
      <c r="D81" t="s">
        <v>106</v>
      </c>
      <c r="E81" t="s">
        <v>289</v>
      </c>
      <c r="F81" t="s">
        <v>48</v>
      </c>
      <c r="G81" t="s">
        <v>49</v>
      </c>
      <c r="H81" t="s">
        <v>49</v>
      </c>
      <c r="I81" t="s">
        <v>50</v>
      </c>
      <c r="J81" t="s">
        <v>51</v>
      </c>
      <c r="K81" t="s">
        <v>108</v>
      </c>
      <c r="L81" t="s">
        <v>109</v>
      </c>
      <c r="M81" t="s">
        <v>109</v>
      </c>
      <c r="N81" t="s">
        <v>109</v>
      </c>
      <c r="O81" t="s">
        <v>109</v>
      </c>
      <c r="P81" t="s">
        <v>43</v>
      </c>
      <c r="Q81" t="s">
        <v>43</v>
      </c>
      <c r="R81" t="s">
        <v>43</v>
      </c>
      <c r="S81" t="s">
        <v>70</v>
      </c>
      <c r="T81" t="s">
        <v>304</v>
      </c>
    </row>
    <row r="82" spans="1:20" x14ac:dyDescent="0.25">
      <c r="A82" t="s">
        <v>305</v>
      </c>
      <c r="B82" t="s">
        <v>284</v>
      </c>
      <c r="C82" t="s">
        <v>85</v>
      </c>
      <c r="D82" t="s">
        <v>106</v>
      </c>
      <c r="E82" t="s">
        <v>289</v>
      </c>
      <c r="F82" t="s">
        <v>48</v>
      </c>
      <c r="G82" t="s">
        <v>49</v>
      </c>
      <c r="H82" t="s">
        <v>49</v>
      </c>
      <c r="I82" t="s">
        <v>50</v>
      </c>
      <c r="J82" t="s">
        <v>51</v>
      </c>
      <c r="K82" t="s">
        <v>108</v>
      </c>
      <c r="L82" t="s">
        <v>109</v>
      </c>
      <c r="M82" t="s">
        <v>109</v>
      </c>
      <c r="N82" t="s">
        <v>109</v>
      </c>
      <c r="O82" t="s">
        <v>109</v>
      </c>
      <c r="P82" t="s">
        <v>43</v>
      </c>
      <c r="Q82" t="s">
        <v>43</v>
      </c>
      <c r="R82" t="s">
        <v>43</v>
      </c>
      <c r="S82" t="s">
        <v>85</v>
      </c>
      <c r="T82" t="s">
        <v>294</v>
      </c>
    </row>
    <row r="83" spans="1:20" x14ac:dyDescent="0.25">
      <c r="A83" t="s">
        <v>306</v>
      </c>
      <c r="B83" t="s">
        <v>284</v>
      </c>
      <c r="C83" t="s">
        <v>85</v>
      </c>
      <c r="D83" t="s">
        <v>106</v>
      </c>
      <c r="E83" t="s">
        <v>289</v>
      </c>
      <c r="F83" t="s">
        <v>48</v>
      </c>
      <c r="G83" t="s">
        <v>49</v>
      </c>
      <c r="H83" t="s">
        <v>49</v>
      </c>
      <c r="I83" t="s">
        <v>50</v>
      </c>
      <c r="J83" t="s">
        <v>51</v>
      </c>
      <c r="K83" t="s">
        <v>108</v>
      </c>
      <c r="L83" t="s">
        <v>109</v>
      </c>
      <c r="M83" t="s">
        <v>109</v>
      </c>
      <c r="N83" t="s">
        <v>109</v>
      </c>
      <c r="O83" t="s">
        <v>109</v>
      </c>
      <c r="P83" t="s">
        <v>43</v>
      </c>
      <c r="Q83" t="s">
        <v>43</v>
      </c>
      <c r="R83" t="s">
        <v>43</v>
      </c>
      <c r="S83" t="s">
        <v>85</v>
      </c>
      <c r="T83" t="s">
        <v>294</v>
      </c>
    </row>
    <row r="84" spans="1:20" x14ac:dyDescent="0.25">
      <c r="A84" t="s">
        <v>307</v>
      </c>
      <c r="B84" t="s">
        <v>284</v>
      </c>
      <c r="C84" t="s">
        <v>78</v>
      </c>
      <c r="D84" t="s">
        <v>308</v>
      </c>
      <c r="E84" t="s">
        <v>289</v>
      </c>
      <c r="F84" t="s">
        <v>48</v>
      </c>
      <c r="G84" t="s">
        <v>49</v>
      </c>
      <c r="H84" t="s">
        <v>49</v>
      </c>
      <c r="I84" t="s">
        <v>50</v>
      </c>
      <c r="J84" t="s">
        <v>51</v>
      </c>
      <c r="K84" t="s">
        <v>108</v>
      </c>
      <c r="L84" t="s">
        <v>109</v>
      </c>
      <c r="M84" t="s">
        <v>109</v>
      </c>
      <c r="N84" t="s">
        <v>109</v>
      </c>
      <c r="O84" t="s">
        <v>109</v>
      </c>
      <c r="P84" t="s">
        <v>43</v>
      </c>
      <c r="Q84" t="s">
        <v>43</v>
      </c>
      <c r="R84" t="s">
        <v>43</v>
      </c>
      <c r="S84" t="s">
        <v>78</v>
      </c>
      <c r="T84" t="s">
        <v>309</v>
      </c>
    </row>
    <row r="85" spans="1:20" x14ac:dyDescent="0.25">
      <c r="A85" t="s">
        <v>310</v>
      </c>
      <c r="B85" t="s">
        <v>284</v>
      </c>
      <c r="C85" t="s">
        <v>82</v>
      </c>
      <c r="D85" t="s">
        <v>106</v>
      </c>
      <c r="E85" t="s">
        <v>289</v>
      </c>
      <c r="F85" t="s">
        <v>48</v>
      </c>
      <c r="G85" t="s">
        <v>49</v>
      </c>
      <c r="H85" t="s">
        <v>49</v>
      </c>
      <c r="I85" t="s">
        <v>50</v>
      </c>
      <c r="J85" t="s">
        <v>51</v>
      </c>
      <c r="K85" t="s">
        <v>108</v>
      </c>
      <c r="L85" t="s">
        <v>109</v>
      </c>
      <c r="M85" t="s">
        <v>109</v>
      </c>
      <c r="N85" t="s">
        <v>109</v>
      </c>
      <c r="O85" t="s">
        <v>109</v>
      </c>
      <c r="P85" t="s">
        <v>43</v>
      </c>
      <c r="Q85" t="s">
        <v>43</v>
      </c>
      <c r="R85" t="s">
        <v>43</v>
      </c>
      <c r="S85" t="s">
        <v>82</v>
      </c>
      <c r="T85" t="s">
        <v>301</v>
      </c>
    </row>
    <row r="86" spans="1:20" x14ac:dyDescent="0.25">
      <c r="A86" t="s">
        <v>311</v>
      </c>
      <c r="B86" t="s">
        <v>284</v>
      </c>
      <c r="C86" t="s">
        <v>82</v>
      </c>
      <c r="D86" t="s">
        <v>106</v>
      </c>
      <c r="E86" t="s">
        <v>289</v>
      </c>
      <c r="F86" t="s">
        <v>48</v>
      </c>
      <c r="G86" t="s">
        <v>49</v>
      </c>
      <c r="H86" t="s">
        <v>49</v>
      </c>
      <c r="I86" t="s">
        <v>50</v>
      </c>
      <c r="J86" t="s">
        <v>51</v>
      </c>
      <c r="K86" t="s">
        <v>108</v>
      </c>
      <c r="L86" t="s">
        <v>109</v>
      </c>
      <c r="M86" t="s">
        <v>109</v>
      </c>
      <c r="N86" t="s">
        <v>109</v>
      </c>
      <c r="O86" t="s">
        <v>109</v>
      </c>
      <c r="P86" t="s">
        <v>43</v>
      </c>
      <c r="Q86" t="s">
        <v>43</v>
      </c>
      <c r="R86" t="s">
        <v>43</v>
      </c>
      <c r="S86" t="s">
        <v>82</v>
      </c>
      <c r="T86" t="s">
        <v>301</v>
      </c>
    </row>
    <row r="87" spans="1:20" x14ac:dyDescent="0.25">
      <c r="A87" t="s">
        <v>312</v>
      </c>
      <c r="B87" t="s">
        <v>313</v>
      </c>
      <c r="C87" t="s">
        <v>78</v>
      </c>
      <c r="D87" t="s">
        <v>137</v>
      </c>
      <c r="E87" t="s">
        <v>107</v>
      </c>
      <c r="F87" t="s">
        <v>48</v>
      </c>
      <c r="G87" t="s">
        <v>74</v>
      </c>
      <c r="H87" t="s">
        <v>49</v>
      </c>
      <c r="I87" t="s">
        <v>50</v>
      </c>
      <c r="J87" t="s">
        <v>51</v>
      </c>
      <c r="K87" t="s">
        <v>108</v>
      </c>
      <c r="L87" t="s">
        <v>109</v>
      </c>
      <c r="M87" t="s">
        <v>109</v>
      </c>
      <c r="N87" t="s">
        <v>109</v>
      </c>
      <c r="O87" t="s">
        <v>109</v>
      </c>
      <c r="P87" t="s">
        <v>43</v>
      </c>
      <c r="Q87" t="s">
        <v>43</v>
      </c>
      <c r="R87" t="s">
        <v>43</v>
      </c>
      <c r="S87" t="s">
        <v>78</v>
      </c>
      <c r="T87" t="s">
        <v>314</v>
      </c>
    </row>
    <row r="88" spans="1:20" x14ac:dyDescent="0.25">
      <c r="A88" t="s">
        <v>81</v>
      </c>
      <c r="B88" t="s">
        <v>20</v>
      </c>
      <c r="C88" t="s">
        <v>82</v>
      </c>
      <c r="D88" t="s">
        <v>71</v>
      </c>
      <c r="E88" t="s">
        <v>72</v>
      </c>
      <c r="F88" t="s">
        <v>73</v>
      </c>
      <c r="G88" t="s">
        <v>74</v>
      </c>
      <c r="H88" t="s">
        <v>83</v>
      </c>
      <c r="I88" t="s">
        <v>43</v>
      </c>
      <c r="J88" t="s">
        <v>43</v>
      </c>
      <c r="K88" t="s">
        <v>43</v>
      </c>
      <c r="L88" t="s">
        <v>43</v>
      </c>
      <c r="M88" t="s">
        <v>43</v>
      </c>
      <c r="N88" t="s">
        <v>43</v>
      </c>
      <c r="O88" t="s">
        <v>43</v>
      </c>
      <c r="P88" t="s">
        <v>43</v>
      </c>
      <c r="Q88" t="s">
        <v>43</v>
      </c>
      <c r="R88" t="s">
        <v>43</v>
      </c>
      <c r="S88" t="s">
        <v>82</v>
      </c>
      <c r="T88" t="s">
        <v>84</v>
      </c>
    </row>
    <row r="89" spans="1:20" x14ac:dyDescent="0.25">
      <c r="A89" t="s">
        <v>87</v>
      </c>
      <c r="B89" t="s">
        <v>20</v>
      </c>
      <c r="C89" t="s">
        <v>88</v>
      </c>
      <c r="D89" t="s">
        <v>71</v>
      </c>
      <c r="E89" t="s">
        <v>89</v>
      </c>
      <c r="F89" t="s">
        <v>73</v>
      </c>
      <c r="G89" t="s">
        <v>74</v>
      </c>
      <c r="H89" t="s">
        <v>83</v>
      </c>
      <c r="I89" t="s">
        <v>50</v>
      </c>
      <c r="J89" t="s">
        <v>51</v>
      </c>
      <c r="K89" t="s">
        <v>75</v>
      </c>
      <c r="L89" t="s">
        <v>43</v>
      </c>
      <c r="M89" t="s">
        <v>43</v>
      </c>
      <c r="N89" t="s">
        <v>43</v>
      </c>
      <c r="O89" t="s">
        <v>43</v>
      </c>
      <c r="P89" t="s">
        <v>43</v>
      </c>
      <c r="Q89" t="s">
        <v>43</v>
      </c>
      <c r="R89" t="s">
        <v>43</v>
      </c>
      <c r="S89" t="s">
        <v>88</v>
      </c>
      <c r="T89" t="s">
        <v>90</v>
      </c>
    </row>
    <row r="90" spans="1:20" x14ac:dyDescent="0.25">
      <c r="A90" t="s">
        <v>91</v>
      </c>
      <c r="B90" t="s">
        <v>20</v>
      </c>
      <c r="C90" t="s">
        <v>92</v>
      </c>
      <c r="D90" t="s">
        <v>93</v>
      </c>
      <c r="E90" t="s">
        <v>94</v>
      </c>
      <c r="F90" t="s">
        <v>73</v>
      </c>
      <c r="G90" t="s">
        <v>74</v>
      </c>
      <c r="H90" t="s">
        <v>64</v>
      </c>
      <c r="I90" t="s">
        <v>50</v>
      </c>
      <c r="J90" t="s">
        <v>51</v>
      </c>
      <c r="K90" t="s">
        <v>75</v>
      </c>
      <c r="L90" t="s">
        <v>43</v>
      </c>
      <c r="M90" t="s">
        <v>43</v>
      </c>
      <c r="N90" t="s">
        <v>43</v>
      </c>
      <c r="O90" t="s">
        <v>43</v>
      </c>
      <c r="P90" t="s">
        <v>43</v>
      </c>
      <c r="Q90" t="s">
        <v>43</v>
      </c>
      <c r="R90" t="s">
        <v>43</v>
      </c>
      <c r="S90" t="s">
        <v>92</v>
      </c>
      <c r="T90" t="s">
        <v>95</v>
      </c>
    </row>
    <row r="91" spans="1:20" x14ac:dyDescent="0.25">
      <c r="A91" t="s">
        <v>96</v>
      </c>
      <c r="B91" t="s">
        <v>20</v>
      </c>
      <c r="C91" t="s">
        <v>97</v>
      </c>
      <c r="D91" t="s">
        <v>71</v>
      </c>
      <c r="E91" t="s">
        <v>98</v>
      </c>
      <c r="F91" t="s">
        <v>73</v>
      </c>
      <c r="G91" t="s">
        <v>74</v>
      </c>
      <c r="H91" t="s">
        <v>49</v>
      </c>
      <c r="I91" t="s">
        <v>50</v>
      </c>
      <c r="J91" t="s">
        <v>51</v>
      </c>
      <c r="K91" t="s">
        <v>75</v>
      </c>
      <c r="L91" t="s">
        <v>43</v>
      </c>
      <c r="M91" t="s">
        <v>43</v>
      </c>
      <c r="N91" t="s">
        <v>43</v>
      </c>
      <c r="O91" t="s">
        <v>43</v>
      </c>
      <c r="P91" t="s">
        <v>43</v>
      </c>
      <c r="Q91" t="s">
        <v>43</v>
      </c>
      <c r="R91" t="s">
        <v>43</v>
      </c>
      <c r="S91" t="s">
        <v>97</v>
      </c>
      <c r="T91" t="s">
        <v>99</v>
      </c>
    </row>
    <row r="92" spans="1:20" x14ac:dyDescent="0.25">
      <c r="A92" t="s">
        <v>100</v>
      </c>
      <c r="B92" t="s">
        <v>20</v>
      </c>
      <c r="C92" t="s">
        <v>101</v>
      </c>
      <c r="D92" t="s">
        <v>93</v>
      </c>
      <c r="E92" t="s">
        <v>72</v>
      </c>
      <c r="F92" t="s">
        <v>73</v>
      </c>
      <c r="G92" t="s">
        <v>74</v>
      </c>
      <c r="H92" t="s">
        <v>49</v>
      </c>
      <c r="I92" t="s">
        <v>43</v>
      </c>
      <c r="J92" t="s">
        <v>43</v>
      </c>
      <c r="K92" t="s">
        <v>43</v>
      </c>
      <c r="L92" t="s">
        <v>43</v>
      </c>
      <c r="M92" t="s">
        <v>43</v>
      </c>
      <c r="N92" t="s">
        <v>43</v>
      </c>
      <c r="O92" t="s">
        <v>43</v>
      </c>
      <c r="P92" t="s">
        <v>43</v>
      </c>
      <c r="Q92" t="s">
        <v>43</v>
      </c>
      <c r="R92" t="s">
        <v>43</v>
      </c>
      <c r="S92" t="s">
        <v>101</v>
      </c>
      <c r="T92" t="s">
        <v>102</v>
      </c>
    </row>
    <row r="93" spans="1:20" x14ac:dyDescent="0.25">
      <c r="A93" t="s">
        <v>69</v>
      </c>
      <c r="B93" t="s">
        <v>20</v>
      </c>
      <c r="C93" t="s">
        <v>70</v>
      </c>
      <c r="D93" t="s">
        <v>71</v>
      </c>
      <c r="E93" t="s">
        <v>72</v>
      </c>
      <c r="F93" t="s">
        <v>73</v>
      </c>
      <c r="G93" t="s">
        <v>74</v>
      </c>
      <c r="H93" t="s">
        <v>64</v>
      </c>
      <c r="I93" t="s">
        <v>50</v>
      </c>
      <c r="J93" t="s">
        <v>51</v>
      </c>
      <c r="K93" t="s">
        <v>75</v>
      </c>
      <c r="L93" t="s">
        <v>43</v>
      </c>
      <c r="M93" t="s">
        <v>43</v>
      </c>
      <c r="N93" t="s">
        <v>43</v>
      </c>
      <c r="O93" t="s">
        <v>43</v>
      </c>
      <c r="P93" t="s">
        <v>43</v>
      </c>
      <c r="Q93" t="s">
        <v>43</v>
      </c>
      <c r="R93" t="s">
        <v>43</v>
      </c>
      <c r="S93" t="s">
        <v>70</v>
      </c>
      <c r="T93" t="s">
        <v>76</v>
      </c>
    </row>
    <row r="94" spans="1:20" x14ac:dyDescent="0.25">
      <c r="A94" t="s">
        <v>69</v>
      </c>
      <c r="B94" t="s">
        <v>20</v>
      </c>
      <c r="C94" t="s">
        <v>85</v>
      </c>
      <c r="D94" t="s">
        <v>71</v>
      </c>
      <c r="E94" t="s">
        <v>72</v>
      </c>
      <c r="F94" t="s">
        <v>73</v>
      </c>
      <c r="G94" t="s">
        <v>74</v>
      </c>
      <c r="H94" t="s">
        <v>83</v>
      </c>
      <c r="I94" t="s">
        <v>50</v>
      </c>
      <c r="J94" t="s">
        <v>51</v>
      </c>
      <c r="K94" t="s">
        <v>75</v>
      </c>
      <c r="L94" t="s">
        <v>43</v>
      </c>
      <c r="M94" t="s">
        <v>43</v>
      </c>
      <c r="N94" t="s">
        <v>43</v>
      </c>
      <c r="O94" t="s">
        <v>43</v>
      </c>
      <c r="P94" t="s">
        <v>43</v>
      </c>
      <c r="Q94" t="s">
        <v>43</v>
      </c>
      <c r="R94" t="s">
        <v>43</v>
      </c>
      <c r="S94" t="s">
        <v>85</v>
      </c>
      <c r="T94" t="s">
        <v>86</v>
      </c>
    </row>
    <row r="95" spans="1:20" x14ac:dyDescent="0.25">
      <c r="A95" t="s">
        <v>77</v>
      </c>
      <c r="B95" t="s">
        <v>20</v>
      </c>
      <c r="C95" t="s">
        <v>78</v>
      </c>
      <c r="D95" t="s">
        <v>71</v>
      </c>
      <c r="E95" t="s">
        <v>79</v>
      </c>
      <c r="F95" t="s">
        <v>73</v>
      </c>
      <c r="G95" t="s">
        <v>74</v>
      </c>
      <c r="H95" t="s">
        <v>49</v>
      </c>
      <c r="I95" t="s">
        <v>50</v>
      </c>
      <c r="J95" t="s">
        <v>51</v>
      </c>
      <c r="K95" t="s">
        <v>75</v>
      </c>
      <c r="L95" t="s">
        <v>43</v>
      </c>
      <c r="M95" t="s">
        <v>43</v>
      </c>
      <c r="N95" t="s">
        <v>43</v>
      </c>
      <c r="O95" t="s">
        <v>43</v>
      </c>
      <c r="P95" t="s">
        <v>43</v>
      </c>
      <c r="Q95" t="s">
        <v>43</v>
      </c>
      <c r="R95" t="s">
        <v>43</v>
      </c>
      <c r="S95" t="s">
        <v>78</v>
      </c>
      <c r="T95" t="s">
        <v>80</v>
      </c>
    </row>
    <row r="96" spans="1:20" x14ac:dyDescent="0.25">
      <c r="A96" t="s">
        <v>315</v>
      </c>
      <c r="B96" t="s">
        <v>316</v>
      </c>
      <c r="C96" t="s">
        <v>70</v>
      </c>
      <c r="D96" t="s">
        <v>317</v>
      </c>
      <c r="E96" t="s">
        <v>318</v>
      </c>
      <c r="F96" t="s">
        <v>48</v>
      </c>
      <c r="G96" t="s">
        <v>74</v>
      </c>
      <c r="H96" t="s">
        <v>64</v>
      </c>
      <c r="I96" t="s">
        <v>50</v>
      </c>
      <c r="J96" t="s">
        <v>51</v>
      </c>
      <c r="K96" t="s">
        <v>108</v>
      </c>
      <c r="L96" t="s">
        <v>109</v>
      </c>
      <c r="M96" t="s">
        <v>109</v>
      </c>
      <c r="N96" t="s">
        <v>109</v>
      </c>
      <c r="O96" t="s">
        <v>109</v>
      </c>
      <c r="P96" t="s">
        <v>43</v>
      </c>
      <c r="Q96" t="s">
        <v>43</v>
      </c>
      <c r="R96" t="s">
        <v>43</v>
      </c>
      <c r="S96" t="s">
        <v>70</v>
      </c>
      <c r="T96" t="s">
        <v>319</v>
      </c>
    </row>
    <row r="97" spans="1:20" x14ac:dyDescent="0.25">
      <c r="A97" t="s">
        <v>320</v>
      </c>
      <c r="B97" t="s">
        <v>316</v>
      </c>
      <c r="C97" t="s">
        <v>88</v>
      </c>
      <c r="D97" t="s">
        <v>321</v>
      </c>
      <c r="E97" t="s">
        <v>322</v>
      </c>
      <c r="F97" t="s">
        <v>48</v>
      </c>
      <c r="G97" t="s">
        <v>74</v>
      </c>
      <c r="H97" t="s">
        <v>49</v>
      </c>
      <c r="I97" t="s">
        <v>50</v>
      </c>
      <c r="J97" t="s">
        <v>51</v>
      </c>
      <c r="K97" t="s">
        <v>108</v>
      </c>
      <c r="L97" t="s">
        <v>109</v>
      </c>
      <c r="M97" t="s">
        <v>109</v>
      </c>
      <c r="N97" t="s">
        <v>109</v>
      </c>
      <c r="O97" t="s">
        <v>109</v>
      </c>
      <c r="P97" t="s">
        <v>43</v>
      </c>
      <c r="Q97" t="s">
        <v>43</v>
      </c>
      <c r="R97" t="s">
        <v>43</v>
      </c>
      <c r="S97" t="s">
        <v>88</v>
      </c>
      <c r="T97" t="s">
        <v>323</v>
      </c>
    </row>
    <row r="98" spans="1:20" x14ac:dyDescent="0.25">
      <c r="A98" t="s">
        <v>324</v>
      </c>
      <c r="B98" t="s">
        <v>325</v>
      </c>
      <c r="C98" t="s">
        <v>105</v>
      </c>
      <c r="D98" t="s">
        <v>179</v>
      </c>
      <c r="E98" t="s">
        <v>317</v>
      </c>
      <c r="F98" t="s">
        <v>187</v>
      </c>
      <c r="G98" t="s">
        <v>49</v>
      </c>
      <c r="H98" t="s">
        <v>49</v>
      </c>
      <c r="I98" t="s">
        <v>50</v>
      </c>
      <c r="J98" t="s">
        <v>51</v>
      </c>
      <c r="K98" t="s">
        <v>326</v>
      </c>
      <c r="L98" t="s">
        <v>43</v>
      </c>
      <c r="M98" t="s">
        <v>43</v>
      </c>
      <c r="N98" t="s">
        <v>43</v>
      </c>
      <c r="O98" t="s">
        <v>43</v>
      </c>
      <c r="P98" t="s">
        <v>43</v>
      </c>
      <c r="Q98" t="s">
        <v>43</v>
      </c>
      <c r="R98" t="s">
        <v>43</v>
      </c>
      <c r="S98" t="s">
        <v>105</v>
      </c>
      <c r="T98" t="s">
        <v>327</v>
      </c>
    </row>
    <row r="99" spans="1:20" x14ac:dyDescent="0.25">
      <c r="A99" t="s">
        <v>328</v>
      </c>
      <c r="B99" t="s">
        <v>329</v>
      </c>
      <c r="C99" t="s">
        <v>330</v>
      </c>
      <c r="D99" t="s">
        <v>331</v>
      </c>
      <c r="E99" t="s">
        <v>332</v>
      </c>
      <c r="F99" t="s">
        <v>48</v>
      </c>
      <c r="G99" t="s">
        <v>74</v>
      </c>
      <c r="H99" t="s">
        <v>49</v>
      </c>
      <c r="I99" t="s">
        <v>50</v>
      </c>
      <c r="J99" t="s">
        <v>51</v>
      </c>
      <c r="K99" t="s">
        <v>108</v>
      </c>
      <c r="L99" t="s">
        <v>43</v>
      </c>
      <c r="M99" t="s">
        <v>43</v>
      </c>
      <c r="N99" t="s">
        <v>43</v>
      </c>
      <c r="O99" t="s">
        <v>109</v>
      </c>
      <c r="P99" t="s">
        <v>43</v>
      </c>
      <c r="Q99" t="s">
        <v>43</v>
      </c>
      <c r="R99" t="s">
        <v>43</v>
      </c>
      <c r="S99" t="s">
        <v>330</v>
      </c>
      <c r="T99" t="s">
        <v>333</v>
      </c>
    </row>
    <row r="100" spans="1:20" x14ac:dyDescent="0.25">
      <c r="A100" t="s">
        <v>334</v>
      </c>
      <c r="B100" t="s">
        <v>329</v>
      </c>
      <c r="C100" t="s">
        <v>330</v>
      </c>
      <c r="D100" t="s">
        <v>335</v>
      </c>
      <c r="E100" t="s">
        <v>332</v>
      </c>
      <c r="F100" t="s">
        <v>48</v>
      </c>
      <c r="G100" t="s">
        <v>74</v>
      </c>
      <c r="H100" t="s">
        <v>49</v>
      </c>
      <c r="I100" t="s">
        <v>50</v>
      </c>
      <c r="J100" t="s">
        <v>51</v>
      </c>
      <c r="K100" t="s">
        <v>108</v>
      </c>
      <c r="L100" t="s">
        <v>43</v>
      </c>
      <c r="M100" t="s">
        <v>43</v>
      </c>
      <c r="N100" t="s">
        <v>43</v>
      </c>
      <c r="O100" t="s">
        <v>109</v>
      </c>
      <c r="P100" t="s">
        <v>43</v>
      </c>
      <c r="Q100" t="s">
        <v>43</v>
      </c>
      <c r="R100" t="s">
        <v>43</v>
      </c>
      <c r="S100" t="s">
        <v>330</v>
      </c>
      <c r="T100" t="s">
        <v>333</v>
      </c>
    </row>
    <row r="101" spans="1:20" x14ac:dyDescent="0.25">
      <c r="A101" t="s">
        <v>336</v>
      </c>
      <c r="B101" t="s">
        <v>329</v>
      </c>
      <c r="C101" t="s">
        <v>330</v>
      </c>
      <c r="D101" t="s">
        <v>119</v>
      </c>
      <c r="E101" t="s">
        <v>332</v>
      </c>
      <c r="F101" t="s">
        <v>48</v>
      </c>
      <c r="G101" t="s">
        <v>74</v>
      </c>
      <c r="H101" t="s">
        <v>64</v>
      </c>
      <c r="I101" t="s">
        <v>50</v>
      </c>
      <c r="J101" t="s">
        <v>51</v>
      </c>
      <c r="K101" t="s">
        <v>108</v>
      </c>
      <c r="L101" t="s">
        <v>43</v>
      </c>
      <c r="M101" t="s">
        <v>43</v>
      </c>
      <c r="N101" t="s">
        <v>43</v>
      </c>
      <c r="O101" t="s">
        <v>109</v>
      </c>
      <c r="P101" t="s">
        <v>43</v>
      </c>
      <c r="Q101" t="s">
        <v>43</v>
      </c>
      <c r="R101" t="s">
        <v>43</v>
      </c>
      <c r="S101" t="s">
        <v>330</v>
      </c>
      <c r="T101" t="s">
        <v>333</v>
      </c>
    </row>
    <row r="102" spans="1:20" x14ac:dyDescent="0.25">
      <c r="A102" t="s">
        <v>337</v>
      </c>
      <c r="B102" t="s">
        <v>329</v>
      </c>
      <c r="C102" t="s">
        <v>330</v>
      </c>
      <c r="D102" t="s">
        <v>338</v>
      </c>
      <c r="E102" t="s">
        <v>332</v>
      </c>
      <c r="F102" t="s">
        <v>48</v>
      </c>
      <c r="G102" t="s">
        <v>74</v>
      </c>
      <c r="H102" t="s">
        <v>49</v>
      </c>
      <c r="I102" t="s">
        <v>50</v>
      </c>
      <c r="J102" t="s">
        <v>51</v>
      </c>
      <c r="K102" t="s">
        <v>108</v>
      </c>
      <c r="L102" t="s">
        <v>43</v>
      </c>
      <c r="M102" t="s">
        <v>43</v>
      </c>
      <c r="N102" t="s">
        <v>43</v>
      </c>
      <c r="O102" t="s">
        <v>109</v>
      </c>
      <c r="P102" t="s">
        <v>43</v>
      </c>
      <c r="Q102" t="s">
        <v>43</v>
      </c>
      <c r="R102" t="s">
        <v>43</v>
      </c>
      <c r="S102" t="s">
        <v>330</v>
      </c>
      <c r="T102" t="s">
        <v>333</v>
      </c>
    </row>
    <row r="103" spans="1:20" x14ac:dyDescent="0.25">
      <c r="A103" t="s">
        <v>339</v>
      </c>
      <c r="B103" t="s">
        <v>329</v>
      </c>
      <c r="C103" t="s">
        <v>330</v>
      </c>
      <c r="D103" t="s">
        <v>340</v>
      </c>
      <c r="E103" t="s">
        <v>332</v>
      </c>
      <c r="F103" t="s">
        <v>48</v>
      </c>
      <c r="G103" t="s">
        <v>74</v>
      </c>
      <c r="H103" t="s">
        <v>49</v>
      </c>
      <c r="I103" t="s">
        <v>50</v>
      </c>
      <c r="J103" t="s">
        <v>51</v>
      </c>
      <c r="K103" t="s">
        <v>108</v>
      </c>
      <c r="L103" t="s">
        <v>109</v>
      </c>
      <c r="M103" t="s">
        <v>43</v>
      </c>
      <c r="N103" t="s">
        <v>109</v>
      </c>
      <c r="O103" t="s">
        <v>109</v>
      </c>
      <c r="P103" t="s">
        <v>43</v>
      </c>
      <c r="Q103" t="s">
        <v>43</v>
      </c>
      <c r="R103" t="s">
        <v>43</v>
      </c>
      <c r="S103" t="s">
        <v>330</v>
      </c>
      <c r="T103" t="s">
        <v>333</v>
      </c>
    </row>
    <row r="104" spans="1:20" x14ac:dyDescent="0.25">
      <c r="A104" t="s">
        <v>341</v>
      </c>
      <c r="B104" t="s">
        <v>329</v>
      </c>
      <c r="C104" t="s">
        <v>330</v>
      </c>
      <c r="D104" t="s">
        <v>342</v>
      </c>
      <c r="E104" t="s">
        <v>332</v>
      </c>
      <c r="F104" t="s">
        <v>48</v>
      </c>
      <c r="G104" t="s">
        <v>74</v>
      </c>
      <c r="H104" t="s">
        <v>49</v>
      </c>
      <c r="I104" t="s">
        <v>50</v>
      </c>
      <c r="J104" t="s">
        <v>51</v>
      </c>
      <c r="K104" t="s">
        <v>108</v>
      </c>
      <c r="L104" t="s">
        <v>109</v>
      </c>
      <c r="M104" t="s">
        <v>43</v>
      </c>
      <c r="N104" t="s">
        <v>109</v>
      </c>
      <c r="O104" t="s">
        <v>109</v>
      </c>
      <c r="P104" t="s">
        <v>43</v>
      </c>
      <c r="Q104" t="s">
        <v>43</v>
      </c>
      <c r="R104" t="s">
        <v>43</v>
      </c>
      <c r="S104" t="s">
        <v>330</v>
      </c>
      <c r="T104" t="s">
        <v>333</v>
      </c>
    </row>
    <row r="105" spans="1:20" x14ac:dyDescent="0.25">
      <c r="A105" t="s">
        <v>343</v>
      </c>
      <c r="B105" t="s">
        <v>329</v>
      </c>
      <c r="C105" t="s">
        <v>330</v>
      </c>
      <c r="D105" t="s">
        <v>344</v>
      </c>
      <c r="E105" t="s">
        <v>332</v>
      </c>
      <c r="F105" t="s">
        <v>48</v>
      </c>
      <c r="G105" t="s">
        <v>74</v>
      </c>
      <c r="H105" t="s">
        <v>49</v>
      </c>
      <c r="I105" t="s">
        <v>50</v>
      </c>
      <c r="J105" t="s">
        <v>51</v>
      </c>
      <c r="K105" t="s">
        <v>108</v>
      </c>
      <c r="L105" t="s">
        <v>43</v>
      </c>
      <c r="M105" t="s">
        <v>43</v>
      </c>
      <c r="N105" t="s">
        <v>43</v>
      </c>
      <c r="O105" t="s">
        <v>109</v>
      </c>
      <c r="P105" t="s">
        <v>43</v>
      </c>
      <c r="Q105" t="s">
        <v>43</v>
      </c>
      <c r="R105" t="s">
        <v>43</v>
      </c>
      <c r="S105" t="s">
        <v>330</v>
      </c>
      <c r="T105" t="s">
        <v>333</v>
      </c>
    </row>
    <row r="106" spans="1:20" x14ac:dyDescent="0.25">
      <c r="A106" t="s">
        <v>345</v>
      </c>
      <c r="B106" t="s">
        <v>65</v>
      </c>
      <c r="C106" t="s">
        <v>133</v>
      </c>
      <c r="D106" t="s">
        <v>346</v>
      </c>
      <c r="E106" t="s">
        <v>347</v>
      </c>
      <c r="F106" t="s">
        <v>48</v>
      </c>
      <c r="G106" t="s">
        <v>49</v>
      </c>
      <c r="H106" t="s">
        <v>49</v>
      </c>
      <c r="I106" t="s">
        <v>50</v>
      </c>
      <c r="J106" t="s">
        <v>51</v>
      </c>
      <c r="K106" t="s">
        <v>108</v>
      </c>
      <c r="L106" t="s">
        <v>109</v>
      </c>
      <c r="M106" t="s">
        <v>109</v>
      </c>
      <c r="N106" t="s">
        <v>109</v>
      </c>
      <c r="O106" t="s">
        <v>109</v>
      </c>
      <c r="P106" t="s">
        <v>43</v>
      </c>
      <c r="Q106" t="s">
        <v>43</v>
      </c>
      <c r="R106" t="s">
        <v>43</v>
      </c>
      <c r="S106" t="s">
        <v>133</v>
      </c>
      <c r="T106" t="s">
        <v>348</v>
      </c>
    </row>
    <row r="107" spans="1:20" x14ac:dyDescent="0.25">
      <c r="A107" t="s">
        <v>349</v>
      </c>
      <c r="B107" t="s">
        <v>65</v>
      </c>
      <c r="C107" t="s">
        <v>151</v>
      </c>
      <c r="D107" t="s">
        <v>58</v>
      </c>
      <c r="E107" t="s">
        <v>350</v>
      </c>
      <c r="F107" t="s">
        <v>48</v>
      </c>
      <c r="G107" t="s">
        <v>49</v>
      </c>
      <c r="H107" t="s">
        <v>49</v>
      </c>
      <c r="I107" t="s">
        <v>50</v>
      </c>
      <c r="J107" t="s">
        <v>51</v>
      </c>
      <c r="K107" t="s">
        <v>108</v>
      </c>
      <c r="L107" t="s">
        <v>109</v>
      </c>
      <c r="M107" t="s">
        <v>109</v>
      </c>
      <c r="N107" t="s">
        <v>109</v>
      </c>
      <c r="O107" t="s">
        <v>109</v>
      </c>
      <c r="P107" t="s">
        <v>43</v>
      </c>
      <c r="Q107" t="s">
        <v>43</v>
      </c>
      <c r="R107" t="s">
        <v>43</v>
      </c>
      <c r="S107" t="s">
        <v>151</v>
      </c>
      <c r="T107" t="s">
        <v>351</v>
      </c>
    </row>
    <row r="108" spans="1:20" x14ac:dyDescent="0.25">
      <c r="A108" t="s">
        <v>352</v>
      </c>
      <c r="B108" t="s">
        <v>353</v>
      </c>
      <c r="C108" t="s">
        <v>113</v>
      </c>
      <c r="D108" t="s">
        <v>346</v>
      </c>
      <c r="E108" t="s">
        <v>354</v>
      </c>
      <c r="F108" t="s">
        <v>48</v>
      </c>
      <c r="G108" t="s">
        <v>49</v>
      </c>
      <c r="H108" t="s">
        <v>49</v>
      </c>
      <c r="I108" t="s">
        <v>50</v>
      </c>
      <c r="J108" t="s">
        <v>51</v>
      </c>
      <c r="K108" t="s">
        <v>108</v>
      </c>
      <c r="L108" t="s">
        <v>109</v>
      </c>
      <c r="M108" t="s">
        <v>109</v>
      </c>
      <c r="N108" t="s">
        <v>109</v>
      </c>
      <c r="O108" t="s">
        <v>109</v>
      </c>
      <c r="P108" t="s">
        <v>43</v>
      </c>
      <c r="Q108" t="s">
        <v>43</v>
      </c>
      <c r="R108" t="s">
        <v>43</v>
      </c>
      <c r="S108" t="s">
        <v>113</v>
      </c>
      <c r="T108" t="s">
        <v>355</v>
      </c>
    </row>
    <row r="109" spans="1:20" x14ac:dyDescent="0.25">
      <c r="A109" t="s">
        <v>356</v>
      </c>
      <c r="B109" t="s">
        <v>353</v>
      </c>
      <c r="C109" t="s">
        <v>143</v>
      </c>
      <c r="D109" t="s">
        <v>346</v>
      </c>
      <c r="E109" t="s">
        <v>347</v>
      </c>
      <c r="F109" t="s">
        <v>48</v>
      </c>
      <c r="G109" t="s">
        <v>49</v>
      </c>
      <c r="H109" t="s">
        <v>49</v>
      </c>
      <c r="I109" t="s">
        <v>50</v>
      </c>
      <c r="J109" t="s">
        <v>51</v>
      </c>
      <c r="K109" t="s">
        <v>108</v>
      </c>
      <c r="L109" t="s">
        <v>109</v>
      </c>
      <c r="M109" t="s">
        <v>109</v>
      </c>
      <c r="N109" t="s">
        <v>109</v>
      </c>
      <c r="O109" t="s">
        <v>109</v>
      </c>
      <c r="P109" t="s">
        <v>43</v>
      </c>
      <c r="Q109" t="s">
        <v>43</v>
      </c>
      <c r="R109" t="s">
        <v>43</v>
      </c>
      <c r="S109" t="s">
        <v>143</v>
      </c>
      <c r="T109" t="s">
        <v>357</v>
      </c>
    </row>
    <row r="110" spans="1:20" x14ac:dyDescent="0.25">
      <c r="A110" t="s">
        <v>358</v>
      </c>
      <c r="B110" t="s">
        <v>353</v>
      </c>
      <c r="C110" t="s">
        <v>78</v>
      </c>
      <c r="D110" t="s">
        <v>359</v>
      </c>
      <c r="E110" t="s">
        <v>308</v>
      </c>
      <c r="F110" t="s">
        <v>48</v>
      </c>
      <c r="G110" t="s">
        <v>49</v>
      </c>
      <c r="H110" t="s">
        <v>49</v>
      </c>
      <c r="I110" t="s">
        <v>50</v>
      </c>
      <c r="J110" t="s">
        <v>51</v>
      </c>
      <c r="K110" t="s">
        <v>108</v>
      </c>
      <c r="L110" t="s">
        <v>109</v>
      </c>
      <c r="M110" t="s">
        <v>109</v>
      </c>
      <c r="N110" t="s">
        <v>109</v>
      </c>
      <c r="O110" t="s">
        <v>109</v>
      </c>
      <c r="P110" t="s">
        <v>43</v>
      </c>
      <c r="Q110" t="s">
        <v>43</v>
      </c>
      <c r="R110" t="s">
        <v>43</v>
      </c>
      <c r="S110" t="s">
        <v>78</v>
      </c>
      <c r="T110" t="s">
        <v>360</v>
      </c>
    </row>
    <row r="111" spans="1:20" x14ac:dyDescent="0.25">
      <c r="A111" t="s">
        <v>361</v>
      </c>
      <c r="B111" t="s">
        <v>362</v>
      </c>
      <c r="C111" t="s">
        <v>70</v>
      </c>
      <c r="D111" t="s">
        <v>106</v>
      </c>
      <c r="E111" t="s">
        <v>363</v>
      </c>
      <c r="F111" t="s">
        <v>48</v>
      </c>
      <c r="G111" t="s">
        <v>49</v>
      </c>
      <c r="H111" t="s">
        <v>49</v>
      </c>
      <c r="I111" t="s">
        <v>50</v>
      </c>
      <c r="J111" t="s">
        <v>51</v>
      </c>
      <c r="K111" t="s">
        <v>108</v>
      </c>
      <c r="L111" t="s">
        <v>109</v>
      </c>
      <c r="M111" t="s">
        <v>109</v>
      </c>
      <c r="N111" t="s">
        <v>109</v>
      </c>
      <c r="O111" t="s">
        <v>109</v>
      </c>
      <c r="P111" t="s">
        <v>43</v>
      </c>
      <c r="Q111" t="s">
        <v>43</v>
      </c>
      <c r="R111" t="s">
        <v>43</v>
      </c>
      <c r="S111" t="s">
        <v>70</v>
      </c>
      <c r="T111" t="s">
        <v>364</v>
      </c>
    </row>
    <row r="112" spans="1:20" x14ac:dyDescent="0.25">
      <c r="A112" t="s">
        <v>365</v>
      </c>
      <c r="B112" t="s">
        <v>362</v>
      </c>
      <c r="C112" t="s">
        <v>78</v>
      </c>
      <c r="D112" t="s">
        <v>308</v>
      </c>
      <c r="E112" t="s">
        <v>366</v>
      </c>
      <c r="F112" t="s">
        <v>48</v>
      </c>
      <c r="G112" t="s">
        <v>49</v>
      </c>
      <c r="H112" t="s">
        <v>49</v>
      </c>
      <c r="I112" t="s">
        <v>50</v>
      </c>
      <c r="J112" t="s">
        <v>51</v>
      </c>
      <c r="K112" t="s">
        <v>108</v>
      </c>
      <c r="L112" t="s">
        <v>109</v>
      </c>
      <c r="M112" t="s">
        <v>109</v>
      </c>
      <c r="N112" t="s">
        <v>109</v>
      </c>
      <c r="O112" t="s">
        <v>109</v>
      </c>
      <c r="P112" t="s">
        <v>43</v>
      </c>
      <c r="Q112" t="s">
        <v>43</v>
      </c>
      <c r="R112" t="s">
        <v>43</v>
      </c>
      <c r="S112" t="s">
        <v>78</v>
      </c>
      <c r="T112" t="s">
        <v>367</v>
      </c>
    </row>
    <row r="113" spans="1:20" x14ac:dyDescent="0.25">
      <c r="A113" t="s">
        <v>368</v>
      </c>
      <c r="B113" t="s">
        <v>369</v>
      </c>
      <c r="C113" t="s">
        <v>78</v>
      </c>
      <c r="D113" t="s">
        <v>137</v>
      </c>
      <c r="E113" t="s">
        <v>107</v>
      </c>
      <c r="F113" t="s">
        <v>48</v>
      </c>
      <c r="G113" t="s">
        <v>74</v>
      </c>
      <c r="H113" t="s">
        <v>49</v>
      </c>
      <c r="I113" t="s">
        <v>50</v>
      </c>
      <c r="J113" t="s">
        <v>51</v>
      </c>
      <c r="K113" t="s">
        <v>108</v>
      </c>
      <c r="L113" t="s">
        <v>109</v>
      </c>
      <c r="M113" t="s">
        <v>109</v>
      </c>
      <c r="N113" t="s">
        <v>109</v>
      </c>
      <c r="O113" t="s">
        <v>109</v>
      </c>
      <c r="P113" t="s">
        <v>43</v>
      </c>
      <c r="Q113" t="s">
        <v>43</v>
      </c>
      <c r="R113" t="s">
        <v>43</v>
      </c>
      <c r="S113" t="s">
        <v>78</v>
      </c>
      <c r="T113" t="s">
        <v>370</v>
      </c>
    </row>
    <row r="114" spans="1:20" x14ac:dyDescent="0.25">
      <c r="A114" t="s">
        <v>371</v>
      </c>
      <c r="B114" t="s">
        <v>372</v>
      </c>
      <c r="C114" t="s">
        <v>70</v>
      </c>
      <c r="D114" t="s">
        <v>201</v>
      </c>
      <c r="E114" t="s">
        <v>54</v>
      </c>
      <c r="F114" t="s">
        <v>48</v>
      </c>
      <c r="G114" t="s">
        <v>49</v>
      </c>
      <c r="H114" t="s">
        <v>64</v>
      </c>
      <c r="I114" t="s">
        <v>50</v>
      </c>
      <c r="J114" t="s">
        <v>51</v>
      </c>
      <c r="K114" t="s">
        <v>121</v>
      </c>
      <c r="L114" t="s">
        <v>43</v>
      </c>
      <c r="M114" t="s">
        <v>43</v>
      </c>
      <c r="N114" t="s">
        <v>43</v>
      </c>
      <c r="O114" t="s">
        <v>109</v>
      </c>
      <c r="P114" t="s">
        <v>43</v>
      </c>
      <c r="Q114" t="s">
        <v>43</v>
      </c>
      <c r="R114" t="s">
        <v>43</v>
      </c>
      <c r="S114" t="s">
        <v>70</v>
      </c>
      <c r="T114" t="s">
        <v>373</v>
      </c>
    </row>
    <row r="115" spans="1:20" x14ac:dyDescent="0.25">
      <c r="A115" t="s">
        <v>374</v>
      </c>
      <c r="B115" t="s">
        <v>372</v>
      </c>
      <c r="C115" t="s">
        <v>78</v>
      </c>
      <c r="D115" t="s">
        <v>190</v>
      </c>
      <c r="E115" t="s">
        <v>54</v>
      </c>
      <c r="F115" t="s">
        <v>48</v>
      </c>
      <c r="G115" t="s">
        <v>49</v>
      </c>
      <c r="H115" t="s">
        <v>64</v>
      </c>
      <c r="I115" t="s">
        <v>50</v>
      </c>
      <c r="J115" t="s">
        <v>51</v>
      </c>
      <c r="K115" t="s">
        <v>121</v>
      </c>
      <c r="L115" t="s">
        <v>43</v>
      </c>
      <c r="M115" t="s">
        <v>43</v>
      </c>
      <c r="N115" t="s">
        <v>43</v>
      </c>
      <c r="O115" t="s">
        <v>109</v>
      </c>
      <c r="P115" t="s">
        <v>43</v>
      </c>
      <c r="Q115" t="s">
        <v>43</v>
      </c>
      <c r="R115" t="s">
        <v>43</v>
      </c>
      <c r="S115" t="s">
        <v>78</v>
      </c>
      <c r="T115" t="s">
        <v>375</v>
      </c>
    </row>
    <row r="116" spans="1:20" x14ac:dyDescent="0.25">
      <c r="A116" t="s">
        <v>376</v>
      </c>
      <c r="B116" t="s">
        <v>377</v>
      </c>
      <c r="C116" t="s">
        <v>105</v>
      </c>
      <c r="D116" t="s">
        <v>186</v>
      </c>
      <c r="E116" t="s">
        <v>186</v>
      </c>
      <c r="F116" t="s">
        <v>378</v>
      </c>
      <c r="G116" t="s">
        <v>49</v>
      </c>
      <c r="H116" t="s">
        <v>49</v>
      </c>
      <c r="I116" t="s">
        <v>50</v>
      </c>
      <c r="J116" t="s">
        <v>51</v>
      </c>
      <c r="K116" t="s">
        <v>326</v>
      </c>
      <c r="L116" t="s">
        <v>43</v>
      </c>
      <c r="M116" t="s">
        <v>43</v>
      </c>
      <c r="N116" t="s">
        <v>43</v>
      </c>
      <c r="O116" t="s">
        <v>43</v>
      </c>
      <c r="P116" t="s">
        <v>43</v>
      </c>
      <c r="Q116" t="s">
        <v>43</v>
      </c>
      <c r="R116" t="s">
        <v>43</v>
      </c>
      <c r="S116" t="s">
        <v>105</v>
      </c>
      <c r="T116" t="s">
        <v>379</v>
      </c>
    </row>
    <row r="117" spans="1:20" x14ac:dyDescent="0.25">
      <c r="A117" t="s">
        <v>380</v>
      </c>
      <c r="B117" t="s">
        <v>381</v>
      </c>
      <c r="C117" t="s">
        <v>70</v>
      </c>
      <c r="D117" t="s">
        <v>201</v>
      </c>
      <c r="E117" t="s">
        <v>217</v>
      </c>
      <c r="F117" t="s">
        <v>48</v>
      </c>
      <c r="G117" t="s">
        <v>49</v>
      </c>
      <c r="H117" t="s">
        <v>49</v>
      </c>
      <c r="I117" t="s">
        <v>50</v>
      </c>
      <c r="J117" t="s">
        <v>51</v>
      </c>
      <c r="K117" t="s">
        <v>121</v>
      </c>
      <c r="L117" t="s">
        <v>43</v>
      </c>
      <c r="M117" t="s">
        <v>43</v>
      </c>
      <c r="N117" t="s">
        <v>43</v>
      </c>
      <c r="O117" t="s">
        <v>109</v>
      </c>
      <c r="P117" t="s">
        <v>43</v>
      </c>
      <c r="Q117" t="s">
        <v>43</v>
      </c>
      <c r="R117" t="s">
        <v>43</v>
      </c>
      <c r="S117" t="s">
        <v>70</v>
      </c>
      <c r="T117" t="s">
        <v>382</v>
      </c>
    </row>
    <row r="118" spans="1:20" x14ac:dyDescent="0.25">
      <c r="A118" t="s">
        <v>383</v>
      </c>
      <c r="B118" t="s">
        <v>384</v>
      </c>
      <c r="C118" t="s">
        <v>113</v>
      </c>
      <c r="D118" t="s">
        <v>385</v>
      </c>
      <c r="E118" t="s">
        <v>386</v>
      </c>
      <c r="F118" t="s">
        <v>48</v>
      </c>
      <c r="G118" t="s">
        <v>49</v>
      </c>
      <c r="H118" t="s">
        <v>49</v>
      </c>
      <c r="I118" t="s">
        <v>50</v>
      </c>
      <c r="J118" t="s">
        <v>51</v>
      </c>
      <c r="K118" t="s">
        <v>121</v>
      </c>
      <c r="L118" t="s">
        <v>43</v>
      </c>
      <c r="M118" t="s">
        <v>43</v>
      </c>
      <c r="N118" t="s">
        <v>43</v>
      </c>
      <c r="O118" t="s">
        <v>122</v>
      </c>
      <c r="P118" t="s">
        <v>43</v>
      </c>
      <c r="Q118" t="s">
        <v>43</v>
      </c>
      <c r="R118" t="s">
        <v>43</v>
      </c>
      <c r="S118" t="s">
        <v>113</v>
      </c>
      <c r="T118" t="s">
        <v>387</v>
      </c>
    </row>
    <row r="119" spans="1:20" x14ac:dyDescent="0.25">
      <c r="A119" t="s">
        <v>388</v>
      </c>
      <c r="B119" t="s">
        <v>384</v>
      </c>
      <c r="C119" t="s">
        <v>133</v>
      </c>
      <c r="D119" t="s">
        <v>389</v>
      </c>
      <c r="E119" t="s">
        <v>386</v>
      </c>
      <c r="F119" t="s">
        <v>48</v>
      </c>
      <c r="G119" t="s">
        <v>49</v>
      </c>
      <c r="H119" t="s">
        <v>49</v>
      </c>
      <c r="I119" t="s">
        <v>50</v>
      </c>
      <c r="J119" t="s">
        <v>51</v>
      </c>
      <c r="K119" t="s">
        <v>121</v>
      </c>
      <c r="L119" t="s">
        <v>43</v>
      </c>
      <c r="M119" t="s">
        <v>43</v>
      </c>
      <c r="N119" t="s">
        <v>43</v>
      </c>
      <c r="O119" t="s">
        <v>122</v>
      </c>
      <c r="P119" t="s">
        <v>43</v>
      </c>
      <c r="Q119" t="s">
        <v>43</v>
      </c>
      <c r="R119" t="s">
        <v>43</v>
      </c>
      <c r="S119" t="s">
        <v>133</v>
      </c>
      <c r="T119" t="s">
        <v>390</v>
      </c>
    </row>
    <row r="120" spans="1:20" x14ac:dyDescent="0.25">
      <c r="A120" t="s">
        <v>388</v>
      </c>
      <c r="B120" t="s">
        <v>384</v>
      </c>
      <c r="C120" t="s">
        <v>143</v>
      </c>
      <c r="D120" t="s">
        <v>389</v>
      </c>
      <c r="E120" t="s">
        <v>386</v>
      </c>
      <c r="F120" t="s">
        <v>48</v>
      </c>
      <c r="G120" t="s">
        <v>49</v>
      </c>
      <c r="H120" t="s">
        <v>49</v>
      </c>
      <c r="I120" t="s">
        <v>50</v>
      </c>
      <c r="J120" t="s">
        <v>51</v>
      </c>
      <c r="K120" t="s">
        <v>121</v>
      </c>
      <c r="L120" t="s">
        <v>43</v>
      </c>
      <c r="M120" t="s">
        <v>43</v>
      </c>
      <c r="N120" t="s">
        <v>43</v>
      </c>
      <c r="O120" t="s">
        <v>122</v>
      </c>
      <c r="P120" t="s">
        <v>43</v>
      </c>
      <c r="Q120" t="s">
        <v>43</v>
      </c>
      <c r="R120" t="s">
        <v>43</v>
      </c>
      <c r="S120" t="s">
        <v>143</v>
      </c>
      <c r="T120" t="s">
        <v>391</v>
      </c>
    </row>
    <row r="121" spans="1:20" x14ac:dyDescent="0.25">
      <c r="A121" t="s">
        <v>392</v>
      </c>
      <c r="B121" t="s">
        <v>384</v>
      </c>
      <c r="C121" t="s">
        <v>151</v>
      </c>
      <c r="D121" t="s">
        <v>393</v>
      </c>
      <c r="E121" t="s">
        <v>394</v>
      </c>
      <c r="F121" t="s">
        <v>48</v>
      </c>
      <c r="G121" t="s">
        <v>49</v>
      </c>
      <c r="H121" t="s">
        <v>64</v>
      </c>
      <c r="I121" t="s">
        <v>50</v>
      </c>
      <c r="J121" t="s">
        <v>51</v>
      </c>
      <c r="K121" t="s">
        <v>121</v>
      </c>
      <c r="L121" t="s">
        <v>43</v>
      </c>
      <c r="M121" t="s">
        <v>43</v>
      </c>
      <c r="N121" t="s">
        <v>43</v>
      </c>
      <c r="O121" t="s">
        <v>122</v>
      </c>
      <c r="P121" t="s">
        <v>43</v>
      </c>
      <c r="Q121" t="s">
        <v>43</v>
      </c>
      <c r="R121" t="s">
        <v>43</v>
      </c>
      <c r="S121" t="s">
        <v>151</v>
      </c>
      <c r="T121" t="s">
        <v>395</v>
      </c>
    </row>
    <row r="122" spans="1:20" x14ac:dyDescent="0.25">
      <c r="A122" t="s">
        <v>396</v>
      </c>
      <c r="B122" t="s">
        <v>397</v>
      </c>
      <c r="C122" t="s">
        <v>92</v>
      </c>
      <c r="D122" t="s">
        <v>197</v>
      </c>
      <c r="E122" t="s">
        <v>398</v>
      </c>
      <c r="F122" t="s">
        <v>48</v>
      </c>
      <c r="G122" t="s">
        <v>74</v>
      </c>
      <c r="H122" t="s">
        <v>49</v>
      </c>
      <c r="I122" t="s">
        <v>50</v>
      </c>
      <c r="J122" t="s">
        <v>51</v>
      </c>
      <c r="K122" t="s">
        <v>121</v>
      </c>
      <c r="L122" t="s">
        <v>43</v>
      </c>
      <c r="M122" t="s">
        <v>122</v>
      </c>
      <c r="N122" t="s">
        <v>43</v>
      </c>
      <c r="O122" t="s">
        <v>122</v>
      </c>
      <c r="P122" t="s">
        <v>43</v>
      </c>
      <c r="Q122" t="s">
        <v>43</v>
      </c>
      <c r="R122" t="s">
        <v>43</v>
      </c>
      <c r="S122" t="s">
        <v>92</v>
      </c>
      <c r="T122" t="s">
        <v>399</v>
      </c>
    </row>
    <row r="123" spans="1:20" x14ac:dyDescent="0.25">
      <c r="A123" t="s">
        <v>400</v>
      </c>
      <c r="B123" t="s">
        <v>59</v>
      </c>
      <c r="C123" t="s">
        <v>97</v>
      </c>
      <c r="D123" t="s">
        <v>205</v>
      </c>
      <c r="E123" t="s">
        <v>60</v>
      </c>
      <c r="F123" t="s">
        <v>48</v>
      </c>
      <c r="G123" t="s">
        <v>49</v>
      </c>
      <c r="H123" t="s">
        <v>49</v>
      </c>
      <c r="I123" t="s">
        <v>50</v>
      </c>
      <c r="J123" t="s">
        <v>51</v>
      </c>
      <c r="K123" t="s">
        <v>121</v>
      </c>
      <c r="L123" t="s">
        <v>43</v>
      </c>
      <c r="M123" t="s">
        <v>43</v>
      </c>
      <c r="N123" t="s">
        <v>43</v>
      </c>
      <c r="O123" t="s">
        <v>43</v>
      </c>
      <c r="P123" t="s">
        <v>43</v>
      </c>
      <c r="Q123" t="s">
        <v>43</v>
      </c>
      <c r="R123" t="s">
        <v>43</v>
      </c>
      <c r="S123" t="s">
        <v>97</v>
      </c>
      <c r="T123" t="s">
        <v>401</v>
      </c>
    </row>
    <row r="124" spans="1:20" x14ac:dyDescent="0.25">
      <c r="A124" t="s">
        <v>402</v>
      </c>
      <c r="B124" t="s">
        <v>61</v>
      </c>
      <c r="C124" t="s">
        <v>82</v>
      </c>
      <c r="D124" t="s">
        <v>201</v>
      </c>
      <c r="E124" t="s">
        <v>62</v>
      </c>
      <c r="F124" t="s">
        <v>48</v>
      </c>
      <c r="G124" t="s">
        <v>49</v>
      </c>
      <c r="H124" t="s">
        <v>49</v>
      </c>
      <c r="I124" t="s">
        <v>50</v>
      </c>
      <c r="J124" t="s">
        <v>51</v>
      </c>
      <c r="K124" t="s">
        <v>121</v>
      </c>
      <c r="L124" t="s">
        <v>43</v>
      </c>
      <c r="M124" t="s">
        <v>43</v>
      </c>
      <c r="N124" t="s">
        <v>43</v>
      </c>
      <c r="O124" t="s">
        <v>109</v>
      </c>
      <c r="P124" t="s">
        <v>43</v>
      </c>
      <c r="Q124" t="s">
        <v>43</v>
      </c>
      <c r="R124" t="s">
        <v>43</v>
      </c>
      <c r="S124" t="s">
        <v>82</v>
      </c>
      <c r="T124" t="s">
        <v>403</v>
      </c>
    </row>
    <row r="125" spans="1:20" x14ac:dyDescent="0.25">
      <c r="A125" t="s">
        <v>404</v>
      </c>
      <c r="B125" t="s">
        <v>59</v>
      </c>
      <c r="C125" t="s">
        <v>82</v>
      </c>
      <c r="D125" t="s">
        <v>201</v>
      </c>
      <c r="E125" t="s">
        <v>60</v>
      </c>
      <c r="F125" t="s">
        <v>48</v>
      </c>
      <c r="G125" t="s">
        <v>49</v>
      </c>
      <c r="H125" t="s">
        <v>49</v>
      </c>
      <c r="I125" t="s">
        <v>50</v>
      </c>
      <c r="J125" t="s">
        <v>51</v>
      </c>
      <c r="K125" t="s">
        <v>121</v>
      </c>
      <c r="L125" t="s">
        <v>43</v>
      </c>
      <c r="M125" t="s">
        <v>43</v>
      </c>
      <c r="N125" t="s">
        <v>43</v>
      </c>
      <c r="O125" t="s">
        <v>43</v>
      </c>
      <c r="P125" t="s">
        <v>43</v>
      </c>
      <c r="Q125" t="s">
        <v>43</v>
      </c>
      <c r="R125" t="s">
        <v>43</v>
      </c>
      <c r="S125" t="s">
        <v>82</v>
      </c>
      <c r="T125" t="s">
        <v>405</v>
      </c>
    </row>
    <row r="126" spans="1:20" x14ac:dyDescent="0.25">
      <c r="A126" t="s">
        <v>406</v>
      </c>
      <c r="B126" t="s">
        <v>59</v>
      </c>
      <c r="C126" t="s">
        <v>101</v>
      </c>
      <c r="D126" t="s">
        <v>201</v>
      </c>
      <c r="E126" t="s">
        <v>62</v>
      </c>
      <c r="F126" t="s">
        <v>48</v>
      </c>
      <c r="G126" t="s">
        <v>49</v>
      </c>
      <c r="H126" t="s">
        <v>49</v>
      </c>
      <c r="I126" t="s">
        <v>50</v>
      </c>
      <c r="J126" t="s">
        <v>51</v>
      </c>
      <c r="K126" t="s">
        <v>121</v>
      </c>
      <c r="L126" t="s">
        <v>43</v>
      </c>
      <c r="M126" t="s">
        <v>122</v>
      </c>
      <c r="N126" t="s">
        <v>43</v>
      </c>
      <c r="O126" t="s">
        <v>122</v>
      </c>
      <c r="P126" t="s">
        <v>43</v>
      </c>
      <c r="Q126" t="s">
        <v>43</v>
      </c>
      <c r="R126" t="s">
        <v>43</v>
      </c>
      <c r="S126" t="s">
        <v>101</v>
      </c>
      <c r="T126" t="s">
        <v>407</v>
      </c>
    </row>
    <row r="127" spans="1:20" x14ac:dyDescent="0.25">
      <c r="A127" t="s">
        <v>408</v>
      </c>
      <c r="B127" t="s">
        <v>61</v>
      </c>
      <c r="C127" t="s">
        <v>97</v>
      </c>
      <c r="D127" t="s">
        <v>205</v>
      </c>
      <c r="E127" t="s">
        <v>62</v>
      </c>
      <c r="F127" t="s">
        <v>48</v>
      </c>
      <c r="G127" t="s">
        <v>49</v>
      </c>
      <c r="H127" t="s">
        <v>49</v>
      </c>
      <c r="I127" t="s">
        <v>50</v>
      </c>
      <c r="J127" t="s">
        <v>51</v>
      </c>
      <c r="K127" t="s">
        <v>121</v>
      </c>
      <c r="L127" t="s">
        <v>43</v>
      </c>
      <c r="M127" t="s">
        <v>43</v>
      </c>
      <c r="N127" t="s">
        <v>43</v>
      </c>
      <c r="O127" t="s">
        <v>109</v>
      </c>
      <c r="P127" t="s">
        <v>43</v>
      </c>
      <c r="Q127" t="s">
        <v>43</v>
      </c>
      <c r="R127" t="s">
        <v>43</v>
      </c>
      <c r="S127" t="s">
        <v>97</v>
      </c>
      <c r="T127" t="s">
        <v>409</v>
      </c>
    </row>
    <row r="128" spans="1:20" x14ac:dyDescent="0.25">
      <c r="A128" t="s">
        <v>410</v>
      </c>
      <c r="B128" t="s">
        <v>61</v>
      </c>
      <c r="C128" t="s">
        <v>88</v>
      </c>
      <c r="D128" t="s">
        <v>211</v>
      </c>
      <c r="E128" t="s">
        <v>62</v>
      </c>
      <c r="F128" t="s">
        <v>48</v>
      </c>
      <c r="G128" t="s">
        <v>49</v>
      </c>
      <c r="H128" t="s">
        <v>49</v>
      </c>
      <c r="I128" t="s">
        <v>50</v>
      </c>
      <c r="J128" t="s">
        <v>51</v>
      </c>
      <c r="K128" t="s">
        <v>121</v>
      </c>
      <c r="L128" t="s">
        <v>43</v>
      </c>
      <c r="M128" t="s">
        <v>43</v>
      </c>
      <c r="N128" t="s">
        <v>43</v>
      </c>
      <c r="O128" t="s">
        <v>109</v>
      </c>
      <c r="P128" t="s">
        <v>43</v>
      </c>
      <c r="Q128" t="s">
        <v>43</v>
      </c>
      <c r="R128" t="s">
        <v>43</v>
      </c>
      <c r="S128" t="s">
        <v>88</v>
      </c>
      <c r="T128" t="s">
        <v>411</v>
      </c>
    </row>
    <row r="129" spans="1:20" x14ac:dyDescent="0.25">
      <c r="A129" t="s">
        <v>412</v>
      </c>
      <c r="B129" t="s">
        <v>61</v>
      </c>
      <c r="C129" t="s">
        <v>85</v>
      </c>
      <c r="D129" t="s">
        <v>201</v>
      </c>
      <c r="E129" t="s">
        <v>62</v>
      </c>
      <c r="F129" t="s">
        <v>48</v>
      </c>
      <c r="G129" t="s">
        <v>49</v>
      </c>
      <c r="H129" t="s">
        <v>49</v>
      </c>
      <c r="I129" t="s">
        <v>50</v>
      </c>
      <c r="J129" t="s">
        <v>51</v>
      </c>
      <c r="K129" t="s">
        <v>121</v>
      </c>
      <c r="L129" t="s">
        <v>43</v>
      </c>
      <c r="M129" t="s">
        <v>43</v>
      </c>
      <c r="N129" t="s">
        <v>43</v>
      </c>
      <c r="O129" t="s">
        <v>109</v>
      </c>
      <c r="P129" t="s">
        <v>43</v>
      </c>
      <c r="Q129" t="s">
        <v>43</v>
      </c>
      <c r="R129" t="s">
        <v>43</v>
      </c>
      <c r="S129" t="s">
        <v>85</v>
      </c>
      <c r="T129" t="s">
        <v>413</v>
      </c>
    </row>
    <row r="130" spans="1:20" x14ac:dyDescent="0.25">
      <c r="A130" t="s">
        <v>412</v>
      </c>
      <c r="B130" t="s">
        <v>61</v>
      </c>
      <c r="C130" t="s">
        <v>151</v>
      </c>
      <c r="D130" t="s">
        <v>201</v>
      </c>
      <c r="E130" t="s">
        <v>62</v>
      </c>
      <c r="F130" t="s">
        <v>48</v>
      </c>
      <c r="G130" t="s">
        <v>49</v>
      </c>
      <c r="H130" t="s">
        <v>49</v>
      </c>
      <c r="I130" t="s">
        <v>50</v>
      </c>
      <c r="J130" t="s">
        <v>51</v>
      </c>
      <c r="K130" t="s">
        <v>121</v>
      </c>
      <c r="L130" t="s">
        <v>43</v>
      </c>
      <c r="M130" t="s">
        <v>43</v>
      </c>
      <c r="N130" t="s">
        <v>43</v>
      </c>
      <c r="O130" t="s">
        <v>109</v>
      </c>
      <c r="P130" t="s">
        <v>43</v>
      </c>
      <c r="Q130" t="s">
        <v>43</v>
      </c>
      <c r="R130" t="s">
        <v>43</v>
      </c>
      <c r="S130" t="s">
        <v>151</v>
      </c>
      <c r="T130" t="s">
        <v>414</v>
      </c>
    </row>
    <row r="131" spans="1:20" x14ac:dyDescent="0.25">
      <c r="A131" t="s">
        <v>415</v>
      </c>
      <c r="B131" t="s">
        <v>61</v>
      </c>
      <c r="C131" t="s">
        <v>101</v>
      </c>
      <c r="D131" t="s">
        <v>201</v>
      </c>
      <c r="E131" t="s">
        <v>416</v>
      </c>
      <c r="F131" t="s">
        <v>48</v>
      </c>
      <c r="G131" t="s">
        <v>49</v>
      </c>
      <c r="H131" t="s">
        <v>49</v>
      </c>
      <c r="I131" t="s">
        <v>50</v>
      </c>
      <c r="J131" t="s">
        <v>51</v>
      </c>
      <c r="K131" t="s">
        <v>121</v>
      </c>
      <c r="L131" t="s">
        <v>43</v>
      </c>
      <c r="M131" t="s">
        <v>122</v>
      </c>
      <c r="N131" t="s">
        <v>43</v>
      </c>
      <c r="O131" t="s">
        <v>109</v>
      </c>
      <c r="P131" t="s">
        <v>43</v>
      </c>
      <c r="Q131" t="s">
        <v>43</v>
      </c>
      <c r="R131" t="s">
        <v>43</v>
      </c>
      <c r="S131" t="s">
        <v>101</v>
      </c>
      <c r="T131" t="s">
        <v>417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T9"/>
  <sheetViews>
    <sheetView workbookViewId="0">
      <selection activeCell="C39" sqref="C39"/>
    </sheetView>
  </sheetViews>
  <sheetFormatPr baseColWidth="10" defaultRowHeight="15" x14ac:dyDescent="0.25"/>
  <cols>
    <col min="1" max="1" width="15.85546875" bestFit="1" customWidth="1"/>
    <col min="2" max="2" width="11.140625" customWidth="1"/>
    <col min="3" max="3" width="11.140625" bestFit="1" customWidth="1"/>
    <col min="4" max="9" width="11.140625" customWidth="1"/>
    <col min="10" max="10" width="12.140625" customWidth="1"/>
    <col min="11" max="11" width="23" bestFit="1" customWidth="1"/>
    <col min="12" max="18" width="12.140625" customWidth="1"/>
    <col min="19" max="19" width="12.140625" bestFit="1" customWidth="1"/>
    <col min="20" max="20" width="78.7109375" bestFit="1" customWidth="1"/>
    <col min="21" max="28" width="11.140625" bestFit="1" customWidth="1"/>
    <col min="29" max="38" width="12.140625" bestFit="1" customWidth="1"/>
    <col min="39" max="39" width="61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s="1" t="s">
        <v>19</v>
      </c>
    </row>
    <row r="2" spans="1:20" x14ac:dyDescent="0.25">
      <c r="A2" t="s">
        <v>69</v>
      </c>
      <c r="B2" t="s">
        <v>20</v>
      </c>
      <c r="C2" t="s">
        <v>70</v>
      </c>
      <c r="D2" t="s">
        <v>71</v>
      </c>
      <c r="E2" t="s">
        <v>72</v>
      </c>
      <c r="F2" t="s">
        <v>73</v>
      </c>
      <c r="G2" t="s">
        <v>74</v>
      </c>
      <c r="H2" t="s">
        <v>64</v>
      </c>
      <c r="I2" t="s">
        <v>50</v>
      </c>
      <c r="J2" t="s">
        <v>51</v>
      </c>
      <c r="K2" t="s">
        <v>75</v>
      </c>
      <c r="L2" t="s">
        <v>43</v>
      </c>
      <c r="M2" t="s">
        <v>43</v>
      </c>
      <c r="N2" t="s">
        <v>43</v>
      </c>
      <c r="O2" t="s">
        <v>43</v>
      </c>
      <c r="P2" t="s">
        <v>43</v>
      </c>
      <c r="Q2" t="s">
        <v>43</v>
      </c>
      <c r="R2" t="s">
        <v>43</v>
      </c>
      <c r="S2" t="s">
        <v>70</v>
      </c>
      <c r="T2" t="s">
        <v>76</v>
      </c>
    </row>
    <row r="3" spans="1:20" x14ac:dyDescent="0.25">
      <c r="A3" t="s">
        <v>77</v>
      </c>
      <c r="B3" t="s">
        <v>20</v>
      </c>
      <c r="C3" t="s">
        <v>78</v>
      </c>
      <c r="D3" t="s">
        <v>71</v>
      </c>
      <c r="E3" t="s">
        <v>79</v>
      </c>
      <c r="F3" t="s">
        <v>73</v>
      </c>
      <c r="G3" t="s">
        <v>74</v>
      </c>
      <c r="H3" t="s">
        <v>49</v>
      </c>
      <c r="I3" t="s">
        <v>50</v>
      </c>
      <c r="J3" t="s">
        <v>51</v>
      </c>
      <c r="K3" t="s">
        <v>75</v>
      </c>
      <c r="L3" t="s">
        <v>43</v>
      </c>
      <c r="M3" t="s">
        <v>43</v>
      </c>
      <c r="N3" t="s">
        <v>43</v>
      </c>
      <c r="O3" t="s">
        <v>43</v>
      </c>
      <c r="P3" t="s">
        <v>43</v>
      </c>
      <c r="Q3" t="s">
        <v>43</v>
      </c>
      <c r="R3" t="s">
        <v>43</v>
      </c>
      <c r="S3" t="s">
        <v>78</v>
      </c>
      <c r="T3" t="s">
        <v>80</v>
      </c>
    </row>
    <row r="4" spans="1:20" x14ac:dyDescent="0.25">
      <c r="A4" t="s">
        <v>81</v>
      </c>
      <c r="B4" t="s">
        <v>20</v>
      </c>
      <c r="C4" t="s">
        <v>82</v>
      </c>
      <c r="D4" t="s">
        <v>71</v>
      </c>
      <c r="E4" t="s">
        <v>72</v>
      </c>
      <c r="F4" t="s">
        <v>73</v>
      </c>
      <c r="G4" t="s">
        <v>74</v>
      </c>
      <c r="H4" t="s">
        <v>83</v>
      </c>
      <c r="I4" t="s">
        <v>43</v>
      </c>
      <c r="J4" t="s">
        <v>43</v>
      </c>
      <c r="K4" t="s">
        <v>43</v>
      </c>
      <c r="L4" t="s">
        <v>43</v>
      </c>
      <c r="M4" t="s">
        <v>43</v>
      </c>
      <c r="N4" t="s">
        <v>43</v>
      </c>
      <c r="O4" t="s">
        <v>43</v>
      </c>
      <c r="P4" t="s">
        <v>43</v>
      </c>
      <c r="Q4" t="s">
        <v>43</v>
      </c>
      <c r="R4" t="s">
        <v>43</v>
      </c>
      <c r="S4" t="s">
        <v>82</v>
      </c>
      <c r="T4" t="s">
        <v>84</v>
      </c>
    </row>
    <row r="5" spans="1:20" x14ac:dyDescent="0.25">
      <c r="A5" t="s">
        <v>69</v>
      </c>
      <c r="B5" t="s">
        <v>20</v>
      </c>
      <c r="C5" t="s">
        <v>85</v>
      </c>
      <c r="D5" t="s">
        <v>71</v>
      </c>
      <c r="E5" t="s">
        <v>72</v>
      </c>
      <c r="F5" t="s">
        <v>73</v>
      </c>
      <c r="G5" t="s">
        <v>74</v>
      </c>
      <c r="H5" t="s">
        <v>83</v>
      </c>
      <c r="I5" t="s">
        <v>50</v>
      </c>
      <c r="J5" t="s">
        <v>51</v>
      </c>
      <c r="K5" t="s">
        <v>75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Q5" t="s">
        <v>43</v>
      </c>
      <c r="R5" t="s">
        <v>43</v>
      </c>
      <c r="S5" t="s">
        <v>85</v>
      </c>
      <c r="T5" t="s">
        <v>86</v>
      </c>
    </row>
    <row r="6" spans="1:20" x14ac:dyDescent="0.25">
      <c r="A6" t="s">
        <v>87</v>
      </c>
      <c r="B6" t="s">
        <v>20</v>
      </c>
      <c r="C6" t="s">
        <v>88</v>
      </c>
      <c r="D6" t="s">
        <v>71</v>
      </c>
      <c r="E6" t="s">
        <v>89</v>
      </c>
      <c r="F6" t="s">
        <v>73</v>
      </c>
      <c r="G6" t="s">
        <v>74</v>
      </c>
      <c r="H6" t="s">
        <v>83</v>
      </c>
      <c r="I6" t="s">
        <v>50</v>
      </c>
      <c r="J6" t="s">
        <v>51</v>
      </c>
      <c r="K6" t="s">
        <v>75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43</v>
      </c>
      <c r="R6" t="s">
        <v>43</v>
      </c>
      <c r="S6" t="s">
        <v>88</v>
      </c>
      <c r="T6" t="s">
        <v>90</v>
      </c>
    </row>
    <row r="7" spans="1:20" x14ac:dyDescent="0.25">
      <c r="A7" t="s">
        <v>91</v>
      </c>
      <c r="B7" t="s">
        <v>20</v>
      </c>
      <c r="C7" t="s">
        <v>92</v>
      </c>
      <c r="D7" t="s">
        <v>93</v>
      </c>
      <c r="E7" t="s">
        <v>94</v>
      </c>
      <c r="F7" t="s">
        <v>73</v>
      </c>
      <c r="G7" t="s">
        <v>74</v>
      </c>
      <c r="H7" t="s">
        <v>64</v>
      </c>
      <c r="I7" t="s">
        <v>50</v>
      </c>
      <c r="J7" t="s">
        <v>51</v>
      </c>
      <c r="K7" t="s">
        <v>75</v>
      </c>
      <c r="L7" t="s">
        <v>43</v>
      </c>
      <c r="M7" t="s">
        <v>43</v>
      </c>
      <c r="N7" t="s">
        <v>43</v>
      </c>
      <c r="O7" t="s">
        <v>43</v>
      </c>
      <c r="P7" t="s">
        <v>43</v>
      </c>
      <c r="Q7" t="s">
        <v>43</v>
      </c>
      <c r="R7" t="s">
        <v>43</v>
      </c>
      <c r="S7" t="s">
        <v>92</v>
      </c>
      <c r="T7" t="s">
        <v>95</v>
      </c>
    </row>
    <row r="8" spans="1:20" x14ac:dyDescent="0.25">
      <c r="A8" t="s">
        <v>96</v>
      </c>
      <c r="B8" t="s">
        <v>20</v>
      </c>
      <c r="C8" t="s">
        <v>97</v>
      </c>
      <c r="D8" t="s">
        <v>71</v>
      </c>
      <c r="E8" t="s">
        <v>98</v>
      </c>
      <c r="F8" t="s">
        <v>73</v>
      </c>
      <c r="G8" t="s">
        <v>74</v>
      </c>
      <c r="H8" t="s">
        <v>49</v>
      </c>
      <c r="I8" t="s">
        <v>50</v>
      </c>
      <c r="J8" t="s">
        <v>51</v>
      </c>
      <c r="K8" t="s">
        <v>75</v>
      </c>
      <c r="L8" t="s">
        <v>43</v>
      </c>
      <c r="M8" t="s">
        <v>43</v>
      </c>
      <c r="N8" t="s">
        <v>43</v>
      </c>
      <c r="O8" t="s">
        <v>43</v>
      </c>
      <c r="P8" t="s">
        <v>43</v>
      </c>
      <c r="Q8" t="s">
        <v>43</v>
      </c>
      <c r="R8" t="s">
        <v>43</v>
      </c>
      <c r="S8" t="s">
        <v>97</v>
      </c>
      <c r="T8" t="s">
        <v>99</v>
      </c>
    </row>
    <row r="9" spans="1:20" x14ac:dyDescent="0.25">
      <c r="A9" t="s">
        <v>100</v>
      </c>
      <c r="B9" t="s">
        <v>20</v>
      </c>
      <c r="C9" t="s">
        <v>101</v>
      </c>
      <c r="D9" t="s">
        <v>93</v>
      </c>
      <c r="E9" t="s">
        <v>72</v>
      </c>
      <c r="F9" t="s">
        <v>73</v>
      </c>
      <c r="G9" t="s">
        <v>74</v>
      </c>
      <c r="H9" t="s">
        <v>49</v>
      </c>
      <c r="I9" t="s">
        <v>43</v>
      </c>
      <c r="J9" t="s">
        <v>43</v>
      </c>
      <c r="K9" t="s">
        <v>43</v>
      </c>
      <c r="L9" t="s">
        <v>43</v>
      </c>
      <c r="M9" t="s">
        <v>43</v>
      </c>
      <c r="N9" t="s">
        <v>43</v>
      </c>
      <c r="O9" t="s">
        <v>43</v>
      </c>
      <c r="P9" t="s">
        <v>43</v>
      </c>
      <c r="Q9" t="s">
        <v>43</v>
      </c>
      <c r="R9" t="s">
        <v>43</v>
      </c>
      <c r="S9" t="s">
        <v>101</v>
      </c>
      <c r="T9" t="s">
        <v>102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T12"/>
  <sheetViews>
    <sheetView workbookViewId="0">
      <selection activeCell="E12" sqref="E12"/>
    </sheetView>
  </sheetViews>
  <sheetFormatPr baseColWidth="10" defaultColWidth="11.42578125" defaultRowHeight="15" x14ac:dyDescent="0.25"/>
  <cols>
    <col min="1" max="1" width="19.28515625" style="22" bestFit="1" customWidth="1"/>
    <col min="2" max="2" width="11.140625" style="22" customWidth="1"/>
    <col min="3" max="3" width="11.140625" style="22" bestFit="1" customWidth="1"/>
    <col min="4" max="9" width="11.140625" style="22" customWidth="1"/>
    <col min="10" max="10" width="12.140625" style="22" customWidth="1"/>
    <col min="11" max="11" width="23" style="22" bestFit="1" customWidth="1"/>
    <col min="12" max="14" width="12.140625" style="22" customWidth="1"/>
    <col min="15" max="15" width="23.7109375" style="22" bestFit="1" customWidth="1"/>
    <col min="16" max="18" width="12.140625" style="22" customWidth="1"/>
    <col min="19" max="19" width="12.140625" style="22" bestFit="1" customWidth="1"/>
    <col min="20" max="20" width="81.140625" style="22" bestFit="1" customWidth="1"/>
    <col min="21" max="28" width="11.140625" style="22" bestFit="1" customWidth="1"/>
    <col min="29" max="38" width="12.140625" style="22" bestFit="1" customWidth="1"/>
    <col min="39" max="39" width="61.85546875" style="22" bestFit="1" customWidth="1"/>
    <col min="40" max="16384" width="11.42578125" style="22"/>
  </cols>
  <sheetData>
    <row r="1" spans="1:20" x14ac:dyDescent="0.2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10</v>
      </c>
      <c r="L1" s="22" t="s">
        <v>11</v>
      </c>
      <c r="M1" s="22" t="s">
        <v>12</v>
      </c>
      <c r="N1" s="22" t="s">
        <v>13</v>
      </c>
      <c r="O1" s="22" t="s">
        <v>14</v>
      </c>
      <c r="P1" s="22" t="s">
        <v>15</v>
      </c>
      <c r="Q1" s="22" t="s">
        <v>16</v>
      </c>
      <c r="R1" s="22" t="s">
        <v>17</v>
      </c>
      <c r="S1" s="22" t="s">
        <v>18</v>
      </c>
      <c r="T1" s="27" t="s">
        <v>19</v>
      </c>
    </row>
    <row r="2" spans="1:20" x14ac:dyDescent="0.25">
      <c r="A2" s="22" t="s">
        <v>247</v>
      </c>
      <c r="B2" s="22" t="s">
        <v>233</v>
      </c>
      <c r="C2" s="22" t="s">
        <v>70</v>
      </c>
      <c r="D2" s="22" t="s">
        <v>72</v>
      </c>
      <c r="E2" s="111">
        <v>83</v>
      </c>
      <c r="F2" s="22" t="s">
        <v>73</v>
      </c>
      <c r="G2" s="22" t="s">
        <v>74</v>
      </c>
      <c r="H2" s="22" t="s">
        <v>64</v>
      </c>
      <c r="I2" s="22" t="s">
        <v>50</v>
      </c>
      <c r="J2" s="22" t="s">
        <v>51</v>
      </c>
      <c r="K2" s="22" t="s">
        <v>75</v>
      </c>
      <c r="L2" s="22" t="s">
        <v>43</v>
      </c>
      <c r="M2" s="22" t="s">
        <v>43</v>
      </c>
      <c r="N2" s="22" t="s">
        <v>43</v>
      </c>
      <c r="O2" s="22" t="s">
        <v>122</v>
      </c>
      <c r="P2" s="22" t="s">
        <v>43</v>
      </c>
      <c r="Q2" s="22" t="s">
        <v>43</v>
      </c>
      <c r="R2" s="22" t="s">
        <v>43</v>
      </c>
      <c r="S2" s="22" t="s">
        <v>70</v>
      </c>
      <c r="T2" s="22" t="s">
        <v>248</v>
      </c>
    </row>
    <row r="3" spans="1:20" x14ac:dyDescent="0.25">
      <c r="A3" s="22" t="s">
        <v>249</v>
      </c>
      <c r="B3" s="22" t="s">
        <v>233</v>
      </c>
      <c r="C3" s="22" t="s">
        <v>78</v>
      </c>
      <c r="D3" s="22" t="s">
        <v>79</v>
      </c>
      <c r="E3" s="22" t="s">
        <v>239</v>
      </c>
      <c r="F3" s="22" t="s">
        <v>73</v>
      </c>
      <c r="G3" s="22" t="s">
        <v>74</v>
      </c>
      <c r="H3" s="22" t="s">
        <v>49</v>
      </c>
      <c r="I3" s="22" t="s">
        <v>50</v>
      </c>
      <c r="J3" s="22" t="s">
        <v>51</v>
      </c>
      <c r="K3" s="22" t="s">
        <v>75</v>
      </c>
      <c r="L3" s="22" t="s">
        <v>43</v>
      </c>
      <c r="M3" s="22" t="s">
        <v>43</v>
      </c>
      <c r="N3" s="22" t="s">
        <v>43</v>
      </c>
      <c r="O3" s="22" t="s">
        <v>122</v>
      </c>
      <c r="P3" s="22" t="s">
        <v>43</v>
      </c>
      <c r="Q3" s="22" t="s">
        <v>43</v>
      </c>
      <c r="R3" s="22" t="s">
        <v>43</v>
      </c>
      <c r="S3" s="22" t="s">
        <v>78</v>
      </c>
      <c r="T3" s="22" t="s">
        <v>250</v>
      </c>
    </row>
    <row r="4" spans="1:20" x14ac:dyDescent="0.25">
      <c r="A4" s="22" t="s">
        <v>241</v>
      </c>
      <c r="B4" s="22" t="s">
        <v>233</v>
      </c>
      <c r="C4" s="22" t="s">
        <v>82</v>
      </c>
      <c r="D4" s="22" t="s">
        <v>72</v>
      </c>
      <c r="E4" s="22" t="s">
        <v>239</v>
      </c>
      <c r="F4" s="22" t="s">
        <v>73</v>
      </c>
      <c r="G4" s="22" t="s">
        <v>74</v>
      </c>
      <c r="H4" s="22" t="s">
        <v>64</v>
      </c>
      <c r="I4" s="22" t="s">
        <v>43</v>
      </c>
      <c r="J4" s="22" t="s">
        <v>43</v>
      </c>
      <c r="K4" s="22" t="s">
        <v>43</v>
      </c>
      <c r="L4" s="22" t="s">
        <v>43</v>
      </c>
      <c r="M4" s="22" t="s">
        <v>43</v>
      </c>
      <c r="N4" s="22" t="s">
        <v>43</v>
      </c>
      <c r="O4" s="22" t="s">
        <v>43</v>
      </c>
      <c r="P4" s="22" t="s">
        <v>43</v>
      </c>
      <c r="Q4" s="22" t="s">
        <v>43</v>
      </c>
      <c r="R4" s="22" t="s">
        <v>43</v>
      </c>
      <c r="S4" s="22" t="s">
        <v>82</v>
      </c>
      <c r="T4" s="22" t="s">
        <v>243</v>
      </c>
    </row>
    <row r="5" spans="1:20" x14ac:dyDescent="0.25">
      <c r="A5" s="22" t="s">
        <v>251</v>
      </c>
      <c r="B5" s="22" t="s">
        <v>233</v>
      </c>
      <c r="C5" s="22" t="s">
        <v>82</v>
      </c>
      <c r="D5" s="22" t="s">
        <v>72</v>
      </c>
      <c r="E5" s="22" t="s">
        <v>234</v>
      </c>
      <c r="F5" s="22" t="s">
        <v>73</v>
      </c>
      <c r="G5" s="22" t="s">
        <v>74</v>
      </c>
      <c r="H5" s="22" t="s">
        <v>49</v>
      </c>
      <c r="I5" s="22" t="s">
        <v>43</v>
      </c>
      <c r="J5" s="22" t="s">
        <v>43</v>
      </c>
      <c r="K5" s="22" t="s">
        <v>43</v>
      </c>
      <c r="L5" s="22" t="s">
        <v>43</v>
      </c>
      <c r="M5" s="22" t="s">
        <v>43</v>
      </c>
      <c r="N5" s="22" t="s">
        <v>43</v>
      </c>
      <c r="O5" s="22" t="s">
        <v>43</v>
      </c>
      <c r="P5" s="22" t="s">
        <v>43</v>
      </c>
      <c r="Q5" s="22" t="s">
        <v>43</v>
      </c>
      <c r="R5" s="22" t="s">
        <v>43</v>
      </c>
      <c r="S5" s="22" t="s">
        <v>82</v>
      </c>
      <c r="T5" s="22" t="s">
        <v>243</v>
      </c>
    </row>
    <row r="6" spans="1:20" x14ac:dyDescent="0.25">
      <c r="A6" s="22" t="s">
        <v>247</v>
      </c>
      <c r="B6" s="22" t="s">
        <v>233</v>
      </c>
      <c r="C6" s="22" t="s">
        <v>85</v>
      </c>
      <c r="D6" s="22" t="s">
        <v>72</v>
      </c>
      <c r="E6" s="22" t="s">
        <v>239</v>
      </c>
      <c r="F6" s="22" t="s">
        <v>73</v>
      </c>
      <c r="G6" s="22" t="s">
        <v>74</v>
      </c>
      <c r="H6" s="22" t="s">
        <v>64</v>
      </c>
      <c r="I6" s="22" t="s">
        <v>50</v>
      </c>
      <c r="J6" s="22" t="s">
        <v>51</v>
      </c>
      <c r="K6" s="22" t="s">
        <v>75</v>
      </c>
      <c r="L6" s="22" t="s">
        <v>43</v>
      </c>
      <c r="M6" s="22" t="s">
        <v>43</v>
      </c>
      <c r="N6" s="22" t="s">
        <v>43</v>
      </c>
      <c r="O6" s="22" t="s">
        <v>122</v>
      </c>
      <c r="P6" s="22" t="s">
        <v>43</v>
      </c>
      <c r="Q6" s="22" t="s">
        <v>43</v>
      </c>
      <c r="R6" s="22" t="s">
        <v>43</v>
      </c>
      <c r="S6" s="22" t="s">
        <v>85</v>
      </c>
      <c r="T6" s="22" t="s">
        <v>235</v>
      </c>
    </row>
    <row r="7" spans="1:20" x14ac:dyDescent="0.25">
      <c r="A7" s="22" t="s">
        <v>232</v>
      </c>
      <c r="B7" s="22" t="s">
        <v>233</v>
      </c>
      <c r="C7" s="22" t="s">
        <v>85</v>
      </c>
      <c r="D7" s="22" t="s">
        <v>72</v>
      </c>
      <c r="E7" s="22" t="s">
        <v>234</v>
      </c>
      <c r="F7" s="22" t="s">
        <v>73</v>
      </c>
      <c r="G7" s="22" t="s">
        <v>74</v>
      </c>
      <c r="H7" s="22" t="s">
        <v>49</v>
      </c>
      <c r="I7" s="22" t="s">
        <v>50</v>
      </c>
      <c r="J7" s="22" t="s">
        <v>51</v>
      </c>
      <c r="K7" s="22" t="s">
        <v>75</v>
      </c>
      <c r="L7" s="22" t="s">
        <v>43</v>
      </c>
      <c r="M7" s="22" t="s">
        <v>43</v>
      </c>
      <c r="N7" s="22" t="s">
        <v>43</v>
      </c>
      <c r="O7" s="22" t="s">
        <v>122</v>
      </c>
      <c r="P7" s="22" t="s">
        <v>43</v>
      </c>
      <c r="Q7" s="22" t="s">
        <v>43</v>
      </c>
      <c r="R7" s="22" t="s">
        <v>43</v>
      </c>
      <c r="S7" s="22" t="s">
        <v>85</v>
      </c>
      <c r="T7" s="22" t="s">
        <v>235</v>
      </c>
    </row>
    <row r="8" spans="1:20" x14ac:dyDescent="0.25">
      <c r="A8" s="22" t="s">
        <v>236</v>
      </c>
      <c r="B8" s="22" t="s">
        <v>233</v>
      </c>
      <c r="C8" s="22" t="s">
        <v>88</v>
      </c>
      <c r="D8" s="22" t="s">
        <v>89</v>
      </c>
      <c r="E8" s="22" t="s">
        <v>234</v>
      </c>
      <c r="F8" s="22" t="s">
        <v>73</v>
      </c>
      <c r="G8" s="22" t="s">
        <v>74</v>
      </c>
      <c r="H8" s="22" t="s">
        <v>64</v>
      </c>
      <c r="I8" s="22" t="s">
        <v>50</v>
      </c>
      <c r="J8" s="22" t="s">
        <v>51</v>
      </c>
      <c r="K8" s="22" t="s">
        <v>75</v>
      </c>
      <c r="L8" s="22" t="s">
        <v>43</v>
      </c>
      <c r="M8" s="22" t="s">
        <v>43</v>
      </c>
      <c r="N8" s="22" t="s">
        <v>43</v>
      </c>
      <c r="O8" s="22" t="s">
        <v>122</v>
      </c>
      <c r="P8" s="22" t="s">
        <v>43</v>
      </c>
      <c r="Q8" s="22" t="s">
        <v>43</v>
      </c>
      <c r="R8" s="22" t="s">
        <v>43</v>
      </c>
      <c r="S8" s="22" t="s">
        <v>88</v>
      </c>
      <c r="T8" s="22" t="s">
        <v>237</v>
      </c>
    </row>
    <row r="9" spans="1:20" x14ac:dyDescent="0.25">
      <c r="A9" s="22" t="s">
        <v>246</v>
      </c>
      <c r="B9" s="22" t="s">
        <v>233</v>
      </c>
      <c r="C9" s="22" t="s">
        <v>88</v>
      </c>
      <c r="D9" s="22" t="s">
        <v>89</v>
      </c>
      <c r="E9" s="22" t="s">
        <v>239</v>
      </c>
      <c r="F9" s="22" t="s">
        <v>73</v>
      </c>
      <c r="G9" s="22" t="s">
        <v>74</v>
      </c>
      <c r="H9" s="22" t="s">
        <v>49</v>
      </c>
      <c r="I9" s="22" t="s">
        <v>50</v>
      </c>
      <c r="J9" s="22" t="s">
        <v>51</v>
      </c>
      <c r="K9" s="22" t="s">
        <v>75</v>
      </c>
      <c r="L9" s="22" t="s">
        <v>43</v>
      </c>
      <c r="M9" s="22" t="s">
        <v>43</v>
      </c>
      <c r="N9" s="22" t="s">
        <v>43</v>
      </c>
      <c r="O9" s="22" t="s">
        <v>122</v>
      </c>
      <c r="P9" s="22" t="s">
        <v>43</v>
      </c>
      <c r="Q9" s="22" t="s">
        <v>43</v>
      </c>
      <c r="R9" s="22" t="s">
        <v>43</v>
      </c>
      <c r="S9" s="22" t="s">
        <v>88</v>
      </c>
      <c r="T9" s="22" t="s">
        <v>237</v>
      </c>
    </row>
    <row r="10" spans="1:20" x14ac:dyDescent="0.25">
      <c r="A10" s="22" t="s">
        <v>238</v>
      </c>
      <c r="B10" s="22" t="s">
        <v>233</v>
      </c>
      <c r="C10" s="22" t="s">
        <v>92</v>
      </c>
      <c r="D10" s="22" t="s">
        <v>94</v>
      </c>
      <c r="E10" s="22" t="s">
        <v>239</v>
      </c>
      <c r="F10" s="22" t="s">
        <v>73</v>
      </c>
      <c r="G10" s="22" t="s">
        <v>74</v>
      </c>
      <c r="H10" s="22" t="s">
        <v>64</v>
      </c>
      <c r="I10" s="22" t="s">
        <v>50</v>
      </c>
      <c r="J10" s="22" t="s">
        <v>51</v>
      </c>
      <c r="K10" s="22" t="s">
        <v>75</v>
      </c>
      <c r="L10" s="22" t="s">
        <v>43</v>
      </c>
      <c r="M10" s="22" t="s">
        <v>43</v>
      </c>
      <c r="N10" s="22" t="s">
        <v>43</v>
      </c>
      <c r="O10" s="22" t="s">
        <v>122</v>
      </c>
      <c r="P10" s="22" t="s">
        <v>43</v>
      </c>
      <c r="Q10" s="22" t="s">
        <v>43</v>
      </c>
      <c r="R10" s="22" t="s">
        <v>43</v>
      </c>
      <c r="S10" s="22" t="s">
        <v>92</v>
      </c>
      <c r="T10" s="22" t="s">
        <v>240</v>
      </c>
    </row>
    <row r="11" spans="1:20" x14ac:dyDescent="0.25">
      <c r="A11" s="22" t="s">
        <v>244</v>
      </c>
      <c r="B11" s="22" t="s">
        <v>233</v>
      </c>
      <c r="C11" s="22" t="s">
        <v>97</v>
      </c>
      <c r="D11" s="22" t="s">
        <v>98</v>
      </c>
      <c r="E11" s="22" t="s">
        <v>234</v>
      </c>
      <c r="F11" s="22" t="s">
        <v>73</v>
      </c>
      <c r="G11" s="22" t="s">
        <v>74</v>
      </c>
      <c r="H11" s="22" t="s">
        <v>49</v>
      </c>
      <c r="I11" s="22" t="s">
        <v>50</v>
      </c>
      <c r="J11" s="22" t="s">
        <v>51</v>
      </c>
      <c r="K11" s="22" t="s">
        <v>75</v>
      </c>
      <c r="L11" s="22" t="s">
        <v>43</v>
      </c>
      <c r="M11" s="22" t="s">
        <v>43</v>
      </c>
      <c r="N11" s="22" t="s">
        <v>43</v>
      </c>
      <c r="O11" s="22" t="s">
        <v>122</v>
      </c>
      <c r="P11" s="22" t="s">
        <v>43</v>
      </c>
      <c r="Q11" s="22" t="s">
        <v>43</v>
      </c>
      <c r="R11" s="22" t="s">
        <v>43</v>
      </c>
      <c r="S11" s="22" t="s">
        <v>97</v>
      </c>
      <c r="T11" s="22" t="s">
        <v>245</v>
      </c>
    </row>
    <row r="12" spans="1:20" x14ac:dyDescent="0.25">
      <c r="A12" s="22" t="s">
        <v>241</v>
      </c>
      <c r="B12" s="22" t="s">
        <v>233</v>
      </c>
      <c r="C12" s="22" t="s">
        <v>101</v>
      </c>
      <c r="D12" s="22" t="s">
        <v>72</v>
      </c>
      <c r="E12" s="22" t="s">
        <v>239</v>
      </c>
      <c r="F12" s="22" t="s">
        <v>73</v>
      </c>
      <c r="G12" s="22" t="s">
        <v>74</v>
      </c>
      <c r="H12" s="22" t="s">
        <v>49</v>
      </c>
      <c r="I12" s="22" t="s">
        <v>43</v>
      </c>
      <c r="J12" s="22" t="s">
        <v>43</v>
      </c>
      <c r="K12" s="22" t="s">
        <v>43</v>
      </c>
      <c r="L12" s="22" t="s">
        <v>43</v>
      </c>
      <c r="M12" s="22" t="s">
        <v>43</v>
      </c>
      <c r="N12" s="22" t="s">
        <v>43</v>
      </c>
      <c r="O12" s="22" t="s">
        <v>43</v>
      </c>
      <c r="P12" s="22" t="s">
        <v>43</v>
      </c>
      <c r="Q12" s="22" t="s">
        <v>43</v>
      </c>
      <c r="R12" s="22" t="s">
        <v>43</v>
      </c>
      <c r="S12" s="22" t="s">
        <v>101</v>
      </c>
      <c r="T12" s="22" t="s">
        <v>242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outlinePr showOutlineSymbols="0"/>
    <pageSetUpPr autoPageBreaks="0"/>
  </sheetPr>
  <dimension ref="A1:G31"/>
  <sheetViews>
    <sheetView showGridLines="0" showZeros="0" tabSelected="1" showOutlineSymbols="0" view="pageLayout" zoomScaleNormal="100" workbookViewId="0">
      <selection activeCell="B20" sqref="B20:C20"/>
    </sheetView>
  </sheetViews>
  <sheetFormatPr baseColWidth="10" defaultColWidth="11.42578125" defaultRowHeight="15" x14ac:dyDescent="0.25"/>
  <cols>
    <col min="1" max="1" width="14" style="24" customWidth="1"/>
    <col min="2" max="3" width="14.28515625" style="24" customWidth="1"/>
    <col min="4" max="4" width="15.5703125" style="24" customWidth="1"/>
    <col min="5" max="6" width="14.28515625" style="24" customWidth="1"/>
    <col min="7" max="16384" width="11.42578125" style="24"/>
  </cols>
  <sheetData>
    <row r="1" spans="1:7" ht="15" customHeight="1" x14ac:dyDescent="0.25">
      <c r="A1" s="53" t="str">
        <f>IF(OR(Dos!E2="60,5",Dos!E2="83",Dos!E2="121",Dos!E2="184")," Tiroirs Merivobox ","Tiroirs Legrabox")</f>
        <v>Tiroirs Legrabox</v>
      </c>
      <c r="B1" s="53"/>
      <c r="C1" s="53"/>
      <c r="D1" s="53"/>
      <c r="E1" s="53"/>
      <c r="F1" s="53"/>
      <c r="G1" s="23"/>
    </row>
    <row r="2" spans="1:7" ht="15" customHeight="1" x14ac:dyDescent="0.25">
      <c r="A2" s="53"/>
      <c r="B2" s="53"/>
      <c r="C2" s="53"/>
      <c r="D2" s="53"/>
      <c r="E2" s="53"/>
      <c r="F2" s="53"/>
      <c r="G2" s="23"/>
    </row>
    <row r="3" spans="1:7" ht="15" customHeight="1" x14ac:dyDescent="0.25">
      <c r="A3" s="53"/>
      <c r="B3" s="53"/>
      <c r="C3" s="53"/>
      <c r="D3" s="53"/>
      <c r="E3" s="53"/>
      <c r="F3" s="53"/>
      <c r="G3" s="23"/>
    </row>
    <row r="4" spans="1:7" ht="15" customHeight="1" x14ac:dyDescent="0.25">
      <c r="A4" s="53"/>
      <c r="B4" s="53"/>
      <c r="C4" s="53"/>
      <c r="D4" s="53"/>
      <c r="E4" s="53"/>
      <c r="F4" s="53"/>
      <c r="G4" s="23"/>
    </row>
    <row r="5" spans="1:7" ht="15" customHeight="1" x14ac:dyDescent="0.25">
      <c r="A5" s="53"/>
      <c r="B5" s="53"/>
      <c r="C5" s="53"/>
      <c r="D5" s="53"/>
      <c r="E5" s="53"/>
      <c r="F5" s="53"/>
      <c r="G5" s="23"/>
    </row>
    <row r="6" spans="1:7" ht="15" customHeight="1" x14ac:dyDescent="0.25">
      <c r="A6" s="54" t="str">
        <f>Base!B6&amp;"_"&amp;Base!B5</f>
        <v>EXPO FOIRE_3134</v>
      </c>
      <c r="B6" s="54"/>
      <c r="C6" s="54"/>
      <c r="D6" s="54"/>
      <c r="E6" s="54"/>
      <c r="F6" s="54"/>
      <c r="G6" s="25"/>
    </row>
    <row r="7" spans="1:7" ht="15" customHeight="1" x14ac:dyDescent="0.25">
      <c r="A7" s="54"/>
      <c r="B7" s="54"/>
      <c r="C7" s="54"/>
      <c r="D7" s="54"/>
      <c r="E7" s="54"/>
      <c r="F7" s="54"/>
      <c r="G7" s="25"/>
    </row>
    <row r="8" spans="1:7" ht="15" customHeight="1" x14ac:dyDescent="0.25">
      <c r="A8" s="54"/>
      <c r="B8" s="54"/>
      <c r="C8" s="54"/>
      <c r="D8" s="54"/>
      <c r="E8" s="54"/>
      <c r="F8" s="54"/>
      <c r="G8" s="25"/>
    </row>
    <row r="9" spans="1:7" ht="11.25" customHeight="1" x14ac:dyDescent="0.25">
      <c r="A9" s="54"/>
      <c r="B9" s="54"/>
      <c r="C9" s="54"/>
      <c r="D9" s="54"/>
      <c r="E9" s="54"/>
      <c r="F9" s="54"/>
      <c r="G9" s="25"/>
    </row>
    <row r="10" spans="1:7" ht="18.75" customHeight="1" x14ac:dyDescent="0.25">
      <c r="A10" s="52" t="s">
        <v>24</v>
      </c>
      <c r="B10" s="59" t="s">
        <v>20</v>
      </c>
      <c r="C10" s="52"/>
      <c r="D10" s="58" t="s">
        <v>67</v>
      </c>
      <c r="E10" s="57" t="s">
        <v>25</v>
      </c>
      <c r="F10" s="57"/>
    </row>
    <row r="11" spans="1:7" ht="18.75" customHeight="1" x14ac:dyDescent="0.25">
      <c r="A11" s="52"/>
      <c r="B11" s="59"/>
      <c r="C11" s="52"/>
      <c r="D11" s="58"/>
      <c r="E11" s="57"/>
      <c r="F11" s="57"/>
    </row>
    <row r="12" spans="1:7" s="26" customFormat="1" ht="30" customHeight="1" x14ac:dyDescent="0.35">
      <c r="A12" s="108" t="s">
        <v>419</v>
      </c>
      <c r="B12" s="112" t="e">
        <f>IF(Fond!E2="","",""),IF(A1=" Tiroirs Merivobox ",((Fond!E2)&amp;" X "&amp;Fond!D2+16),IF(A1="Tiroirs Legrabox",(Fond!E2)&amp;" X "&amp;Fond!D2)),IF(Fond!E2="","")</f>
        <v>#VALUE!</v>
      </c>
      <c r="C12" s="113"/>
      <c r="D12" s="48" t="s">
        <v>419</v>
      </c>
      <c r="E12" s="60" t="str">
        <f>IF(Dos!D2="","",(Dos!D2)&amp;" X "&amp;Dos!E2-16)</f>
        <v>511 X 67</v>
      </c>
      <c r="F12" s="60"/>
    </row>
    <row r="13" spans="1:7" s="26" customFormat="1" ht="30" customHeight="1" x14ac:dyDescent="0.35">
      <c r="A13" s="108" t="s">
        <v>420</v>
      </c>
      <c r="B13" s="55" t="str">
        <f>IF(A1=" Tiroirs Merivobox ",((Fond!E3)&amp;" X "&amp;Fond!D3+16),IF(A1="Tiroirs Legrabox",(Fond!E3)&amp;" X "&amp;Fond!D3))</f>
        <v>521 X 474</v>
      </c>
      <c r="C13" s="56"/>
      <c r="D13" s="48" t="s">
        <v>420</v>
      </c>
      <c r="E13" s="60" t="str">
        <f>IF(Dos!D3="","",(Dos!D3)&amp;" X "&amp;Dos!E3-16)</f>
        <v>521 X 168</v>
      </c>
      <c r="F13" s="60"/>
    </row>
    <row r="14" spans="1:7" s="26" customFormat="1" ht="30" customHeight="1" x14ac:dyDescent="0.35">
      <c r="A14" s="108" t="s">
        <v>430</v>
      </c>
      <c r="B14" s="55" t="str">
        <f>IF(A1=" Tiroirs Merivobox ",((Fond!E4)&amp;" X "&amp;Fond!D4+16),IF(A1="Tiroirs Legrabox",(Fond!E4)&amp;" X "&amp;Fond!D4))</f>
        <v>511 X 474</v>
      </c>
      <c r="C14" s="56"/>
      <c r="D14" s="48" t="s">
        <v>421</v>
      </c>
      <c r="E14" s="60" t="str">
        <f>IF(Dos!D4="","",(Dos!D4)&amp;" X "&amp;Dos!E4-16)</f>
        <v>511 X 168</v>
      </c>
      <c r="F14" s="60"/>
    </row>
    <row r="15" spans="1:7" s="26" customFormat="1" ht="30" customHeight="1" x14ac:dyDescent="0.35">
      <c r="A15" s="108" t="s">
        <v>431</v>
      </c>
      <c r="B15" s="55" t="str">
        <f>IF(A1=" Tiroirs Merivobox ",((Fond!E5)&amp;" X "&amp;Fond!D5+16),IF(A1="Tiroirs Legrabox",(Fond!E5)&amp;" X "&amp;Fond!D5))</f>
        <v>511 X 474</v>
      </c>
      <c r="C15" s="56"/>
      <c r="D15" s="48" t="s">
        <v>422</v>
      </c>
      <c r="E15" s="60" t="str">
        <f>IF(Dos!D5="","",(Dos!D5)&amp;" X "&amp;Dos!E5-16)</f>
        <v>511 X 67</v>
      </c>
      <c r="F15" s="60"/>
    </row>
    <row r="16" spans="1:7" s="26" customFormat="1" ht="30" customHeight="1" x14ac:dyDescent="0.35">
      <c r="A16" s="108" t="s">
        <v>432</v>
      </c>
      <c r="B16" s="55" t="str">
        <f>IF(A1=" Tiroirs Merivobox ",((Fond!E6)&amp;" X "&amp;Fond!D6+16),IF(A1="Tiroirs Legrabox",(Fond!E6)&amp;" X "&amp;Fond!D6))</f>
        <v>211 X 474</v>
      </c>
      <c r="C16" s="56"/>
      <c r="D16" s="48" t="s">
        <v>423</v>
      </c>
      <c r="E16" s="60" t="str">
        <f>IF(Dos!D6="","",(Dos!D6)&amp;" X "&amp;Dos!E6-16)</f>
        <v>511 X 168</v>
      </c>
      <c r="F16" s="60"/>
    </row>
    <row r="17" spans="1:6" s="26" customFormat="1" ht="30" customHeight="1" x14ac:dyDescent="0.35">
      <c r="A17" s="108" t="s">
        <v>427</v>
      </c>
      <c r="B17" s="55" t="str">
        <f>IF(A1=" Tiroirs Merivobox ",((Fond!E7)&amp;" X "&amp;Fond!D7+16),IF(A1="Tiroirs Legrabox",(Fond!E7)&amp;" X "&amp;Fond!D7))</f>
        <v>811 X 424</v>
      </c>
      <c r="C17" s="56"/>
      <c r="D17" s="48" t="s">
        <v>424</v>
      </c>
      <c r="E17" s="60" t="str">
        <f>IF(Dos!D7="","",(Dos!D7)&amp;" X "&amp;Dos!E7-16)</f>
        <v>511 X 67</v>
      </c>
      <c r="F17" s="60"/>
    </row>
    <row r="18" spans="1:6" s="26" customFormat="1" ht="30" customHeight="1" x14ac:dyDescent="0.35">
      <c r="A18" s="108" t="s">
        <v>428</v>
      </c>
      <c r="B18" s="55" t="str">
        <f>IF(A1=" Tiroirs Merivobox ",((Fond!E8)&amp;" X "&amp;Fond!D8+16),IF(A1="Tiroirs Legrabox",(Fond!E8)&amp;" X "&amp;Fond!D8))</f>
        <v>311 X 474</v>
      </c>
      <c r="C18" s="56"/>
      <c r="D18" s="48" t="s">
        <v>425</v>
      </c>
      <c r="E18" s="60" t="str">
        <f>IF(Dos!D8="","",(Dos!D8)&amp;" X "&amp;Dos!E8-16)</f>
        <v>211 X 67</v>
      </c>
      <c r="F18" s="60"/>
    </row>
    <row r="19" spans="1:6" s="26" customFormat="1" ht="30" customHeight="1" x14ac:dyDescent="0.35">
      <c r="A19" s="108" t="s">
        <v>429</v>
      </c>
      <c r="B19" s="55" t="str">
        <f>IF(A1=" Tiroirs Merivobox ",((Fond!E9)&amp;" X "&amp;Fond!D9+16),IF(A1="Tiroirs Legrabox",(Fond!E9)&amp;" X "&amp;Fond!D9))</f>
        <v>511 X 424</v>
      </c>
      <c r="C19" s="56"/>
      <c r="D19" s="48" t="s">
        <v>426</v>
      </c>
      <c r="E19" s="60" t="str">
        <f>IF(Dos!D9="","",(Dos!D9)&amp;" X "&amp;Dos!E9-16)</f>
        <v>211 X 168</v>
      </c>
      <c r="F19" s="60"/>
    </row>
    <row r="20" spans="1:6" s="26" customFormat="1" ht="30" customHeight="1" x14ac:dyDescent="0.35">
      <c r="A20" s="108" t="str">
        <f>IF(Fond!H10="","",Fond!H10&amp;"X("&amp;Fond!C10&amp;")")</f>
        <v/>
      </c>
      <c r="B20" s="109" t="str">
        <f>IF(A1=" Tiroirs Merivobox ",((Fond!E10)&amp;" X "&amp;Fond!D10+16),IF(A1="Tiroirs Legrabox",(Fond!E10)&amp;" X "&amp;Fond!D10))</f>
        <v xml:space="preserve"> X </v>
      </c>
      <c r="C20" s="110"/>
      <c r="D20" s="48" t="s">
        <v>427</v>
      </c>
      <c r="E20" s="60" t="str">
        <f>IF(Dos!D10="","",(Dos!D10)&amp;" X "&amp;Dos!E10-16)</f>
        <v>811 X 168</v>
      </c>
      <c r="F20" s="60"/>
    </row>
    <row r="21" spans="1:6" s="26" customFormat="1" ht="30" customHeight="1" x14ac:dyDescent="0.35">
      <c r="A21" s="108" t="str">
        <f>IF(Fond!H11="","",Fond!H11&amp;"X("&amp;Fond!C11&amp;")")</f>
        <v/>
      </c>
      <c r="B21" s="55" t="str">
        <f>IF(A1=" Tiroirs Merivobox ",((Fond!E11)&amp;" X "&amp;Fond!D11+16),IF(A1="Tiroirs Legrabox",(Fond!E11)&amp;" X "&amp;Fond!D11))</f>
        <v xml:space="preserve"> X </v>
      </c>
      <c r="C21" s="56"/>
      <c r="D21" s="48" t="s">
        <v>428</v>
      </c>
      <c r="E21" s="60" t="str">
        <f>IF(Dos!D11="","",(Dos!D11)&amp;" X "&amp;Dos!E11-16)</f>
        <v>311 X 67</v>
      </c>
      <c r="F21" s="60"/>
    </row>
    <row r="22" spans="1:6" s="26" customFormat="1" ht="30" customHeight="1" x14ac:dyDescent="0.35">
      <c r="A22" s="108" t="str">
        <f>IF(Fond!H12="","",Fond!H12&amp;"X("&amp;Fond!C12&amp;")")</f>
        <v/>
      </c>
      <c r="B22" s="55" t="str">
        <f>IF(A1=" Tiroirs Merivobox ",((Fond!E12)&amp;" X "&amp;Fond!D12+16),IF(A1="Tiroirs Legrabox",(Fond!E12)&amp;" X "&amp;Fond!D12))</f>
        <v xml:space="preserve"> X </v>
      </c>
      <c r="C22" s="56"/>
      <c r="D22" s="48" t="s">
        <v>429</v>
      </c>
      <c r="E22" s="60" t="str">
        <f>IF(Dos!D12="","",(Dos!D12)&amp;" X "&amp;Dos!E12-16)</f>
        <v>511 X 168</v>
      </c>
      <c r="F22" s="60"/>
    </row>
    <row r="23" spans="1:6" s="26" customFormat="1" ht="30" customHeight="1" x14ac:dyDescent="0.35">
      <c r="A23" s="108" t="str">
        <f>IF(Fond!H13="","",Fond!H13&amp;"X("&amp;Fond!C13&amp;")")</f>
        <v/>
      </c>
      <c r="B23" s="55" t="str">
        <f>IF(A1=" Tiroirs Merivobox ",((Fond!E13)&amp;" X "&amp;Fond!D13+16),IF(A1="Tiroirs Legrabox",(Fond!E13)&amp;" X "&amp;Fond!D13))</f>
        <v xml:space="preserve"> X </v>
      </c>
      <c r="C23" s="56"/>
      <c r="D23" s="48" t="str">
        <f>IF(Dos!H13="","",Dos!H13&amp;"X("&amp;Dos!C13&amp;")")</f>
        <v/>
      </c>
      <c r="E23" s="60" t="str">
        <f>IF(Dos!D13="","",(Dos!D13)&amp;" X "&amp;Dos!E13-16)</f>
        <v/>
      </c>
      <c r="F23" s="60"/>
    </row>
    <row r="24" spans="1:6" s="26" customFormat="1" ht="30" customHeight="1" x14ac:dyDescent="0.35">
      <c r="A24" s="108" t="str">
        <f>IF(Fond!H14="","",Fond!H14&amp;"X("&amp;Fond!C14&amp;")")</f>
        <v/>
      </c>
      <c r="B24" s="55" t="str">
        <f>IF(A1=" Tiroirs Merivobox ",((Fond!E14)&amp;" X "&amp;Fond!D14+16),IF(A1="Tiroirs Legrabox",(Fond!E14)&amp;" X "&amp;Fond!D14))</f>
        <v xml:space="preserve"> X </v>
      </c>
      <c r="C24" s="56"/>
      <c r="D24" s="48" t="str">
        <f>IF(Dos!H14="","",Dos!H14&amp;"X("&amp;Dos!C14&amp;")")</f>
        <v/>
      </c>
      <c r="E24" s="60" t="str">
        <f>IF(Dos!D14="","",(Dos!D14)&amp;" X "&amp;Dos!E14-16)</f>
        <v/>
      </c>
      <c r="F24" s="60"/>
    </row>
    <row r="25" spans="1:6" s="26" customFormat="1" ht="30" customHeight="1" x14ac:dyDescent="0.35">
      <c r="A25" s="108" t="str">
        <f>IF(Fond!H15="","",Fond!H15&amp;"X("&amp;Fond!C15&amp;")")</f>
        <v/>
      </c>
      <c r="B25" s="55" t="str">
        <f>IF(A1=" Tiroirs Merivobox ",((Fond!E15)&amp;" X "&amp;Fond!D15+16),IF(A1="Tiroirs Legrabox",(Fond!E15)&amp;" X "&amp;Fond!D15))</f>
        <v xml:space="preserve"> X </v>
      </c>
      <c r="C25" s="56"/>
      <c r="D25" s="48" t="str">
        <f>IF(Dos!H15="","",Dos!H15&amp;"X("&amp;Dos!C15&amp;")")</f>
        <v/>
      </c>
      <c r="E25" s="60" t="str">
        <f>IF(Dos!D15="","",(Dos!D15)&amp;" X "&amp;Dos!E15-16)</f>
        <v/>
      </c>
      <c r="F25" s="60"/>
    </row>
    <row r="26" spans="1:6" s="26" customFormat="1" ht="30" customHeight="1" x14ac:dyDescent="0.35">
      <c r="A26" s="108" t="str">
        <f>IF(Fond!H16="","",Fond!H16&amp;"X("&amp;Fond!C16&amp;")")</f>
        <v/>
      </c>
      <c r="B26" s="55" t="str">
        <f>IF(A1=" Tiroirs Merivobox ",((Fond!E16)&amp;" X "&amp;Fond!D16+16),IF(A1="Tiroirs Legrabox",(Fond!E16)&amp;" X "&amp;Fond!D16))</f>
        <v xml:space="preserve"> X </v>
      </c>
      <c r="C26" s="56"/>
      <c r="D26" s="48" t="str">
        <f>IF(Dos!H16="","",Dos!H16&amp;"X("&amp;Dos!C16&amp;")")</f>
        <v/>
      </c>
      <c r="E26" s="60" t="str">
        <f>IF(Dos!D16="","",(Dos!D16)&amp;" X "&amp;Dos!E16-16)</f>
        <v/>
      </c>
      <c r="F26" s="60"/>
    </row>
    <row r="27" spans="1:6" s="26" customFormat="1" ht="30" customHeight="1" x14ac:dyDescent="0.35">
      <c r="A27" s="108" t="str">
        <f>IF(Fond!H17="","",Fond!H17&amp;"X("&amp;Fond!C17&amp;")")</f>
        <v/>
      </c>
      <c r="B27" s="55" t="str">
        <f>IF(A1=" Tiroirs Merivobox ",((Fond!E17)&amp;" X "&amp;Fond!D17+16),IF(A1="Tiroirs Legrabox",(Fond!E17)&amp;" X "&amp;Fond!D17))</f>
        <v xml:space="preserve"> X </v>
      </c>
      <c r="C27" s="56"/>
      <c r="D27" s="48" t="str">
        <f>IF(Dos!H17="","",Dos!H17&amp;"X("&amp;Dos!C17&amp;")")</f>
        <v/>
      </c>
      <c r="E27" s="60" t="str">
        <f>IF(Dos!D17="","",(Dos!D17)&amp;" X "&amp;Dos!E17-16)</f>
        <v/>
      </c>
      <c r="F27" s="60"/>
    </row>
    <row r="28" spans="1:6" s="26" customFormat="1" ht="30" customHeight="1" x14ac:dyDescent="0.35">
      <c r="A28" s="108" t="str">
        <f>IF(Fond!H18="","",Fond!H18&amp;"X("&amp;Fond!C18&amp;")")</f>
        <v/>
      </c>
      <c r="B28" s="55" t="str">
        <f>IF(A1=" Tiroirs Merivobox ",((Fond!E18)&amp;" X "&amp;Fond!D18+16),IF(A1="Tiroirs Legrabox",(Fond!E18)&amp;" X "&amp;Fond!D18))</f>
        <v xml:space="preserve"> X </v>
      </c>
      <c r="C28" s="56"/>
      <c r="D28" s="48" t="str">
        <f>IF(Dos!H18="","",Dos!H18&amp;"X("&amp;Dos!C18&amp;")")</f>
        <v/>
      </c>
      <c r="E28" s="60" t="str">
        <f>IF(Dos!D18="","",(Dos!D18)&amp;" X "&amp;Dos!E18-16)</f>
        <v/>
      </c>
      <c r="F28" s="60"/>
    </row>
    <row r="29" spans="1:6" s="26" customFormat="1" ht="30" customHeight="1" x14ac:dyDescent="0.35">
      <c r="A29" s="108" t="str">
        <f>IF(Fond!H19="","",Fond!H19&amp;"X("&amp;Fond!C19&amp;")")</f>
        <v/>
      </c>
      <c r="B29" s="55" t="str">
        <f>IF(A1=" Tiroirs Merivobox ",((Fond!E19)&amp;" X "&amp;Fond!D19+16),IF(A1="Tiroirs Legrabox",(Fond!E19)&amp;" X "&amp;Fond!D19))</f>
        <v xml:space="preserve"> X </v>
      </c>
      <c r="C29" s="56"/>
      <c r="D29" s="48" t="str">
        <f>IF(Dos!H19="","",Dos!H19&amp;"X("&amp;Dos!C19&amp;")")</f>
        <v/>
      </c>
      <c r="E29" s="60" t="str">
        <f>IF(Dos!D19="","",(Dos!D19)&amp;" X "&amp;Dos!E19-16)</f>
        <v/>
      </c>
      <c r="F29" s="60"/>
    </row>
    <row r="30" spans="1:6" s="26" customFormat="1" ht="30" customHeight="1" x14ac:dyDescent="0.35">
      <c r="A30" s="46"/>
      <c r="B30" s="61" t="str">
        <f>IF(A1=" Tiroirs Merivobox ",((Fond!E2)&amp;" X "&amp;Fond!D2+16),IF(A1="Tiroirs Legrabox",(Fond!E2)&amp;" X "&amp;Fond!D2))</f>
        <v>511 X 474</v>
      </c>
      <c r="C30" s="61"/>
      <c r="D30" s="45"/>
      <c r="E30" s="61"/>
      <c r="F30" s="61"/>
    </row>
    <row r="31" spans="1:6" ht="18.75" x14ac:dyDescent="0.3">
      <c r="A31" s="47"/>
      <c r="D31" s="47"/>
    </row>
  </sheetData>
  <mergeCells count="44">
    <mergeCell ref="B22:C22"/>
    <mergeCell ref="B23:C23"/>
    <mergeCell ref="B30:C30"/>
    <mergeCell ref="E27:F27"/>
    <mergeCell ref="E28:F28"/>
    <mergeCell ref="E29:F29"/>
    <mergeCell ref="B24:C24"/>
    <mergeCell ref="B25:C25"/>
    <mergeCell ref="B26:C26"/>
    <mergeCell ref="B27:C27"/>
    <mergeCell ref="B28:C28"/>
    <mergeCell ref="B29:C29"/>
    <mergeCell ref="E30:F30"/>
    <mergeCell ref="E24:F24"/>
    <mergeCell ref="E25:F25"/>
    <mergeCell ref="E26:F26"/>
    <mergeCell ref="B20:C20"/>
    <mergeCell ref="B21:C21"/>
    <mergeCell ref="B17:C17"/>
    <mergeCell ref="B18:C18"/>
    <mergeCell ref="B19:C19"/>
    <mergeCell ref="E15:F15"/>
    <mergeCell ref="E16:F16"/>
    <mergeCell ref="E17:F17"/>
    <mergeCell ref="B14:C14"/>
    <mergeCell ref="B15:C15"/>
    <mergeCell ref="B16:C16"/>
    <mergeCell ref="E14:F14"/>
    <mergeCell ref="E20:F20"/>
    <mergeCell ref="E21:F21"/>
    <mergeCell ref="E22:F22"/>
    <mergeCell ref="E23:F23"/>
    <mergeCell ref="E18:F18"/>
    <mergeCell ref="E19:F19"/>
    <mergeCell ref="A10:A11"/>
    <mergeCell ref="A1:F5"/>
    <mergeCell ref="A6:F9"/>
    <mergeCell ref="B12:C12"/>
    <mergeCell ref="B13:C13"/>
    <mergeCell ref="E10:F11"/>
    <mergeCell ref="D10:D11"/>
    <mergeCell ref="B10:C11"/>
    <mergeCell ref="E12:F12"/>
    <mergeCell ref="E13:F1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Imprimtir">
                <anchor moveWithCells="1">
                  <from>
                    <xdr:col>4</xdr:col>
                    <xdr:colOff>809625</xdr:colOff>
                    <xdr:row>1</xdr:row>
                    <xdr:rowOff>38100</xdr:rowOff>
                  </from>
                  <to>
                    <xdr:col>5</xdr:col>
                    <xdr:colOff>781050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FormaterCellules">
                <anchor moveWithCells="1">
                  <from>
                    <xdr:col>0</xdr:col>
                    <xdr:colOff>180975</xdr:colOff>
                    <xdr:row>1</xdr:row>
                    <xdr:rowOff>28575</xdr:rowOff>
                  </from>
                  <to>
                    <xdr:col>1</xdr:col>
                    <xdr:colOff>161925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33A90-D2D1-45B9-8E10-04D939B8A914}">
  <sheetPr codeName="Feuil6"/>
  <dimension ref="A1:V121"/>
  <sheetViews>
    <sheetView topLeftCell="C2" workbookViewId="0">
      <selection activeCell="P35" sqref="P35"/>
    </sheetView>
  </sheetViews>
  <sheetFormatPr baseColWidth="10" defaultRowHeight="15" x14ac:dyDescent="0.25"/>
  <cols>
    <col min="1" max="1" width="14.5703125" hidden="1" customWidth="1"/>
    <col min="2" max="2" width="16.5703125" hidden="1" customWidth="1"/>
    <col min="3" max="3" width="22.42578125" bestFit="1" customWidth="1"/>
    <col min="4" max="4" width="16.7109375" bestFit="1" customWidth="1"/>
    <col min="5" max="11" width="11.140625" bestFit="1" customWidth="1"/>
    <col min="12" max="12" width="12.140625" bestFit="1" customWidth="1"/>
    <col min="13" max="13" width="23.7109375" bestFit="1" customWidth="1"/>
    <col min="14" max="17" width="23.85546875" bestFit="1" customWidth="1"/>
    <col min="18" max="21" width="12.140625" bestFit="1" customWidth="1"/>
    <col min="22" max="22" width="81.140625" bestFit="1" customWidth="1"/>
    <col min="23" max="23" width="12.140625" bestFit="1" customWidth="1"/>
  </cols>
  <sheetData>
    <row r="1" spans="1:22" hidden="1" x14ac:dyDescent="0.25">
      <c r="A1" t="s">
        <v>2</v>
      </c>
      <c r="C1" s="28" t="s">
        <v>2</v>
      </c>
    </row>
    <row r="2" spans="1:22" x14ac:dyDescent="0.25">
      <c r="A2" t="s">
        <v>45</v>
      </c>
      <c r="C2" s="1" t="s">
        <v>45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22" x14ac:dyDescent="0.25">
      <c r="A3" t="s">
        <v>43</v>
      </c>
    </row>
    <row r="4" spans="1:22" x14ac:dyDescent="0.25"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  <c r="P4" t="s">
        <v>13</v>
      </c>
      <c r="Q4" t="s">
        <v>14</v>
      </c>
      <c r="R4" t="s">
        <v>15</v>
      </c>
      <c r="S4" t="s">
        <v>16</v>
      </c>
      <c r="T4" t="s">
        <v>17</v>
      </c>
      <c r="U4" t="s">
        <v>18</v>
      </c>
      <c r="V4" t="s">
        <v>19</v>
      </c>
    </row>
    <row r="5" spans="1:22" x14ac:dyDescent="0.25">
      <c r="C5" t="s">
        <v>103</v>
      </c>
      <c r="D5" t="s">
        <v>104</v>
      </c>
      <c r="E5" t="s">
        <v>105</v>
      </c>
      <c r="F5" t="s">
        <v>106</v>
      </c>
      <c r="G5" t="s">
        <v>107</v>
      </c>
      <c r="H5">
        <v>19</v>
      </c>
      <c r="I5">
        <v>0</v>
      </c>
      <c r="J5">
        <v>1</v>
      </c>
      <c r="K5" t="s">
        <v>50</v>
      </c>
      <c r="L5" t="s">
        <v>51</v>
      </c>
      <c r="M5" t="s">
        <v>108</v>
      </c>
      <c r="N5" t="s">
        <v>109</v>
      </c>
      <c r="O5" t="s">
        <v>43</v>
      </c>
      <c r="P5" t="s">
        <v>109</v>
      </c>
      <c r="Q5" t="s">
        <v>109</v>
      </c>
      <c r="R5" t="s">
        <v>43</v>
      </c>
      <c r="S5" t="s">
        <v>43</v>
      </c>
      <c r="T5" t="s">
        <v>43</v>
      </c>
      <c r="U5" t="s">
        <v>105</v>
      </c>
      <c r="V5" t="s">
        <v>110</v>
      </c>
    </row>
    <row r="6" spans="1:22" x14ac:dyDescent="0.25">
      <c r="C6" t="s">
        <v>117</v>
      </c>
      <c r="D6" t="s">
        <v>118</v>
      </c>
      <c r="E6" t="s">
        <v>105</v>
      </c>
      <c r="F6" t="s">
        <v>119</v>
      </c>
      <c r="G6" t="s">
        <v>120</v>
      </c>
      <c r="H6">
        <v>19</v>
      </c>
      <c r="I6">
        <v>0</v>
      </c>
      <c r="J6">
        <v>1</v>
      </c>
      <c r="K6" t="s">
        <v>50</v>
      </c>
      <c r="L6" t="s">
        <v>51</v>
      </c>
      <c r="M6" t="s">
        <v>121</v>
      </c>
      <c r="N6" t="s">
        <v>43</v>
      </c>
      <c r="O6" t="s">
        <v>43</v>
      </c>
      <c r="P6" t="s">
        <v>43</v>
      </c>
      <c r="Q6" t="s">
        <v>122</v>
      </c>
      <c r="R6" t="s">
        <v>43</v>
      </c>
      <c r="S6" t="s">
        <v>43</v>
      </c>
      <c r="T6" t="s">
        <v>43</v>
      </c>
      <c r="U6" t="s">
        <v>105</v>
      </c>
      <c r="V6" t="s">
        <v>123</v>
      </c>
    </row>
    <row r="7" spans="1:22" x14ac:dyDescent="0.25">
      <c r="C7" t="s">
        <v>111</v>
      </c>
      <c r="D7" t="s">
        <v>112</v>
      </c>
      <c r="E7" t="s">
        <v>113</v>
      </c>
      <c r="F7" t="s">
        <v>114</v>
      </c>
      <c r="G7" t="s">
        <v>115</v>
      </c>
      <c r="H7">
        <v>19</v>
      </c>
      <c r="I7">
        <v>0</v>
      </c>
      <c r="J7">
        <v>1</v>
      </c>
      <c r="K7" t="s">
        <v>50</v>
      </c>
      <c r="L7" t="s">
        <v>51</v>
      </c>
      <c r="M7" t="s">
        <v>108</v>
      </c>
      <c r="N7" t="s">
        <v>109</v>
      </c>
      <c r="O7" t="s">
        <v>43</v>
      </c>
      <c r="P7" t="s">
        <v>109</v>
      </c>
      <c r="Q7" t="s">
        <v>109</v>
      </c>
      <c r="R7" t="s">
        <v>43</v>
      </c>
      <c r="S7" t="s">
        <v>43</v>
      </c>
      <c r="T7" t="s">
        <v>43</v>
      </c>
      <c r="U7" t="s">
        <v>113</v>
      </c>
      <c r="V7" t="s">
        <v>116</v>
      </c>
    </row>
    <row r="8" spans="1:22" x14ac:dyDescent="0.25">
      <c r="C8" t="s">
        <v>124</v>
      </c>
      <c r="D8" t="s">
        <v>44</v>
      </c>
      <c r="E8" t="s">
        <v>92</v>
      </c>
      <c r="F8" t="s">
        <v>46</v>
      </c>
      <c r="G8" t="s">
        <v>47</v>
      </c>
      <c r="H8">
        <v>19</v>
      </c>
      <c r="I8">
        <v>1</v>
      </c>
      <c r="J8">
        <v>1</v>
      </c>
      <c r="K8" t="s">
        <v>50</v>
      </c>
      <c r="L8" t="s">
        <v>51</v>
      </c>
      <c r="M8" t="s">
        <v>121</v>
      </c>
      <c r="N8" t="s">
        <v>43</v>
      </c>
      <c r="O8" t="s">
        <v>43</v>
      </c>
      <c r="P8" t="s">
        <v>43</v>
      </c>
      <c r="Q8" t="s">
        <v>109</v>
      </c>
      <c r="R8" t="s">
        <v>43</v>
      </c>
      <c r="S8" t="s">
        <v>43</v>
      </c>
      <c r="T8" t="s">
        <v>43</v>
      </c>
      <c r="U8" t="s">
        <v>92</v>
      </c>
      <c r="V8" t="s">
        <v>125</v>
      </c>
    </row>
    <row r="9" spans="1:22" x14ac:dyDescent="0.25">
      <c r="C9" t="s">
        <v>126</v>
      </c>
      <c r="D9" t="s">
        <v>44</v>
      </c>
      <c r="E9" t="s">
        <v>85</v>
      </c>
      <c r="F9" t="s">
        <v>46</v>
      </c>
      <c r="G9" t="s">
        <v>47</v>
      </c>
      <c r="H9">
        <v>19</v>
      </c>
      <c r="I9">
        <v>1</v>
      </c>
      <c r="J9">
        <v>1</v>
      </c>
      <c r="K9" t="s">
        <v>50</v>
      </c>
      <c r="L9" t="s">
        <v>51</v>
      </c>
      <c r="M9" t="s">
        <v>121</v>
      </c>
      <c r="N9" t="s">
        <v>122</v>
      </c>
      <c r="O9" t="s">
        <v>109</v>
      </c>
      <c r="P9" t="s">
        <v>122</v>
      </c>
      <c r="Q9" t="s">
        <v>109</v>
      </c>
      <c r="R9" t="s">
        <v>43</v>
      </c>
      <c r="S9" t="s">
        <v>43</v>
      </c>
      <c r="T9" t="s">
        <v>43</v>
      </c>
      <c r="U9" t="s">
        <v>85</v>
      </c>
      <c r="V9" t="s">
        <v>127</v>
      </c>
    </row>
    <row r="10" spans="1:22" x14ac:dyDescent="0.25">
      <c r="C10" t="s">
        <v>128</v>
      </c>
      <c r="D10" t="s">
        <v>44</v>
      </c>
      <c r="E10" t="s">
        <v>101</v>
      </c>
      <c r="F10" t="s">
        <v>46</v>
      </c>
      <c r="G10" t="s">
        <v>47</v>
      </c>
      <c r="H10">
        <v>19</v>
      </c>
      <c r="I10">
        <v>1</v>
      </c>
      <c r="J10">
        <v>1</v>
      </c>
      <c r="K10" t="s">
        <v>50</v>
      </c>
      <c r="L10" t="s">
        <v>51</v>
      </c>
      <c r="M10" t="s">
        <v>121</v>
      </c>
      <c r="N10" t="s">
        <v>43</v>
      </c>
      <c r="O10" t="s">
        <v>43</v>
      </c>
      <c r="P10" t="s">
        <v>43</v>
      </c>
      <c r="Q10" t="s">
        <v>109</v>
      </c>
      <c r="R10" t="s">
        <v>43</v>
      </c>
      <c r="S10" t="s">
        <v>43</v>
      </c>
      <c r="T10" t="s">
        <v>43</v>
      </c>
      <c r="U10" t="s">
        <v>101</v>
      </c>
      <c r="V10" t="s">
        <v>129</v>
      </c>
    </row>
    <row r="11" spans="1:22" x14ac:dyDescent="0.25">
      <c r="C11" t="s">
        <v>130</v>
      </c>
      <c r="D11" t="s">
        <v>44</v>
      </c>
      <c r="E11" t="s">
        <v>97</v>
      </c>
      <c r="F11" t="s">
        <v>46</v>
      </c>
      <c r="G11" t="s">
        <v>47</v>
      </c>
      <c r="H11">
        <v>19</v>
      </c>
      <c r="I11">
        <v>1</v>
      </c>
      <c r="J11">
        <v>1</v>
      </c>
      <c r="K11" t="s">
        <v>50</v>
      </c>
      <c r="L11" t="s">
        <v>51</v>
      </c>
      <c r="M11" t="s">
        <v>121</v>
      </c>
      <c r="N11" t="s">
        <v>43</v>
      </c>
      <c r="O11" t="s">
        <v>43</v>
      </c>
      <c r="P11" t="s">
        <v>43</v>
      </c>
      <c r="Q11" t="s">
        <v>109</v>
      </c>
      <c r="R11" t="s">
        <v>43</v>
      </c>
      <c r="S11" t="s">
        <v>43</v>
      </c>
      <c r="T11" t="s">
        <v>43</v>
      </c>
      <c r="U11" t="s">
        <v>97</v>
      </c>
      <c r="V11" t="s">
        <v>131</v>
      </c>
    </row>
    <row r="12" spans="1:22" x14ac:dyDescent="0.25">
      <c r="C12" t="s">
        <v>132</v>
      </c>
      <c r="D12" t="s">
        <v>44</v>
      </c>
      <c r="E12" t="s">
        <v>133</v>
      </c>
      <c r="F12" t="s">
        <v>134</v>
      </c>
      <c r="G12" t="s">
        <v>115</v>
      </c>
      <c r="H12">
        <v>19</v>
      </c>
      <c r="I12">
        <v>1</v>
      </c>
      <c r="J12">
        <v>1</v>
      </c>
      <c r="K12" t="s">
        <v>50</v>
      </c>
      <c r="L12" t="s">
        <v>51</v>
      </c>
      <c r="M12" t="s">
        <v>121</v>
      </c>
      <c r="N12" t="s">
        <v>122</v>
      </c>
      <c r="O12" t="s">
        <v>43</v>
      </c>
      <c r="P12" t="s">
        <v>122</v>
      </c>
      <c r="Q12" t="s">
        <v>109</v>
      </c>
      <c r="R12" t="s">
        <v>43</v>
      </c>
      <c r="S12" t="s">
        <v>43</v>
      </c>
      <c r="T12" t="s">
        <v>43</v>
      </c>
      <c r="U12" t="s">
        <v>133</v>
      </c>
      <c r="V12" t="s">
        <v>135</v>
      </c>
    </row>
    <row r="13" spans="1:22" x14ac:dyDescent="0.25">
      <c r="C13" t="s">
        <v>136</v>
      </c>
      <c r="D13" t="s">
        <v>44</v>
      </c>
      <c r="E13" t="s">
        <v>78</v>
      </c>
      <c r="F13" t="s">
        <v>137</v>
      </c>
      <c r="G13" t="s">
        <v>47</v>
      </c>
      <c r="H13">
        <v>19</v>
      </c>
      <c r="I13">
        <v>1</v>
      </c>
      <c r="J13">
        <v>1</v>
      </c>
      <c r="K13" t="s">
        <v>50</v>
      </c>
      <c r="L13" t="s">
        <v>51</v>
      </c>
      <c r="M13" t="s">
        <v>138</v>
      </c>
      <c r="N13" t="s">
        <v>109</v>
      </c>
      <c r="O13" t="s">
        <v>43</v>
      </c>
      <c r="P13" t="s">
        <v>109</v>
      </c>
      <c r="Q13" t="s">
        <v>109</v>
      </c>
      <c r="R13" t="s">
        <v>43</v>
      </c>
      <c r="S13" t="s">
        <v>43</v>
      </c>
      <c r="T13" t="s">
        <v>43</v>
      </c>
      <c r="U13" t="s">
        <v>78</v>
      </c>
      <c r="V13" t="s">
        <v>139</v>
      </c>
    </row>
    <row r="14" spans="1:22" x14ac:dyDescent="0.25">
      <c r="C14" t="s">
        <v>140</v>
      </c>
      <c r="D14" t="s">
        <v>44</v>
      </c>
      <c r="E14" t="s">
        <v>88</v>
      </c>
      <c r="F14" t="s">
        <v>46</v>
      </c>
      <c r="G14" t="s">
        <v>47</v>
      </c>
      <c r="H14">
        <v>19</v>
      </c>
      <c r="I14">
        <v>1</v>
      </c>
      <c r="J14">
        <v>1</v>
      </c>
      <c r="K14" t="s">
        <v>50</v>
      </c>
      <c r="L14" t="s">
        <v>51</v>
      </c>
      <c r="M14" t="s">
        <v>121</v>
      </c>
      <c r="N14" t="s">
        <v>43</v>
      </c>
      <c r="O14" t="s">
        <v>43</v>
      </c>
      <c r="P14" t="s">
        <v>43</v>
      </c>
      <c r="Q14" t="s">
        <v>109</v>
      </c>
      <c r="R14" t="s">
        <v>43</v>
      </c>
      <c r="S14" t="s">
        <v>43</v>
      </c>
      <c r="T14" t="s">
        <v>43</v>
      </c>
      <c r="U14" t="s">
        <v>88</v>
      </c>
      <c r="V14" t="s">
        <v>141</v>
      </c>
    </row>
    <row r="15" spans="1:22" x14ac:dyDescent="0.25">
      <c r="C15" t="s">
        <v>142</v>
      </c>
      <c r="D15" t="s">
        <v>44</v>
      </c>
      <c r="E15" t="s">
        <v>143</v>
      </c>
      <c r="F15" t="s">
        <v>134</v>
      </c>
      <c r="G15" t="s">
        <v>115</v>
      </c>
      <c r="H15">
        <v>19</v>
      </c>
      <c r="I15">
        <v>1</v>
      </c>
      <c r="J15">
        <v>1</v>
      </c>
      <c r="K15" t="s">
        <v>50</v>
      </c>
      <c r="L15" t="s">
        <v>51</v>
      </c>
      <c r="M15" t="s">
        <v>121</v>
      </c>
      <c r="N15" t="s">
        <v>122</v>
      </c>
      <c r="O15" t="s">
        <v>43</v>
      </c>
      <c r="P15" t="s">
        <v>122</v>
      </c>
      <c r="Q15" t="s">
        <v>109</v>
      </c>
      <c r="R15" t="s">
        <v>43</v>
      </c>
      <c r="S15" t="s">
        <v>43</v>
      </c>
      <c r="T15" t="s">
        <v>43</v>
      </c>
      <c r="U15" t="s">
        <v>143</v>
      </c>
      <c r="V15" t="s">
        <v>144</v>
      </c>
    </row>
    <row r="16" spans="1:22" x14ac:dyDescent="0.25">
      <c r="C16" t="s">
        <v>142</v>
      </c>
      <c r="D16" t="s">
        <v>44</v>
      </c>
      <c r="E16" t="s">
        <v>113</v>
      </c>
      <c r="F16" t="s">
        <v>134</v>
      </c>
      <c r="G16" t="s">
        <v>115</v>
      </c>
      <c r="H16">
        <v>19</v>
      </c>
      <c r="I16">
        <v>1</v>
      </c>
      <c r="J16">
        <v>1</v>
      </c>
      <c r="K16" t="s">
        <v>50</v>
      </c>
      <c r="L16" t="s">
        <v>51</v>
      </c>
      <c r="M16" t="s">
        <v>121</v>
      </c>
      <c r="N16" t="s">
        <v>122</v>
      </c>
      <c r="O16" t="s">
        <v>43</v>
      </c>
      <c r="P16" t="s">
        <v>122</v>
      </c>
      <c r="Q16" t="s">
        <v>109</v>
      </c>
      <c r="R16" t="s">
        <v>43</v>
      </c>
      <c r="S16" t="s">
        <v>43</v>
      </c>
      <c r="T16" t="s">
        <v>43</v>
      </c>
      <c r="U16" t="s">
        <v>113</v>
      </c>
      <c r="V16" t="s">
        <v>145</v>
      </c>
    </row>
    <row r="17" spans="3:22" x14ac:dyDescent="0.25">
      <c r="C17" t="s">
        <v>146</v>
      </c>
      <c r="D17" t="s">
        <v>44</v>
      </c>
      <c r="E17" t="s">
        <v>82</v>
      </c>
      <c r="F17" t="s">
        <v>46</v>
      </c>
      <c r="G17" t="s">
        <v>47</v>
      </c>
      <c r="H17">
        <v>19</v>
      </c>
      <c r="I17">
        <v>1</v>
      </c>
      <c r="J17">
        <v>1</v>
      </c>
      <c r="K17" t="s">
        <v>50</v>
      </c>
      <c r="L17" t="s">
        <v>51</v>
      </c>
      <c r="M17" t="s">
        <v>121</v>
      </c>
      <c r="N17" t="s">
        <v>43</v>
      </c>
      <c r="O17" t="s">
        <v>43</v>
      </c>
      <c r="P17" t="s">
        <v>43</v>
      </c>
      <c r="Q17" t="s">
        <v>109</v>
      </c>
      <c r="R17" t="s">
        <v>43</v>
      </c>
      <c r="S17" t="s">
        <v>43</v>
      </c>
      <c r="T17" t="s">
        <v>43</v>
      </c>
      <c r="U17" t="s">
        <v>82</v>
      </c>
      <c r="V17" t="s">
        <v>147</v>
      </c>
    </row>
    <row r="18" spans="3:22" x14ac:dyDescent="0.25">
      <c r="C18" t="s">
        <v>148</v>
      </c>
      <c r="D18" t="s">
        <v>44</v>
      </c>
      <c r="E18" t="s">
        <v>70</v>
      </c>
      <c r="F18" t="s">
        <v>137</v>
      </c>
      <c r="G18" t="s">
        <v>47</v>
      </c>
      <c r="H18">
        <v>19</v>
      </c>
      <c r="I18">
        <v>1</v>
      </c>
      <c r="J18">
        <v>1</v>
      </c>
      <c r="K18" t="s">
        <v>50</v>
      </c>
      <c r="L18" t="s">
        <v>51</v>
      </c>
      <c r="M18" t="s">
        <v>138</v>
      </c>
      <c r="N18" t="s">
        <v>109</v>
      </c>
      <c r="O18" t="s">
        <v>43</v>
      </c>
      <c r="P18" t="s">
        <v>122</v>
      </c>
      <c r="Q18" t="s">
        <v>109</v>
      </c>
      <c r="R18" t="s">
        <v>43</v>
      </c>
      <c r="S18" t="s">
        <v>43</v>
      </c>
      <c r="T18" t="s">
        <v>43</v>
      </c>
      <c r="U18" t="s">
        <v>70</v>
      </c>
      <c r="V18" t="s">
        <v>149</v>
      </c>
    </row>
    <row r="19" spans="3:22" x14ac:dyDescent="0.25">
      <c r="C19" t="s">
        <v>150</v>
      </c>
      <c r="D19" t="s">
        <v>44</v>
      </c>
      <c r="E19" t="s">
        <v>151</v>
      </c>
      <c r="F19" t="s">
        <v>46</v>
      </c>
      <c r="G19" t="s">
        <v>152</v>
      </c>
      <c r="H19">
        <v>19</v>
      </c>
      <c r="I19">
        <v>1</v>
      </c>
      <c r="J19">
        <v>1</v>
      </c>
      <c r="K19" t="s">
        <v>50</v>
      </c>
      <c r="L19" t="s">
        <v>51</v>
      </c>
      <c r="M19" t="s">
        <v>108</v>
      </c>
      <c r="N19" t="s">
        <v>109</v>
      </c>
      <c r="O19" t="s">
        <v>109</v>
      </c>
      <c r="P19" t="s">
        <v>109</v>
      </c>
      <c r="Q19" t="s">
        <v>109</v>
      </c>
      <c r="R19" t="s">
        <v>43</v>
      </c>
      <c r="S19" t="s">
        <v>43</v>
      </c>
      <c r="T19" t="s">
        <v>43</v>
      </c>
      <c r="U19" t="s">
        <v>151</v>
      </c>
      <c r="V19" t="s">
        <v>153</v>
      </c>
    </row>
    <row r="20" spans="3:22" x14ac:dyDescent="0.25">
      <c r="C20" t="s">
        <v>154</v>
      </c>
      <c r="D20" t="s">
        <v>52</v>
      </c>
      <c r="E20" t="s">
        <v>101</v>
      </c>
      <c r="F20" t="s">
        <v>46</v>
      </c>
      <c r="G20" t="s">
        <v>47</v>
      </c>
      <c r="H20">
        <v>19</v>
      </c>
      <c r="I20">
        <v>1</v>
      </c>
      <c r="J20">
        <v>1</v>
      </c>
      <c r="K20" t="s">
        <v>50</v>
      </c>
      <c r="L20" t="s">
        <v>51</v>
      </c>
      <c r="M20" t="s">
        <v>121</v>
      </c>
      <c r="N20" t="s">
        <v>43</v>
      </c>
      <c r="O20" t="s">
        <v>43</v>
      </c>
      <c r="P20" t="s">
        <v>43</v>
      </c>
      <c r="Q20" t="s">
        <v>109</v>
      </c>
      <c r="R20" t="s">
        <v>43</v>
      </c>
      <c r="S20" t="s">
        <v>43</v>
      </c>
      <c r="T20" t="s">
        <v>43</v>
      </c>
      <c r="U20" t="s">
        <v>101</v>
      </c>
      <c r="V20" t="s">
        <v>155</v>
      </c>
    </row>
    <row r="21" spans="3:22" x14ac:dyDescent="0.25">
      <c r="C21" t="s">
        <v>156</v>
      </c>
      <c r="D21" t="s">
        <v>52</v>
      </c>
      <c r="E21" t="s">
        <v>82</v>
      </c>
      <c r="F21" t="s">
        <v>46</v>
      </c>
      <c r="G21" t="s">
        <v>47</v>
      </c>
      <c r="H21">
        <v>19</v>
      </c>
      <c r="I21">
        <v>1</v>
      </c>
      <c r="J21">
        <v>1</v>
      </c>
      <c r="K21" t="s">
        <v>50</v>
      </c>
      <c r="L21" t="s">
        <v>51</v>
      </c>
      <c r="M21" t="s">
        <v>121</v>
      </c>
      <c r="N21" t="s">
        <v>43</v>
      </c>
      <c r="O21" t="s">
        <v>43</v>
      </c>
      <c r="P21" t="s">
        <v>43</v>
      </c>
      <c r="Q21" t="s">
        <v>109</v>
      </c>
      <c r="R21" t="s">
        <v>43</v>
      </c>
      <c r="S21" t="s">
        <v>43</v>
      </c>
      <c r="T21" t="s">
        <v>43</v>
      </c>
      <c r="U21" t="s">
        <v>82</v>
      </c>
      <c r="V21" t="s">
        <v>157</v>
      </c>
    </row>
    <row r="22" spans="3:22" x14ac:dyDescent="0.25">
      <c r="C22" t="s">
        <v>158</v>
      </c>
      <c r="D22" t="s">
        <v>52</v>
      </c>
      <c r="E22" t="s">
        <v>97</v>
      </c>
      <c r="F22" t="s">
        <v>46</v>
      </c>
      <c r="G22" t="s">
        <v>47</v>
      </c>
      <c r="H22">
        <v>19</v>
      </c>
      <c r="I22">
        <v>1</v>
      </c>
      <c r="J22">
        <v>1</v>
      </c>
      <c r="K22" t="s">
        <v>50</v>
      </c>
      <c r="L22" t="s">
        <v>51</v>
      </c>
      <c r="M22" t="s">
        <v>121</v>
      </c>
      <c r="N22" t="s">
        <v>43</v>
      </c>
      <c r="O22" t="s">
        <v>43</v>
      </c>
      <c r="P22" t="s">
        <v>43</v>
      </c>
      <c r="Q22" t="s">
        <v>109</v>
      </c>
      <c r="R22" t="s">
        <v>43</v>
      </c>
      <c r="S22" t="s">
        <v>43</v>
      </c>
      <c r="T22" t="s">
        <v>43</v>
      </c>
      <c r="U22" t="s">
        <v>97</v>
      </c>
      <c r="V22" t="s">
        <v>159</v>
      </c>
    </row>
    <row r="23" spans="3:22" x14ac:dyDescent="0.25">
      <c r="C23" t="s">
        <v>160</v>
      </c>
      <c r="D23" t="s">
        <v>52</v>
      </c>
      <c r="E23" t="s">
        <v>133</v>
      </c>
      <c r="F23" t="s">
        <v>134</v>
      </c>
      <c r="G23" t="s">
        <v>115</v>
      </c>
      <c r="H23">
        <v>19</v>
      </c>
      <c r="I23">
        <v>1</v>
      </c>
      <c r="J23">
        <v>1</v>
      </c>
      <c r="K23" t="s">
        <v>50</v>
      </c>
      <c r="L23" t="s">
        <v>51</v>
      </c>
      <c r="M23" t="s">
        <v>121</v>
      </c>
      <c r="N23" t="s">
        <v>122</v>
      </c>
      <c r="O23" t="s">
        <v>43</v>
      </c>
      <c r="P23" t="s">
        <v>122</v>
      </c>
      <c r="Q23" t="s">
        <v>109</v>
      </c>
      <c r="R23" t="s">
        <v>43</v>
      </c>
      <c r="S23" t="s">
        <v>43</v>
      </c>
      <c r="T23" t="s">
        <v>43</v>
      </c>
      <c r="U23" t="s">
        <v>133</v>
      </c>
      <c r="V23" t="s">
        <v>161</v>
      </c>
    </row>
    <row r="24" spans="3:22" x14ac:dyDescent="0.25">
      <c r="C24" t="s">
        <v>162</v>
      </c>
      <c r="D24" t="s">
        <v>52</v>
      </c>
      <c r="E24" t="s">
        <v>78</v>
      </c>
      <c r="F24" t="s">
        <v>137</v>
      </c>
      <c r="G24" t="s">
        <v>47</v>
      </c>
      <c r="H24">
        <v>19</v>
      </c>
      <c r="I24">
        <v>1</v>
      </c>
      <c r="J24">
        <v>1</v>
      </c>
      <c r="K24" t="s">
        <v>50</v>
      </c>
      <c r="L24" t="s">
        <v>51</v>
      </c>
      <c r="M24" t="s">
        <v>121</v>
      </c>
      <c r="N24" t="s">
        <v>122</v>
      </c>
      <c r="O24" t="s">
        <v>43</v>
      </c>
      <c r="P24" t="s">
        <v>122</v>
      </c>
      <c r="Q24" t="s">
        <v>109</v>
      </c>
      <c r="R24" t="s">
        <v>43</v>
      </c>
      <c r="S24" t="s">
        <v>43</v>
      </c>
      <c r="T24" t="s">
        <v>43</v>
      </c>
      <c r="U24" t="s">
        <v>78</v>
      </c>
      <c r="V24" t="s">
        <v>163</v>
      </c>
    </row>
    <row r="25" spans="3:22" x14ac:dyDescent="0.25">
      <c r="C25" t="s">
        <v>164</v>
      </c>
      <c r="D25" t="s">
        <v>52</v>
      </c>
      <c r="E25" t="s">
        <v>151</v>
      </c>
      <c r="F25" t="s">
        <v>46</v>
      </c>
      <c r="G25" t="s">
        <v>152</v>
      </c>
      <c r="H25">
        <v>19</v>
      </c>
      <c r="I25">
        <v>1</v>
      </c>
      <c r="J25">
        <v>1</v>
      </c>
      <c r="K25" t="s">
        <v>50</v>
      </c>
      <c r="L25" t="s">
        <v>51</v>
      </c>
      <c r="M25" t="s">
        <v>121</v>
      </c>
      <c r="N25" t="s">
        <v>43</v>
      </c>
      <c r="O25" t="s">
        <v>43</v>
      </c>
      <c r="P25" t="s">
        <v>43</v>
      </c>
      <c r="Q25" t="s">
        <v>109</v>
      </c>
      <c r="R25" t="s">
        <v>43</v>
      </c>
      <c r="S25" t="s">
        <v>43</v>
      </c>
      <c r="T25" t="s">
        <v>43</v>
      </c>
      <c r="U25" t="s">
        <v>151</v>
      </c>
      <c r="V25" t="s">
        <v>165</v>
      </c>
    </row>
    <row r="26" spans="3:22" x14ac:dyDescent="0.25">
      <c r="C26" t="s">
        <v>166</v>
      </c>
      <c r="D26" t="s">
        <v>52</v>
      </c>
      <c r="E26" t="s">
        <v>85</v>
      </c>
      <c r="F26" t="s">
        <v>46</v>
      </c>
      <c r="G26" t="s">
        <v>47</v>
      </c>
      <c r="H26">
        <v>19</v>
      </c>
      <c r="I26">
        <v>1</v>
      </c>
      <c r="J26">
        <v>1</v>
      </c>
      <c r="K26" t="s">
        <v>50</v>
      </c>
      <c r="L26" t="s">
        <v>51</v>
      </c>
      <c r="M26" t="s">
        <v>108</v>
      </c>
      <c r="N26" t="s">
        <v>109</v>
      </c>
      <c r="O26" t="s">
        <v>109</v>
      </c>
      <c r="P26" t="s">
        <v>109</v>
      </c>
      <c r="Q26" t="s">
        <v>109</v>
      </c>
      <c r="R26" t="s">
        <v>43</v>
      </c>
      <c r="S26" t="s">
        <v>43</v>
      </c>
      <c r="T26" t="s">
        <v>43</v>
      </c>
      <c r="U26" t="s">
        <v>85</v>
      </c>
      <c r="V26" t="s">
        <v>167</v>
      </c>
    </row>
    <row r="27" spans="3:22" x14ac:dyDescent="0.25">
      <c r="C27" t="s">
        <v>168</v>
      </c>
      <c r="D27" t="s">
        <v>52</v>
      </c>
      <c r="E27" t="s">
        <v>92</v>
      </c>
      <c r="F27" t="s">
        <v>46</v>
      </c>
      <c r="G27" t="s">
        <v>47</v>
      </c>
      <c r="H27">
        <v>19</v>
      </c>
      <c r="I27">
        <v>1</v>
      </c>
      <c r="J27">
        <v>1</v>
      </c>
      <c r="K27" t="s">
        <v>50</v>
      </c>
      <c r="L27" t="s">
        <v>51</v>
      </c>
      <c r="M27" t="s">
        <v>121</v>
      </c>
      <c r="N27" t="s">
        <v>43</v>
      </c>
      <c r="O27" t="s">
        <v>43</v>
      </c>
      <c r="P27" t="s">
        <v>43</v>
      </c>
      <c r="Q27" t="s">
        <v>109</v>
      </c>
      <c r="R27" t="s">
        <v>43</v>
      </c>
      <c r="S27" t="s">
        <v>43</v>
      </c>
      <c r="T27" t="s">
        <v>43</v>
      </c>
      <c r="U27" t="s">
        <v>92</v>
      </c>
      <c r="V27" t="s">
        <v>169</v>
      </c>
    </row>
    <row r="28" spans="3:22" x14ac:dyDescent="0.25">
      <c r="C28" t="s">
        <v>170</v>
      </c>
      <c r="D28" t="s">
        <v>52</v>
      </c>
      <c r="E28" t="s">
        <v>70</v>
      </c>
      <c r="F28" t="s">
        <v>137</v>
      </c>
      <c r="G28" t="s">
        <v>47</v>
      </c>
      <c r="H28">
        <v>19</v>
      </c>
      <c r="I28">
        <v>1</v>
      </c>
      <c r="J28">
        <v>1</v>
      </c>
      <c r="K28" t="s">
        <v>50</v>
      </c>
      <c r="L28" t="s">
        <v>51</v>
      </c>
      <c r="M28" t="s">
        <v>138</v>
      </c>
      <c r="N28" t="s">
        <v>109</v>
      </c>
      <c r="O28" t="s">
        <v>43</v>
      </c>
      <c r="P28" t="s">
        <v>109</v>
      </c>
      <c r="Q28" t="s">
        <v>109</v>
      </c>
      <c r="R28" t="s">
        <v>43</v>
      </c>
      <c r="S28" t="s">
        <v>43</v>
      </c>
      <c r="T28" t="s">
        <v>43</v>
      </c>
      <c r="U28" t="s">
        <v>70</v>
      </c>
      <c r="V28" t="s">
        <v>171</v>
      </c>
    </row>
    <row r="29" spans="3:22" x14ac:dyDescent="0.25">
      <c r="C29" t="s">
        <v>172</v>
      </c>
      <c r="D29" t="s">
        <v>52</v>
      </c>
      <c r="E29" t="s">
        <v>88</v>
      </c>
      <c r="F29" t="s">
        <v>46</v>
      </c>
      <c r="G29" t="s">
        <v>47</v>
      </c>
      <c r="H29">
        <v>19</v>
      </c>
      <c r="I29">
        <v>1</v>
      </c>
      <c r="J29">
        <v>1</v>
      </c>
      <c r="K29" t="s">
        <v>50</v>
      </c>
      <c r="L29" t="s">
        <v>51</v>
      </c>
      <c r="M29" t="s">
        <v>121</v>
      </c>
      <c r="N29" t="s">
        <v>43</v>
      </c>
      <c r="O29" t="s">
        <v>43</v>
      </c>
      <c r="P29" t="s">
        <v>43</v>
      </c>
      <c r="Q29" t="s">
        <v>109</v>
      </c>
      <c r="R29" t="s">
        <v>43</v>
      </c>
      <c r="S29" t="s">
        <v>43</v>
      </c>
      <c r="T29" t="s">
        <v>43</v>
      </c>
      <c r="U29" t="s">
        <v>88</v>
      </c>
      <c r="V29" t="s">
        <v>173</v>
      </c>
    </row>
    <row r="30" spans="3:22" x14ac:dyDescent="0.25">
      <c r="C30" t="s">
        <v>174</v>
      </c>
      <c r="D30" t="s">
        <v>52</v>
      </c>
      <c r="E30" t="s">
        <v>143</v>
      </c>
      <c r="F30" t="s">
        <v>134</v>
      </c>
      <c r="G30" t="s">
        <v>115</v>
      </c>
      <c r="H30">
        <v>19</v>
      </c>
      <c r="I30">
        <v>1</v>
      </c>
      <c r="J30">
        <v>1</v>
      </c>
      <c r="K30" t="s">
        <v>50</v>
      </c>
      <c r="L30" t="s">
        <v>51</v>
      </c>
      <c r="M30" t="s">
        <v>121</v>
      </c>
      <c r="N30" t="s">
        <v>122</v>
      </c>
      <c r="O30" t="s">
        <v>43</v>
      </c>
      <c r="P30" t="s">
        <v>122</v>
      </c>
      <c r="Q30" t="s">
        <v>109</v>
      </c>
      <c r="R30" t="s">
        <v>43</v>
      </c>
      <c r="S30" t="s">
        <v>43</v>
      </c>
      <c r="T30" t="s">
        <v>43</v>
      </c>
      <c r="U30" t="s">
        <v>143</v>
      </c>
      <c r="V30" t="s">
        <v>175</v>
      </c>
    </row>
    <row r="31" spans="3:22" x14ac:dyDescent="0.25">
      <c r="C31" t="s">
        <v>174</v>
      </c>
      <c r="D31" t="s">
        <v>52</v>
      </c>
      <c r="E31" t="s">
        <v>113</v>
      </c>
      <c r="F31" t="s">
        <v>134</v>
      </c>
      <c r="G31" t="s">
        <v>115</v>
      </c>
      <c r="H31">
        <v>19</v>
      </c>
      <c r="I31">
        <v>1</v>
      </c>
      <c r="J31">
        <v>1</v>
      </c>
      <c r="K31" t="s">
        <v>50</v>
      </c>
      <c r="L31" t="s">
        <v>51</v>
      </c>
      <c r="M31" t="s">
        <v>121</v>
      </c>
      <c r="N31" t="s">
        <v>122</v>
      </c>
      <c r="O31" t="s">
        <v>43</v>
      </c>
      <c r="P31" t="s">
        <v>122</v>
      </c>
      <c r="Q31" t="s">
        <v>109</v>
      </c>
      <c r="R31" t="s">
        <v>43</v>
      </c>
      <c r="S31" t="s">
        <v>43</v>
      </c>
      <c r="T31" t="s">
        <v>43</v>
      </c>
      <c r="U31" t="s">
        <v>113</v>
      </c>
      <c r="V31" t="s">
        <v>176</v>
      </c>
    </row>
    <row r="32" spans="3:22" x14ac:dyDescent="0.25">
      <c r="C32" t="s">
        <v>177</v>
      </c>
      <c r="D32" t="s">
        <v>178</v>
      </c>
      <c r="E32" t="s">
        <v>105</v>
      </c>
      <c r="F32" t="s">
        <v>179</v>
      </c>
      <c r="G32" t="s">
        <v>54</v>
      </c>
      <c r="H32">
        <v>11</v>
      </c>
      <c r="I32">
        <v>0</v>
      </c>
      <c r="J32">
        <v>1</v>
      </c>
      <c r="K32" t="s">
        <v>50</v>
      </c>
      <c r="L32" t="s">
        <v>51</v>
      </c>
      <c r="M32" t="s">
        <v>181</v>
      </c>
      <c r="N32" t="s">
        <v>43</v>
      </c>
      <c r="O32" t="s">
        <v>43</v>
      </c>
      <c r="P32" t="s">
        <v>43</v>
      </c>
      <c r="Q32" t="s">
        <v>43</v>
      </c>
      <c r="R32" t="s">
        <v>43</v>
      </c>
      <c r="S32" t="s">
        <v>43</v>
      </c>
      <c r="T32" t="s">
        <v>43</v>
      </c>
      <c r="U32" t="s">
        <v>105</v>
      </c>
      <c r="V32" t="s">
        <v>182</v>
      </c>
    </row>
    <row r="33" spans="3:22" x14ac:dyDescent="0.25">
      <c r="C33" t="s">
        <v>183</v>
      </c>
      <c r="D33" t="s">
        <v>184</v>
      </c>
      <c r="E33" t="s">
        <v>105</v>
      </c>
      <c r="F33" t="s">
        <v>185</v>
      </c>
      <c r="G33" t="s">
        <v>186</v>
      </c>
      <c r="H33">
        <v>20</v>
      </c>
      <c r="I33">
        <v>0</v>
      </c>
      <c r="J33">
        <v>1</v>
      </c>
      <c r="K33" t="s">
        <v>50</v>
      </c>
      <c r="L33" t="s">
        <v>51</v>
      </c>
      <c r="M33" t="s">
        <v>181</v>
      </c>
      <c r="N33" t="s">
        <v>43</v>
      </c>
      <c r="O33" t="s">
        <v>43</v>
      </c>
      <c r="P33" t="s">
        <v>43</v>
      </c>
      <c r="Q33" t="s">
        <v>43</v>
      </c>
      <c r="R33" t="s">
        <v>43</v>
      </c>
      <c r="S33" t="s">
        <v>43</v>
      </c>
      <c r="T33" t="s">
        <v>43</v>
      </c>
      <c r="U33" t="s">
        <v>105</v>
      </c>
      <c r="V33" t="s">
        <v>188</v>
      </c>
    </row>
    <row r="34" spans="3:22" x14ac:dyDescent="0.25">
      <c r="C34" t="s">
        <v>189</v>
      </c>
      <c r="D34" t="s">
        <v>53</v>
      </c>
      <c r="E34" t="s">
        <v>78</v>
      </c>
      <c r="F34" t="s">
        <v>190</v>
      </c>
      <c r="G34" t="s">
        <v>54</v>
      </c>
      <c r="H34">
        <v>19</v>
      </c>
      <c r="I34">
        <v>1</v>
      </c>
      <c r="J34">
        <v>1</v>
      </c>
      <c r="K34" t="s">
        <v>50</v>
      </c>
      <c r="L34" t="s">
        <v>51</v>
      </c>
      <c r="M34" t="s">
        <v>121</v>
      </c>
      <c r="N34" t="s">
        <v>43</v>
      </c>
      <c r="O34" t="s">
        <v>43</v>
      </c>
      <c r="P34" t="s">
        <v>43</v>
      </c>
      <c r="Q34" t="s">
        <v>109</v>
      </c>
      <c r="R34" t="s">
        <v>43</v>
      </c>
      <c r="S34" t="s">
        <v>43</v>
      </c>
      <c r="T34" t="s">
        <v>43</v>
      </c>
      <c r="U34" t="s">
        <v>78</v>
      </c>
      <c r="V34" t="s">
        <v>191</v>
      </c>
    </row>
    <row r="35" spans="3:22" x14ac:dyDescent="0.25">
      <c r="C35" t="s">
        <v>192</v>
      </c>
      <c r="D35" t="s">
        <v>53</v>
      </c>
      <c r="E35" t="s">
        <v>133</v>
      </c>
      <c r="F35" t="s">
        <v>193</v>
      </c>
      <c r="G35" t="s">
        <v>115</v>
      </c>
      <c r="H35">
        <v>19</v>
      </c>
      <c r="I35">
        <v>1</v>
      </c>
      <c r="J35">
        <v>1</v>
      </c>
      <c r="K35" t="s">
        <v>50</v>
      </c>
      <c r="L35" t="s">
        <v>51</v>
      </c>
      <c r="M35" t="s">
        <v>121</v>
      </c>
      <c r="N35" t="s">
        <v>43</v>
      </c>
      <c r="O35" t="s">
        <v>43</v>
      </c>
      <c r="P35" t="s">
        <v>43</v>
      </c>
      <c r="Q35" t="s">
        <v>109</v>
      </c>
      <c r="R35" t="s">
        <v>43</v>
      </c>
      <c r="S35" t="s">
        <v>43</v>
      </c>
      <c r="T35" t="s">
        <v>43</v>
      </c>
      <c r="U35" t="s">
        <v>133</v>
      </c>
      <c r="V35" t="s">
        <v>194</v>
      </c>
    </row>
    <row r="36" spans="3:22" x14ac:dyDescent="0.25">
      <c r="C36" t="s">
        <v>192</v>
      </c>
      <c r="D36" t="s">
        <v>53</v>
      </c>
      <c r="E36" t="s">
        <v>143</v>
      </c>
      <c r="F36" t="s">
        <v>193</v>
      </c>
      <c r="G36" t="s">
        <v>115</v>
      </c>
      <c r="H36">
        <v>19</v>
      </c>
      <c r="I36">
        <v>1</v>
      </c>
      <c r="J36">
        <v>1</v>
      </c>
      <c r="K36" t="s">
        <v>50</v>
      </c>
      <c r="L36" t="s">
        <v>51</v>
      </c>
      <c r="M36" t="s">
        <v>121</v>
      </c>
      <c r="N36" t="s">
        <v>43</v>
      </c>
      <c r="O36" t="s">
        <v>43</v>
      </c>
      <c r="P36" t="s">
        <v>43</v>
      </c>
      <c r="Q36" t="s">
        <v>109</v>
      </c>
      <c r="R36" t="s">
        <v>43</v>
      </c>
      <c r="S36" t="s">
        <v>43</v>
      </c>
      <c r="T36" t="s">
        <v>43</v>
      </c>
      <c r="U36" t="s">
        <v>143</v>
      </c>
      <c r="V36" t="s">
        <v>195</v>
      </c>
    </row>
    <row r="37" spans="3:22" x14ac:dyDescent="0.25">
      <c r="C37" t="s">
        <v>196</v>
      </c>
      <c r="D37" t="s">
        <v>53</v>
      </c>
      <c r="E37" t="s">
        <v>92</v>
      </c>
      <c r="F37" t="s">
        <v>197</v>
      </c>
      <c r="G37" t="s">
        <v>198</v>
      </c>
      <c r="H37">
        <v>19</v>
      </c>
      <c r="I37">
        <v>1</v>
      </c>
      <c r="J37">
        <v>1</v>
      </c>
      <c r="K37" t="s">
        <v>50</v>
      </c>
      <c r="L37" t="s">
        <v>51</v>
      </c>
      <c r="M37" t="s">
        <v>121</v>
      </c>
      <c r="N37" t="s">
        <v>43</v>
      </c>
      <c r="O37" t="s">
        <v>43</v>
      </c>
      <c r="P37" t="s">
        <v>43</v>
      </c>
      <c r="Q37" t="s">
        <v>109</v>
      </c>
      <c r="R37" t="s">
        <v>43</v>
      </c>
      <c r="S37" t="s">
        <v>43</v>
      </c>
      <c r="T37" t="s">
        <v>43</v>
      </c>
      <c r="U37" t="s">
        <v>92</v>
      </c>
      <c r="V37" t="s">
        <v>199</v>
      </c>
    </row>
    <row r="38" spans="3:22" x14ac:dyDescent="0.25">
      <c r="C38" t="s">
        <v>200</v>
      </c>
      <c r="D38" t="s">
        <v>53</v>
      </c>
      <c r="E38" t="s">
        <v>70</v>
      </c>
      <c r="F38" t="s">
        <v>201</v>
      </c>
      <c r="G38" t="s">
        <v>54</v>
      </c>
      <c r="H38">
        <v>19</v>
      </c>
      <c r="I38">
        <v>1</v>
      </c>
      <c r="J38">
        <v>1</v>
      </c>
      <c r="K38" t="s">
        <v>50</v>
      </c>
      <c r="L38" t="s">
        <v>51</v>
      </c>
      <c r="M38" t="s">
        <v>121</v>
      </c>
      <c r="N38" t="s">
        <v>43</v>
      </c>
      <c r="O38" t="s">
        <v>43</v>
      </c>
      <c r="P38" t="s">
        <v>43</v>
      </c>
      <c r="Q38" t="s">
        <v>109</v>
      </c>
      <c r="R38" t="s">
        <v>43</v>
      </c>
      <c r="S38" t="s">
        <v>43</v>
      </c>
      <c r="T38" t="s">
        <v>43</v>
      </c>
      <c r="U38" t="s">
        <v>70</v>
      </c>
      <c r="V38" t="s">
        <v>202</v>
      </c>
    </row>
    <row r="39" spans="3:22" x14ac:dyDescent="0.25">
      <c r="C39" t="s">
        <v>200</v>
      </c>
      <c r="D39" t="s">
        <v>53</v>
      </c>
      <c r="E39" t="s">
        <v>82</v>
      </c>
      <c r="F39" t="s">
        <v>201</v>
      </c>
      <c r="G39" t="s">
        <v>54</v>
      </c>
      <c r="H39">
        <v>19</v>
      </c>
      <c r="I39">
        <v>1</v>
      </c>
      <c r="J39">
        <v>1</v>
      </c>
      <c r="K39" t="s">
        <v>50</v>
      </c>
      <c r="L39" t="s">
        <v>51</v>
      </c>
      <c r="M39" t="s">
        <v>121</v>
      </c>
      <c r="N39" t="s">
        <v>43</v>
      </c>
      <c r="O39" t="s">
        <v>43</v>
      </c>
      <c r="P39" t="s">
        <v>43</v>
      </c>
      <c r="Q39" t="s">
        <v>109</v>
      </c>
      <c r="R39" t="s">
        <v>43</v>
      </c>
      <c r="S39" t="s">
        <v>43</v>
      </c>
      <c r="T39" t="s">
        <v>43</v>
      </c>
      <c r="U39" t="s">
        <v>82</v>
      </c>
      <c r="V39" t="s">
        <v>203</v>
      </c>
    </row>
    <row r="40" spans="3:22" x14ac:dyDescent="0.25">
      <c r="C40" t="s">
        <v>204</v>
      </c>
      <c r="D40" t="s">
        <v>53</v>
      </c>
      <c r="E40" t="s">
        <v>97</v>
      </c>
      <c r="F40" t="s">
        <v>205</v>
      </c>
      <c r="G40" t="s">
        <v>54</v>
      </c>
      <c r="H40">
        <v>19</v>
      </c>
      <c r="I40">
        <v>1</v>
      </c>
      <c r="J40">
        <v>1</v>
      </c>
      <c r="K40" t="s">
        <v>50</v>
      </c>
      <c r="L40" t="s">
        <v>51</v>
      </c>
      <c r="M40" t="s">
        <v>121</v>
      </c>
      <c r="N40" t="s">
        <v>43</v>
      </c>
      <c r="O40" t="s">
        <v>43</v>
      </c>
      <c r="P40" t="s">
        <v>43</v>
      </c>
      <c r="Q40" t="s">
        <v>109</v>
      </c>
      <c r="R40" t="s">
        <v>43</v>
      </c>
      <c r="S40" t="s">
        <v>43</v>
      </c>
      <c r="T40" t="s">
        <v>43</v>
      </c>
      <c r="U40" t="s">
        <v>97</v>
      </c>
      <c r="V40" t="s">
        <v>206</v>
      </c>
    </row>
    <row r="41" spans="3:22" x14ac:dyDescent="0.25">
      <c r="C41" t="s">
        <v>207</v>
      </c>
      <c r="D41" t="s">
        <v>53</v>
      </c>
      <c r="E41" t="s">
        <v>151</v>
      </c>
      <c r="F41" t="s">
        <v>201</v>
      </c>
      <c r="G41" t="s">
        <v>208</v>
      </c>
      <c r="H41">
        <v>19</v>
      </c>
      <c r="I41">
        <v>1</v>
      </c>
      <c r="J41">
        <v>1</v>
      </c>
      <c r="K41" t="s">
        <v>50</v>
      </c>
      <c r="L41" t="s">
        <v>51</v>
      </c>
      <c r="M41" t="s">
        <v>121</v>
      </c>
      <c r="N41" t="s">
        <v>43</v>
      </c>
      <c r="O41" t="s">
        <v>43</v>
      </c>
      <c r="P41" t="s">
        <v>43</v>
      </c>
      <c r="Q41" t="s">
        <v>109</v>
      </c>
      <c r="R41" t="s">
        <v>43</v>
      </c>
      <c r="S41" t="s">
        <v>43</v>
      </c>
      <c r="T41" t="s">
        <v>43</v>
      </c>
      <c r="U41" t="s">
        <v>151</v>
      </c>
      <c r="V41" t="s">
        <v>209</v>
      </c>
    </row>
    <row r="42" spans="3:22" x14ac:dyDescent="0.25">
      <c r="C42" t="s">
        <v>210</v>
      </c>
      <c r="D42" t="s">
        <v>53</v>
      </c>
      <c r="E42" t="s">
        <v>88</v>
      </c>
      <c r="F42" t="s">
        <v>211</v>
      </c>
      <c r="G42" t="s">
        <v>212</v>
      </c>
      <c r="H42">
        <v>19</v>
      </c>
      <c r="I42">
        <v>1</v>
      </c>
      <c r="J42">
        <v>1</v>
      </c>
      <c r="K42" t="s">
        <v>50</v>
      </c>
      <c r="L42" t="s">
        <v>51</v>
      </c>
      <c r="M42" t="s">
        <v>121</v>
      </c>
      <c r="N42" t="s">
        <v>43</v>
      </c>
      <c r="O42" t="s">
        <v>43</v>
      </c>
      <c r="P42" t="s">
        <v>43</v>
      </c>
      <c r="Q42" t="s">
        <v>109</v>
      </c>
      <c r="R42" t="s">
        <v>43</v>
      </c>
      <c r="S42" t="s">
        <v>43</v>
      </c>
      <c r="T42" t="s">
        <v>43</v>
      </c>
      <c r="U42" t="s">
        <v>88</v>
      </c>
      <c r="V42" t="s">
        <v>213</v>
      </c>
    </row>
    <row r="43" spans="3:22" x14ac:dyDescent="0.25">
      <c r="C43" t="s">
        <v>214</v>
      </c>
      <c r="D43" t="s">
        <v>53</v>
      </c>
      <c r="E43" t="s">
        <v>85</v>
      </c>
      <c r="F43" t="s">
        <v>201</v>
      </c>
      <c r="G43" t="s">
        <v>212</v>
      </c>
      <c r="H43">
        <v>19</v>
      </c>
      <c r="I43">
        <v>1</v>
      </c>
      <c r="J43">
        <v>1</v>
      </c>
      <c r="K43" t="s">
        <v>50</v>
      </c>
      <c r="L43" t="s">
        <v>51</v>
      </c>
      <c r="M43" t="s">
        <v>121</v>
      </c>
      <c r="N43" t="s">
        <v>43</v>
      </c>
      <c r="O43" t="s">
        <v>43</v>
      </c>
      <c r="P43" t="s">
        <v>43</v>
      </c>
      <c r="Q43" t="s">
        <v>109</v>
      </c>
      <c r="R43" t="s">
        <v>43</v>
      </c>
      <c r="S43" t="s">
        <v>43</v>
      </c>
      <c r="T43" t="s">
        <v>43</v>
      </c>
      <c r="U43" t="s">
        <v>85</v>
      </c>
      <c r="V43" t="s">
        <v>215</v>
      </c>
    </row>
    <row r="44" spans="3:22" x14ac:dyDescent="0.25">
      <c r="C44" t="s">
        <v>216</v>
      </c>
      <c r="D44" t="s">
        <v>53</v>
      </c>
      <c r="E44" t="s">
        <v>101</v>
      </c>
      <c r="F44" t="s">
        <v>201</v>
      </c>
      <c r="G44" t="s">
        <v>217</v>
      </c>
      <c r="H44">
        <v>19</v>
      </c>
      <c r="I44">
        <v>1</v>
      </c>
      <c r="J44">
        <v>1</v>
      </c>
      <c r="K44" t="s">
        <v>50</v>
      </c>
      <c r="L44" t="s">
        <v>51</v>
      </c>
      <c r="M44" t="s">
        <v>121</v>
      </c>
      <c r="N44" t="s">
        <v>43</v>
      </c>
      <c r="O44" t="s">
        <v>43</v>
      </c>
      <c r="P44" t="s">
        <v>43</v>
      </c>
      <c r="Q44" t="s">
        <v>109</v>
      </c>
      <c r="R44" t="s">
        <v>43</v>
      </c>
      <c r="S44" t="s">
        <v>43</v>
      </c>
      <c r="T44" t="s">
        <v>43</v>
      </c>
      <c r="U44" t="s">
        <v>101</v>
      </c>
      <c r="V44" t="s">
        <v>218</v>
      </c>
    </row>
    <row r="45" spans="3:22" x14ac:dyDescent="0.25">
      <c r="C45" t="s">
        <v>219</v>
      </c>
      <c r="D45" t="s">
        <v>53</v>
      </c>
      <c r="E45" t="s">
        <v>113</v>
      </c>
      <c r="F45" t="s">
        <v>220</v>
      </c>
      <c r="G45" t="s">
        <v>115</v>
      </c>
      <c r="H45">
        <v>19</v>
      </c>
      <c r="I45">
        <v>1</v>
      </c>
      <c r="J45">
        <v>1</v>
      </c>
      <c r="K45" t="s">
        <v>50</v>
      </c>
      <c r="L45" t="s">
        <v>51</v>
      </c>
      <c r="M45" t="s">
        <v>121</v>
      </c>
      <c r="N45" t="s">
        <v>43</v>
      </c>
      <c r="O45" t="s">
        <v>43</v>
      </c>
      <c r="P45" t="s">
        <v>43</v>
      </c>
      <c r="Q45" t="s">
        <v>109</v>
      </c>
      <c r="R45" t="s">
        <v>43</v>
      </c>
      <c r="S45" t="s">
        <v>43</v>
      </c>
      <c r="T45" t="s">
        <v>43</v>
      </c>
      <c r="U45" t="s">
        <v>113</v>
      </c>
      <c r="V45" t="s">
        <v>221</v>
      </c>
    </row>
    <row r="46" spans="3:22" x14ac:dyDescent="0.25">
      <c r="C46" t="s">
        <v>222</v>
      </c>
      <c r="D46" t="s">
        <v>223</v>
      </c>
      <c r="E46" t="s">
        <v>78</v>
      </c>
      <c r="F46" t="s">
        <v>190</v>
      </c>
      <c r="G46" t="s">
        <v>54</v>
      </c>
      <c r="H46">
        <v>19</v>
      </c>
      <c r="I46">
        <v>1</v>
      </c>
      <c r="J46">
        <v>1</v>
      </c>
      <c r="K46" t="s">
        <v>50</v>
      </c>
      <c r="L46" t="s">
        <v>51</v>
      </c>
      <c r="M46" t="s">
        <v>121</v>
      </c>
      <c r="N46" t="s">
        <v>43</v>
      </c>
      <c r="O46" t="s">
        <v>43</v>
      </c>
      <c r="P46" t="s">
        <v>43</v>
      </c>
      <c r="Q46" t="s">
        <v>109</v>
      </c>
      <c r="R46" t="s">
        <v>43</v>
      </c>
      <c r="S46" t="s">
        <v>43</v>
      </c>
      <c r="T46" t="s">
        <v>43</v>
      </c>
      <c r="U46" t="s">
        <v>78</v>
      </c>
      <c r="V46" t="s">
        <v>224</v>
      </c>
    </row>
    <row r="47" spans="3:22" x14ac:dyDescent="0.25">
      <c r="C47" t="s">
        <v>225</v>
      </c>
      <c r="D47" t="s">
        <v>223</v>
      </c>
      <c r="E47" t="s">
        <v>133</v>
      </c>
      <c r="F47" t="s">
        <v>193</v>
      </c>
      <c r="G47" t="s">
        <v>115</v>
      </c>
      <c r="H47">
        <v>19</v>
      </c>
      <c r="I47">
        <v>1</v>
      </c>
      <c r="J47">
        <v>1</v>
      </c>
      <c r="K47" t="s">
        <v>50</v>
      </c>
      <c r="L47" t="s">
        <v>51</v>
      </c>
      <c r="M47" t="s">
        <v>121</v>
      </c>
      <c r="N47" t="s">
        <v>43</v>
      </c>
      <c r="O47" t="s">
        <v>43</v>
      </c>
      <c r="P47" t="s">
        <v>43</v>
      </c>
      <c r="Q47" t="s">
        <v>109</v>
      </c>
      <c r="R47" t="s">
        <v>43</v>
      </c>
      <c r="S47" t="s">
        <v>43</v>
      </c>
      <c r="T47" t="s">
        <v>43</v>
      </c>
      <c r="U47" t="s">
        <v>133</v>
      </c>
      <c r="V47" t="s">
        <v>226</v>
      </c>
    </row>
    <row r="48" spans="3:22" x14ac:dyDescent="0.25">
      <c r="C48" t="s">
        <v>225</v>
      </c>
      <c r="D48" t="s">
        <v>223</v>
      </c>
      <c r="E48" t="s">
        <v>143</v>
      </c>
      <c r="F48" t="s">
        <v>193</v>
      </c>
      <c r="G48" t="s">
        <v>115</v>
      </c>
      <c r="H48">
        <v>19</v>
      </c>
      <c r="I48">
        <v>1</v>
      </c>
      <c r="J48">
        <v>1</v>
      </c>
      <c r="K48" t="s">
        <v>50</v>
      </c>
      <c r="L48" t="s">
        <v>51</v>
      </c>
      <c r="M48" t="s">
        <v>121</v>
      </c>
      <c r="N48" t="s">
        <v>43</v>
      </c>
      <c r="O48" t="s">
        <v>43</v>
      </c>
      <c r="P48" t="s">
        <v>43</v>
      </c>
      <c r="Q48" t="s">
        <v>109</v>
      </c>
      <c r="R48" t="s">
        <v>43</v>
      </c>
      <c r="S48" t="s">
        <v>43</v>
      </c>
      <c r="T48" t="s">
        <v>43</v>
      </c>
      <c r="U48" t="s">
        <v>143</v>
      </c>
      <c r="V48" t="s">
        <v>227</v>
      </c>
    </row>
    <row r="49" spans="3:22" x14ac:dyDescent="0.25">
      <c r="C49" t="s">
        <v>228</v>
      </c>
      <c r="D49" t="s">
        <v>223</v>
      </c>
      <c r="E49" t="s">
        <v>70</v>
      </c>
      <c r="F49" t="s">
        <v>201</v>
      </c>
      <c r="G49" t="s">
        <v>54</v>
      </c>
      <c r="H49">
        <v>19</v>
      </c>
      <c r="I49">
        <v>1</v>
      </c>
      <c r="J49">
        <v>1</v>
      </c>
      <c r="K49" t="s">
        <v>50</v>
      </c>
      <c r="L49" t="s">
        <v>51</v>
      </c>
      <c r="M49" t="s">
        <v>121</v>
      </c>
      <c r="N49" t="s">
        <v>43</v>
      </c>
      <c r="O49" t="s">
        <v>43</v>
      </c>
      <c r="P49" t="s">
        <v>43</v>
      </c>
      <c r="Q49" t="s">
        <v>109</v>
      </c>
      <c r="R49" t="s">
        <v>43</v>
      </c>
      <c r="S49" t="s">
        <v>43</v>
      </c>
      <c r="T49" t="s">
        <v>43</v>
      </c>
      <c r="U49" t="s">
        <v>70</v>
      </c>
      <c r="V49" t="s">
        <v>229</v>
      </c>
    </row>
    <row r="50" spans="3:22" x14ac:dyDescent="0.25">
      <c r="C50" t="s">
        <v>230</v>
      </c>
      <c r="D50" t="s">
        <v>223</v>
      </c>
      <c r="E50" t="s">
        <v>113</v>
      </c>
      <c r="F50" t="s">
        <v>220</v>
      </c>
      <c r="G50" t="s">
        <v>115</v>
      </c>
      <c r="H50">
        <v>19</v>
      </c>
      <c r="I50">
        <v>1</v>
      </c>
      <c r="J50">
        <v>1</v>
      </c>
      <c r="K50" t="s">
        <v>50</v>
      </c>
      <c r="L50" t="s">
        <v>51</v>
      </c>
      <c r="M50" t="s">
        <v>121</v>
      </c>
      <c r="N50" t="s">
        <v>43</v>
      </c>
      <c r="O50" t="s">
        <v>43</v>
      </c>
      <c r="P50" t="s">
        <v>43</v>
      </c>
      <c r="Q50" t="s">
        <v>109</v>
      </c>
      <c r="R50" t="s">
        <v>43</v>
      </c>
      <c r="S50" t="s">
        <v>43</v>
      </c>
      <c r="T50" t="s">
        <v>43</v>
      </c>
      <c r="U50" t="s">
        <v>113</v>
      </c>
      <c r="V50" t="s">
        <v>231</v>
      </c>
    </row>
    <row r="51" spans="3:22" x14ac:dyDescent="0.25">
      <c r="C51" t="s">
        <v>252</v>
      </c>
      <c r="D51" t="s">
        <v>55</v>
      </c>
      <c r="E51" t="s">
        <v>78</v>
      </c>
      <c r="F51" t="s">
        <v>253</v>
      </c>
      <c r="G51" t="s">
        <v>254</v>
      </c>
      <c r="H51">
        <v>8</v>
      </c>
      <c r="I51">
        <v>1</v>
      </c>
      <c r="J51">
        <v>1</v>
      </c>
      <c r="K51" t="s">
        <v>50</v>
      </c>
      <c r="L51" t="s">
        <v>51</v>
      </c>
      <c r="M51" t="s">
        <v>255</v>
      </c>
      <c r="N51" t="s">
        <v>43</v>
      </c>
      <c r="O51" t="s">
        <v>43</v>
      </c>
      <c r="P51" t="s">
        <v>43</v>
      </c>
      <c r="Q51" t="s">
        <v>43</v>
      </c>
      <c r="R51" t="s">
        <v>43</v>
      </c>
      <c r="S51" t="s">
        <v>43</v>
      </c>
      <c r="T51" t="s">
        <v>43</v>
      </c>
      <c r="U51" t="s">
        <v>78</v>
      </c>
      <c r="V51" t="s">
        <v>256</v>
      </c>
    </row>
    <row r="52" spans="3:22" x14ac:dyDescent="0.25">
      <c r="C52" t="s">
        <v>257</v>
      </c>
      <c r="D52" t="s">
        <v>55</v>
      </c>
      <c r="E52" t="s">
        <v>133</v>
      </c>
      <c r="F52" t="s">
        <v>258</v>
      </c>
      <c r="G52" t="s">
        <v>259</v>
      </c>
      <c r="H52">
        <v>8</v>
      </c>
      <c r="I52">
        <v>1</v>
      </c>
      <c r="J52">
        <v>1</v>
      </c>
      <c r="K52" t="s">
        <v>50</v>
      </c>
      <c r="L52" t="s">
        <v>51</v>
      </c>
      <c r="M52" t="s">
        <v>255</v>
      </c>
      <c r="N52" t="s">
        <v>43</v>
      </c>
      <c r="O52" t="s">
        <v>43</v>
      </c>
      <c r="P52" t="s">
        <v>43</v>
      </c>
      <c r="Q52" t="s">
        <v>43</v>
      </c>
      <c r="R52" t="s">
        <v>43</v>
      </c>
      <c r="S52" t="s">
        <v>43</v>
      </c>
      <c r="T52" t="s">
        <v>43</v>
      </c>
      <c r="U52" t="s">
        <v>133</v>
      </c>
      <c r="V52" t="s">
        <v>260</v>
      </c>
    </row>
    <row r="53" spans="3:22" x14ac:dyDescent="0.25">
      <c r="C53" t="s">
        <v>257</v>
      </c>
      <c r="D53" t="s">
        <v>55</v>
      </c>
      <c r="E53" t="s">
        <v>143</v>
      </c>
      <c r="F53" t="s">
        <v>258</v>
      </c>
      <c r="G53" t="s">
        <v>259</v>
      </c>
      <c r="H53">
        <v>8</v>
      </c>
      <c r="I53">
        <v>1</v>
      </c>
      <c r="J53">
        <v>1</v>
      </c>
      <c r="K53" t="s">
        <v>50</v>
      </c>
      <c r="L53" t="s">
        <v>51</v>
      </c>
      <c r="M53" t="s">
        <v>255</v>
      </c>
      <c r="N53" t="s">
        <v>43</v>
      </c>
      <c r="O53" t="s">
        <v>43</v>
      </c>
      <c r="P53" t="s">
        <v>43</v>
      </c>
      <c r="Q53" t="s">
        <v>43</v>
      </c>
      <c r="R53" t="s">
        <v>43</v>
      </c>
      <c r="S53" t="s">
        <v>43</v>
      </c>
      <c r="T53" t="s">
        <v>43</v>
      </c>
      <c r="U53" t="s">
        <v>143</v>
      </c>
      <c r="V53" t="s">
        <v>261</v>
      </c>
    </row>
    <row r="54" spans="3:22" x14ac:dyDescent="0.25">
      <c r="C54" t="s">
        <v>262</v>
      </c>
      <c r="D54" t="s">
        <v>55</v>
      </c>
      <c r="E54" t="s">
        <v>82</v>
      </c>
      <c r="F54" t="s">
        <v>56</v>
      </c>
      <c r="G54" t="s">
        <v>263</v>
      </c>
      <c r="H54">
        <v>8</v>
      </c>
      <c r="I54">
        <v>1</v>
      </c>
      <c r="J54">
        <v>1</v>
      </c>
      <c r="K54" t="s">
        <v>50</v>
      </c>
      <c r="L54" t="s">
        <v>51</v>
      </c>
      <c r="M54" t="s">
        <v>255</v>
      </c>
      <c r="N54" t="s">
        <v>43</v>
      </c>
      <c r="O54" t="s">
        <v>43</v>
      </c>
      <c r="P54" t="s">
        <v>43</v>
      </c>
      <c r="Q54" t="s">
        <v>43</v>
      </c>
      <c r="R54" t="s">
        <v>43</v>
      </c>
      <c r="S54" t="s">
        <v>43</v>
      </c>
      <c r="T54" t="s">
        <v>43</v>
      </c>
      <c r="U54" t="s">
        <v>82</v>
      </c>
      <c r="V54" t="s">
        <v>264</v>
      </c>
    </row>
    <row r="55" spans="3:22" x14ac:dyDescent="0.25">
      <c r="C55" t="s">
        <v>265</v>
      </c>
      <c r="D55" t="s">
        <v>55</v>
      </c>
      <c r="E55" t="s">
        <v>97</v>
      </c>
      <c r="F55" t="s">
        <v>56</v>
      </c>
      <c r="G55" t="s">
        <v>266</v>
      </c>
      <c r="H55">
        <v>8</v>
      </c>
      <c r="I55">
        <v>1</v>
      </c>
      <c r="J55">
        <v>1</v>
      </c>
      <c r="K55" t="s">
        <v>50</v>
      </c>
      <c r="L55" t="s">
        <v>51</v>
      </c>
      <c r="M55" t="s">
        <v>255</v>
      </c>
      <c r="N55" t="s">
        <v>43</v>
      </c>
      <c r="O55" t="s">
        <v>43</v>
      </c>
      <c r="P55" t="s">
        <v>43</v>
      </c>
      <c r="Q55" t="s">
        <v>43</v>
      </c>
      <c r="R55" t="s">
        <v>43</v>
      </c>
      <c r="S55" t="s">
        <v>43</v>
      </c>
      <c r="T55" t="s">
        <v>43</v>
      </c>
      <c r="U55" t="s">
        <v>97</v>
      </c>
      <c r="V55" t="s">
        <v>267</v>
      </c>
    </row>
    <row r="56" spans="3:22" x14ac:dyDescent="0.25">
      <c r="C56" t="s">
        <v>268</v>
      </c>
      <c r="D56" t="s">
        <v>55</v>
      </c>
      <c r="E56" t="s">
        <v>70</v>
      </c>
      <c r="F56" t="s">
        <v>269</v>
      </c>
      <c r="G56" t="s">
        <v>263</v>
      </c>
      <c r="H56">
        <v>8</v>
      </c>
      <c r="I56">
        <v>1</v>
      </c>
      <c r="J56">
        <v>1</v>
      </c>
      <c r="K56" t="s">
        <v>50</v>
      </c>
      <c r="L56" t="s">
        <v>51</v>
      </c>
      <c r="M56" t="s">
        <v>255</v>
      </c>
      <c r="N56" t="s">
        <v>43</v>
      </c>
      <c r="O56" t="s">
        <v>43</v>
      </c>
      <c r="P56" t="s">
        <v>43</v>
      </c>
      <c r="Q56" t="s">
        <v>43</v>
      </c>
      <c r="R56" t="s">
        <v>43</v>
      </c>
      <c r="S56" t="s">
        <v>43</v>
      </c>
      <c r="T56" t="s">
        <v>43</v>
      </c>
      <c r="U56" t="s">
        <v>70</v>
      </c>
      <c r="V56" t="s">
        <v>270</v>
      </c>
    </row>
    <row r="57" spans="3:22" x14ac:dyDescent="0.25">
      <c r="C57" t="s">
        <v>271</v>
      </c>
      <c r="D57" t="s">
        <v>55</v>
      </c>
      <c r="E57" t="s">
        <v>113</v>
      </c>
      <c r="F57" t="s">
        <v>258</v>
      </c>
      <c r="G57" t="s">
        <v>272</v>
      </c>
      <c r="H57">
        <v>8</v>
      </c>
      <c r="I57">
        <v>1</v>
      </c>
      <c r="J57">
        <v>1</v>
      </c>
      <c r="K57" t="s">
        <v>50</v>
      </c>
      <c r="L57" t="s">
        <v>51</v>
      </c>
      <c r="M57" t="s">
        <v>255</v>
      </c>
      <c r="N57" t="s">
        <v>43</v>
      </c>
      <c r="O57" t="s">
        <v>43</v>
      </c>
      <c r="P57" t="s">
        <v>43</v>
      </c>
      <c r="Q57" t="s">
        <v>43</v>
      </c>
      <c r="R57" t="s">
        <v>43</v>
      </c>
      <c r="S57" t="s">
        <v>43</v>
      </c>
      <c r="T57" t="s">
        <v>43</v>
      </c>
      <c r="U57" t="s">
        <v>113</v>
      </c>
      <c r="V57" t="s">
        <v>273</v>
      </c>
    </row>
    <row r="58" spans="3:22" x14ac:dyDescent="0.25">
      <c r="C58" t="s">
        <v>274</v>
      </c>
      <c r="D58" t="s">
        <v>55</v>
      </c>
      <c r="E58" t="s">
        <v>78</v>
      </c>
      <c r="F58" t="s">
        <v>275</v>
      </c>
      <c r="G58" t="s">
        <v>254</v>
      </c>
      <c r="H58">
        <v>8</v>
      </c>
      <c r="I58">
        <v>1</v>
      </c>
      <c r="J58">
        <v>1</v>
      </c>
      <c r="K58" t="s">
        <v>50</v>
      </c>
      <c r="L58" t="s">
        <v>51</v>
      </c>
      <c r="M58" t="s">
        <v>255</v>
      </c>
      <c r="N58" t="s">
        <v>43</v>
      </c>
      <c r="O58" t="s">
        <v>43</v>
      </c>
      <c r="P58" t="s">
        <v>43</v>
      </c>
      <c r="Q58" t="s">
        <v>43</v>
      </c>
      <c r="R58" t="s">
        <v>43</v>
      </c>
      <c r="S58" t="s">
        <v>43</v>
      </c>
      <c r="T58" t="s">
        <v>43</v>
      </c>
      <c r="U58" t="s">
        <v>78</v>
      </c>
      <c r="V58" t="s">
        <v>256</v>
      </c>
    </row>
    <row r="59" spans="3:22" x14ac:dyDescent="0.25">
      <c r="C59" t="s">
        <v>276</v>
      </c>
      <c r="D59" t="s">
        <v>55</v>
      </c>
      <c r="E59" t="s">
        <v>70</v>
      </c>
      <c r="F59" t="s">
        <v>263</v>
      </c>
      <c r="G59" t="s">
        <v>263</v>
      </c>
      <c r="H59">
        <v>8</v>
      </c>
      <c r="I59">
        <v>1</v>
      </c>
      <c r="J59">
        <v>1</v>
      </c>
      <c r="K59" t="s">
        <v>50</v>
      </c>
      <c r="L59" t="s">
        <v>51</v>
      </c>
      <c r="M59" t="s">
        <v>255</v>
      </c>
      <c r="N59" t="s">
        <v>43</v>
      </c>
      <c r="O59" t="s">
        <v>43</v>
      </c>
      <c r="P59" t="s">
        <v>43</v>
      </c>
      <c r="Q59" t="s">
        <v>43</v>
      </c>
      <c r="R59" t="s">
        <v>43</v>
      </c>
      <c r="S59" t="s">
        <v>43</v>
      </c>
      <c r="T59" t="s">
        <v>43</v>
      </c>
      <c r="U59" t="s">
        <v>70</v>
      </c>
      <c r="V59" t="s">
        <v>270</v>
      </c>
    </row>
    <row r="60" spans="3:22" x14ac:dyDescent="0.25">
      <c r="C60" t="s">
        <v>277</v>
      </c>
      <c r="D60" t="s">
        <v>278</v>
      </c>
      <c r="E60" t="s">
        <v>85</v>
      </c>
      <c r="F60" t="s">
        <v>46</v>
      </c>
      <c r="G60" t="s">
        <v>201</v>
      </c>
      <c r="H60">
        <v>19</v>
      </c>
      <c r="I60">
        <v>1</v>
      </c>
      <c r="J60">
        <v>1</v>
      </c>
      <c r="K60" t="s">
        <v>50</v>
      </c>
      <c r="L60" t="s">
        <v>51</v>
      </c>
      <c r="M60" t="s">
        <v>108</v>
      </c>
      <c r="N60" t="s">
        <v>109</v>
      </c>
      <c r="O60" t="s">
        <v>109</v>
      </c>
      <c r="P60" t="s">
        <v>109</v>
      </c>
      <c r="Q60" t="s">
        <v>109</v>
      </c>
      <c r="R60" t="s">
        <v>43</v>
      </c>
      <c r="S60" t="s">
        <v>43</v>
      </c>
      <c r="T60" t="s">
        <v>43</v>
      </c>
      <c r="U60" t="s">
        <v>85</v>
      </c>
      <c r="V60" t="s">
        <v>279</v>
      </c>
    </row>
    <row r="61" spans="3:22" x14ac:dyDescent="0.25">
      <c r="C61" t="s">
        <v>277</v>
      </c>
      <c r="D61" t="s">
        <v>278</v>
      </c>
      <c r="E61" t="s">
        <v>151</v>
      </c>
      <c r="F61" t="s">
        <v>46</v>
      </c>
      <c r="G61" t="s">
        <v>201</v>
      </c>
      <c r="H61">
        <v>19</v>
      </c>
      <c r="I61">
        <v>1</v>
      </c>
      <c r="J61">
        <v>1</v>
      </c>
      <c r="K61" t="s">
        <v>50</v>
      </c>
      <c r="L61" t="s">
        <v>51</v>
      </c>
      <c r="M61" t="s">
        <v>121</v>
      </c>
      <c r="N61" t="s">
        <v>43</v>
      </c>
      <c r="O61" t="s">
        <v>43</v>
      </c>
      <c r="P61" t="s">
        <v>43</v>
      </c>
      <c r="Q61" t="s">
        <v>43</v>
      </c>
      <c r="R61" t="s">
        <v>43</v>
      </c>
      <c r="S61" t="s">
        <v>43</v>
      </c>
      <c r="T61" t="s">
        <v>43</v>
      </c>
      <c r="U61" t="s">
        <v>151</v>
      </c>
      <c r="V61" t="s">
        <v>280</v>
      </c>
    </row>
    <row r="62" spans="3:22" x14ac:dyDescent="0.25">
      <c r="C62" t="s">
        <v>277</v>
      </c>
      <c r="D62" t="s">
        <v>278</v>
      </c>
      <c r="E62" t="s">
        <v>88</v>
      </c>
      <c r="F62" t="s">
        <v>46</v>
      </c>
      <c r="G62" t="s">
        <v>211</v>
      </c>
      <c r="H62">
        <v>19</v>
      </c>
      <c r="I62">
        <v>1</v>
      </c>
      <c r="J62">
        <v>1</v>
      </c>
      <c r="K62" t="s">
        <v>50</v>
      </c>
      <c r="L62" t="s">
        <v>51</v>
      </c>
      <c r="M62" t="s">
        <v>121</v>
      </c>
      <c r="N62" t="s">
        <v>43</v>
      </c>
      <c r="O62" t="s">
        <v>43</v>
      </c>
      <c r="P62" t="s">
        <v>43</v>
      </c>
      <c r="Q62" t="s">
        <v>43</v>
      </c>
      <c r="R62" t="s">
        <v>43</v>
      </c>
      <c r="S62" t="s">
        <v>43</v>
      </c>
      <c r="T62" t="s">
        <v>43</v>
      </c>
      <c r="U62" t="s">
        <v>88</v>
      </c>
      <c r="V62" t="s">
        <v>281</v>
      </c>
    </row>
    <row r="63" spans="3:22" x14ac:dyDescent="0.25">
      <c r="C63" t="s">
        <v>277</v>
      </c>
      <c r="D63" t="s">
        <v>278</v>
      </c>
      <c r="E63" t="s">
        <v>92</v>
      </c>
      <c r="F63" t="s">
        <v>46</v>
      </c>
      <c r="G63" t="s">
        <v>197</v>
      </c>
      <c r="H63">
        <v>19</v>
      </c>
      <c r="I63">
        <v>1</v>
      </c>
      <c r="J63">
        <v>1</v>
      </c>
      <c r="K63" t="s">
        <v>50</v>
      </c>
      <c r="L63" t="s">
        <v>51</v>
      </c>
      <c r="M63" t="s">
        <v>121</v>
      </c>
      <c r="N63" t="s">
        <v>43</v>
      </c>
      <c r="O63" t="s">
        <v>43</v>
      </c>
      <c r="P63" t="s">
        <v>43</v>
      </c>
      <c r="Q63" t="s">
        <v>43</v>
      </c>
      <c r="R63" t="s">
        <v>43</v>
      </c>
      <c r="S63" t="s">
        <v>43</v>
      </c>
      <c r="T63" t="s">
        <v>43</v>
      </c>
      <c r="U63" t="s">
        <v>92</v>
      </c>
      <c r="V63" t="s">
        <v>282</v>
      </c>
    </row>
    <row r="64" spans="3:22" x14ac:dyDescent="0.25">
      <c r="C64" t="s">
        <v>283</v>
      </c>
      <c r="D64" t="s">
        <v>284</v>
      </c>
      <c r="E64" t="s">
        <v>97</v>
      </c>
      <c r="F64" t="s">
        <v>285</v>
      </c>
      <c r="G64" t="s">
        <v>58</v>
      </c>
      <c r="H64">
        <v>19</v>
      </c>
      <c r="I64">
        <v>1</v>
      </c>
      <c r="J64">
        <v>1</v>
      </c>
      <c r="K64" t="s">
        <v>50</v>
      </c>
      <c r="L64" t="s">
        <v>51</v>
      </c>
      <c r="M64" t="s">
        <v>108</v>
      </c>
      <c r="N64" t="s">
        <v>109</v>
      </c>
      <c r="O64" t="s">
        <v>109</v>
      </c>
      <c r="P64" t="s">
        <v>109</v>
      </c>
      <c r="Q64" t="s">
        <v>109</v>
      </c>
      <c r="R64" t="s">
        <v>43</v>
      </c>
      <c r="S64" t="s">
        <v>43</v>
      </c>
      <c r="T64" t="s">
        <v>43</v>
      </c>
      <c r="U64" t="s">
        <v>97</v>
      </c>
      <c r="V64" t="s">
        <v>286</v>
      </c>
    </row>
    <row r="65" spans="3:22" x14ac:dyDescent="0.25">
      <c r="C65" t="s">
        <v>287</v>
      </c>
      <c r="D65" t="s">
        <v>284</v>
      </c>
      <c r="E65" t="s">
        <v>92</v>
      </c>
      <c r="F65" t="s">
        <v>288</v>
      </c>
      <c r="G65" t="s">
        <v>289</v>
      </c>
      <c r="H65">
        <v>19</v>
      </c>
      <c r="I65">
        <v>1</v>
      </c>
      <c r="J65">
        <v>1</v>
      </c>
      <c r="K65" t="s">
        <v>50</v>
      </c>
      <c r="L65" t="s">
        <v>51</v>
      </c>
      <c r="M65" t="s">
        <v>108</v>
      </c>
      <c r="N65" t="s">
        <v>109</v>
      </c>
      <c r="O65" t="s">
        <v>109</v>
      </c>
      <c r="P65" t="s">
        <v>109</v>
      </c>
      <c r="Q65" t="s">
        <v>109</v>
      </c>
      <c r="R65" t="s">
        <v>43</v>
      </c>
      <c r="S65" t="s">
        <v>43</v>
      </c>
      <c r="T65" t="s">
        <v>43</v>
      </c>
      <c r="U65" t="s">
        <v>92</v>
      </c>
      <c r="V65" t="s">
        <v>290</v>
      </c>
    </row>
    <row r="66" spans="3:22" x14ac:dyDescent="0.25">
      <c r="C66" t="s">
        <v>291</v>
      </c>
      <c r="D66" t="s">
        <v>284</v>
      </c>
      <c r="E66" t="s">
        <v>92</v>
      </c>
      <c r="F66" t="s">
        <v>288</v>
      </c>
      <c r="G66" t="s">
        <v>289</v>
      </c>
      <c r="H66">
        <v>19</v>
      </c>
      <c r="I66">
        <v>1</v>
      </c>
      <c r="J66">
        <v>1</v>
      </c>
      <c r="K66" t="s">
        <v>50</v>
      </c>
      <c r="L66" t="s">
        <v>51</v>
      </c>
      <c r="M66" t="s">
        <v>108</v>
      </c>
      <c r="N66" t="s">
        <v>109</v>
      </c>
      <c r="O66" t="s">
        <v>109</v>
      </c>
      <c r="P66" t="s">
        <v>109</v>
      </c>
      <c r="Q66" t="s">
        <v>109</v>
      </c>
      <c r="R66" t="s">
        <v>43</v>
      </c>
      <c r="S66" t="s">
        <v>43</v>
      </c>
      <c r="T66" t="s">
        <v>43</v>
      </c>
      <c r="U66" t="s">
        <v>92</v>
      </c>
      <c r="V66" t="s">
        <v>290</v>
      </c>
    </row>
    <row r="67" spans="3:22" x14ac:dyDescent="0.25">
      <c r="C67" t="s">
        <v>292</v>
      </c>
      <c r="D67" t="s">
        <v>284</v>
      </c>
      <c r="E67" t="s">
        <v>85</v>
      </c>
      <c r="F67" t="s">
        <v>106</v>
      </c>
      <c r="G67" t="s">
        <v>293</v>
      </c>
      <c r="H67">
        <v>19</v>
      </c>
      <c r="I67">
        <v>1</v>
      </c>
      <c r="J67">
        <v>1</v>
      </c>
      <c r="K67" t="s">
        <v>50</v>
      </c>
      <c r="L67" t="s">
        <v>51</v>
      </c>
      <c r="M67" t="s">
        <v>108</v>
      </c>
      <c r="N67" t="s">
        <v>109</v>
      </c>
      <c r="O67" t="s">
        <v>109</v>
      </c>
      <c r="P67" t="s">
        <v>109</v>
      </c>
      <c r="Q67" t="s">
        <v>109</v>
      </c>
      <c r="R67" t="s">
        <v>43</v>
      </c>
      <c r="S67" t="s">
        <v>43</v>
      </c>
      <c r="T67" t="s">
        <v>43</v>
      </c>
      <c r="U67" t="s">
        <v>85</v>
      </c>
      <c r="V67" t="s">
        <v>294</v>
      </c>
    </row>
    <row r="68" spans="3:22" x14ac:dyDescent="0.25">
      <c r="C68" t="s">
        <v>295</v>
      </c>
      <c r="D68" t="s">
        <v>284</v>
      </c>
      <c r="E68" t="s">
        <v>88</v>
      </c>
      <c r="F68" t="s">
        <v>296</v>
      </c>
      <c r="G68" t="s">
        <v>58</v>
      </c>
      <c r="H68">
        <v>19</v>
      </c>
      <c r="I68">
        <v>1</v>
      </c>
      <c r="J68">
        <v>1</v>
      </c>
      <c r="K68" t="s">
        <v>50</v>
      </c>
      <c r="L68" t="s">
        <v>51</v>
      </c>
      <c r="M68" t="s">
        <v>108</v>
      </c>
      <c r="N68" t="s">
        <v>109</v>
      </c>
      <c r="O68" t="s">
        <v>109</v>
      </c>
      <c r="P68" t="s">
        <v>109</v>
      </c>
      <c r="Q68" t="s">
        <v>109</v>
      </c>
      <c r="R68" t="s">
        <v>43</v>
      </c>
      <c r="S68" t="s">
        <v>43</v>
      </c>
      <c r="T68" t="s">
        <v>43</v>
      </c>
      <c r="U68" t="s">
        <v>88</v>
      </c>
      <c r="V68" t="s">
        <v>297</v>
      </c>
    </row>
    <row r="69" spans="3:22" x14ac:dyDescent="0.25">
      <c r="C69" t="s">
        <v>298</v>
      </c>
      <c r="D69" t="s">
        <v>284</v>
      </c>
      <c r="E69" t="s">
        <v>101</v>
      </c>
      <c r="F69" t="s">
        <v>106</v>
      </c>
      <c r="G69" t="s">
        <v>58</v>
      </c>
      <c r="H69">
        <v>19</v>
      </c>
      <c r="I69">
        <v>1</v>
      </c>
      <c r="J69">
        <v>1</v>
      </c>
      <c r="K69" t="s">
        <v>50</v>
      </c>
      <c r="L69" t="s">
        <v>51</v>
      </c>
      <c r="M69" t="s">
        <v>108</v>
      </c>
      <c r="N69" t="s">
        <v>109</v>
      </c>
      <c r="O69" t="s">
        <v>109</v>
      </c>
      <c r="P69" t="s">
        <v>109</v>
      </c>
      <c r="Q69" t="s">
        <v>109</v>
      </c>
      <c r="R69" t="s">
        <v>43</v>
      </c>
      <c r="S69" t="s">
        <v>43</v>
      </c>
      <c r="T69" t="s">
        <v>43</v>
      </c>
      <c r="U69" t="s">
        <v>101</v>
      </c>
      <c r="V69" t="s">
        <v>299</v>
      </c>
    </row>
    <row r="70" spans="3:22" x14ac:dyDescent="0.25">
      <c r="C70" t="s">
        <v>300</v>
      </c>
      <c r="D70" t="s">
        <v>284</v>
      </c>
      <c r="E70" t="s">
        <v>82</v>
      </c>
      <c r="F70" t="s">
        <v>106</v>
      </c>
      <c r="G70" t="s">
        <v>293</v>
      </c>
      <c r="H70">
        <v>19</v>
      </c>
      <c r="I70">
        <v>1</v>
      </c>
      <c r="J70">
        <v>1</v>
      </c>
      <c r="K70" t="s">
        <v>50</v>
      </c>
      <c r="L70" t="s">
        <v>51</v>
      </c>
      <c r="M70" t="s">
        <v>108</v>
      </c>
      <c r="N70" t="s">
        <v>109</v>
      </c>
      <c r="O70" t="s">
        <v>109</v>
      </c>
      <c r="P70" t="s">
        <v>109</v>
      </c>
      <c r="Q70" t="s">
        <v>109</v>
      </c>
      <c r="R70" t="s">
        <v>43</v>
      </c>
      <c r="S70" t="s">
        <v>43</v>
      </c>
      <c r="T70" t="s">
        <v>43</v>
      </c>
      <c r="U70" t="s">
        <v>82</v>
      </c>
      <c r="V70" t="s">
        <v>301</v>
      </c>
    </row>
    <row r="71" spans="3:22" x14ac:dyDescent="0.25">
      <c r="C71" t="s">
        <v>302</v>
      </c>
      <c r="D71" t="s">
        <v>284</v>
      </c>
      <c r="E71" t="s">
        <v>92</v>
      </c>
      <c r="F71" t="s">
        <v>288</v>
      </c>
      <c r="G71" t="s">
        <v>293</v>
      </c>
      <c r="H71">
        <v>19</v>
      </c>
      <c r="I71">
        <v>1</v>
      </c>
      <c r="J71">
        <v>1</v>
      </c>
      <c r="K71" t="s">
        <v>50</v>
      </c>
      <c r="L71" t="s">
        <v>51</v>
      </c>
      <c r="M71" t="s">
        <v>108</v>
      </c>
      <c r="N71" t="s">
        <v>109</v>
      </c>
      <c r="O71" t="s">
        <v>109</v>
      </c>
      <c r="P71" t="s">
        <v>109</v>
      </c>
      <c r="Q71" t="s">
        <v>109</v>
      </c>
      <c r="R71" t="s">
        <v>43</v>
      </c>
      <c r="S71" t="s">
        <v>43</v>
      </c>
      <c r="T71" t="s">
        <v>43</v>
      </c>
      <c r="U71" t="s">
        <v>92</v>
      </c>
      <c r="V71" t="s">
        <v>290</v>
      </c>
    </row>
    <row r="72" spans="3:22" x14ac:dyDescent="0.25">
      <c r="C72" t="s">
        <v>303</v>
      </c>
      <c r="D72" t="s">
        <v>284</v>
      </c>
      <c r="E72" t="s">
        <v>70</v>
      </c>
      <c r="F72" t="s">
        <v>106</v>
      </c>
      <c r="G72" t="s">
        <v>289</v>
      </c>
      <c r="H72">
        <v>19</v>
      </c>
      <c r="I72">
        <v>1</v>
      </c>
      <c r="J72">
        <v>1</v>
      </c>
      <c r="K72" t="s">
        <v>50</v>
      </c>
      <c r="L72" t="s">
        <v>51</v>
      </c>
      <c r="M72" t="s">
        <v>108</v>
      </c>
      <c r="N72" t="s">
        <v>109</v>
      </c>
      <c r="O72" t="s">
        <v>109</v>
      </c>
      <c r="P72" t="s">
        <v>109</v>
      </c>
      <c r="Q72" t="s">
        <v>109</v>
      </c>
      <c r="R72" t="s">
        <v>43</v>
      </c>
      <c r="S72" t="s">
        <v>43</v>
      </c>
      <c r="T72" t="s">
        <v>43</v>
      </c>
      <c r="U72" t="s">
        <v>70</v>
      </c>
      <c r="V72" t="s">
        <v>304</v>
      </c>
    </row>
    <row r="73" spans="3:22" x14ac:dyDescent="0.25">
      <c r="C73" t="s">
        <v>305</v>
      </c>
      <c r="D73" t="s">
        <v>284</v>
      </c>
      <c r="E73" t="s">
        <v>70</v>
      </c>
      <c r="F73" t="s">
        <v>106</v>
      </c>
      <c r="G73" t="s">
        <v>289</v>
      </c>
      <c r="H73">
        <v>19</v>
      </c>
      <c r="I73">
        <v>1</v>
      </c>
      <c r="J73">
        <v>1</v>
      </c>
      <c r="K73" t="s">
        <v>50</v>
      </c>
      <c r="L73" t="s">
        <v>51</v>
      </c>
      <c r="M73" t="s">
        <v>108</v>
      </c>
      <c r="N73" t="s">
        <v>109</v>
      </c>
      <c r="O73" t="s">
        <v>109</v>
      </c>
      <c r="P73" t="s">
        <v>109</v>
      </c>
      <c r="Q73" t="s">
        <v>109</v>
      </c>
      <c r="R73" t="s">
        <v>43</v>
      </c>
      <c r="S73" t="s">
        <v>43</v>
      </c>
      <c r="T73" t="s">
        <v>43</v>
      </c>
      <c r="U73" t="s">
        <v>70</v>
      </c>
      <c r="V73" t="s">
        <v>304</v>
      </c>
    </row>
    <row r="74" spans="3:22" x14ac:dyDescent="0.25">
      <c r="C74" t="s">
        <v>305</v>
      </c>
      <c r="D74" t="s">
        <v>284</v>
      </c>
      <c r="E74" t="s">
        <v>85</v>
      </c>
      <c r="F74" t="s">
        <v>106</v>
      </c>
      <c r="G74" t="s">
        <v>289</v>
      </c>
      <c r="H74">
        <v>19</v>
      </c>
      <c r="I74">
        <v>1</v>
      </c>
      <c r="J74">
        <v>1</v>
      </c>
      <c r="K74" t="s">
        <v>50</v>
      </c>
      <c r="L74" t="s">
        <v>51</v>
      </c>
      <c r="M74" t="s">
        <v>108</v>
      </c>
      <c r="N74" t="s">
        <v>109</v>
      </c>
      <c r="O74" t="s">
        <v>109</v>
      </c>
      <c r="P74" t="s">
        <v>109</v>
      </c>
      <c r="Q74" t="s">
        <v>109</v>
      </c>
      <c r="R74" t="s">
        <v>43</v>
      </c>
      <c r="S74" t="s">
        <v>43</v>
      </c>
      <c r="T74" t="s">
        <v>43</v>
      </c>
      <c r="U74" t="s">
        <v>85</v>
      </c>
      <c r="V74" t="s">
        <v>294</v>
      </c>
    </row>
    <row r="75" spans="3:22" x14ac:dyDescent="0.25">
      <c r="C75" t="s">
        <v>306</v>
      </c>
      <c r="D75" t="s">
        <v>284</v>
      </c>
      <c r="E75" t="s">
        <v>85</v>
      </c>
      <c r="F75" t="s">
        <v>106</v>
      </c>
      <c r="G75" t="s">
        <v>289</v>
      </c>
      <c r="H75">
        <v>19</v>
      </c>
      <c r="I75">
        <v>1</v>
      </c>
      <c r="J75">
        <v>1</v>
      </c>
      <c r="K75" t="s">
        <v>50</v>
      </c>
      <c r="L75" t="s">
        <v>51</v>
      </c>
      <c r="M75" t="s">
        <v>108</v>
      </c>
      <c r="N75" t="s">
        <v>109</v>
      </c>
      <c r="O75" t="s">
        <v>109</v>
      </c>
      <c r="P75" t="s">
        <v>109</v>
      </c>
      <c r="Q75" t="s">
        <v>109</v>
      </c>
      <c r="R75" t="s">
        <v>43</v>
      </c>
      <c r="S75" t="s">
        <v>43</v>
      </c>
      <c r="T75" t="s">
        <v>43</v>
      </c>
      <c r="U75" t="s">
        <v>85</v>
      </c>
      <c r="V75" t="s">
        <v>294</v>
      </c>
    </row>
    <row r="76" spans="3:22" x14ac:dyDescent="0.25">
      <c r="C76" t="s">
        <v>307</v>
      </c>
      <c r="D76" t="s">
        <v>284</v>
      </c>
      <c r="E76" t="s">
        <v>78</v>
      </c>
      <c r="F76" t="s">
        <v>308</v>
      </c>
      <c r="G76" t="s">
        <v>289</v>
      </c>
      <c r="H76">
        <v>19</v>
      </c>
      <c r="I76">
        <v>1</v>
      </c>
      <c r="J76">
        <v>1</v>
      </c>
      <c r="K76" t="s">
        <v>50</v>
      </c>
      <c r="L76" t="s">
        <v>51</v>
      </c>
      <c r="M76" t="s">
        <v>108</v>
      </c>
      <c r="N76" t="s">
        <v>109</v>
      </c>
      <c r="O76" t="s">
        <v>109</v>
      </c>
      <c r="P76" t="s">
        <v>109</v>
      </c>
      <c r="Q76" t="s">
        <v>109</v>
      </c>
      <c r="R76" t="s">
        <v>43</v>
      </c>
      <c r="S76" t="s">
        <v>43</v>
      </c>
      <c r="T76" t="s">
        <v>43</v>
      </c>
      <c r="U76" t="s">
        <v>78</v>
      </c>
      <c r="V76" t="s">
        <v>309</v>
      </c>
    </row>
    <row r="77" spans="3:22" x14ac:dyDescent="0.25">
      <c r="C77" t="s">
        <v>310</v>
      </c>
      <c r="D77" t="s">
        <v>284</v>
      </c>
      <c r="E77" t="s">
        <v>82</v>
      </c>
      <c r="F77" t="s">
        <v>106</v>
      </c>
      <c r="G77" t="s">
        <v>289</v>
      </c>
      <c r="H77">
        <v>19</v>
      </c>
      <c r="I77">
        <v>1</v>
      </c>
      <c r="J77">
        <v>1</v>
      </c>
      <c r="K77" t="s">
        <v>50</v>
      </c>
      <c r="L77" t="s">
        <v>51</v>
      </c>
      <c r="M77" t="s">
        <v>108</v>
      </c>
      <c r="N77" t="s">
        <v>109</v>
      </c>
      <c r="O77" t="s">
        <v>109</v>
      </c>
      <c r="P77" t="s">
        <v>109</v>
      </c>
      <c r="Q77" t="s">
        <v>109</v>
      </c>
      <c r="R77" t="s">
        <v>43</v>
      </c>
      <c r="S77" t="s">
        <v>43</v>
      </c>
      <c r="T77" t="s">
        <v>43</v>
      </c>
      <c r="U77" t="s">
        <v>82</v>
      </c>
      <c r="V77" t="s">
        <v>301</v>
      </c>
    </row>
    <row r="78" spans="3:22" x14ac:dyDescent="0.25">
      <c r="C78" t="s">
        <v>311</v>
      </c>
      <c r="D78" t="s">
        <v>284</v>
      </c>
      <c r="E78" t="s">
        <v>82</v>
      </c>
      <c r="F78" t="s">
        <v>106</v>
      </c>
      <c r="G78" t="s">
        <v>289</v>
      </c>
      <c r="H78">
        <v>19</v>
      </c>
      <c r="I78">
        <v>1</v>
      </c>
      <c r="J78">
        <v>1</v>
      </c>
      <c r="K78" t="s">
        <v>50</v>
      </c>
      <c r="L78" t="s">
        <v>51</v>
      </c>
      <c r="M78" t="s">
        <v>108</v>
      </c>
      <c r="N78" t="s">
        <v>109</v>
      </c>
      <c r="O78" t="s">
        <v>109</v>
      </c>
      <c r="P78" t="s">
        <v>109</v>
      </c>
      <c r="Q78" t="s">
        <v>109</v>
      </c>
      <c r="R78" t="s">
        <v>43</v>
      </c>
      <c r="S78" t="s">
        <v>43</v>
      </c>
      <c r="T78" t="s">
        <v>43</v>
      </c>
      <c r="U78" t="s">
        <v>82</v>
      </c>
      <c r="V78" t="s">
        <v>301</v>
      </c>
    </row>
    <row r="79" spans="3:22" x14ac:dyDescent="0.25">
      <c r="C79" t="s">
        <v>312</v>
      </c>
      <c r="D79" t="s">
        <v>313</v>
      </c>
      <c r="E79" t="s">
        <v>78</v>
      </c>
      <c r="F79" t="s">
        <v>137</v>
      </c>
      <c r="G79" t="s">
        <v>107</v>
      </c>
      <c r="H79">
        <v>19</v>
      </c>
      <c r="I79">
        <v>0</v>
      </c>
      <c r="J79">
        <v>1</v>
      </c>
      <c r="K79" t="s">
        <v>50</v>
      </c>
      <c r="L79" t="s">
        <v>51</v>
      </c>
      <c r="M79" t="s">
        <v>108</v>
      </c>
      <c r="N79" t="s">
        <v>109</v>
      </c>
      <c r="O79" t="s">
        <v>109</v>
      </c>
      <c r="P79" t="s">
        <v>109</v>
      </c>
      <c r="Q79" t="s">
        <v>109</v>
      </c>
      <c r="R79" t="s">
        <v>43</v>
      </c>
      <c r="S79" t="s">
        <v>43</v>
      </c>
      <c r="T79" t="s">
        <v>43</v>
      </c>
      <c r="U79" t="s">
        <v>78</v>
      </c>
      <c r="V79" t="s">
        <v>314</v>
      </c>
    </row>
    <row r="80" spans="3:22" x14ac:dyDescent="0.25">
      <c r="C80" t="s">
        <v>87</v>
      </c>
      <c r="D80" t="s">
        <v>20</v>
      </c>
      <c r="E80" t="s">
        <v>88</v>
      </c>
      <c r="F80" t="s">
        <v>71</v>
      </c>
      <c r="G80" t="s">
        <v>89</v>
      </c>
      <c r="H80">
        <v>16</v>
      </c>
      <c r="I80">
        <v>0</v>
      </c>
      <c r="J80">
        <v>3</v>
      </c>
      <c r="K80" t="s">
        <v>50</v>
      </c>
      <c r="L80" t="s">
        <v>51</v>
      </c>
      <c r="M80" t="s">
        <v>75</v>
      </c>
      <c r="N80" t="s">
        <v>43</v>
      </c>
      <c r="O80" t="s">
        <v>43</v>
      </c>
      <c r="P80" t="s">
        <v>43</v>
      </c>
      <c r="Q80" t="s">
        <v>43</v>
      </c>
      <c r="R80" t="s">
        <v>43</v>
      </c>
      <c r="S80" t="s">
        <v>43</v>
      </c>
      <c r="T80" t="s">
        <v>43</v>
      </c>
      <c r="U80" t="s">
        <v>88</v>
      </c>
      <c r="V80" t="s">
        <v>90</v>
      </c>
    </row>
    <row r="81" spans="3:22" x14ac:dyDescent="0.25">
      <c r="C81" t="s">
        <v>91</v>
      </c>
      <c r="D81" t="s">
        <v>20</v>
      </c>
      <c r="E81" t="s">
        <v>92</v>
      </c>
      <c r="F81" t="s">
        <v>93</v>
      </c>
      <c r="G81" t="s">
        <v>94</v>
      </c>
      <c r="H81">
        <v>16</v>
      </c>
      <c r="I81">
        <v>0</v>
      </c>
      <c r="J81">
        <v>2</v>
      </c>
      <c r="K81" t="s">
        <v>50</v>
      </c>
      <c r="L81" t="s">
        <v>51</v>
      </c>
      <c r="M81" t="s">
        <v>75</v>
      </c>
      <c r="N81" t="s">
        <v>43</v>
      </c>
      <c r="O81" t="s">
        <v>43</v>
      </c>
      <c r="P81" t="s">
        <v>43</v>
      </c>
      <c r="Q81" t="s">
        <v>43</v>
      </c>
      <c r="R81" t="s">
        <v>43</v>
      </c>
      <c r="S81" t="s">
        <v>43</v>
      </c>
      <c r="T81" t="s">
        <v>43</v>
      </c>
      <c r="U81" t="s">
        <v>92</v>
      </c>
      <c r="V81" t="s">
        <v>95</v>
      </c>
    </row>
    <row r="82" spans="3:22" x14ac:dyDescent="0.25">
      <c r="C82" t="s">
        <v>96</v>
      </c>
      <c r="D82" t="s">
        <v>20</v>
      </c>
      <c r="E82" t="s">
        <v>97</v>
      </c>
      <c r="F82" t="s">
        <v>71</v>
      </c>
      <c r="G82" t="s">
        <v>98</v>
      </c>
      <c r="H82">
        <v>16</v>
      </c>
      <c r="I82">
        <v>0</v>
      </c>
      <c r="J82">
        <v>1</v>
      </c>
      <c r="K82" t="s">
        <v>50</v>
      </c>
      <c r="L82" t="s">
        <v>51</v>
      </c>
      <c r="M82" t="s">
        <v>75</v>
      </c>
      <c r="N82" t="s">
        <v>43</v>
      </c>
      <c r="O82" t="s">
        <v>43</v>
      </c>
      <c r="P82" t="s">
        <v>43</v>
      </c>
      <c r="Q82" t="s">
        <v>43</v>
      </c>
      <c r="R82" t="s">
        <v>43</v>
      </c>
      <c r="S82" t="s">
        <v>43</v>
      </c>
      <c r="T82" t="s">
        <v>43</v>
      </c>
      <c r="U82" t="s">
        <v>97</v>
      </c>
      <c r="V82" t="s">
        <v>99</v>
      </c>
    </row>
    <row r="83" spans="3:22" x14ac:dyDescent="0.25">
      <c r="C83" t="s">
        <v>69</v>
      </c>
      <c r="D83" t="s">
        <v>20</v>
      </c>
      <c r="E83" t="s">
        <v>70</v>
      </c>
      <c r="F83" t="s">
        <v>71</v>
      </c>
      <c r="G83" t="s">
        <v>72</v>
      </c>
      <c r="H83">
        <v>16</v>
      </c>
      <c r="I83">
        <v>0</v>
      </c>
      <c r="J83">
        <v>2</v>
      </c>
      <c r="K83" t="s">
        <v>50</v>
      </c>
      <c r="L83" t="s">
        <v>51</v>
      </c>
      <c r="M83" t="s">
        <v>75</v>
      </c>
      <c r="N83" t="s">
        <v>43</v>
      </c>
      <c r="O83" t="s">
        <v>43</v>
      </c>
      <c r="P83" t="s">
        <v>43</v>
      </c>
      <c r="Q83" t="s">
        <v>43</v>
      </c>
      <c r="R83" t="s">
        <v>43</v>
      </c>
      <c r="S83" t="s">
        <v>43</v>
      </c>
      <c r="T83" t="s">
        <v>43</v>
      </c>
      <c r="U83" t="s">
        <v>70</v>
      </c>
      <c r="V83" t="s">
        <v>76</v>
      </c>
    </row>
    <row r="84" spans="3:22" x14ac:dyDescent="0.25">
      <c r="C84" t="s">
        <v>69</v>
      </c>
      <c r="D84" t="s">
        <v>20</v>
      </c>
      <c r="E84" t="s">
        <v>85</v>
      </c>
      <c r="F84" t="s">
        <v>71</v>
      </c>
      <c r="G84" t="s">
        <v>72</v>
      </c>
      <c r="H84">
        <v>16</v>
      </c>
      <c r="I84">
        <v>0</v>
      </c>
      <c r="J84">
        <v>3</v>
      </c>
      <c r="K84" t="s">
        <v>50</v>
      </c>
      <c r="L84" t="s">
        <v>51</v>
      </c>
      <c r="M84" t="s">
        <v>75</v>
      </c>
      <c r="N84" t="s">
        <v>43</v>
      </c>
      <c r="O84" t="s">
        <v>43</v>
      </c>
      <c r="P84" t="s">
        <v>43</v>
      </c>
      <c r="Q84" t="s">
        <v>43</v>
      </c>
      <c r="R84" t="s">
        <v>43</v>
      </c>
      <c r="S84" t="s">
        <v>43</v>
      </c>
      <c r="T84" t="s">
        <v>43</v>
      </c>
      <c r="U84" t="s">
        <v>85</v>
      </c>
      <c r="V84" t="s">
        <v>86</v>
      </c>
    </row>
    <row r="85" spans="3:22" x14ac:dyDescent="0.25">
      <c r="C85" t="s">
        <v>77</v>
      </c>
      <c r="D85" t="s">
        <v>20</v>
      </c>
      <c r="E85" t="s">
        <v>78</v>
      </c>
      <c r="F85" t="s">
        <v>71</v>
      </c>
      <c r="G85" t="s">
        <v>79</v>
      </c>
      <c r="H85">
        <v>16</v>
      </c>
      <c r="I85">
        <v>0</v>
      </c>
      <c r="J85">
        <v>1</v>
      </c>
      <c r="K85" t="s">
        <v>50</v>
      </c>
      <c r="L85" t="s">
        <v>51</v>
      </c>
      <c r="M85" t="s">
        <v>75</v>
      </c>
      <c r="N85" t="s">
        <v>43</v>
      </c>
      <c r="O85" t="s">
        <v>43</v>
      </c>
      <c r="P85" t="s">
        <v>43</v>
      </c>
      <c r="Q85" t="s">
        <v>43</v>
      </c>
      <c r="R85" t="s">
        <v>43</v>
      </c>
      <c r="S85" t="s">
        <v>43</v>
      </c>
      <c r="T85" t="s">
        <v>43</v>
      </c>
      <c r="U85" t="s">
        <v>78</v>
      </c>
      <c r="V85" t="s">
        <v>80</v>
      </c>
    </row>
    <row r="86" spans="3:22" x14ac:dyDescent="0.25">
      <c r="C86" t="s">
        <v>315</v>
      </c>
      <c r="D86" t="s">
        <v>316</v>
      </c>
      <c r="E86" t="s">
        <v>70</v>
      </c>
      <c r="F86" t="s">
        <v>317</v>
      </c>
      <c r="G86" t="s">
        <v>318</v>
      </c>
      <c r="H86">
        <v>19</v>
      </c>
      <c r="I86">
        <v>0</v>
      </c>
      <c r="J86">
        <v>2</v>
      </c>
      <c r="K86" t="s">
        <v>50</v>
      </c>
      <c r="L86" t="s">
        <v>51</v>
      </c>
      <c r="M86" t="s">
        <v>108</v>
      </c>
      <c r="N86" t="s">
        <v>109</v>
      </c>
      <c r="O86" t="s">
        <v>109</v>
      </c>
      <c r="P86" t="s">
        <v>109</v>
      </c>
      <c r="Q86" t="s">
        <v>109</v>
      </c>
      <c r="R86" t="s">
        <v>43</v>
      </c>
      <c r="S86" t="s">
        <v>43</v>
      </c>
      <c r="T86" t="s">
        <v>43</v>
      </c>
      <c r="U86" t="s">
        <v>70</v>
      </c>
      <c r="V86" t="s">
        <v>319</v>
      </c>
    </row>
    <row r="87" spans="3:22" x14ac:dyDescent="0.25">
      <c r="C87" t="s">
        <v>320</v>
      </c>
      <c r="D87" t="s">
        <v>316</v>
      </c>
      <c r="E87" t="s">
        <v>88</v>
      </c>
      <c r="F87" t="s">
        <v>321</v>
      </c>
      <c r="G87" t="s">
        <v>322</v>
      </c>
      <c r="H87">
        <v>19</v>
      </c>
      <c r="I87">
        <v>0</v>
      </c>
      <c r="J87">
        <v>1</v>
      </c>
      <c r="K87" t="s">
        <v>50</v>
      </c>
      <c r="L87" t="s">
        <v>51</v>
      </c>
      <c r="M87" t="s">
        <v>108</v>
      </c>
      <c r="N87" t="s">
        <v>109</v>
      </c>
      <c r="O87" t="s">
        <v>109</v>
      </c>
      <c r="P87" t="s">
        <v>109</v>
      </c>
      <c r="Q87" t="s">
        <v>109</v>
      </c>
      <c r="R87" t="s">
        <v>43</v>
      </c>
      <c r="S87" t="s">
        <v>43</v>
      </c>
      <c r="T87" t="s">
        <v>43</v>
      </c>
      <c r="U87" t="s">
        <v>88</v>
      </c>
      <c r="V87" t="s">
        <v>323</v>
      </c>
    </row>
    <row r="88" spans="3:22" x14ac:dyDescent="0.25">
      <c r="C88" t="s">
        <v>324</v>
      </c>
      <c r="D88" t="s">
        <v>325</v>
      </c>
      <c r="E88" t="s">
        <v>105</v>
      </c>
      <c r="F88" t="s">
        <v>179</v>
      </c>
      <c r="G88" t="s">
        <v>317</v>
      </c>
      <c r="H88">
        <v>20</v>
      </c>
      <c r="I88">
        <v>1</v>
      </c>
      <c r="J88">
        <v>1</v>
      </c>
      <c r="K88" t="s">
        <v>50</v>
      </c>
      <c r="L88" t="s">
        <v>51</v>
      </c>
      <c r="M88" t="s">
        <v>326</v>
      </c>
      <c r="N88" t="s">
        <v>43</v>
      </c>
      <c r="O88" t="s">
        <v>43</v>
      </c>
      <c r="P88" t="s">
        <v>43</v>
      </c>
      <c r="Q88" t="s">
        <v>43</v>
      </c>
      <c r="R88" t="s">
        <v>43</v>
      </c>
      <c r="S88" t="s">
        <v>43</v>
      </c>
      <c r="T88" t="s">
        <v>43</v>
      </c>
      <c r="U88" t="s">
        <v>105</v>
      </c>
      <c r="V88" t="s">
        <v>327</v>
      </c>
    </row>
    <row r="89" spans="3:22" x14ac:dyDescent="0.25">
      <c r="C89" t="s">
        <v>328</v>
      </c>
      <c r="D89" t="s">
        <v>329</v>
      </c>
      <c r="E89" t="s">
        <v>330</v>
      </c>
      <c r="F89" t="s">
        <v>331</v>
      </c>
      <c r="G89" t="s">
        <v>332</v>
      </c>
      <c r="H89">
        <v>19</v>
      </c>
      <c r="I89">
        <v>0</v>
      </c>
      <c r="J89">
        <v>1</v>
      </c>
      <c r="K89" t="s">
        <v>50</v>
      </c>
      <c r="L89" t="s">
        <v>51</v>
      </c>
      <c r="M89" t="s">
        <v>108</v>
      </c>
      <c r="N89" t="s">
        <v>43</v>
      </c>
      <c r="O89" t="s">
        <v>43</v>
      </c>
      <c r="P89" t="s">
        <v>43</v>
      </c>
      <c r="Q89" t="s">
        <v>109</v>
      </c>
      <c r="R89" t="s">
        <v>43</v>
      </c>
      <c r="S89" t="s">
        <v>43</v>
      </c>
      <c r="T89" t="s">
        <v>43</v>
      </c>
      <c r="U89" t="s">
        <v>330</v>
      </c>
      <c r="V89" t="s">
        <v>333</v>
      </c>
    </row>
    <row r="90" spans="3:22" x14ac:dyDescent="0.25">
      <c r="C90" t="s">
        <v>334</v>
      </c>
      <c r="D90" t="s">
        <v>329</v>
      </c>
      <c r="E90" t="s">
        <v>330</v>
      </c>
      <c r="F90" t="s">
        <v>335</v>
      </c>
      <c r="G90" t="s">
        <v>332</v>
      </c>
      <c r="H90">
        <v>19</v>
      </c>
      <c r="I90">
        <v>0</v>
      </c>
      <c r="J90">
        <v>1</v>
      </c>
      <c r="K90" t="s">
        <v>50</v>
      </c>
      <c r="L90" t="s">
        <v>51</v>
      </c>
      <c r="M90" t="s">
        <v>108</v>
      </c>
      <c r="N90" t="s">
        <v>43</v>
      </c>
      <c r="O90" t="s">
        <v>43</v>
      </c>
      <c r="P90" t="s">
        <v>43</v>
      </c>
      <c r="Q90" t="s">
        <v>109</v>
      </c>
      <c r="R90" t="s">
        <v>43</v>
      </c>
      <c r="S90" t="s">
        <v>43</v>
      </c>
      <c r="T90" t="s">
        <v>43</v>
      </c>
      <c r="U90" t="s">
        <v>330</v>
      </c>
      <c r="V90" t="s">
        <v>333</v>
      </c>
    </row>
    <row r="91" spans="3:22" x14ac:dyDescent="0.25">
      <c r="C91" t="s">
        <v>336</v>
      </c>
      <c r="D91" t="s">
        <v>329</v>
      </c>
      <c r="E91" t="s">
        <v>330</v>
      </c>
      <c r="F91" t="s">
        <v>119</v>
      </c>
      <c r="G91" t="s">
        <v>332</v>
      </c>
      <c r="H91">
        <v>19</v>
      </c>
      <c r="I91">
        <v>0</v>
      </c>
      <c r="J91">
        <v>2</v>
      </c>
      <c r="K91" t="s">
        <v>50</v>
      </c>
      <c r="L91" t="s">
        <v>51</v>
      </c>
      <c r="M91" t="s">
        <v>108</v>
      </c>
      <c r="N91" t="s">
        <v>43</v>
      </c>
      <c r="O91" t="s">
        <v>43</v>
      </c>
      <c r="P91" t="s">
        <v>43</v>
      </c>
      <c r="Q91" t="s">
        <v>109</v>
      </c>
      <c r="R91" t="s">
        <v>43</v>
      </c>
      <c r="S91" t="s">
        <v>43</v>
      </c>
      <c r="T91" t="s">
        <v>43</v>
      </c>
      <c r="U91" t="s">
        <v>330</v>
      </c>
      <c r="V91" t="s">
        <v>333</v>
      </c>
    </row>
    <row r="92" spans="3:22" x14ac:dyDescent="0.25">
      <c r="C92" t="s">
        <v>337</v>
      </c>
      <c r="D92" t="s">
        <v>329</v>
      </c>
      <c r="E92" t="s">
        <v>330</v>
      </c>
      <c r="F92" t="s">
        <v>338</v>
      </c>
      <c r="G92" t="s">
        <v>332</v>
      </c>
      <c r="H92">
        <v>19</v>
      </c>
      <c r="I92">
        <v>0</v>
      </c>
      <c r="J92">
        <v>1</v>
      </c>
      <c r="K92" t="s">
        <v>50</v>
      </c>
      <c r="L92" t="s">
        <v>51</v>
      </c>
      <c r="M92" t="s">
        <v>108</v>
      </c>
      <c r="N92" t="s">
        <v>43</v>
      </c>
      <c r="O92" t="s">
        <v>43</v>
      </c>
      <c r="P92" t="s">
        <v>43</v>
      </c>
      <c r="Q92" t="s">
        <v>109</v>
      </c>
      <c r="R92" t="s">
        <v>43</v>
      </c>
      <c r="S92" t="s">
        <v>43</v>
      </c>
      <c r="T92" t="s">
        <v>43</v>
      </c>
      <c r="U92" t="s">
        <v>330</v>
      </c>
      <c r="V92" t="s">
        <v>333</v>
      </c>
    </row>
    <row r="93" spans="3:22" x14ac:dyDescent="0.25">
      <c r="C93" t="s">
        <v>339</v>
      </c>
      <c r="D93" t="s">
        <v>329</v>
      </c>
      <c r="E93" t="s">
        <v>330</v>
      </c>
      <c r="F93" t="s">
        <v>340</v>
      </c>
      <c r="G93" t="s">
        <v>332</v>
      </c>
      <c r="H93">
        <v>19</v>
      </c>
      <c r="I93">
        <v>0</v>
      </c>
      <c r="J93">
        <v>1</v>
      </c>
      <c r="K93" t="s">
        <v>50</v>
      </c>
      <c r="L93" t="s">
        <v>51</v>
      </c>
      <c r="M93" t="s">
        <v>108</v>
      </c>
      <c r="N93" t="s">
        <v>109</v>
      </c>
      <c r="O93" t="s">
        <v>43</v>
      </c>
      <c r="P93" t="s">
        <v>109</v>
      </c>
      <c r="Q93" t="s">
        <v>109</v>
      </c>
      <c r="R93" t="s">
        <v>43</v>
      </c>
      <c r="S93" t="s">
        <v>43</v>
      </c>
      <c r="T93" t="s">
        <v>43</v>
      </c>
      <c r="U93" t="s">
        <v>330</v>
      </c>
      <c r="V93" t="s">
        <v>333</v>
      </c>
    </row>
    <row r="94" spans="3:22" x14ac:dyDescent="0.25">
      <c r="C94" t="s">
        <v>341</v>
      </c>
      <c r="D94" t="s">
        <v>329</v>
      </c>
      <c r="E94" t="s">
        <v>330</v>
      </c>
      <c r="F94" t="s">
        <v>342</v>
      </c>
      <c r="G94" t="s">
        <v>332</v>
      </c>
      <c r="H94">
        <v>19</v>
      </c>
      <c r="I94">
        <v>0</v>
      </c>
      <c r="J94">
        <v>1</v>
      </c>
      <c r="K94" t="s">
        <v>50</v>
      </c>
      <c r="L94" t="s">
        <v>51</v>
      </c>
      <c r="M94" t="s">
        <v>108</v>
      </c>
      <c r="N94" t="s">
        <v>109</v>
      </c>
      <c r="O94" t="s">
        <v>43</v>
      </c>
      <c r="P94" t="s">
        <v>109</v>
      </c>
      <c r="Q94" t="s">
        <v>109</v>
      </c>
      <c r="R94" t="s">
        <v>43</v>
      </c>
      <c r="S94" t="s">
        <v>43</v>
      </c>
      <c r="T94" t="s">
        <v>43</v>
      </c>
      <c r="U94" t="s">
        <v>330</v>
      </c>
      <c r="V94" t="s">
        <v>333</v>
      </c>
    </row>
    <row r="95" spans="3:22" x14ac:dyDescent="0.25">
      <c r="C95" t="s">
        <v>343</v>
      </c>
      <c r="D95" t="s">
        <v>329</v>
      </c>
      <c r="E95" t="s">
        <v>330</v>
      </c>
      <c r="F95" t="s">
        <v>344</v>
      </c>
      <c r="G95" t="s">
        <v>332</v>
      </c>
      <c r="H95">
        <v>19</v>
      </c>
      <c r="I95">
        <v>0</v>
      </c>
      <c r="J95">
        <v>1</v>
      </c>
      <c r="K95" t="s">
        <v>50</v>
      </c>
      <c r="L95" t="s">
        <v>51</v>
      </c>
      <c r="M95" t="s">
        <v>108</v>
      </c>
      <c r="N95" t="s">
        <v>43</v>
      </c>
      <c r="O95" t="s">
        <v>43</v>
      </c>
      <c r="P95" t="s">
        <v>43</v>
      </c>
      <c r="Q95" t="s">
        <v>109</v>
      </c>
      <c r="R95" t="s">
        <v>43</v>
      </c>
      <c r="S95" t="s">
        <v>43</v>
      </c>
      <c r="T95" t="s">
        <v>43</v>
      </c>
      <c r="U95" t="s">
        <v>330</v>
      </c>
      <c r="V95" t="s">
        <v>333</v>
      </c>
    </row>
    <row r="96" spans="3:22" x14ac:dyDescent="0.25">
      <c r="C96" t="s">
        <v>345</v>
      </c>
      <c r="D96" t="s">
        <v>65</v>
      </c>
      <c r="E96" t="s">
        <v>133</v>
      </c>
      <c r="F96" t="s">
        <v>346</v>
      </c>
      <c r="G96" t="s">
        <v>347</v>
      </c>
      <c r="H96">
        <v>19</v>
      </c>
      <c r="I96">
        <v>1</v>
      </c>
      <c r="J96">
        <v>1</v>
      </c>
      <c r="K96" t="s">
        <v>50</v>
      </c>
      <c r="L96" t="s">
        <v>51</v>
      </c>
      <c r="M96" t="s">
        <v>108</v>
      </c>
      <c r="N96" t="s">
        <v>109</v>
      </c>
      <c r="O96" t="s">
        <v>109</v>
      </c>
      <c r="P96" t="s">
        <v>109</v>
      </c>
      <c r="Q96" t="s">
        <v>109</v>
      </c>
      <c r="R96" t="s">
        <v>43</v>
      </c>
      <c r="S96" t="s">
        <v>43</v>
      </c>
      <c r="T96" t="s">
        <v>43</v>
      </c>
      <c r="U96" t="s">
        <v>133</v>
      </c>
      <c r="V96" t="s">
        <v>348</v>
      </c>
    </row>
    <row r="97" spans="3:22" x14ac:dyDescent="0.25">
      <c r="C97" t="s">
        <v>349</v>
      </c>
      <c r="D97" t="s">
        <v>65</v>
      </c>
      <c r="E97" t="s">
        <v>151</v>
      </c>
      <c r="F97" t="s">
        <v>58</v>
      </c>
      <c r="G97" t="s">
        <v>350</v>
      </c>
      <c r="H97">
        <v>19</v>
      </c>
      <c r="I97">
        <v>1</v>
      </c>
      <c r="J97">
        <v>1</v>
      </c>
      <c r="K97" t="s">
        <v>50</v>
      </c>
      <c r="L97" t="s">
        <v>51</v>
      </c>
      <c r="M97" t="s">
        <v>108</v>
      </c>
      <c r="N97" t="s">
        <v>109</v>
      </c>
      <c r="O97" t="s">
        <v>109</v>
      </c>
      <c r="P97" t="s">
        <v>109</v>
      </c>
      <c r="Q97" t="s">
        <v>109</v>
      </c>
      <c r="R97" t="s">
        <v>43</v>
      </c>
      <c r="S97" t="s">
        <v>43</v>
      </c>
      <c r="T97" t="s">
        <v>43</v>
      </c>
      <c r="U97" t="s">
        <v>151</v>
      </c>
      <c r="V97" t="s">
        <v>351</v>
      </c>
    </row>
    <row r="98" spans="3:22" x14ac:dyDescent="0.25">
      <c r="C98" t="s">
        <v>352</v>
      </c>
      <c r="D98" t="s">
        <v>353</v>
      </c>
      <c r="E98" t="s">
        <v>113</v>
      </c>
      <c r="F98" t="s">
        <v>346</v>
      </c>
      <c r="G98" t="s">
        <v>354</v>
      </c>
      <c r="H98">
        <v>19</v>
      </c>
      <c r="I98">
        <v>1</v>
      </c>
      <c r="J98">
        <v>1</v>
      </c>
      <c r="K98" t="s">
        <v>50</v>
      </c>
      <c r="L98" t="s">
        <v>51</v>
      </c>
      <c r="M98" t="s">
        <v>108</v>
      </c>
      <c r="N98" t="s">
        <v>109</v>
      </c>
      <c r="O98" t="s">
        <v>109</v>
      </c>
      <c r="P98" t="s">
        <v>109</v>
      </c>
      <c r="Q98" t="s">
        <v>109</v>
      </c>
      <c r="R98" t="s">
        <v>43</v>
      </c>
      <c r="S98" t="s">
        <v>43</v>
      </c>
      <c r="T98" t="s">
        <v>43</v>
      </c>
      <c r="U98" t="s">
        <v>113</v>
      </c>
      <c r="V98" t="s">
        <v>355</v>
      </c>
    </row>
    <row r="99" spans="3:22" x14ac:dyDescent="0.25">
      <c r="C99" t="s">
        <v>356</v>
      </c>
      <c r="D99" t="s">
        <v>353</v>
      </c>
      <c r="E99" t="s">
        <v>143</v>
      </c>
      <c r="F99" t="s">
        <v>346</v>
      </c>
      <c r="G99" t="s">
        <v>347</v>
      </c>
      <c r="H99">
        <v>19</v>
      </c>
      <c r="I99">
        <v>1</v>
      </c>
      <c r="J99">
        <v>1</v>
      </c>
      <c r="K99" t="s">
        <v>50</v>
      </c>
      <c r="L99" t="s">
        <v>51</v>
      </c>
      <c r="M99" t="s">
        <v>108</v>
      </c>
      <c r="N99" t="s">
        <v>109</v>
      </c>
      <c r="O99" t="s">
        <v>109</v>
      </c>
      <c r="P99" t="s">
        <v>109</v>
      </c>
      <c r="Q99" t="s">
        <v>109</v>
      </c>
      <c r="R99" t="s">
        <v>43</v>
      </c>
      <c r="S99" t="s">
        <v>43</v>
      </c>
      <c r="T99" t="s">
        <v>43</v>
      </c>
      <c r="U99" t="s">
        <v>143</v>
      </c>
      <c r="V99" t="s">
        <v>357</v>
      </c>
    </row>
    <row r="100" spans="3:22" x14ac:dyDescent="0.25">
      <c r="C100" t="s">
        <v>358</v>
      </c>
      <c r="D100" t="s">
        <v>353</v>
      </c>
      <c r="E100" t="s">
        <v>78</v>
      </c>
      <c r="F100" t="s">
        <v>359</v>
      </c>
      <c r="G100" t="s">
        <v>308</v>
      </c>
      <c r="H100">
        <v>19</v>
      </c>
      <c r="I100">
        <v>1</v>
      </c>
      <c r="J100">
        <v>1</v>
      </c>
      <c r="K100" t="s">
        <v>50</v>
      </c>
      <c r="L100" t="s">
        <v>51</v>
      </c>
      <c r="M100" t="s">
        <v>108</v>
      </c>
      <c r="N100" t="s">
        <v>109</v>
      </c>
      <c r="O100" t="s">
        <v>109</v>
      </c>
      <c r="P100" t="s">
        <v>109</v>
      </c>
      <c r="Q100" t="s">
        <v>109</v>
      </c>
      <c r="R100" t="s">
        <v>43</v>
      </c>
      <c r="S100" t="s">
        <v>43</v>
      </c>
      <c r="T100" t="s">
        <v>43</v>
      </c>
      <c r="U100" t="s">
        <v>78</v>
      </c>
      <c r="V100" t="s">
        <v>360</v>
      </c>
    </row>
    <row r="101" spans="3:22" x14ac:dyDescent="0.25">
      <c r="C101" t="s">
        <v>361</v>
      </c>
      <c r="D101" t="s">
        <v>362</v>
      </c>
      <c r="E101" t="s">
        <v>70</v>
      </c>
      <c r="F101" t="s">
        <v>106</v>
      </c>
      <c r="G101" t="s">
        <v>363</v>
      </c>
      <c r="H101">
        <v>19</v>
      </c>
      <c r="I101">
        <v>1</v>
      </c>
      <c r="J101">
        <v>1</v>
      </c>
      <c r="K101" t="s">
        <v>50</v>
      </c>
      <c r="L101" t="s">
        <v>51</v>
      </c>
      <c r="M101" t="s">
        <v>108</v>
      </c>
      <c r="N101" t="s">
        <v>109</v>
      </c>
      <c r="O101" t="s">
        <v>109</v>
      </c>
      <c r="P101" t="s">
        <v>109</v>
      </c>
      <c r="Q101" t="s">
        <v>109</v>
      </c>
      <c r="R101" t="s">
        <v>43</v>
      </c>
      <c r="S101" t="s">
        <v>43</v>
      </c>
      <c r="T101" t="s">
        <v>43</v>
      </c>
      <c r="U101" t="s">
        <v>70</v>
      </c>
      <c r="V101" t="s">
        <v>364</v>
      </c>
    </row>
    <row r="102" spans="3:22" x14ac:dyDescent="0.25">
      <c r="C102" t="s">
        <v>365</v>
      </c>
      <c r="D102" t="s">
        <v>362</v>
      </c>
      <c r="E102" t="s">
        <v>78</v>
      </c>
      <c r="F102" t="s">
        <v>308</v>
      </c>
      <c r="G102" t="s">
        <v>366</v>
      </c>
      <c r="H102">
        <v>19</v>
      </c>
      <c r="I102">
        <v>1</v>
      </c>
      <c r="J102">
        <v>1</v>
      </c>
      <c r="K102" t="s">
        <v>50</v>
      </c>
      <c r="L102" t="s">
        <v>51</v>
      </c>
      <c r="M102" t="s">
        <v>108</v>
      </c>
      <c r="N102" t="s">
        <v>109</v>
      </c>
      <c r="O102" t="s">
        <v>109</v>
      </c>
      <c r="P102" t="s">
        <v>109</v>
      </c>
      <c r="Q102" t="s">
        <v>109</v>
      </c>
      <c r="R102" t="s">
        <v>43</v>
      </c>
      <c r="S102" t="s">
        <v>43</v>
      </c>
      <c r="T102" t="s">
        <v>43</v>
      </c>
      <c r="U102" t="s">
        <v>78</v>
      </c>
      <c r="V102" t="s">
        <v>367</v>
      </c>
    </row>
    <row r="103" spans="3:22" x14ac:dyDescent="0.25">
      <c r="C103" t="s">
        <v>368</v>
      </c>
      <c r="D103" t="s">
        <v>369</v>
      </c>
      <c r="E103" t="s">
        <v>78</v>
      </c>
      <c r="F103" t="s">
        <v>137</v>
      </c>
      <c r="G103" t="s">
        <v>107</v>
      </c>
      <c r="H103">
        <v>19</v>
      </c>
      <c r="I103">
        <v>0</v>
      </c>
      <c r="J103">
        <v>1</v>
      </c>
      <c r="K103" t="s">
        <v>50</v>
      </c>
      <c r="L103" t="s">
        <v>51</v>
      </c>
      <c r="M103" t="s">
        <v>108</v>
      </c>
      <c r="N103" t="s">
        <v>109</v>
      </c>
      <c r="O103" t="s">
        <v>109</v>
      </c>
      <c r="P103" t="s">
        <v>109</v>
      </c>
      <c r="Q103" t="s">
        <v>109</v>
      </c>
      <c r="R103" t="s">
        <v>43</v>
      </c>
      <c r="S103" t="s">
        <v>43</v>
      </c>
      <c r="T103" t="s">
        <v>43</v>
      </c>
      <c r="U103" t="s">
        <v>78</v>
      </c>
      <c r="V103" t="s">
        <v>370</v>
      </c>
    </row>
    <row r="104" spans="3:22" x14ac:dyDescent="0.25">
      <c r="C104" t="s">
        <v>371</v>
      </c>
      <c r="D104" t="s">
        <v>372</v>
      </c>
      <c r="E104" t="s">
        <v>70</v>
      </c>
      <c r="F104" t="s">
        <v>201</v>
      </c>
      <c r="G104" t="s">
        <v>54</v>
      </c>
      <c r="H104">
        <v>19</v>
      </c>
      <c r="I104">
        <v>1</v>
      </c>
      <c r="J104">
        <v>2</v>
      </c>
      <c r="K104" t="s">
        <v>50</v>
      </c>
      <c r="L104" t="s">
        <v>51</v>
      </c>
      <c r="M104" t="s">
        <v>121</v>
      </c>
      <c r="N104" t="s">
        <v>43</v>
      </c>
      <c r="O104" t="s">
        <v>43</v>
      </c>
      <c r="P104" t="s">
        <v>43</v>
      </c>
      <c r="Q104" t="s">
        <v>109</v>
      </c>
      <c r="R104" t="s">
        <v>43</v>
      </c>
      <c r="S104" t="s">
        <v>43</v>
      </c>
      <c r="T104" t="s">
        <v>43</v>
      </c>
      <c r="U104" t="s">
        <v>70</v>
      </c>
      <c r="V104" t="s">
        <v>373</v>
      </c>
    </row>
    <row r="105" spans="3:22" x14ac:dyDescent="0.25">
      <c r="C105" t="s">
        <v>374</v>
      </c>
      <c r="D105" t="s">
        <v>372</v>
      </c>
      <c r="E105" t="s">
        <v>78</v>
      </c>
      <c r="F105" t="s">
        <v>190</v>
      </c>
      <c r="G105" t="s">
        <v>54</v>
      </c>
      <c r="H105">
        <v>19</v>
      </c>
      <c r="I105">
        <v>1</v>
      </c>
      <c r="J105">
        <v>2</v>
      </c>
      <c r="K105" t="s">
        <v>50</v>
      </c>
      <c r="L105" t="s">
        <v>51</v>
      </c>
      <c r="M105" t="s">
        <v>121</v>
      </c>
      <c r="N105" t="s">
        <v>43</v>
      </c>
      <c r="O105" t="s">
        <v>43</v>
      </c>
      <c r="P105" t="s">
        <v>43</v>
      </c>
      <c r="Q105" t="s">
        <v>109</v>
      </c>
      <c r="R105" t="s">
        <v>43</v>
      </c>
      <c r="S105" t="s">
        <v>43</v>
      </c>
      <c r="T105" t="s">
        <v>43</v>
      </c>
      <c r="U105" t="s">
        <v>78</v>
      </c>
      <c r="V105" t="s">
        <v>375</v>
      </c>
    </row>
    <row r="106" spans="3:22" x14ac:dyDescent="0.25">
      <c r="C106" t="s">
        <v>376</v>
      </c>
      <c r="D106" t="s">
        <v>377</v>
      </c>
      <c r="E106" t="s">
        <v>105</v>
      </c>
      <c r="F106" t="s">
        <v>186</v>
      </c>
      <c r="G106" t="s">
        <v>186</v>
      </c>
      <c r="H106">
        <v>50</v>
      </c>
      <c r="I106">
        <v>1</v>
      </c>
      <c r="J106">
        <v>1</v>
      </c>
      <c r="K106" t="s">
        <v>50</v>
      </c>
      <c r="L106" t="s">
        <v>51</v>
      </c>
      <c r="M106" t="s">
        <v>326</v>
      </c>
      <c r="N106" t="s">
        <v>43</v>
      </c>
      <c r="O106" t="s">
        <v>43</v>
      </c>
      <c r="P106" t="s">
        <v>43</v>
      </c>
      <c r="Q106" t="s">
        <v>43</v>
      </c>
      <c r="R106" t="s">
        <v>43</v>
      </c>
      <c r="S106" t="s">
        <v>43</v>
      </c>
      <c r="T106" t="s">
        <v>43</v>
      </c>
      <c r="U106" t="s">
        <v>105</v>
      </c>
      <c r="V106" t="s">
        <v>379</v>
      </c>
    </row>
    <row r="107" spans="3:22" x14ac:dyDescent="0.25">
      <c r="C107" t="s">
        <v>380</v>
      </c>
      <c r="D107" t="s">
        <v>381</v>
      </c>
      <c r="E107" t="s">
        <v>70</v>
      </c>
      <c r="F107" t="s">
        <v>201</v>
      </c>
      <c r="G107" t="s">
        <v>217</v>
      </c>
      <c r="H107">
        <v>19</v>
      </c>
      <c r="I107">
        <v>1</v>
      </c>
      <c r="J107">
        <v>1</v>
      </c>
      <c r="K107" t="s">
        <v>50</v>
      </c>
      <c r="L107" t="s">
        <v>51</v>
      </c>
      <c r="M107" t="s">
        <v>121</v>
      </c>
      <c r="N107" t="s">
        <v>43</v>
      </c>
      <c r="O107" t="s">
        <v>43</v>
      </c>
      <c r="P107" t="s">
        <v>43</v>
      </c>
      <c r="Q107" t="s">
        <v>109</v>
      </c>
      <c r="R107" t="s">
        <v>43</v>
      </c>
      <c r="S107" t="s">
        <v>43</v>
      </c>
      <c r="T107" t="s">
        <v>43</v>
      </c>
      <c r="U107" t="s">
        <v>70</v>
      </c>
      <c r="V107" t="s">
        <v>382</v>
      </c>
    </row>
    <row r="108" spans="3:22" x14ac:dyDescent="0.25">
      <c r="C108" t="s">
        <v>383</v>
      </c>
      <c r="D108" t="s">
        <v>384</v>
      </c>
      <c r="E108" t="s">
        <v>113</v>
      </c>
      <c r="F108" t="s">
        <v>385</v>
      </c>
      <c r="G108" t="s">
        <v>386</v>
      </c>
      <c r="H108">
        <v>19</v>
      </c>
      <c r="I108">
        <v>1</v>
      </c>
      <c r="J108">
        <v>1</v>
      </c>
      <c r="K108" t="s">
        <v>50</v>
      </c>
      <c r="L108" t="s">
        <v>51</v>
      </c>
      <c r="M108" t="s">
        <v>121</v>
      </c>
      <c r="N108" t="s">
        <v>43</v>
      </c>
      <c r="O108" t="s">
        <v>43</v>
      </c>
      <c r="P108" t="s">
        <v>43</v>
      </c>
      <c r="Q108" t="s">
        <v>122</v>
      </c>
      <c r="R108" t="s">
        <v>43</v>
      </c>
      <c r="S108" t="s">
        <v>43</v>
      </c>
      <c r="T108" t="s">
        <v>43</v>
      </c>
      <c r="U108" t="s">
        <v>113</v>
      </c>
      <c r="V108" t="s">
        <v>387</v>
      </c>
    </row>
    <row r="109" spans="3:22" x14ac:dyDescent="0.25">
      <c r="C109" t="s">
        <v>388</v>
      </c>
      <c r="D109" t="s">
        <v>384</v>
      </c>
      <c r="E109" t="s">
        <v>133</v>
      </c>
      <c r="F109" t="s">
        <v>389</v>
      </c>
      <c r="G109" t="s">
        <v>386</v>
      </c>
      <c r="H109">
        <v>19</v>
      </c>
      <c r="I109">
        <v>1</v>
      </c>
      <c r="J109">
        <v>1</v>
      </c>
      <c r="K109" t="s">
        <v>50</v>
      </c>
      <c r="L109" t="s">
        <v>51</v>
      </c>
      <c r="M109" t="s">
        <v>121</v>
      </c>
      <c r="N109" t="s">
        <v>43</v>
      </c>
      <c r="O109" t="s">
        <v>43</v>
      </c>
      <c r="P109" t="s">
        <v>43</v>
      </c>
      <c r="Q109" t="s">
        <v>122</v>
      </c>
      <c r="R109" t="s">
        <v>43</v>
      </c>
      <c r="S109" t="s">
        <v>43</v>
      </c>
      <c r="T109" t="s">
        <v>43</v>
      </c>
      <c r="U109" t="s">
        <v>133</v>
      </c>
      <c r="V109" t="s">
        <v>390</v>
      </c>
    </row>
    <row r="110" spans="3:22" x14ac:dyDescent="0.25">
      <c r="C110" t="s">
        <v>388</v>
      </c>
      <c r="D110" t="s">
        <v>384</v>
      </c>
      <c r="E110" t="s">
        <v>143</v>
      </c>
      <c r="F110" t="s">
        <v>389</v>
      </c>
      <c r="G110" t="s">
        <v>386</v>
      </c>
      <c r="H110">
        <v>19</v>
      </c>
      <c r="I110">
        <v>1</v>
      </c>
      <c r="J110">
        <v>1</v>
      </c>
      <c r="K110" t="s">
        <v>50</v>
      </c>
      <c r="L110" t="s">
        <v>51</v>
      </c>
      <c r="M110" t="s">
        <v>121</v>
      </c>
      <c r="N110" t="s">
        <v>43</v>
      </c>
      <c r="O110" t="s">
        <v>43</v>
      </c>
      <c r="P110" t="s">
        <v>43</v>
      </c>
      <c r="Q110" t="s">
        <v>122</v>
      </c>
      <c r="R110" t="s">
        <v>43</v>
      </c>
      <c r="S110" t="s">
        <v>43</v>
      </c>
      <c r="T110" t="s">
        <v>43</v>
      </c>
      <c r="U110" t="s">
        <v>143</v>
      </c>
      <c r="V110" t="s">
        <v>391</v>
      </c>
    </row>
    <row r="111" spans="3:22" x14ac:dyDescent="0.25">
      <c r="C111" t="s">
        <v>392</v>
      </c>
      <c r="D111" t="s">
        <v>384</v>
      </c>
      <c r="E111" t="s">
        <v>151</v>
      </c>
      <c r="F111" t="s">
        <v>393</v>
      </c>
      <c r="G111" t="s">
        <v>394</v>
      </c>
      <c r="H111">
        <v>19</v>
      </c>
      <c r="I111">
        <v>1</v>
      </c>
      <c r="J111">
        <v>2</v>
      </c>
      <c r="K111" t="s">
        <v>50</v>
      </c>
      <c r="L111" t="s">
        <v>51</v>
      </c>
      <c r="M111" t="s">
        <v>121</v>
      </c>
      <c r="N111" t="s">
        <v>43</v>
      </c>
      <c r="O111" t="s">
        <v>43</v>
      </c>
      <c r="P111" t="s">
        <v>43</v>
      </c>
      <c r="Q111" t="s">
        <v>122</v>
      </c>
      <c r="R111" t="s">
        <v>43</v>
      </c>
      <c r="S111" t="s">
        <v>43</v>
      </c>
      <c r="T111" t="s">
        <v>43</v>
      </c>
      <c r="U111" t="s">
        <v>151</v>
      </c>
      <c r="V111" t="s">
        <v>395</v>
      </c>
    </row>
    <row r="112" spans="3:22" x14ac:dyDescent="0.25">
      <c r="C112" t="s">
        <v>396</v>
      </c>
      <c r="D112" t="s">
        <v>397</v>
      </c>
      <c r="E112" t="s">
        <v>92</v>
      </c>
      <c r="F112" t="s">
        <v>197</v>
      </c>
      <c r="G112" t="s">
        <v>398</v>
      </c>
      <c r="H112">
        <v>19</v>
      </c>
      <c r="I112">
        <v>0</v>
      </c>
      <c r="J112">
        <v>1</v>
      </c>
      <c r="K112" t="s">
        <v>50</v>
      </c>
      <c r="L112" t="s">
        <v>51</v>
      </c>
      <c r="M112" t="s">
        <v>121</v>
      </c>
      <c r="N112" t="s">
        <v>43</v>
      </c>
      <c r="O112" t="s">
        <v>122</v>
      </c>
      <c r="P112" t="s">
        <v>43</v>
      </c>
      <c r="Q112" t="s">
        <v>122</v>
      </c>
      <c r="R112" t="s">
        <v>43</v>
      </c>
      <c r="S112" t="s">
        <v>43</v>
      </c>
      <c r="T112" t="s">
        <v>43</v>
      </c>
      <c r="U112" t="s">
        <v>92</v>
      </c>
      <c r="V112" t="s">
        <v>399</v>
      </c>
    </row>
    <row r="113" spans="3:22" x14ac:dyDescent="0.25">
      <c r="C113" t="s">
        <v>400</v>
      </c>
      <c r="D113" t="s">
        <v>59</v>
      </c>
      <c r="E113" t="s">
        <v>97</v>
      </c>
      <c r="F113" t="s">
        <v>205</v>
      </c>
      <c r="G113" t="s">
        <v>60</v>
      </c>
      <c r="H113">
        <v>19</v>
      </c>
      <c r="I113">
        <v>1</v>
      </c>
      <c r="J113">
        <v>1</v>
      </c>
      <c r="K113" t="s">
        <v>50</v>
      </c>
      <c r="L113" t="s">
        <v>51</v>
      </c>
      <c r="M113" t="s">
        <v>121</v>
      </c>
      <c r="N113" t="s">
        <v>43</v>
      </c>
      <c r="O113" t="s">
        <v>43</v>
      </c>
      <c r="P113" t="s">
        <v>43</v>
      </c>
      <c r="Q113" t="s">
        <v>43</v>
      </c>
      <c r="R113" t="s">
        <v>43</v>
      </c>
      <c r="S113" t="s">
        <v>43</v>
      </c>
      <c r="T113" t="s">
        <v>43</v>
      </c>
      <c r="U113" t="s">
        <v>97</v>
      </c>
      <c r="V113" t="s">
        <v>401</v>
      </c>
    </row>
    <row r="114" spans="3:22" x14ac:dyDescent="0.25">
      <c r="C114" t="s">
        <v>404</v>
      </c>
      <c r="D114" t="s">
        <v>59</v>
      </c>
      <c r="E114" t="s">
        <v>82</v>
      </c>
      <c r="F114" t="s">
        <v>201</v>
      </c>
      <c r="G114" t="s">
        <v>60</v>
      </c>
      <c r="H114">
        <v>19</v>
      </c>
      <c r="I114">
        <v>1</v>
      </c>
      <c r="J114">
        <v>1</v>
      </c>
      <c r="K114" t="s">
        <v>50</v>
      </c>
      <c r="L114" t="s">
        <v>51</v>
      </c>
      <c r="M114" t="s">
        <v>121</v>
      </c>
      <c r="N114" t="s">
        <v>43</v>
      </c>
      <c r="O114" t="s">
        <v>43</v>
      </c>
      <c r="P114" t="s">
        <v>43</v>
      </c>
      <c r="Q114" t="s">
        <v>43</v>
      </c>
      <c r="R114" t="s">
        <v>43</v>
      </c>
      <c r="S114" t="s">
        <v>43</v>
      </c>
      <c r="T114" t="s">
        <v>43</v>
      </c>
      <c r="U114" t="s">
        <v>82</v>
      </c>
      <c r="V114" t="s">
        <v>405</v>
      </c>
    </row>
    <row r="115" spans="3:22" x14ac:dyDescent="0.25">
      <c r="C115" t="s">
        <v>406</v>
      </c>
      <c r="D115" t="s">
        <v>59</v>
      </c>
      <c r="E115" t="s">
        <v>101</v>
      </c>
      <c r="F115" t="s">
        <v>201</v>
      </c>
      <c r="G115" t="s">
        <v>62</v>
      </c>
      <c r="H115">
        <v>19</v>
      </c>
      <c r="I115">
        <v>1</v>
      </c>
      <c r="J115">
        <v>1</v>
      </c>
      <c r="K115" t="s">
        <v>50</v>
      </c>
      <c r="L115" t="s">
        <v>51</v>
      </c>
      <c r="M115" t="s">
        <v>121</v>
      </c>
      <c r="N115" t="s">
        <v>43</v>
      </c>
      <c r="O115" t="s">
        <v>122</v>
      </c>
      <c r="P115" t="s">
        <v>43</v>
      </c>
      <c r="Q115" t="s">
        <v>122</v>
      </c>
      <c r="R115" t="s">
        <v>43</v>
      </c>
      <c r="S115" t="s">
        <v>43</v>
      </c>
      <c r="T115" t="s">
        <v>43</v>
      </c>
      <c r="U115" t="s">
        <v>101</v>
      </c>
      <c r="V115" t="s">
        <v>407</v>
      </c>
    </row>
    <row r="116" spans="3:22" x14ac:dyDescent="0.25">
      <c r="C116" t="s">
        <v>402</v>
      </c>
      <c r="D116" t="s">
        <v>61</v>
      </c>
      <c r="E116" t="s">
        <v>82</v>
      </c>
      <c r="F116" t="s">
        <v>201</v>
      </c>
      <c r="G116" t="s">
        <v>62</v>
      </c>
      <c r="H116">
        <v>19</v>
      </c>
      <c r="I116">
        <v>1</v>
      </c>
      <c r="J116">
        <v>1</v>
      </c>
      <c r="K116" t="s">
        <v>50</v>
      </c>
      <c r="L116" t="s">
        <v>51</v>
      </c>
      <c r="M116" t="s">
        <v>121</v>
      </c>
      <c r="N116" t="s">
        <v>43</v>
      </c>
      <c r="O116" t="s">
        <v>43</v>
      </c>
      <c r="P116" t="s">
        <v>43</v>
      </c>
      <c r="Q116" t="s">
        <v>109</v>
      </c>
      <c r="R116" t="s">
        <v>43</v>
      </c>
      <c r="S116" t="s">
        <v>43</v>
      </c>
      <c r="T116" t="s">
        <v>43</v>
      </c>
      <c r="U116" t="s">
        <v>82</v>
      </c>
      <c r="V116" t="s">
        <v>403</v>
      </c>
    </row>
    <row r="117" spans="3:22" x14ac:dyDescent="0.25">
      <c r="C117" t="s">
        <v>408</v>
      </c>
      <c r="D117" t="s">
        <v>61</v>
      </c>
      <c r="E117" t="s">
        <v>97</v>
      </c>
      <c r="F117" t="s">
        <v>205</v>
      </c>
      <c r="G117" t="s">
        <v>62</v>
      </c>
      <c r="H117">
        <v>19</v>
      </c>
      <c r="I117">
        <v>1</v>
      </c>
      <c r="J117">
        <v>1</v>
      </c>
      <c r="K117" t="s">
        <v>50</v>
      </c>
      <c r="L117" t="s">
        <v>51</v>
      </c>
      <c r="M117" t="s">
        <v>121</v>
      </c>
      <c r="N117" t="s">
        <v>43</v>
      </c>
      <c r="O117" t="s">
        <v>43</v>
      </c>
      <c r="P117" t="s">
        <v>43</v>
      </c>
      <c r="Q117" t="s">
        <v>109</v>
      </c>
      <c r="R117" t="s">
        <v>43</v>
      </c>
      <c r="S117" t="s">
        <v>43</v>
      </c>
      <c r="T117" t="s">
        <v>43</v>
      </c>
      <c r="U117" t="s">
        <v>97</v>
      </c>
      <c r="V117" t="s">
        <v>409</v>
      </c>
    </row>
    <row r="118" spans="3:22" x14ac:dyDescent="0.25">
      <c r="C118" t="s">
        <v>410</v>
      </c>
      <c r="D118" t="s">
        <v>61</v>
      </c>
      <c r="E118" t="s">
        <v>88</v>
      </c>
      <c r="F118" t="s">
        <v>211</v>
      </c>
      <c r="G118" t="s">
        <v>62</v>
      </c>
      <c r="H118">
        <v>19</v>
      </c>
      <c r="I118">
        <v>1</v>
      </c>
      <c r="J118">
        <v>1</v>
      </c>
      <c r="K118" t="s">
        <v>50</v>
      </c>
      <c r="L118" t="s">
        <v>51</v>
      </c>
      <c r="M118" t="s">
        <v>121</v>
      </c>
      <c r="N118" t="s">
        <v>43</v>
      </c>
      <c r="O118" t="s">
        <v>43</v>
      </c>
      <c r="P118" t="s">
        <v>43</v>
      </c>
      <c r="Q118" t="s">
        <v>109</v>
      </c>
      <c r="R118" t="s">
        <v>43</v>
      </c>
      <c r="S118" t="s">
        <v>43</v>
      </c>
      <c r="T118" t="s">
        <v>43</v>
      </c>
      <c r="U118" t="s">
        <v>88</v>
      </c>
      <c r="V118" t="s">
        <v>411</v>
      </c>
    </row>
    <row r="119" spans="3:22" x14ac:dyDescent="0.25">
      <c r="C119" t="s">
        <v>412</v>
      </c>
      <c r="D119" t="s">
        <v>61</v>
      </c>
      <c r="E119" t="s">
        <v>85</v>
      </c>
      <c r="F119" t="s">
        <v>201</v>
      </c>
      <c r="G119" t="s">
        <v>62</v>
      </c>
      <c r="H119">
        <v>19</v>
      </c>
      <c r="I119">
        <v>1</v>
      </c>
      <c r="J119">
        <v>1</v>
      </c>
      <c r="K119" t="s">
        <v>50</v>
      </c>
      <c r="L119" t="s">
        <v>51</v>
      </c>
      <c r="M119" t="s">
        <v>121</v>
      </c>
      <c r="N119" t="s">
        <v>43</v>
      </c>
      <c r="O119" t="s">
        <v>43</v>
      </c>
      <c r="P119" t="s">
        <v>43</v>
      </c>
      <c r="Q119" t="s">
        <v>109</v>
      </c>
      <c r="R119" t="s">
        <v>43</v>
      </c>
      <c r="S119" t="s">
        <v>43</v>
      </c>
      <c r="T119" t="s">
        <v>43</v>
      </c>
      <c r="U119" t="s">
        <v>85</v>
      </c>
      <c r="V119" t="s">
        <v>413</v>
      </c>
    </row>
    <row r="120" spans="3:22" x14ac:dyDescent="0.25">
      <c r="C120" t="s">
        <v>412</v>
      </c>
      <c r="D120" t="s">
        <v>61</v>
      </c>
      <c r="E120" t="s">
        <v>151</v>
      </c>
      <c r="F120" t="s">
        <v>201</v>
      </c>
      <c r="G120" t="s">
        <v>62</v>
      </c>
      <c r="H120">
        <v>19</v>
      </c>
      <c r="I120">
        <v>1</v>
      </c>
      <c r="J120">
        <v>1</v>
      </c>
      <c r="K120" t="s">
        <v>50</v>
      </c>
      <c r="L120" t="s">
        <v>51</v>
      </c>
      <c r="M120" t="s">
        <v>121</v>
      </c>
      <c r="N120" t="s">
        <v>43</v>
      </c>
      <c r="O120" t="s">
        <v>43</v>
      </c>
      <c r="P120" t="s">
        <v>43</v>
      </c>
      <c r="Q120" t="s">
        <v>109</v>
      </c>
      <c r="R120" t="s">
        <v>43</v>
      </c>
      <c r="S120" t="s">
        <v>43</v>
      </c>
      <c r="T120" t="s">
        <v>43</v>
      </c>
      <c r="U120" t="s">
        <v>151</v>
      </c>
      <c r="V120" t="s">
        <v>414</v>
      </c>
    </row>
    <row r="121" spans="3:22" x14ac:dyDescent="0.25">
      <c r="C121" t="s">
        <v>415</v>
      </c>
      <c r="D121" t="s">
        <v>61</v>
      </c>
      <c r="E121" t="s">
        <v>101</v>
      </c>
      <c r="F121" t="s">
        <v>201</v>
      </c>
      <c r="G121" t="s">
        <v>416</v>
      </c>
      <c r="H121">
        <v>19</v>
      </c>
      <c r="I121">
        <v>1</v>
      </c>
      <c r="J121">
        <v>1</v>
      </c>
      <c r="K121" t="s">
        <v>50</v>
      </c>
      <c r="L121" t="s">
        <v>51</v>
      </c>
      <c r="M121" t="s">
        <v>121</v>
      </c>
      <c r="N121" t="s">
        <v>43</v>
      </c>
      <c r="O121" t="s">
        <v>122</v>
      </c>
      <c r="P121" t="s">
        <v>43</v>
      </c>
      <c r="Q121" t="s">
        <v>109</v>
      </c>
      <c r="R121" t="s">
        <v>43</v>
      </c>
      <c r="S121" t="s">
        <v>43</v>
      </c>
      <c r="T121" t="s">
        <v>43</v>
      </c>
      <c r="U121" t="s">
        <v>101</v>
      </c>
      <c r="V121" t="s">
        <v>417</v>
      </c>
    </row>
  </sheetData>
  <phoneticPr fontId="6" type="noConversion"/>
  <dataValidations count="2">
    <dataValidation type="list" allowBlank="1" showInputMessage="1" showErrorMessage="1" sqref="C3" xr:uid="{83A392A2-705D-4CEC-8FE1-78B97EDED400}">
      <formula1>"Meuble1"</formula1>
    </dataValidation>
    <dataValidation type="list" allowBlank="1" showInputMessage="1" showErrorMessage="1" sqref="C2" xr:uid="{A6B60338-0137-48EE-B4DA-C6188EE6046F}">
      <formula1>$A$1:$A$3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B2F29-51A2-47C8-BA81-72869572B9C9}">
  <sheetPr codeName="Image">
    <outlinePr showOutlineSymbols="0"/>
    <pageSetUpPr autoPageBreaks="0" fitToPage="1"/>
  </sheetPr>
  <dimension ref="A1:P159"/>
  <sheetViews>
    <sheetView showZeros="0" showOutlineSymbols="0" showWhiteSpace="0" view="pageLayout" topLeftCell="A28" zoomScaleNormal="100" workbookViewId="0">
      <selection activeCell="L41" sqref="L41:L42"/>
    </sheetView>
  </sheetViews>
  <sheetFormatPr baseColWidth="10" defaultRowHeight="15" x14ac:dyDescent="0.25"/>
  <cols>
    <col min="1" max="1" width="12.28515625" customWidth="1"/>
    <col min="2" max="2" width="12.5703125" customWidth="1"/>
    <col min="3" max="3" width="12.28515625" customWidth="1"/>
    <col min="4" max="4" width="11" customWidth="1"/>
    <col min="5" max="5" width="4.42578125" customWidth="1"/>
    <col min="6" max="6" width="17.5703125" customWidth="1"/>
    <col min="7" max="7" width="5.140625" customWidth="1"/>
    <col min="8" max="8" width="2.140625" customWidth="1"/>
    <col min="9" max="9" width="4.7109375" style="2" customWidth="1"/>
    <col min="10" max="10" width="2" style="2" customWidth="1"/>
    <col min="11" max="11" width="3.7109375" style="4" customWidth="1"/>
    <col min="12" max="12" width="9" customWidth="1"/>
  </cols>
  <sheetData>
    <row r="1" spans="1:16" x14ac:dyDescent="0.25">
      <c r="A1" s="71" t="s">
        <v>26</v>
      </c>
      <c r="B1" s="72"/>
      <c r="C1" s="73" t="s">
        <v>27</v>
      </c>
      <c r="D1" s="74"/>
      <c r="E1" s="97" t="s">
        <v>34</v>
      </c>
      <c r="F1" s="96"/>
      <c r="G1" s="94" t="s">
        <v>28</v>
      </c>
      <c r="H1" s="95"/>
      <c r="I1" s="96"/>
      <c r="J1" s="91" t="s">
        <v>29</v>
      </c>
      <c r="K1" s="92"/>
      <c r="L1" s="93"/>
    </row>
    <row r="2" spans="1:16" x14ac:dyDescent="0.25">
      <c r="A2" s="75" t="str">
        <f>Base!B6&amp;" _ "&amp;Base!B5</f>
        <v>EXPO FOIRE _ 3134</v>
      </c>
      <c r="B2" s="76"/>
      <c r="C2" s="79" t="str">
        <f>Base!B7</f>
        <v>cuisine</v>
      </c>
      <c r="D2" s="80"/>
      <c r="E2" s="98" t="str">
        <f>MID(Base!B9,13,4)&amp;"   "&amp;Base!C9</f>
        <v>H113   ■</v>
      </c>
      <c r="F2" s="85"/>
      <c r="G2" s="83" t="str">
        <f>LEFT(Base!B10,5)&amp;"    "&amp;Base!C10</f>
        <v>MELA     ●</v>
      </c>
      <c r="H2" s="84"/>
      <c r="I2" s="85"/>
      <c r="J2" s="83" t="str">
        <f>LEFT(Base!B11,5)&amp;"   "&amp;Base!C11</f>
        <v>MELA    ▲</v>
      </c>
      <c r="K2" s="84"/>
      <c r="L2" s="89"/>
    </row>
    <row r="3" spans="1:16" ht="10.5" customHeight="1" x14ac:dyDescent="0.25">
      <c r="A3" s="77"/>
      <c r="B3" s="78"/>
      <c r="C3" s="81"/>
      <c r="D3" s="82"/>
      <c r="E3" s="99"/>
      <c r="F3" s="88"/>
      <c r="G3" s="86"/>
      <c r="H3" s="87"/>
      <c r="I3" s="88"/>
      <c r="J3" s="86"/>
      <c r="K3" s="87"/>
      <c r="L3" s="90"/>
    </row>
    <row r="4" spans="1:16" ht="5.85" customHeight="1" x14ac:dyDescent="0.25">
      <c r="A4" s="67" t="str">
        <f>Meuble!C2</f>
        <v>BALM40D</v>
      </c>
      <c r="B4" s="68"/>
      <c r="C4" s="42"/>
      <c r="D4" s="18"/>
      <c r="E4" s="43"/>
      <c r="F4" s="42"/>
      <c r="G4" s="42"/>
      <c r="H4" s="42"/>
      <c r="I4" s="44"/>
      <c r="J4" s="44"/>
      <c r="K4" s="44"/>
      <c r="L4" s="30"/>
    </row>
    <row r="5" spans="1:16" ht="12.95" customHeight="1" x14ac:dyDescent="0.25">
      <c r="A5" s="69"/>
      <c r="B5" s="70"/>
      <c r="D5" s="6"/>
      <c r="E5" s="100" t="str">
        <f>IF(Meuble!D5="","",(Meuble!J5)&amp;" X ")</f>
        <v xml:space="preserve">1 X </v>
      </c>
      <c r="F5" s="63" t="str">
        <f>IF(Meuble!D5="","",Meuble!D5)</f>
        <v>BAND</v>
      </c>
      <c r="G5" s="2" t="str">
        <f>IF(Meuble!F5="","",Meuble!F5)</f>
        <v>596</v>
      </c>
      <c r="H5" s="4" t="str">
        <f>IF(Meuble!D5="","", "x" )</f>
        <v>x</v>
      </c>
      <c r="I5" s="4" t="str">
        <f>IF(Meuble!G5="","",Meuble!G5)</f>
        <v>100</v>
      </c>
      <c r="J5" s="4" t="str">
        <f>IF(Meuble!D5="","", "x" )</f>
        <v>x</v>
      </c>
      <c r="K5" s="4">
        <f>IF(Meuble!H5="","",Meuble!H5)</f>
        <v>19</v>
      </c>
      <c r="L5" s="65" t="str">
        <f>IF(Meuble!M5=Base!$B$9,Base!$C$9,IF(Meuble!M5=Base!$B$10,Base!$C$10,IF(Meuble!M5=Base!$B$11,Base!$C$11,"")))</f>
        <v/>
      </c>
    </row>
    <row r="6" spans="1:16" ht="5.45" customHeight="1" x14ac:dyDescent="0.25">
      <c r="A6" s="69"/>
      <c r="B6" s="70"/>
      <c r="D6" s="6"/>
      <c r="E6" s="100"/>
      <c r="F6" s="63"/>
      <c r="G6" s="13" t="str">
        <f>IF(Meuble!Q5="","","—")</f>
        <v>—</v>
      </c>
      <c r="H6" s="35"/>
      <c r="I6" s="13" t="str">
        <f>IF(Meuble!P5="","","—")</f>
        <v>—</v>
      </c>
      <c r="J6" s="13"/>
      <c r="L6" s="65"/>
    </row>
    <row r="7" spans="1:16" ht="5.25" customHeight="1" x14ac:dyDescent="0.25">
      <c r="A7" s="5"/>
      <c r="D7" s="6"/>
      <c r="E7" s="100"/>
      <c r="F7" s="63"/>
      <c r="G7" s="13" t="str">
        <f>IF(Meuble!O5="","","—")</f>
        <v/>
      </c>
      <c r="H7" s="35"/>
      <c r="I7" s="13" t="str">
        <f>IF(Meuble!N5="","","—")</f>
        <v>—</v>
      </c>
      <c r="J7" s="13"/>
      <c r="L7" s="17"/>
    </row>
    <row r="8" spans="1:16" ht="9.9499999999999993" customHeight="1" x14ac:dyDescent="0.25">
      <c r="A8" s="5"/>
      <c r="D8" s="6"/>
      <c r="E8" s="19"/>
      <c r="F8" s="2"/>
      <c r="G8" s="2"/>
      <c r="H8" s="2"/>
      <c r="K8" s="2"/>
      <c r="L8" s="6"/>
    </row>
    <row r="9" spans="1:16" ht="12.95" customHeight="1" x14ac:dyDescent="0.25">
      <c r="A9" s="5"/>
      <c r="D9" s="6"/>
      <c r="E9" s="100" t="str">
        <f>IF(Meuble!D6="","",(Meuble!J6)&amp;" X ")</f>
        <v xml:space="preserve">1 X </v>
      </c>
      <c r="F9" s="63" t="str">
        <f>IF(Meuble!D6="","",Meuble!D6)</f>
        <v>CAIS</v>
      </c>
      <c r="G9" s="2" t="str">
        <f>IF(Meuble!F6="","",Meuble!F6)</f>
        <v>600</v>
      </c>
      <c r="H9" s="2" t="str">
        <f>IF(Meuble!D6="","", "x" )</f>
        <v>x</v>
      </c>
      <c r="I9" s="2" t="str">
        <f>IF(Meuble!G6="","",Meuble!G6)</f>
        <v>500</v>
      </c>
      <c r="J9" s="2" t="str">
        <f>IF(Meuble!D6="","", "x" )</f>
        <v>x</v>
      </c>
      <c r="K9" s="2">
        <f>IF(Meuble!H6="","",Meuble!H6)</f>
        <v>19</v>
      </c>
      <c r="L9" s="66" t="str">
        <f>IF(Meuble!M6=Base!B9,Base!C9,IF(Meuble!M6=Base!B10,Base!C10,IF(Meuble!M6=Base!B11,Base!C11,"")))</f>
        <v/>
      </c>
    </row>
    <row r="10" spans="1:16" ht="5.25" customHeight="1" x14ac:dyDescent="0.25">
      <c r="A10" s="5"/>
      <c r="D10" s="6"/>
      <c r="E10" s="100"/>
      <c r="F10" s="63"/>
      <c r="G10" s="13" t="str">
        <f>IF(Meuble!Q6="","","—")</f>
        <v>—</v>
      </c>
      <c r="H10" s="2"/>
      <c r="I10" s="13" t="str">
        <f>IF(Meuble!P6="","","—")</f>
        <v/>
      </c>
      <c r="K10" s="2"/>
      <c r="L10" s="66"/>
    </row>
    <row r="11" spans="1:16" ht="5.25" customHeight="1" x14ac:dyDescent="0.25">
      <c r="A11" s="5"/>
      <c r="D11" s="6"/>
      <c r="E11" s="100"/>
      <c r="F11" s="63"/>
      <c r="G11" s="13" t="str">
        <f>IF(Meuble!O6="","","—")</f>
        <v/>
      </c>
      <c r="H11" s="2"/>
      <c r="I11" s="13" t="str">
        <f>IF(Meuble!N6="","","—")</f>
        <v/>
      </c>
      <c r="K11" s="2"/>
      <c r="L11" s="6"/>
    </row>
    <row r="12" spans="1:16" ht="9.9499999999999993" customHeight="1" x14ac:dyDescent="0.25">
      <c r="A12" s="5"/>
      <c r="D12" s="6"/>
      <c r="F12" s="2"/>
      <c r="G12" s="2"/>
      <c r="H12" s="2"/>
      <c r="K12" s="2"/>
      <c r="L12" s="6"/>
    </row>
    <row r="13" spans="1:16" x14ac:dyDescent="0.25">
      <c r="A13" s="5"/>
      <c r="D13" s="6"/>
      <c r="E13" s="62" t="str">
        <f>IF(Meuble!D7="","",(Meuble!J7)&amp;" X ")</f>
        <v xml:space="preserve">1 X </v>
      </c>
      <c r="F13" s="63" t="str">
        <f>IF(Meuble!D7="","",Meuble!D7)</f>
        <v>CAIS SPOT</v>
      </c>
      <c r="G13" s="2" t="str">
        <f>IF(Meuble!F7="","",Meuble!F7)</f>
        <v>1562</v>
      </c>
      <c r="H13" s="2" t="str">
        <f>IF(Meuble!D7="","", "x" )</f>
        <v>x</v>
      </c>
      <c r="I13" s="2" t="str">
        <f>IF(Meuble!G7="","",Meuble!G7)</f>
        <v>340</v>
      </c>
      <c r="J13" s="2" t="str">
        <f>IF(Meuble!D7="","", "x" )</f>
        <v>x</v>
      </c>
      <c r="K13" s="2">
        <f>IF(Meuble!H7="","",Meuble!H7)</f>
        <v>19</v>
      </c>
      <c r="L13" s="66" t="str">
        <f>IF(Meuble!M7=Base!B9,Base!C9,IF(Meuble!M7=Base!B10,Base!C10,IF(Meuble!M7=Base!B11,Base!C11,"")))</f>
        <v/>
      </c>
    </row>
    <row r="14" spans="1:16" ht="5.25" customHeight="1" x14ac:dyDescent="0.4">
      <c r="A14" s="5"/>
      <c r="D14" s="6"/>
      <c r="E14" s="62"/>
      <c r="F14" s="63"/>
      <c r="G14" s="13" t="str">
        <f>IF(Meuble!Q7="","","—")</f>
        <v>—</v>
      </c>
      <c r="H14" s="2"/>
      <c r="I14" s="13" t="str">
        <f>IF(Meuble!P7="","","—")</f>
        <v>—</v>
      </c>
      <c r="K14" s="2"/>
      <c r="L14" s="66"/>
      <c r="P14" s="12"/>
    </row>
    <row r="15" spans="1:16" ht="5.25" customHeight="1" x14ac:dyDescent="0.4">
      <c r="A15" s="5"/>
      <c r="D15" s="6"/>
      <c r="E15" s="62"/>
      <c r="F15" s="63"/>
      <c r="G15" s="13" t="str">
        <f>IF(Meuble!O7="","","—")</f>
        <v/>
      </c>
      <c r="H15" s="2"/>
      <c r="I15" s="13" t="str">
        <f>IF(Meuble!N7="","","—")</f>
        <v>—</v>
      </c>
      <c r="K15" s="2"/>
      <c r="L15" s="6"/>
      <c r="P15" s="11"/>
    </row>
    <row r="16" spans="1:16" ht="9.9499999999999993" customHeight="1" x14ac:dyDescent="0.4">
      <c r="A16" s="5"/>
      <c r="D16" s="6"/>
      <c r="E16" s="19"/>
      <c r="F16" s="2"/>
      <c r="G16" s="2"/>
      <c r="H16" s="2"/>
      <c r="K16" s="2"/>
      <c r="L16" s="6"/>
      <c r="P16" s="11"/>
    </row>
    <row r="17" spans="1:12" ht="12.95" customHeight="1" x14ac:dyDescent="0.25">
      <c r="A17" s="5"/>
      <c r="D17" s="6"/>
      <c r="E17" s="62" t="str">
        <f>IF(Meuble!D8="","",(Meuble!J8)&amp;" X ")</f>
        <v xml:space="preserve">1 X </v>
      </c>
      <c r="F17" s="63" t="str">
        <f>IF(Meuble!D8="","",Meuble!D8)</f>
        <v>COTE DROIT</v>
      </c>
      <c r="G17" s="2" t="str">
        <f>IF(Meuble!F8="","",Meuble!F8)</f>
        <v>760</v>
      </c>
      <c r="H17" s="2" t="str">
        <f>IF(Meuble!D8="","", "x" )</f>
        <v>x</v>
      </c>
      <c r="I17" s="2" t="str">
        <f>IF(Meuble!G8="","",Meuble!G8)</f>
        <v>590</v>
      </c>
      <c r="J17" s="2" t="str">
        <f>IF(Meuble!D8="","", "x" )</f>
        <v>x</v>
      </c>
      <c r="K17" s="2">
        <f>IF(Meuble!H8="","",Meuble!H8)</f>
        <v>19</v>
      </c>
      <c r="L17" s="66" t="str">
        <f>IF(Meuble!M8=Base!B9,Base!C9,IF(Meuble!M8=Base!B10,Base!C10,IF(Meuble!M8=Base!B11,Base!C11,"")))</f>
        <v/>
      </c>
    </row>
    <row r="18" spans="1:12" ht="5.25" customHeight="1" x14ac:dyDescent="0.25">
      <c r="A18" s="5"/>
      <c r="D18" s="6"/>
      <c r="E18" s="62"/>
      <c r="F18" s="63"/>
      <c r="G18" s="13" t="str">
        <f>IF(Meuble!Q8="","","—")</f>
        <v>—</v>
      </c>
      <c r="H18" s="2"/>
      <c r="I18" s="13" t="str">
        <f>IF(Meuble!P8="","","—")</f>
        <v/>
      </c>
      <c r="K18" s="2"/>
      <c r="L18" s="66"/>
    </row>
    <row r="19" spans="1:12" ht="5.25" customHeight="1" x14ac:dyDescent="0.25">
      <c r="A19" s="5"/>
      <c r="D19" s="6"/>
      <c r="E19" s="62"/>
      <c r="F19" s="63"/>
      <c r="G19" s="13" t="str">
        <f>IF(Meuble!O8="","","—")</f>
        <v/>
      </c>
      <c r="H19" s="2"/>
      <c r="I19" s="13" t="str">
        <f>IF(Meuble!N8="","","—")</f>
        <v/>
      </c>
      <c r="K19" s="2"/>
      <c r="L19" s="6"/>
    </row>
    <row r="20" spans="1:12" ht="9.9499999999999993" customHeight="1" x14ac:dyDescent="0.25">
      <c r="A20" s="5"/>
      <c r="D20" s="6"/>
      <c r="F20" s="2"/>
      <c r="G20" s="2"/>
      <c r="H20" s="2"/>
      <c r="K20" s="2"/>
      <c r="L20" s="6"/>
    </row>
    <row r="21" spans="1:12" ht="12.95" customHeight="1" x14ac:dyDescent="0.25">
      <c r="A21" s="5"/>
      <c r="D21" s="6"/>
      <c r="E21" s="62" t="str">
        <f>IF(Meuble!D9="","",(Meuble!J9)&amp;" X ")</f>
        <v xml:space="preserve">1 X </v>
      </c>
      <c r="F21" s="63" t="str">
        <f>IF(Meuble!D9="","",Meuble!D9)</f>
        <v>COTE DROIT</v>
      </c>
      <c r="G21" s="2" t="str">
        <f>IF(Meuble!F9="","",Meuble!F9)</f>
        <v>760</v>
      </c>
      <c r="H21" s="2" t="str">
        <f>IF(Meuble!D9="","", "x" )</f>
        <v>x</v>
      </c>
      <c r="I21" s="2" t="str">
        <f>IF(Meuble!G9="","",Meuble!G9)</f>
        <v>590</v>
      </c>
      <c r="J21" s="2" t="str">
        <f>IF(Meuble!D9="","", "x" )</f>
        <v>x</v>
      </c>
      <c r="K21" s="2">
        <f>IF(Meuble!H9="","",Meuble!H9)</f>
        <v>19</v>
      </c>
      <c r="L21" s="64" t="str">
        <f>IF(Meuble!M9=Base!B9,Base!C9,IF(Meuble!M9=Base!B10,Base!C10,IF(Meuble!M9=Base!B11,Base!C11,"")))</f>
        <v/>
      </c>
    </row>
    <row r="22" spans="1:12" ht="5.45" customHeight="1" x14ac:dyDescent="0.25">
      <c r="A22" s="5"/>
      <c r="D22" s="6"/>
      <c r="E22" s="62"/>
      <c r="F22" s="63"/>
      <c r="G22" s="13" t="str">
        <f>IF(Meuble!Q9="","","—")</f>
        <v>—</v>
      </c>
      <c r="H22" s="2"/>
      <c r="I22" s="13" t="str">
        <f>IF(Meuble!P9="","","—")</f>
        <v>—</v>
      </c>
      <c r="K22" s="2"/>
      <c r="L22" s="64"/>
    </row>
    <row r="23" spans="1:12" ht="5.25" customHeight="1" x14ac:dyDescent="0.25">
      <c r="A23" s="5"/>
      <c r="D23" s="6"/>
      <c r="E23" s="62"/>
      <c r="F23" s="63"/>
      <c r="G23" s="13" t="str">
        <f>IF(Meuble!O9="","","—")</f>
        <v>—</v>
      </c>
      <c r="H23" s="2"/>
      <c r="I23" s="13" t="str">
        <f>IF(Meuble!N9="","","—")</f>
        <v>—</v>
      </c>
      <c r="K23" s="2"/>
      <c r="L23" s="6"/>
    </row>
    <row r="24" spans="1:12" ht="9.9499999999999993" customHeight="1" x14ac:dyDescent="0.25">
      <c r="A24" s="5"/>
      <c r="D24" s="6"/>
      <c r="E24" s="19"/>
      <c r="F24" s="2"/>
      <c r="G24" s="2"/>
      <c r="H24" s="2"/>
      <c r="K24" s="2"/>
      <c r="L24" s="6"/>
    </row>
    <row r="25" spans="1:12" ht="12.95" customHeight="1" x14ac:dyDescent="0.25">
      <c r="A25" s="5"/>
      <c r="D25" s="6"/>
      <c r="E25" s="62" t="str">
        <f>IF(Meuble!D10="","",(Meuble!J10)&amp;" X ")</f>
        <v xml:space="preserve">1 X </v>
      </c>
      <c r="F25" s="63" t="str">
        <f>IF(Meuble!D10="","",Meuble!D10)</f>
        <v>COTE DROIT</v>
      </c>
      <c r="G25" s="2" t="str">
        <f>IF(Meuble!F10="","",Meuble!F10)</f>
        <v>760</v>
      </c>
      <c r="H25" s="2" t="str">
        <f>IF(Meuble!D10="","", "x" )</f>
        <v>x</v>
      </c>
      <c r="I25" s="2" t="str">
        <f>IF(Meuble!G10="","",Meuble!G10)</f>
        <v>590</v>
      </c>
      <c r="J25" s="2" t="str">
        <f>IF(Meuble!D10="","", "x" )</f>
        <v>x</v>
      </c>
      <c r="K25" s="2">
        <f>IF(Meuble!H10="","",Meuble!H10)</f>
        <v>19</v>
      </c>
      <c r="L25" s="64" t="str">
        <f>IF(Meuble!M10=Base!B9,Base!C9,IF(Meuble!M10=Base!B10,Base!C10,IF(Meuble!M10=Base!B11,Base!C11,"")))</f>
        <v/>
      </c>
    </row>
    <row r="26" spans="1:12" ht="5.25" customHeight="1" x14ac:dyDescent="0.25">
      <c r="A26" s="5"/>
      <c r="D26" s="6"/>
      <c r="E26" s="62"/>
      <c r="F26" s="63"/>
      <c r="G26" s="13" t="str">
        <f>IF(Meuble!Q10="","","—")</f>
        <v>—</v>
      </c>
      <c r="H26" s="2"/>
      <c r="I26" s="13" t="str">
        <f>IF(Meuble!P10="","","—")</f>
        <v/>
      </c>
      <c r="K26" s="2"/>
      <c r="L26" s="64"/>
    </row>
    <row r="27" spans="1:12" ht="5.25" customHeight="1" x14ac:dyDescent="0.25">
      <c r="A27" s="5"/>
      <c r="D27" s="6"/>
      <c r="E27" s="62"/>
      <c r="F27" s="63"/>
      <c r="G27" s="13" t="str">
        <f>IF(Meuble!O10="","","—")</f>
        <v/>
      </c>
      <c r="H27" s="2"/>
      <c r="I27" s="13" t="str">
        <f>IF(Meuble!N10="","","—")</f>
        <v/>
      </c>
      <c r="K27" s="2"/>
      <c r="L27" s="6"/>
    </row>
    <row r="28" spans="1:12" ht="12.95" customHeight="1" x14ac:dyDescent="0.25">
      <c r="A28" s="5"/>
      <c r="D28" s="6"/>
      <c r="F28" s="2"/>
      <c r="G28" s="2"/>
      <c r="H28" s="2"/>
      <c r="K28" s="2"/>
      <c r="L28" s="6"/>
    </row>
    <row r="29" spans="1:12" ht="12.95" customHeight="1" x14ac:dyDescent="0.25">
      <c r="A29" s="5"/>
      <c r="D29" s="6"/>
      <c r="E29" s="62" t="str">
        <f>IF(Meuble!D11="","",(Meuble!J11)&amp;" X ")</f>
        <v xml:space="preserve">1 X </v>
      </c>
      <c r="F29" s="63" t="str">
        <f>IF(Meuble!D11="","",Meuble!D11)</f>
        <v>COTE DROIT</v>
      </c>
      <c r="G29" s="2" t="str">
        <f>IF(Meuble!F11="","",Meuble!F11)</f>
        <v>760</v>
      </c>
      <c r="H29" s="2" t="str">
        <f>IF(Meuble!D11="","", "x" )</f>
        <v>x</v>
      </c>
      <c r="I29" s="2" t="str">
        <f>IF(Meuble!G11="","",Meuble!G11)</f>
        <v>590</v>
      </c>
      <c r="J29" s="2" t="str">
        <f>IF(Meuble!D11="","", "x" )</f>
        <v>x</v>
      </c>
      <c r="K29" s="2">
        <f>IF(Meuble!H11="","",Meuble!H11)</f>
        <v>19</v>
      </c>
      <c r="L29" s="64" t="str">
        <f>IF(Meuble!M11=Base!B9,Base!C9,IF(Meuble!M11=Base!B10,Base!C10,IF(Meuble!M11=Base!B11,Base!C11,"")))</f>
        <v/>
      </c>
    </row>
    <row r="30" spans="1:12" ht="5.25" customHeight="1" x14ac:dyDescent="0.25">
      <c r="A30" s="5"/>
      <c r="D30" s="6"/>
      <c r="E30" s="62"/>
      <c r="F30" s="63"/>
      <c r="G30" s="13" t="str">
        <f>IF(Meuble!Q11="","","—")</f>
        <v>—</v>
      </c>
      <c r="H30" s="2"/>
      <c r="I30" s="13" t="str">
        <f>IF(Meuble!P11="","","—")</f>
        <v/>
      </c>
      <c r="K30" s="2"/>
      <c r="L30" s="64"/>
    </row>
    <row r="31" spans="1:12" ht="5.25" customHeight="1" x14ac:dyDescent="0.25">
      <c r="A31" s="5"/>
      <c r="D31" s="6"/>
      <c r="E31" s="62"/>
      <c r="F31" s="63"/>
      <c r="G31" s="13" t="str">
        <f>IF(Meuble!O11="","","—")</f>
        <v/>
      </c>
      <c r="H31" s="2"/>
      <c r="I31" s="13" t="str">
        <f>IF(Meuble!N11="","","—")</f>
        <v/>
      </c>
      <c r="K31" s="2"/>
      <c r="L31" s="6"/>
    </row>
    <row r="32" spans="1:12" ht="12.95" customHeight="1" x14ac:dyDescent="0.25">
      <c r="A32" s="5"/>
      <c r="D32" s="6"/>
      <c r="F32" s="2"/>
      <c r="G32" s="2"/>
      <c r="H32" s="2"/>
      <c r="K32" s="2"/>
      <c r="L32" s="6"/>
    </row>
    <row r="33" spans="1:12" ht="12.95" customHeight="1" x14ac:dyDescent="0.25">
      <c r="A33" s="5"/>
      <c r="D33" s="6"/>
      <c r="E33" s="62" t="str">
        <f>IF(Meuble!D12="","",(Meuble!J12)&amp;" X ")</f>
        <v xml:space="preserve">1 X </v>
      </c>
      <c r="F33" s="63" t="str">
        <f>IF(Meuble!D12="","",Meuble!D12)</f>
        <v>COTE DROIT</v>
      </c>
      <c r="G33" s="2" t="str">
        <f>IF(Meuble!F12="","",Meuble!F12)</f>
        <v>601</v>
      </c>
      <c r="H33" s="2" t="str">
        <f>IF(Meuble!D12="","", "x" )</f>
        <v>x</v>
      </c>
      <c r="I33" s="2" t="str">
        <f>IF(Meuble!G12="","",Meuble!G12)</f>
        <v>340</v>
      </c>
      <c r="J33" s="2" t="str">
        <f>IF(Meuble!D12="","", "x" )</f>
        <v>x</v>
      </c>
      <c r="K33" s="2">
        <f>IF(Meuble!H12="","",Meuble!H12)</f>
        <v>19</v>
      </c>
      <c r="L33" s="66" t="str">
        <f>IF(Meuble!M12=Base!B9,Base!C9,IF(Meuble!M12=Base!B10,Base!C10,IF(Meuble!M12=Base!B11,Base!C11,"")))</f>
        <v/>
      </c>
    </row>
    <row r="34" spans="1:12" ht="5.45" customHeight="1" x14ac:dyDescent="0.25">
      <c r="A34" s="5"/>
      <c r="D34" s="6"/>
      <c r="E34" s="62"/>
      <c r="F34" s="63"/>
      <c r="G34" s="13" t="str">
        <f>IF(Meuble!Q12="","","—")</f>
        <v>—</v>
      </c>
      <c r="H34" s="2"/>
      <c r="I34" s="13" t="str">
        <f>IF(Meuble!P12="","","—")</f>
        <v>—</v>
      </c>
      <c r="K34" s="2"/>
      <c r="L34" s="66"/>
    </row>
    <row r="35" spans="1:12" ht="5.25" customHeight="1" x14ac:dyDescent="0.25">
      <c r="A35" s="5"/>
      <c r="D35" s="6"/>
      <c r="E35" s="62"/>
      <c r="F35" s="63"/>
      <c r="G35" s="13" t="str">
        <f>IF(Meuble!O12="","","—")</f>
        <v/>
      </c>
      <c r="H35" s="2"/>
      <c r="I35" s="13" t="str">
        <f>IF(Meuble!N12="","","—")</f>
        <v>—</v>
      </c>
      <c r="K35" s="2"/>
      <c r="L35" s="6"/>
    </row>
    <row r="36" spans="1:12" ht="9.9499999999999993" customHeight="1" x14ac:dyDescent="0.25">
      <c r="A36" s="5"/>
      <c r="D36" s="6"/>
      <c r="F36" s="2"/>
      <c r="G36" s="2"/>
      <c r="H36" s="2"/>
      <c r="K36" s="2"/>
      <c r="L36" s="6"/>
    </row>
    <row r="37" spans="1:12" ht="12.95" customHeight="1" x14ac:dyDescent="0.25">
      <c r="A37" s="5"/>
      <c r="D37" s="6"/>
      <c r="E37" s="62" t="str">
        <f>IF(Meuble!D13="","",(Meuble!J13)&amp;" X ")</f>
        <v xml:space="preserve">1 X </v>
      </c>
      <c r="F37" s="63" t="str">
        <f>IF(Meuble!D13="","",Meuble!D13)</f>
        <v>COTE DROIT</v>
      </c>
      <c r="G37" s="2" t="str">
        <f>IF(Meuble!F13="","",Meuble!F13)</f>
        <v>1950</v>
      </c>
      <c r="H37" s="2" t="str">
        <f>IF(Meuble!D13="","", "x" )</f>
        <v>x</v>
      </c>
      <c r="I37" s="2" t="str">
        <f>IF(Meuble!G13="","",Meuble!G13)</f>
        <v>590</v>
      </c>
      <c r="J37" s="2" t="str">
        <f>IF(Meuble!D13="","", "x" )</f>
        <v>x</v>
      </c>
      <c r="K37" s="2">
        <f>IF(Meuble!H13="","",Meuble!H13)</f>
        <v>19</v>
      </c>
      <c r="L37" s="66" t="str">
        <f>IF(Meuble!M13=Base!B9,Base!C9,IF(Meuble!M13=Base!B10,Base!C10,IF(Meuble!M13=Base!B11,Base!C11,"")))</f>
        <v/>
      </c>
    </row>
    <row r="38" spans="1:12" ht="5.25" customHeight="1" x14ac:dyDescent="0.25">
      <c r="A38" s="5"/>
      <c r="D38" s="6"/>
      <c r="E38" s="62"/>
      <c r="F38" s="63"/>
      <c r="G38" s="13" t="str">
        <f>IF(Meuble!Q13="","","—")</f>
        <v>—</v>
      </c>
      <c r="H38" s="2"/>
      <c r="I38" s="13" t="str">
        <f>IF(Meuble!P13="","","—")</f>
        <v>—</v>
      </c>
      <c r="K38" s="2"/>
      <c r="L38" s="66"/>
    </row>
    <row r="39" spans="1:12" ht="5.25" customHeight="1" x14ac:dyDescent="0.25">
      <c r="A39" s="5"/>
      <c r="D39" s="6"/>
      <c r="E39" s="62"/>
      <c r="F39" s="63"/>
      <c r="G39" s="13" t="str">
        <f>IF(Meuble!O13="","","—")</f>
        <v/>
      </c>
      <c r="H39" s="2"/>
      <c r="I39" s="13" t="str">
        <f>IF(Meuble!N13="","","—")</f>
        <v>—</v>
      </c>
      <c r="K39" s="2"/>
      <c r="L39" s="6"/>
    </row>
    <row r="40" spans="1:12" ht="9.9499999999999993" customHeight="1" x14ac:dyDescent="0.25">
      <c r="A40" s="5"/>
      <c r="D40" s="6"/>
      <c r="F40" s="2"/>
      <c r="G40" s="2"/>
      <c r="H40" s="2"/>
      <c r="K40" s="2"/>
      <c r="L40" s="6"/>
    </row>
    <row r="41" spans="1:12" ht="12.95" customHeight="1" x14ac:dyDescent="0.25">
      <c r="A41" s="5"/>
      <c r="D41" s="6"/>
      <c r="E41" s="62" t="str">
        <f>IF(Meuble!D14="","",(Meuble!J14)&amp;" X ")</f>
        <v xml:space="preserve">1 X </v>
      </c>
      <c r="F41" s="63" t="str">
        <f>IF(Meuble!D14="","",Meuble!D14)</f>
        <v>COTE DROIT</v>
      </c>
      <c r="G41" s="2" t="str">
        <f>IF(Meuble!F14="","",Meuble!F14)</f>
        <v>760</v>
      </c>
      <c r="H41" s="2" t="str">
        <f>IF(Meuble!D14="","", "x" )</f>
        <v>x</v>
      </c>
      <c r="I41" s="2" t="str">
        <f>IF(Meuble!G14="","",Meuble!G14)</f>
        <v>590</v>
      </c>
      <c r="J41" s="2" t="str">
        <f>IF(Meuble!D14="","", "x" )</f>
        <v>x</v>
      </c>
      <c r="K41" s="2">
        <f>IF(Meuble!H14="","",Meuble!H14)</f>
        <v>19</v>
      </c>
      <c r="L41" s="66" t="str">
        <f>IF(Meuble!M14=Base!$B$9,Base!$C$9,IF(Meuble!M14=Base!$B$10,Base!$C$10,IF(Meuble!M14=Base!$B$11,Base!$C$11,"")))</f>
        <v/>
      </c>
    </row>
    <row r="42" spans="1:12" ht="5.25" customHeight="1" x14ac:dyDescent="0.25">
      <c r="A42" s="5"/>
      <c r="D42" s="6"/>
      <c r="E42" s="62"/>
      <c r="F42" s="63"/>
      <c r="G42" s="13" t="str">
        <f>IF(Meuble!Q14="","","—")</f>
        <v>—</v>
      </c>
      <c r="H42" s="2"/>
      <c r="I42" s="13" t="str">
        <f>IF(Meuble!P14="","","—")</f>
        <v/>
      </c>
      <c r="K42" s="2"/>
      <c r="L42" s="66"/>
    </row>
    <row r="43" spans="1:12" ht="5.25" customHeight="1" x14ac:dyDescent="0.25">
      <c r="A43" s="5"/>
      <c r="D43" s="6"/>
      <c r="E43" s="62"/>
      <c r="F43" s="63"/>
      <c r="G43" s="13" t="str">
        <f>IF(Meuble!O14="","","—")</f>
        <v/>
      </c>
      <c r="H43" s="2"/>
      <c r="I43" s="13" t="str">
        <f>IF(Meuble!N14="","","—")</f>
        <v/>
      </c>
      <c r="K43" s="2"/>
      <c r="L43" s="6"/>
    </row>
    <row r="44" spans="1:12" ht="9.9499999999999993" customHeight="1" x14ac:dyDescent="0.25">
      <c r="A44" s="5"/>
      <c r="D44" s="6"/>
      <c r="F44" s="2"/>
      <c r="G44" s="2"/>
      <c r="H44" s="2"/>
      <c r="K44" s="2"/>
      <c r="L44" s="6"/>
    </row>
    <row r="45" spans="1:12" ht="12.95" customHeight="1" x14ac:dyDescent="0.25">
      <c r="A45" s="5"/>
      <c r="D45" s="6"/>
      <c r="E45" s="62" t="str">
        <f>IF(Meuble!D15="","",(Meuble!J15)&amp;" X ")</f>
        <v xml:space="preserve">1 X </v>
      </c>
      <c r="F45" s="63" t="str">
        <f>IF(Meuble!D15="","",Meuble!D15)</f>
        <v>COTE DROIT</v>
      </c>
      <c r="G45" s="2" t="str">
        <f>IF(Meuble!F15="","",Meuble!F15)</f>
        <v>601</v>
      </c>
      <c r="H45" s="2" t="str">
        <f>IF(Meuble!D15="","", "x" )</f>
        <v>x</v>
      </c>
      <c r="I45" s="2" t="str">
        <f>IF(Meuble!G15="","",Meuble!G15)</f>
        <v>340</v>
      </c>
      <c r="J45" s="2" t="str">
        <f>IF(Meuble!D15="","", "x" )</f>
        <v>x</v>
      </c>
      <c r="K45" s="2">
        <f>IF(Meuble!H15="","",Meuble!H15)</f>
        <v>19</v>
      </c>
      <c r="L45" s="66" t="str">
        <f>IF(Meuble!M15=Base!B9,Base!C9,IF(Meuble!M15=Base!B10,Base!C10,IF(Meuble!M15=Base!B11,Base!C11,"")))</f>
        <v/>
      </c>
    </row>
    <row r="46" spans="1:12" ht="5.25" customHeight="1" x14ac:dyDescent="0.25">
      <c r="A46" s="5"/>
      <c r="D46" s="6"/>
      <c r="E46" s="62"/>
      <c r="F46" s="63"/>
      <c r="G46" s="13" t="str">
        <f>IF(Meuble!Q15="","","—")</f>
        <v>—</v>
      </c>
      <c r="H46" s="2"/>
      <c r="I46" s="13" t="str">
        <f>IF(Meuble!P15="","","—")</f>
        <v>—</v>
      </c>
      <c r="K46" s="2"/>
      <c r="L46" s="66"/>
    </row>
    <row r="47" spans="1:12" ht="5.25" customHeight="1" x14ac:dyDescent="0.25">
      <c r="A47" s="5"/>
      <c r="D47" s="6"/>
      <c r="E47" s="62"/>
      <c r="F47" s="63"/>
      <c r="G47" s="13" t="str">
        <f>IF(Meuble!O15="","","—")</f>
        <v/>
      </c>
      <c r="H47" s="2"/>
      <c r="I47" s="13" t="str">
        <f>IF(Meuble!N15="","","—")</f>
        <v>—</v>
      </c>
      <c r="K47" s="2"/>
      <c r="L47" s="6"/>
    </row>
    <row r="48" spans="1:12" ht="9.9499999999999993" customHeight="1" x14ac:dyDescent="0.25">
      <c r="A48" s="5"/>
      <c r="D48" s="6"/>
      <c r="F48" s="2"/>
      <c r="G48" s="2"/>
      <c r="H48" s="2"/>
      <c r="K48" s="2"/>
      <c r="L48" s="6"/>
    </row>
    <row r="49" spans="1:12" ht="12.95" customHeight="1" x14ac:dyDescent="0.25">
      <c r="A49" s="5"/>
      <c r="D49" s="6"/>
      <c r="E49" s="62" t="str">
        <f>IF(Meuble!D16="","",(Meuble!J16)&amp;" X ")</f>
        <v xml:space="preserve">1 X </v>
      </c>
      <c r="F49" s="63" t="str">
        <f>IF(Meuble!D16="","",Meuble!D16)</f>
        <v>COTE DROIT</v>
      </c>
      <c r="G49" s="2" t="str">
        <f>IF(Meuble!F16="","",Meuble!F16)</f>
        <v>601</v>
      </c>
      <c r="H49" s="2" t="str">
        <f>IF(Meuble!D16="","", "x" )</f>
        <v>x</v>
      </c>
      <c r="I49" s="2" t="str">
        <f>IF(Meuble!G16="","",Meuble!G16)</f>
        <v>340</v>
      </c>
      <c r="J49" s="2" t="str">
        <f>IF(Meuble!D16="","", "x" )</f>
        <v>x</v>
      </c>
      <c r="K49" s="2">
        <f>IF(Meuble!H16="","",Meuble!H22)</f>
        <v>19</v>
      </c>
      <c r="L49" s="101" t="str">
        <f>IF(Meuble!M16=Base!B9,Base!C9,IF(Meuble!M16=Base!B10,Base!C10,IF(Meuble!M16=Base!B11,Base!C11,"")))</f>
        <v/>
      </c>
    </row>
    <row r="50" spans="1:12" ht="5.25" customHeight="1" x14ac:dyDescent="0.25">
      <c r="A50" s="5"/>
      <c r="D50" s="6"/>
      <c r="E50" s="62"/>
      <c r="F50" s="63"/>
      <c r="G50" s="13" t="str">
        <f>IF(Meuble!Q16="","","—")</f>
        <v>—</v>
      </c>
      <c r="H50" s="2"/>
      <c r="I50" s="13" t="str">
        <f>IF(Meuble!P16="","","—")</f>
        <v>—</v>
      </c>
      <c r="K50" s="2"/>
      <c r="L50" s="101"/>
    </row>
    <row r="51" spans="1:12" ht="5.25" customHeight="1" x14ac:dyDescent="0.25">
      <c r="A51" s="5"/>
      <c r="D51" s="6"/>
      <c r="E51" s="62"/>
      <c r="F51" s="63"/>
      <c r="G51" s="13" t="str">
        <f>IF(Meuble!O16="","","—")</f>
        <v/>
      </c>
      <c r="H51" s="2"/>
      <c r="I51" s="13" t="str">
        <f>IF(Meuble!N16="","","—")</f>
        <v>—</v>
      </c>
      <c r="K51" s="2"/>
      <c r="L51" s="6"/>
    </row>
    <row r="52" spans="1:12" ht="9.9499999999999993" customHeight="1" x14ac:dyDescent="0.25">
      <c r="A52" s="5"/>
      <c r="D52" s="6"/>
      <c r="L52" s="6"/>
    </row>
    <row r="53" spans="1:12" ht="12.95" customHeight="1" x14ac:dyDescent="0.25">
      <c r="A53" s="5"/>
      <c r="D53" s="6"/>
      <c r="E53" s="62" t="str">
        <f>IF(Meuble!D17="","",(Meuble!J17)&amp;" X ")</f>
        <v xml:space="preserve">1 X </v>
      </c>
      <c r="F53" s="63" t="str">
        <f>IF(Meuble!D17="","",Meuble!D17)</f>
        <v>COTE DROIT</v>
      </c>
      <c r="G53" s="2" t="str">
        <f>IF(Meuble!F17="","",Meuble!F17)</f>
        <v>760</v>
      </c>
      <c r="H53" s="2" t="str">
        <f>IF(Meuble!D17="","", "x" )</f>
        <v>x</v>
      </c>
      <c r="I53" s="2" t="str">
        <f>IF(Meuble!G17="","",Meuble!G17)</f>
        <v>590</v>
      </c>
      <c r="J53" s="2" t="str">
        <f>IF(Meuble!D17="","", "x" )</f>
        <v>x</v>
      </c>
      <c r="K53" s="2">
        <f>IF(Meuble!H17="","",Meuble!H17)</f>
        <v>19</v>
      </c>
      <c r="L53" s="66" t="str">
        <f>IF(Meuble!M17=Base!B9,Base!C9,IF(Meuble!M17=Base!B10,Base!C10,IF(Meuble!M17=Base!B11,Base!C11,"")))</f>
        <v/>
      </c>
    </row>
    <row r="54" spans="1:12" ht="5.25" customHeight="1" x14ac:dyDescent="0.25">
      <c r="A54" s="5"/>
      <c r="D54" s="6"/>
      <c r="E54" s="62"/>
      <c r="F54" s="63"/>
      <c r="G54" s="13" t="str">
        <f>IF(Meuble!Q17="","","—")</f>
        <v>—</v>
      </c>
      <c r="H54" s="2"/>
      <c r="I54" s="13" t="str">
        <f>IF(Meuble!P17="","","—")</f>
        <v/>
      </c>
      <c r="K54" s="2"/>
      <c r="L54" s="66"/>
    </row>
    <row r="55" spans="1:12" ht="5.25" customHeight="1" x14ac:dyDescent="0.25">
      <c r="A55" s="5"/>
      <c r="D55" s="6"/>
      <c r="E55" s="62"/>
      <c r="F55" s="63"/>
      <c r="G55" s="13" t="str">
        <f>IF(Meuble!O17="","","—")</f>
        <v/>
      </c>
      <c r="H55" s="2"/>
      <c r="I55" s="13" t="str">
        <f>IF(Meuble!N17="","","—")</f>
        <v/>
      </c>
      <c r="K55" s="2"/>
      <c r="L55" s="6"/>
    </row>
    <row r="56" spans="1:12" ht="9.9499999999999993" customHeight="1" x14ac:dyDescent="0.25">
      <c r="A56" s="5"/>
      <c r="D56" s="6"/>
      <c r="L56" s="6"/>
    </row>
    <row r="57" spans="1:12" ht="12.95" customHeight="1" x14ac:dyDescent="0.25">
      <c r="A57" s="5"/>
      <c r="D57" s="6"/>
      <c r="E57" s="62" t="str">
        <f>IF(Meuble!D18="","",(Meuble!J18)&amp;" X ")</f>
        <v xml:space="preserve">1 X </v>
      </c>
      <c r="F57" s="63" t="str">
        <f>IF(Meuble!D18="","",Meuble!D18)</f>
        <v>COTE DROIT</v>
      </c>
      <c r="G57" s="2" t="str">
        <f>IF(Meuble!F18="","",Meuble!F18)</f>
        <v>1950</v>
      </c>
      <c r="H57" s="2" t="str">
        <f>IF(Meuble!D18="","", "x" )</f>
        <v>x</v>
      </c>
      <c r="I57" s="2" t="str">
        <f>IF(Meuble!G18="","",Meuble!G18)</f>
        <v>590</v>
      </c>
      <c r="J57" s="2" t="str">
        <f>IF(Meuble!D18="","", "x" )</f>
        <v>x</v>
      </c>
      <c r="K57" s="2">
        <f>IF(Meuble!H18="","",Meuble!H18)</f>
        <v>19</v>
      </c>
      <c r="L57" s="64" t="str">
        <f>IF(Meuble!M18=Base!B9,Base!C9,IF(Meuble!M18=Base!B10,Base!C10,IF(Meuble!M18=Base!B11,Base!C11,"")))</f>
        <v/>
      </c>
    </row>
    <row r="58" spans="1:12" ht="5.25" customHeight="1" x14ac:dyDescent="0.25">
      <c r="A58" s="5"/>
      <c r="D58" s="6"/>
      <c r="E58" s="62"/>
      <c r="F58" s="63"/>
      <c r="G58" s="13" t="str">
        <f>IF(Meuble!Q18="","","—")</f>
        <v>—</v>
      </c>
      <c r="H58" s="2"/>
      <c r="I58" s="13" t="str">
        <f>IF(Meuble!P18="","","—")</f>
        <v>—</v>
      </c>
      <c r="K58" s="2"/>
      <c r="L58" s="64"/>
    </row>
    <row r="59" spans="1:12" ht="5.25" customHeight="1" x14ac:dyDescent="0.25">
      <c r="A59" s="5"/>
      <c r="D59" s="6"/>
      <c r="E59" s="62"/>
      <c r="F59" s="63"/>
      <c r="G59" s="13" t="str">
        <f>IF(Meuble!O18="","","—")</f>
        <v/>
      </c>
      <c r="H59" s="2"/>
      <c r="I59" s="13" t="str">
        <f>IF(Meuble!N18="","","—")</f>
        <v>—</v>
      </c>
      <c r="K59" s="2"/>
      <c r="L59" s="6"/>
    </row>
    <row r="60" spans="1:12" ht="9.9499999999999993" customHeight="1" x14ac:dyDescent="0.25">
      <c r="A60" s="5"/>
      <c r="D60" s="6"/>
      <c r="L60" s="6"/>
    </row>
    <row r="61" spans="1:12" x14ac:dyDescent="0.25">
      <c r="A61" s="5"/>
      <c r="D61" s="6"/>
      <c r="E61" s="62" t="str">
        <f>IF(Meuble!D19="","",(Meuble!J19)&amp;" X ")</f>
        <v xml:space="preserve">1 X </v>
      </c>
      <c r="F61" s="63" t="str">
        <f>IF(Meuble!D19="","",Meuble!D19)</f>
        <v>COTE DROIT</v>
      </c>
      <c r="G61" s="2" t="str">
        <f>IF(Meuble!F19="","",Meuble!F19)</f>
        <v>760</v>
      </c>
      <c r="H61" s="2" t="str">
        <f>IF(Meuble!D19="","", "x" )</f>
        <v>x</v>
      </c>
      <c r="I61" s="2" t="str">
        <f>IF(Meuble!G19="","",Meuble!G19)</f>
        <v>560</v>
      </c>
      <c r="J61" s="2" t="str">
        <f>IF(Meuble!D19="","", "x" )</f>
        <v>x</v>
      </c>
      <c r="K61" s="2">
        <f>IF(Meuble!H19="","",Meuble!H19)</f>
        <v>19</v>
      </c>
      <c r="L61" s="64" t="str">
        <f>IF(Meuble!M19=Base!B9,Base!C9,IF(Meuble!M19=Base!B10,Base!C10,IF(Meuble!M19=Base!B11,Base!C11,"")))</f>
        <v/>
      </c>
    </row>
    <row r="62" spans="1:12" ht="5.25" customHeight="1" x14ac:dyDescent="0.25">
      <c r="A62" s="5"/>
      <c r="D62" s="6"/>
      <c r="E62" s="62"/>
      <c r="F62" s="63"/>
      <c r="G62" s="13" t="str">
        <f>IF(Meuble!Q19="","","—")</f>
        <v>—</v>
      </c>
      <c r="H62" s="2"/>
      <c r="I62" s="13" t="str">
        <f>IF(Meuble!P19="","","—")</f>
        <v>—</v>
      </c>
      <c r="K62" s="2"/>
      <c r="L62" s="64"/>
    </row>
    <row r="63" spans="1:12" ht="5.25" customHeight="1" x14ac:dyDescent="0.25">
      <c r="A63" s="5"/>
      <c r="D63" s="6"/>
      <c r="E63" s="62"/>
      <c r="F63" s="63"/>
      <c r="G63" s="13" t="str">
        <f>IF(Meuble!O19="","","—")</f>
        <v>—</v>
      </c>
      <c r="H63" s="2"/>
      <c r="I63" s="13" t="str">
        <f>IF(Meuble!N19="","","—")</f>
        <v>—</v>
      </c>
      <c r="K63" s="2"/>
      <c r="L63" s="6"/>
    </row>
    <row r="64" spans="1:12" ht="9.9499999999999993" customHeight="1" x14ac:dyDescent="0.25">
      <c r="A64" s="5"/>
      <c r="D64" s="6"/>
      <c r="L64" s="6"/>
    </row>
    <row r="65" spans="1:12" ht="12.95" customHeight="1" x14ac:dyDescent="0.25">
      <c r="A65" s="5"/>
      <c r="D65" s="6"/>
      <c r="E65" s="102" t="str">
        <f>IF(Meuble!D20="","",(Meuble!J20)&amp;" X ")</f>
        <v xml:space="preserve">1 X </v>
      </c>
      <c r="F65" s="63" t="str">
        <f>IF(Meuble!D20="","",Meuble!D20)</f>
        <v>COTE GAUCHE</v>
      </c>
      <c r="G65" s="2" t="str">
        <f>IF(Meuble!F20="","",Meuble!F20)</f>
        <v>760</v>
      </c>
      <c r="H65" s="2" t="str">
        <f>IF(Meuble!D20="","", "x" )</f>
        <v>x</v>
      </c>
      <c r="I65" s="2" t="str">
        <f>IF(Meuble!G20="","",Meuble!G20)</f>
        <v>590</v>
      </c>
      <c r="J65" s="2" t="str">
        <f>IF(Meuble!D20="","", "x" )</f>
        <v>x</v>
      </c>
      <c r="K65" s="2">
        <f>IF(Meuble!H20="","",Meuble!H20)</f>
        <v>19</v>
      </c>
      <c r="L65" s="64" t="str">
        <f>IF(Meuble!M20=Base!B9,Base!C9,IF(Meuble!M20=Base!B10,Base!C10,IF(Meuble!M20=Base!B11,Base!C11,"")))</f>
        <v/>
      </c>
    </row>
    <row r="66" spans="1:12" ht="5.25" customHeight="1" x14ac:dyDescent="0.25">
      <c r="A66" s="5"/>
      <c r="D66" s="6"/>
      <c r="E66" s="102"/>
      <c r="F66" s="63"/>
      <c r="G66" s="13" t="str">
        <f>IF(Meuble!Q20="","","—")</f>
        <v>—</v>
      </c>
      <c r="H66" s="2"/>
      <c r="I66" s="13" t="str">
        <f>IF(Meuble!P20="","","—")</f>
        <v/>
      </c>
      <c r="K66" s="2"/>
      <c r="L66" s="64"/>
    </row>
    <row r="67" spans="1:12" ht="5.25" customHeight="1" x14ac:dyDescent="0.25">
      <c r="A67" s="5"/>
      <c r="D67" s="6"/>
      <c r="E67" s="102"/>
      <c r="F67" s="63"/>
      <c r="G67" s="13" t="str">
        <f>IF(Meuble!O20="","","—")</f>
        <v/>
      </c>
      <c r="H67" s="2"/>
      <c r="I67" s="13" t="str">
        <f>IF(Meuble!N20="","","—")</f>
        <v/>
      </c>
      <c r="K67" s="2"/>
      <c r="L67" s="6"/>
    </row>
    <row r="68" spans="1:12" ht="9.9499999999999993" customHeight="1" x14ac:dyDescent="0.25">
      <c r="A68" s="5"/>
      <c r="D68" s="6"/>
      <c r="L68" s="6"/>
    </row>
    <row r="69" spans="1:12" ht="12.95" customHeight="1" x14ac:dyDescent="0.25">
      <c r="A69" s="5"/>
      <c r="D69" s="6"/>
      <c r="E69" s="102" t="str">
        <f>IF(Meuble!D21="","",(Meuble!J21)&amp;" X ")</f>
        <v xml:space="preserve">1 X </v>
      </c>
      <c r="F69" s="63" t="str">
        <f>IF(Meuble!D21="","",Meuble!D21)</f>
        <v>COTE GAUCHE</v>
      </c>
      <c r="G69" s="2" t="str">
        <f>IF(Meuble!F21="","",Meuble!F21)</f>
        <v>760</v>
      </c>
      <c r="H69" s="2" t="str">
        <f>IF(Meuble!D21="","", "x" )</f>
        <v>x</v>
      </c>
      <c r="I69" s="2" t="str">
        <f>IF(Meuble!G21="","",Meuble!G21)</f>
        <v>590</v>
      </c>
      <c r="J69" s="2" t="str">
        <f>IF(Meuble!D21="","", "x" )</f>
        <v>x</v>
      </c>
      <c r="K69" s="2">
        <f>IF(Meuble!H21="","",Meuble!H21)</f>
        <v>19</v>
      </c>
      <c r="L69" s="64" t="str">
        <f>IF(Meuble!M21=Base!B9,Base!C9,IF(Meuble!M21=Base!B10,Base!C10,IF(Meuble!M21=Base!B11,Base!C11,"")))</f>
        <v/>
      </c>
    </row>
    <row r="70" spans="1:12" ht="5.25" customHeight="1" x14ac:dyDescent="0.25">
      <c r="A70" s="5"/>
      <c r="D70" s="6"/>
      <c r="E70" s="102"/>
      <c r="F70" s="63"/>
      <c r="G70" s="13" t="str">
        <f>IF(Meuble!Q21="","","—")</f>
        <v>—</v>
      </c>
      <c r="H70" s="2"/>
      <c r="I70" s="13" t="str">
        <f>IF(Meuble!P21="","","—")</f>
        <v/>
      </c>
      <c r="K70" s="2"/>
      <c r="L70" s="64"/>
    </row>
    <row r="71" spans="1:12" ht="5.25" customHeight="1" x14ac:dyDescent="0.25">
      <c r="A71" s="5"/>
      <c r="D71" s="6"/>
      <c r="E71" s="102"/>
      <c r="F71" s="63"/>
      <c r="G71" s="13" t="str">
        <f>IF(Meuble!O21="","","—")</f>
        <v/>
      </c>
      <c r="H71" s="2"/>
      <c r="I71" s="13" t="str">
        <f>IF(Meuble!N21="","","—")</f>
        <v/>
      </c>
      <c r="K71" s="2"/>
      <c r="L71" s="6"/>
    </row>
    <row r="72" spans="1:12" ht="9.9499999999999993" customHeight="1" x14ac:dyDescent="0.25">
      <c r="A72" s="5"/>
      <c r="D72" s="6"/>
      <c r="L72" s="6"/>
    </row>
    <row r="73" spans="1:12" ht="12.95" customHeight="1" x14ac:dyDescent="0.25">
      <c r="A73" s="5"/>
      <c r="D73" s="6"/>
      <c r="E73" s="102" t="str">
        <f>IF(Meuble!D22="","",(Meuble!J22)&amp;" X ")</f>
        <v xml:space="preserve">1 X </v>
      </c>
      <c r="F73" s="63" t="str">
        <f>IF(Meuble!D22="","",Meuble!D22)</f>
        <v>COTE GAUCHE</v>
      </c>
      <c r="G73" s="2" t="str">
        <f>IF(Meuble!F22="","",Meuble!F22)</f>
        <v>760</v>
      </c>
      <c r="H73" s="2" t="str">
        <f>IF(Meuble!D22="","", "x" )</f>
        <v>x</v>
      </c>
      <c r="I73" s="2" t="str">
        <f>IF(Meuble!G22="","",Meuble!G22)</f>
        <v>590</v>
      </c>
      <c r="J73" s="2" t="str">
        <f>IF(Meuble!D22="","", "x" )</f>
        <v>x</v>
      </c>
      <c r="K73" s="2">
        <f>IF(Meuble!H22="","",Meuble!H22)</f>
        <v>19</v>
      </c>
      <c r="L73" s="64" t="str">
        <f>IF(Meuble!M22=Base!B9,Base!C9,IF(Meuble!M22=Base!B10,Base!C10,IF(Meuble!M22=Base!B11,Base!C11,"")))</f>
        <v/>
      </c>
    </row>
    <row r="74" spans="1:12" ht="5.25" customHeight="1" x14ac:dyDescent="0.25">
      <c r="A74" s="5"/>
      <c r="D74" s="6"/>
      <c r="E74" s="102"/>
      <c r="F74" s="63"/>
      <c r="G74" s="13" t="str">
        <f>IF(Meuble!Q22="","","—")</f>
        <v>—</v>
      </c>
      <c r="H74" s="2"/>
      <c r="I74" s="13" t="str">
        <f>IF(Meuble!P22="","","—")</f>
        <v/>
      </c>
      <c r="K74" s="2"/>
      <c r="L74" s="64"/>
    </row>
    <row r="75" spans="1:12" ht="5.25" customHeight="1" x14ac:dyDescent="0.25">
      <c r="A75" s="5"/>
      <c r="D75" s="6"/>
      <c r="E75" s="102"/>
      <c r="F75" s="63"/>
      <c r="G75" s="13" t="str">
        <f>IF(Meuble!O22="","","—")</f>
        <v/>
      </c>
      <c r="H75" s="2"/>
      <c r="I75" s="13" t="str">
        <f>IF(Meuble!N22="","","—")</f>
        <v/>
      </c>
      <c r="K75" s="2"/>
      <c r="L75" s="6"/>
    </row>
    <row r="76" spans="1:12" ht="9.9499999999999993" customHeight="1" x14ac:dyDescent="0.25">
      <c r="A76" s="5"/>
      <c r="D76" s="6"/>
      <c r="L76" s="6"/>
    </row>
    <row r="77" spans="1:12" ht="12.95" customHeight="1" x14ac:dyDescent="0.25">
      <c r="A77" s="5"/>
      <c r="D77" s="6"/>
      <c r="E77" s="102" t="str">
        <f>IF(Meuble!D23="","",(Meuble!J23)&amp;" X ")</f>
        <v xml:space="preserve">1 X </v>
      </c>
      <c r="F77" s="63" t="str">
        <f>IF(Meuble!D23="","",Meuble!D23)</f>
        <v>COTE GAUCHE</v>
      </c>
      <c r="G77" s="2" t="str">
        <f>IF(Meuble!F23="","",Meuble!F23)</f>
        <v>601</v>
      </c>
      <c r="H77" s="2" t="str">
        <f>IF(Meuble!D23="","", "x" )</f>
        <v>x</v>
      </c>
      <c r="I77" s="2" t="str">
        <f>IF(Meuble!G23="","",Meuble!G23)</f>
        <v>340</v>
      </c>
      <c r="J77" s="2" t="str">
        <f>IF(Meuble!D23="","", "x" )</f>
        <v>x</v>
      </c>
      <c r="K77" s="2">
        <f>IF(Meuble!H23="","",Meuble!H23)</f>
        <v>19</v>
      </c>
      <c r="L77" s="64" t="str">
        <f>IF(Meuble!M23=Base!B9,Base!C9,IF(Meuble!M23=Base!B10,Base!C10,IF(Meuble!M23=Base!B11,Base!C11,"")))</f>
        <v/>
      </c>
    </row>
    <row r="78" spans="1:12" ht="5.25" customHeight="1" x14ac:dyDescent="0.25">
      <c r="A78" s="5"/>
      <c r="D78" s="6"/>
      <c r="E78" s="102"/>
      <c r="F78" s="63"/>
      <c r="G78" s="13" t="str">
        <f>IF(Meuble!Q23="","","—")</f>
        <v>—</v>
      </c>
      <c r="H78" s="2"/>
      <c r="I78" s="13" t="str">
        <f>IF(Meuble!P23="","","—")</f>
        <v>—</v>
      </c>
      <c r="K78" s="2"/>
      <c r="L78" s="64"/>
    </row>
    <row r="79" spans="1:12" ht="5.25" customHeight="1" x14ac:dyDescent="0.25">
      <c r="A79" s="5"/>
      <c r="D79" s="6"/>
      <c r="E79" s="102"/>
      <c r="F79" s="63"/>
      <c r="G79" s="13" t="str">
        <f>IF(Meuble!O23="","","—")</f>
        <v/>
      </c>
      <c r="H79" s="2"/>
      <c r="I79" s="13" t="str">
        <f>IF(Meuble!N23="","","—")</f>
        <v>—</v>
      </c>
      <c r="K79" s="2"/>
      <c r="L79" s="6"/>
    </row>
    <row r="80" spans="1:12" ht="9.9499999999999993" customHeight="1" x14ac:dyDescent="0.25">
      <c r="A80" s="5"/>
      <c r="D80" s="6"/>
      <c r="L80" s="6"/>
    </row>
    <row r="81" spans="1:12" ht="12.95" customHeight="1" x14ac:dyDescent="0.25">
      <c r="A81" s="5"/>
      <c r="D81" s="6"/>
      <c r="E81" s="102" t="str">
        <f>IF(Meuble!D24="","",(Meuble!J24)&amp;" X ")</f>
        <v xml:space="preserve">1 X </v>
      </c>
      <c r="F81" s="63" t="str">
        <f>IF(Meuble!D24="","",Meuble!D24)</f>
        <v>COTE GAUCHE</v>
      </c>
      <c r="G81" s="2" t="str">
        <f>IF(Meuble!F24="","",Meuble!F24)</f>
        <v>1950</v>
      </c>
      <c r="H81" s="2" t="str">
        <f>IF(Meuble!D24="","", "x" )</f>
        <v>x</v>
      </c>
      <c r="I81" s="2" t="str">
        <f>IF(Meuble!G24="","",Meuble!G24)</f>
        <v>590</v>
      </c>
      <c r="J81" s="2" t="str">
        <f>IF(Meuble!D24="","", "x" )</f>
        <v>x</v>
      </c>
      <c r="K81" s="2">
        <f>IF(Meuble!H24="","",Meuble!H24)</f>
        <v>19</v>
      </c>
      <c r="L81" s="64" t="str">
        <f>IF(Meuble!M24=Base!B9,Base!C9,IF(Meuble!M24=Base!B10,Base!C10,IF(Meuble!M24=Base!B11,Base!C11,"")))</f>
        <v/>
      </c>
    </row>
    <row r="82" spans="1:12" ht="5.25" customHeight="1" x14ac:dyDescent="0.25">
      <c r="A82" s="5"/>
      <c r="D82" s="6"/>
      <c r="E82" s="102"/>
      <c r="F82" s="63"/>
      <c r="G82" s="13" t="str">
        <f>IF(Meuble!Q24="","","—")</f>
        <v>—</v>
      </c>
      <c r="H82" s="2"/>
      <c r="I82" s="13" t="str">
        <f>IF(Meuble!P24="","","—")</f>
        <v>—</v>
      </c>
      <c r="K82" s="2"/>
      <c r="L82" s="64"/>
    </row>
    <row r="83" spans="1:12" ht="5.25" customHeight="1" x14ac:dyDescent="0.25">
      <c r="A83" s="5"/>
      <c r="D83" s="6"/>
      <c r="E83" s="102"/>
      <c r="F83" s="63"/>
      <c r="G83" s="13" t="str">
        <f>IF(Meuble!O24="","","—")</f>
        <v/>
      </c>
      <c r="H83" s="2"/>
      <c r="I83" s="13" t="str">
        <f>IF(Meuble!N24="","","—")</f>
        <v>—</v>
      </c>
      <c r="K83" s="2"/>
      <c r="L83" s="6"/>
    </row>
    <row r="84" spans="1:12" ht="9.9499999999999993" customHeight="1" x14ac:dyDescent="0.25">
      <c r="A84" s="5"/>
      <c r="D84" s="6"/>
      <c r="L84" s="6"/>
    </row>
    <row r="85" spans="1:12" ht="12.95" customHeight="1" x14ac:dyDescent="0.25">
      <c r="A85" s="5"/>
      <c r="D85" s="6"/>
      <c r="E85" s="102" t="str">
        <f>IF(Meuble!D25="","",(Meuble!J25)&amp;" X ")</f>
        <v xml:space="preserve">1 X </v>
      </c>
      <c r="F85" s="63" t="str">
        <f>IF(Meuble!D25="","",Meuble!D25)</f>
        <v>COTE GAUCHE</v>
      </c>
      <c r="G85" s="2" t="str">
        <f>IF(Meuble!F25="","",Meuble!F25)</f>
        <v>760</v>
      </c>
      <c r="H85" s="2" t="str">
        <f>IF(Meuble!D25="","", "x" )</f>
        <v>x</v>
      </c>
      <c r="I85" s="2" t="str">
        <f>IF(Meuble!G25="","",Meuble!G25)</f>
        <v>560</v>
      </c>
      <c r="J85" s="2" t="str">
        <f>IF(Meuble!D25="","", "x" )</f>
        <v>x</v>
      </c>
      <c r="K85" s="2">
        <f>IF(Meuble!H25="","",Meuble!H25)</f>
        <v>19</v>
      </c>
      <c r="L85" s="64" t="str">
        <f>IF(Meuble!M25=Base!B9,Base!C9,IF(Meuble!M25=Base!B10,Base!C10,IF(Meuble!M25=Base!B11,Base!C11,"")))</f>
        <v/>
      </c>
    </row>
    <row r="86" spans="1:12" ht="5.25" customHeight="1" x14ac:dyDescent="0.25">
      <c r="A86" s="5"/>
      <c r="D86" s="6"/>
      <c r="E86" s="102"/>
      <c r="F86" s="63"/>
      <c r="G86" s="13" t="str">
        <f>IF(Meuble!Q25="","","—")</f>
        <v>—</v>
      </c>
      <c r="H86" s="2"/>
      <c r="I86" s="13" t="str">
        <f>IF(Meuble!P25="","","—")</f>
        <v/>
      </c>
      <c r="K86" s="2"/>
      <c r="L86" s="64"/>
    </row>
    <row r="87" spans="1:12" ht="5.25" customHeight="1" x14ac:dyDescent="0.25">
      <c r="A87" s="5"/>
      <c r="D87" s="6"/>
      <c r="E87" s="102"/>
      <c r="F87" s="63"/>
      <c r="G87" s="13" t="str">
        <f>IF(Meuble!O25="","","—")</f>
        <v/>
      </c>
      <c r="H87" s="2"/>
      <c r="I87" s="13" t="str">
        <f>IF(Meuble!N25="","","—")</f>
        <v/>
      </c>
      <c r="K87" s="2"/>
      <c r="L87" s="6"/>
    </row>
    <row r="88" spans="1:12" ht="8.4499999999999993" customHeight="1" thickBot="1" x14ac:dyDescent="0.45">
      <c r="A88" s="38"/>
      <c r="B88" s="39"/>
      <c r="C88" s="8"/>
      <c r="D88" s="9"/>
      <c r="E88" s="29"/>
      <c r="F88" s="20"/>
      <c r="G88" s="21"/>
      <c r="H88" s="20"/>
      <c r="I88" s="21"/>
      <c r="J88" s="20"/>
      <c r="K88" s="20"/>
      <c r="L88" s="36"/>
    </row>
    <row r="89" spans="1:12" ht="12.75" customHeight="1" x14ac:dyDescent="0.25">
      <c r="A89" s="103" t="str">
        <f>Meuble!C2</f>
        <v>BALM40D</v>
      </c>
      <c r="B89" s="104"/>
      <c r="C89" s="33"/>
      <c r="D89" s="34"/>
      <c r="E89" s="105" t="str">
        <f>IF(Meuble!D26="","",(Meuble!J26)&amp;" X ")</f>
        <v xml:space="preserve">1 X </v>
      </c>
      <c r="F89" s="106" t="str">
        <f>IF(Meuble!D26="","",Meuble!D26)</f>
        <v>COTE GAUCHE</v>
      </c>
      <c r="G89" s="32" t="str">
        <f>IF(Meuble!F26="","",Meuble!F26)</f>
        <v>760</v>
      </c>
      <c r="H89" s="32" t="str">
        <f>IF(Meuble!D26="","", "x" )</f>
        <v>x</v>
      </c>
      <c r="I89" s="32" t="str">
        <f>IF(Meuble!G26="","",Meuble!G26)</f>
        <v>590</v>
      </c>
      <c r="J89" s="32" t="str">
        <f>IF(Meuble!D26="","", "x" )</f>
        <v>x</v>
      </c>
      <c r="K89" s="32">
        <f>IF(Meuble!H26="","",Meuble!H26)</f>
        <v>19</v>
      </c>
      <c r="L89" s="107" t="str">
        <f>IF(Meuble!M26=Base!B9,Base!C9,IF(Meuble!M26=Base!B10,Base!C10,IF(Meuble!M26=Base!B11,Base!C11,"")))</f>
        <v/>
      </c>
    </row>
    <row r="90" spans="1:12" ht="5.25" customHeight="1" x14ac:dyDescent="0.25">
      <c r="A90" s="69"/>
      <c r="B90" s="70"/>
      <c r="D90" s="6"/>
      <c r="E90" s="62"/>
      <c r="F90" s="63"/>
      <c r="G90" s="13" t="str">
        <f>IF(Meuble!Q26="","","—")</f>
        <v>—</v>
      </c>
      <c r="I90" s="13" t="str">
        <f>IF(Meuble!P26="","","—")</f>
        <v>—</v>
      </c>
      <c r="L90" s="66"/>
    </row>
    <row r="91" spans="1:12" ht="5.25" customHeight="1" x14ac:dyDescent="0.25">
      <c r="A91" s="69"/>
      <c r="B91" s="70"/>
      <c r="D91" s="6"/>
      <c r="E91" s="62"/>
      <c r="F91" s="63"/>
      <c r="G91" s="13" t="str">
        <f>IF(Meuble!O26="","","—")</f>
        <v>—</v>
      </c>
      <c r="I91" s="13" t="str">
        <f>IF(Meuble!N26="","","—")</f>
        <v>—</v>
      </c>
      <c r="L91" s="6"/>
    </row>
    <row r="92" spans="1:12" ht="9.6" customHeight="1" x14ac:dyDescent="0.25">
      <c r="A92" s="69"/>
      <c r="B92" s="70"/>
      <c r="D92" s="6"/>
      <c r="E92" s="5"/>
      <c r="L92" s="6"/>
    </row>
    <row r="93" spans="1:12" ht="12.75" customHeight="1" x14ac:dyDescent="0.25">
      <c r="A93" s="5"/>
      <c r="D93" s="6"/>
      <c r="E93" s="62" t="str">
        <f>IF(Meuble!D27="","",(Meuble!J27)&amp;" X ")</f>
        <v xml:space="preserve">1 X </v>
      </c>
      <c r="F93" s="63" t="str">
        <f>IF(Meuble!D27="","",Meuble!D27)</f>
        <v>COTE GAUCHE</v>
      </c>
      <c r="G93" s="4" t="str">
        <f>IF(Meuble!F27="","",Meuble!F27)</f>
        <v>760</v>
      </c>
      <c r="H93" t="str">
        <f>IF(Meuble!D27="","", "x" )</f>
        <v>x</v>
      </c>
      <c r="I93" s="2" t="str">
        <f>IF(Meuble!G27="","",Meuble!G27)</f>
        <v>590</v>
      </c>
      <c r="J93" s="2" t="str">
        <f>IF(Meuble!D27="","", "x" )</f>
        <v>x</v>
      </c>
      <c r="K93" s="4">
        <f>IF(Meuble!H27="","",Meuble!H27)</f>
        <v>19</v>
      </c>
      <c r="L93" s="64" t="str">
        <f>IF(Meuble!M27=Base!B9,Base!C9,IF(Meuble!M27=Base!B10,Base!C10,IF(Meuble!M27=Base!B11,Base!C11,"")))</f>
        <v/>
      </c>
    </row>
    <row r="94" spans="1:12" ht="5.25" customHeight="1" x14ac:dyDescent="0.25">
      <c r="A94" s="5"/>
      <c r="D94" s="6"/>
      <c r="E94" s="62"/>
      <c r="F94" s="63"/>
      <c r="G94" s="13" t="str">
        <f>IF(Meuble!Q27="","","—")</f>
        <v>—</v>
      </c>
      <c r="I94" s="13" t="str">
        <f>IF(Meuble!P27="","","—")</f>
        <v/>
      </c>
      <c r="L94" s="64"/>
    </row>
    <row r="95" spans="1:12" s="13" customFormat="1" ht="5.25" customHeight="1" x14ac:dyDescent="0.25">
      <c r="A95" s="40"/>
      <c r="D95" s="41"/>
      <c r="E95" s="62"/>
      <c r="F95" s="63"/>
      <c r="G95" s="13" t="str">
        <f>IF(Meuble!O27="","","—")</f>
        <v/>
      </c>
      <c r="I95" s="13" t="str">
        <f>IF(Meuble!N27="","","—")</f>
        <v/>
      </c>
      <c r="L95" s="41"/>
    </row>
    <row r="96" spans="1:12" ht="9.6" customHeight="1" x14ac:dyDescent="0.25">
      <c r="A96" s="5"/>
      <c r="D96" s="6"/>
      <c r="E96" s="5"/>
      <c r="L96" s="6"/>
    </row>
    <row r="97" spans="1:12" ht="12.75" customHeight="1" x14ac:dyDescent="0.25">
      <c r="A97" s="5"/>
      <c r="D97" s="6"/>
      <c r="E97" s="62" t="str">
        <f>IF(Meuble!D28="","",(Meuble!J28)&amp;" X ")</f>
        <v xml:space="preserve">1 X </v>
      </c>
      <c r="F97" s="63" t="str">
        <f>IF(Meuble!D28="","",Meuble!D28)</f>
        <v>COTE GAUCHE</v>
      </c>
      <c r="G97" s="4" t="str">
        <f>IF(Meuble!F28="","",Meuble!F28)</f>
        <v>1950</v>
      </c>
      <c r="H97" t="str">
        <f>IF(Meuble!D28="","", "x" )</f>
        <v>x</v>
      </c>
      <c r="I97" s="2" t="str">
        <f>IF(Meuble!G28="","",Meuble!G28)</f>
        <v>590</v>
      </c>
      <c r="J97" s="2" t="str">
        <f>IF(Meuble!D28="","", "x" )</f>
        <v>x</v>
      </c>
      <c r="K97" s="4">
        <f>IF(Meuble!H28="","",Meuble!H28)</f>
        <v>19</v>
      </c>
      <c r="L97" s="101" t="str">
        <f>IF(Meuble!M28=Base!B9,Base!C9,IF(Meuble!M28=Base!B10,Base!C10,IF(Meuble!M28=Base!B11,Base!C11,"")))</f>
        <v/>
      </c>
    </row>
    <row r="98" spans="1:12" ht="5.25" customHeight="1" x14ac:dyDescent="0.25">
      <c r="A98" s="5"/>
      <c r="D98" s="6"/>
      <c r="E98" s="62"/>
      <c r="F98" s="63"/>
      <c r="G98" s="13" t="str">
        <f>IF(Meuble!Q28="","","—")</f>
        <v>—</v>
      </c>
      <c r="I98" s="37" t="str">
        <f>IF(Meuble!P28="","","—")</f>
        <v>—</v>
      </c>
      <c r="L98" s="101"/>
    </row>
    <row r="99" spans="1:12" ht="5.25" customHeight="1" x14ac:dyDescent="0.25">
      <c r="A99" s="5"/>
      <c r="D99" s="6"/>
      <c r="E99" s="62"/>
      <c r="F99" s="63"/>
      <c r="G99" s="13" t="str">
        <f>IF(Meuble!O28="","","—")</f>
        <v/>
      </c>
      <c r="I99" s="13" t="str">
        <f>IF(Meuble!N28="","","—")</f>
        <v>—</v>
      </c>
      <c r="L99" s="6"/>
    </row>
    <row r="100" spans="1:12" ht="9.75" customHeight="1" x14ac:dyDescent="0.25">
      <c r="A100" s="5"/>
      <c r="D100" s="6"/>
      <c r="E100" s="5"/>
      <c r="L100" s="6"/>
    </row>
    <row r="101" spans="1:12" ht="12.75" customHeight="1" x14ac:dyDescent="0.25">
      <c r="A101" s="5"/>
      <c r="D101" s="6"/>
      <c r="E101" s="62" t="str">
        <f>IF(Meuble!D29="","",(Meuble!J29)&amp;" X ")</f>
        <v xml:space="preserve">1 X </v>
      </c>
      <c r="F101" s="63" t="str">
        <f>IF(Meuble!D29="","",Meuble!D29)</f>
        <v>COTE GAUCHE</v>
      </c>
      <c r="G101" s="4" t="str">
        <f>IF(Meuble!F29="","",Meuble!F29)</f>
        <v>760</v>
      </c>
      <c r="H101" t="str">
        <f>IF(Meuble!D29="","", "x" )</f>
        <v>x</v>
      </c>
      <c r="I101" s="2" t="str">
        <f>IF(Meuble!G29="","",Meuble!G29)</f>
        <v>590</v>
      </c>
      <c r="J101" s="2" t="str">
        <f>IF(Meuble!D29="","", "x" )</f>
        <v>x</v>
      </c>
      <c r="K101" s="4">
        <f>IF(Meuble!H29="","",Meuble!H29)</f>
        <v>19</v>
      </c>
      <c r="L101" s="64" t="str">
        <f>IF(Meuble!M29=Base!B9,Base!C9,IF(Meuble!M29=Base!B10,Base!C10,IF(Meuble!M29=Base!B11,Base!C11,"")))</f>
        <v/>
      </c>
    </row>
    <row r="102" spans="1:12" ht="5.25" customHeight="1" x14ac:dyDescent="0.25">
      <c r="A102" s="5"/>
      <c r="D102" s="6"/>
      <c r="E102" s="62"/>
      <c r="F102" s="63"/>
      <c r="G102" s="13" t="str">
        <f>IF(Meuble!Q29="","","—")</f>
        <v>—</v>
      </c>
      <c r="I102" s="37" t="str">
        <f>IF(Meuble!P32="","","—")</f>
        <v/>
      </c>
      <c r="L102" s="64"/>
    </row>
    <row r="103" spans="1:12" ht="5.25" customHeight="1" x14ac:dyDescent="0.25">
      <c r="A103" s="5"/>
      <c r="D103" s="6"/>
      <c r="E103" s="62"/>
      <c r="F103" s="63"/>
      <c r="G103" s="13" t="str">
        <f>IF(Meuble!O29="","","—")</f>
        <v/>
      </c>
      <c r="I103" s="13" t="str">
        <f>IF(Meuble!N32="","","—")</f>
        <v/>
      </c>
      <c r="L103" s="6"/>
    </row>
    <row r="104" spans="1:12" ht="9.6" customHeight="1" x14ac:dyDescent="0.25">
      <c r="A104" s="5"/>
      <c r="D104" s="6"/>
      <c r="E104" s="5"/>
      <c r="L104" s="6"/>
    </row>
    <row r="105" spans="1:12" ht="12.75" customHeight="1" x14ac:dyDescent="0.25">
      <c r="A105" s="5"/>
      <c r="D105" s="6"/>
      <c r="E105" s="62" t="str">
        <f>IF(Meuble!D30="","",(Meuble!J30)&amp;" X ")</f>
        <v xml:space="preserve">1 X </v>
      </c>
      <c r="F105" s="63" t="str">
        <f>IF(Meuble!D30="","",Meuble!D30)</f>
        <v>COTE GAUCHE</v>
      </c>
      <c r="G105" s="4" t="str">
        <f>IF(Meuble!F30="","",Meuble!F30)</f>
        <v>601</v>
      </c>
      <c r="H105" t="str">
        <f>IF(Meuble!D30="","", "x" )</f>
        <v>x</v>
      </c>
      <c r="I105" s="2" t="str">
        <f>IF(Meuble!G30="","",Meuble!G30)</f>
        <v>340</v>
      </c>
      <c r="J105" s="2" t="str">
        <f>IF(Meuble!D30="","", "x" )</f>
        <v>x</v>
      </c>
      <c r="K105" s="4">
        <f>IF(Meuble!H30="","",Meuble!H30)</f>
        <v>19</v>
      </c>
      <c r="L105" s="64" t="str">
        <f>IF(Meuble!M30=Base!B9,Base!C9,IF(Meuble!M30=Base!B10,Base!C10,IF(Meuble!M30=Base!B11,Base!C11,"")))</f>
        <v/>
      </c>
    </row>
    <row r="106" spans="1:12" ht="5.25" customHeight="1" x14ac:dyDescent="0.25">
      <c r="A106" s="5"/>
      <c r="D106" s="6"/>
      <c r="E106" s="62"/>
      <c r="F106" s="63"/>
      <c r="G106" s="13" t="str">
        <f>IF(Meuble!Q30="","","—")</f>
        <v>—</v>
      </c>
      <c r="I106" s="37" t="str">
        <f>IF(Meuble!P30="","","—")</f>
        <v>—</v>
      </c>
      <c r="L106" s="64"/>
    </row>
    <row r="107" spans="1:12" ht="5.25" customHeight="1" x14ac:dyDescent="0.25">
      <c r="A107" s="5"/>
      <c r="D107" s="6"/>
      <c r="E107" s="62"/>
      <c r="F107" s="63"/>
      <c r="G107" s="13" t="str">
        <f>IF(Meuble!O30="","","—")</f>
        <v/>
      </c>
      <c r="I107" s="13" t="str">
        <f>IF(Meuble!N30="","","—")</f>
        <v>—</v>
      </c>
      <c r="L107" s="6"/>
    </row>
    <row r="108" spans="1:12" ht="9.6" customHeight="1" x14ac:dyDescent="0.25">
      <c r="A108" s="5"/>
      <c r="D108" s="6"/>
      <c r="E108" s="5"/>
      <c r="L108" s="6"/>
    </row>
    <row r="109" spans="1:12" ht="12.75" customHeight="1" x14ac:dyDescent="0.25">
      <c r="A109" s="5"/>
      <c r="D109" s="6"/>
      <c r="E109" s="62" t="str">
        <f>IF(Meuble!D31="","",(Meuble!J31)&amp;" X ")</f>
        <v xml:space="preserve">1 X </v>
      </c>
      <c r="F109" s="63" t="str">
        <f>IF(Meuble!D31="","",Meuble!D31)</f>
        <v>COTE GAUCHE</v>
      </c>
      <c r="G109" s="4" t="str">
        <f>IF(Meuble!F31="","",Meuble!F31)</f>
        <v>601</v>
      </c>
      <c r="H109" t="str">
        <f>IF(Meuble!D31="","", "x" )</f>
        <v>x</v>
      </c>
      <c r="I109" s="2" t="str">
        <f>IF(Meuble!G31="","",Meuble!G31)</f>
        <v>340</v>
      </c>
      <c r="J109" s="2" t="str">
        <f>IF(Meuble!D31="","", "x" )</f>
        <v>x</v>
      </c>
      <c r="K109" s="4">
        <f>IF(Meuble!H31="","",Meuble!H31)</f>
        <v>19</v>
      </c>
      <c r="L109" s="64" t="str">
        <f>IF(Meuble!M31=Base!B9,Base!C9,IF(Meuble!M31=Base!B10,Base!C10,IF(Meuble!M31=Base!B11,Base!C11,"")))</f>
        <v/>
      </c>
    </row>
    <row r="110" spans="1:12" ht="5.25" customHeight="1" x14ac:dyDescent="0.25">
      <c r="A110" s="5"/>
      <c r="D110" s="6"/>
      <c r="E110" s="62"/>
      <c r="F110" s="63"/>
      <c r="G110" s="13" t="str">
        <f>IF(Meuble!Q31="","","—")</f>
        <v>—</v>
      </c>
      <c r="I110" s="37" t="str">
        <f>IF(Meuble!P31="","","—")</f>
        <v>—</v>
      </c>
      <c r="L110" s="64"/>
    </row>
    <row r="111" spans="1:12" ht="5.25" customHeight="1" x14ac:dyDescent="0.25">
      <c r="A111" s="5"/>
      <c r="D111" s="6"/>
      <c r="E111" s="62"/>
      <c r="F111" s="63"/>
      <c r="G111" s="13" t="str">
        <f>IF(Meuble!O31="","","—")</f>
        <v/>
      </c>
      <c r="I111" s="13" t="str">
        <f>IF(Meuble!N31="","","—")</f>
        <v>—</v>
      </c>
      <c r="L111" s="6"/>
    </row>
    <row r="112" spans="1:12" ht="9.6" customHeight="1" x14ac:dyDescent="0.25">
      <c r="A112" s="5"/>
      <c r="D112" s="6"/>
      <c r="E112" s="5"/>
      <c r="L112" s="6"/>
    </row>
    <row r="113" spans="1:12" ht="12.75" customHeight="1" x14ac:dyDescent="0.25">
      <c r="A113" s="5"/>
      <c r="D113" s="6"/>
      <c r="E113" s="62" t="str">
        <f>IF(Meuble!D32="","",(Meuble!J32)&amp;" X ")</f>
        <v xml:space="preserve">1 X </v>
      </c>
      <c r="F113" s="63" t="str">
        <f>IF(Meuble!D32="","",Meuble!D32)</f>
        <v>CREDENCE</v>
      </c>
      <c r="G113" s="4" t="str">
        <f>IF(Meuble!F32="","",Meuble!F32)</f>
        <v>1600</v>
      </c>
      <c r="H113" t="str">
        <f>IF(Meuble!D32="","", "x" )</f>
        <v>x</v>
      </c>
      <c r="I113" s="2" t="str">
        <f>IF(Meuble!G32="","",Meuble!G32)</f>
        <v>550</v>
      </c>
      <c r="J113" s="2" t="str">
        <f>IF(Meuble!D32="","", "x" )</f>
        <v>x</v>
      </c>
      <c r="K113" s="4">
        <f>IF(Meuble!H32="","",Meuble!H32)</f>
        <v>11</v>
      </c>
      <c r="L113" s="64" t="str">
        <f>IF(Meuble!M32=Base!B9,Base!C9,IF(Meuble!M32=Base!B10,Base!C10,IF(Meuble!M32=Base!B11,Base!C11,"")))</f>
        <v/>
      </c>
    </row>
    <row r="114" spans="1:12" ht="5.25" customHeight="1" x14ac:dyDescent="0.25">
      <c r="A114" s="5"/>
      <c r="D114" s="6"/>
      <c r="E114" s="62"/>
      <c r="F114" s="63"/>
      <c r="G114" s="13" t="str">
        <f>IF(Meuble!Q32="","","—")</f>
        <v/>
      </c>
      <c r="I114" s="37" t="str">
        <f>IF(Meuble!P32="","","—")</f>
        <v/>
      </c>
      <c r="L114" s="64"/>
    </row>
    <row r="115" spans="1:12" ht="5.25" customHeight="1" x14ac:dyDescent="0.25">
      <c r="A115" s="5"/>
      <c r="D115" s="6"/>
      <c r="E115" s="62"/>
      <c r="F115" s="63"/>
      <c r="G115" s="13" t="str">
        <f>IF(Meuble!O32="","","—")</f>
        <v/>
      </c>
      <c r="I115" s="13" t="str">
        <f>IF(Meuble!N32="","","—")</f>
        <v/>
      </c>
      <c r="L115" s="6"/>
    </row>
    <row r="116" spans="1:12" ht="9.6" customHeight="1" x14ac:dyDescent="0.25">
      <c r="A116" s="5"/>
      <c r="D116" s="6"/>
      <c r="E116" s="5"/>
      <c r="L116" s="6"/>
    </row>
    <row r="117" spans="1:12" ht="12.75" customHeight="1" x14ac:dyDescent="0.25">
      <c r="A117" s="5"/>
      <c r="D117" s="6"/>
      <c r="E117" s="62" t="str">
        <f>IF(Meuble!D33="","",(Meuble!J33)&amp;" X ")</f>
        <v xml:space="preserve">1 X </v>
      </c>
      <c r="F117" s="63" t="str">
        <f>IF(Meuble!D33="","",Meuble!D33)</f>
        <v>DESS ILOT</v>
      </c>
      <c r="G117" s="4" t="str">
        <f>IF(Meuble!F33="","",Meuble!F33)</f>
        <v>1825</v>
      </c>
      <c r="H117" t="str">
        <f>IF(Meuble!D33="","", "x" )</f>
        <v>x</v>
      </c>
      <c r="I117" s="2" t="str">
        <f>IF(Meuble!G33="","",Meuble!G33)</f>
        <v>1210</v>
      </c>
      <c r="J117" s="2" t="str">
        <f>IF(Meuble!D33="","", "x" )</f>
        <v>x</v>
      </c>
      <c r="K117" s="4">
        <f>IF(Meuble!H33="","",Meuble!H33)</f>
        <v>20</v>
      </c>
      <c r="L117" s="64" t="str">
        <f>IF(Meuble!M33=Base!B9,Base!C9,IF(Meuble!M33=Base!B10,Base!C10,IF(Meuble!M33=Base!B11,Base!C11,"")))</f>
        <v/>
      </c>
    </row>
    <row r="118" spans="1:12" ht="5.25" customHeight="1" x14ac:dyDescent="0.25">
      <c r="A118" s="5"/>
      <c r="D118" s="6"/>
      <c r="E118" s="62"/>
      <c r="F118" s="63"/>
      <c r="G118" s="13" t="str">
        <f>IF(Meuble!Q33="","","—")</f>
        <v/>
      </c>
      <c r="I118" s="37" t="str">
        <f>IF(Meuble!P33="","","—")</f>
        <v/>
      </c>
      <c r="L118" s="64"/>
    </row>
    <row r="119" spans="1:12" ht="5.25" customHeight="1" x14ac:dyDescent="0.25">
      <c r="A119" s="5"/>
      <c r="D119" s="6"/>
      <c r="E119" s="62"/>
      <c r="F119" s="63"/>
      <c r="G119" s="13" t="str">
        <f>IF(Meuble!O33="","","—")</f>
        <v/>
      </c>
      <c r="I119" s="13" t="str">
        <f>IF(Meuble!N33="","","—")</f>
        <v/>
      </c>
      <c r="L119" s="6"/>
    </row>
    <row r="120" spans="1:12" ht="9.6" customHeight="1" x14ac:dyDescent="0.25">
      <c r="A120" s="5"/>
      <c r="D120" s="6"/>
      <c r="E120" s="5"/>
      <c r="L120" s="6"/>
    </row>
    <row r="121" spans="1:12" ht="12.75" customHeight="1" x14ac:dyDescent="0.25">
      <c r="A121" s="5"/>
      <c r="D121" s="6"/>
      <c r="E121" s="62" t="str">
        <f>IF(Meuble!D34="","",(Meuble!J34)&amp;" X ")</f>
        <v xml:space="preserve">1 X </v>
      </c>
      <c r="F121" s="63" t="str">
        <f>IF(Meuble!D34="","",Meuble!D34)</f>
        <v>DESSOUS</v>
      </c>
      <c r="G121" s="4" t="str">
        <f>IF(Meuble!F34="","",Meuble!F34)</f>
        <v>572</v>
      </c>
      <c r="H121" t="str">
        <f>IF(Meuble!D34="","", "x" )</f>
        <v>x</v>
      </c>
      <c r="I121" s="2" t="str">
        <f>IF(Meuble!G34="","",Meuble!G34)</f>
        <v>550</v>
      </c>
      <c r="J121" s="2" t="str">
        <f>IF(Meuble!D34="","", "x" )</f>
        <v>x</v>
      </c>
      <c r="K121" s="4">
        <f>IF(Meuble!H34="","",Meuble!H34)</f>
        <v>19</v>
      </c>
      <c r="L121" s="6" t="str">
        <f>IF(Meuble!M34=Base!B9,Base!C9,IF(Meuble!M34=Base!B10,Base!C10,IF(Meuble!M34=Base!B11,Base!C11,"")))</f>
        <v/>
      </c>
    </row>
    <row r="122" spans="1:12" ht="5.25" customHeight="1" x14ac:dyDescent="0.25">
      <c r="A122" s="5"/>
      <c r="D122" s="6"/>
      <c r="E122" s="62"/>
      <c r="F122" s="63"/>
      <c r="G122" s="13" t="str">
        <f>IF(Meuble!Q34="","","—")</f>
        <v>—</v>
      </c>
      <c r="I122" s="37" t="str">
        <f>IF(Meuble!P34="","","—")</f>
        <v/>
      </c>
      <c r="L122" s="6"/>
    </row>
    <row r="123" spans="1:12" ht="5.25" customHeight="1" x14ac:dyDescent="0.25">
      <c r="A123" s="5"/>
      <c r="D123" s="6"/>
      <c r="E123" s="62"/>
      <c r="F123" s="63"/>
      <c r="G123" s="13" t="str">
        <f>IF(Meuble!O34="","","—")</f>
        <v/>
      </c>
      <c r="I123" s="13" t="str">
        <f>IF(Meuble!N34="","","—")</f>
        <v/>
      </c>
      <c r="L123" s="6"/>
    </row>
    <row r="124" spans="1:12" hidden="1" x14ac:dyDescent="0.25">
      <c r="A124" s="5"/>
      <c r="D124" s="6"/>
      <c r="E124" s="5"/>
      <c r="L124" s="6"/>
    </row>
    <row r="125" spans="1:12" hidden="1" x14ac:dyDescent="0.25">
      <c r="A125" s="5"/>
      <c r="D125" s="6"/>
      <c r="E125" s="5"/>
      <c r="L125" s="6"/>
    </row>
    <row r="126" spans="1:12" hidden="1" x14ac:dyDescent="0.25">
      <c r="A126" s="5"/>
      <c r="D126" s="6"/>
      <c r="E126" s="5"/>
      <c r="L126" s="6"/>
    </row>
    <row r="127" spans="1:12" hidden="1" x14ac:dyDescent="0.25">
      <c r="A127" s="5"/>
      <c r="D127" s="6"/>
      <c r="E127" s="5"/>
      <c r="L127" s="6"/>
    </row>
    <row r="128" spans="1:12" hidden="1" x14ac:dyDescent="0.25">
      <c r="A128" s="5"/>
      <c r="D128" s="6"/>
      <c r="E128" s="5"/>
      <c r="L128" s="6"/>
    </row>
    <row r="129" spans="1:12" ht="15.75" hidden="1" thickBot="1" x14ac:dyDescent="0.3">
      <c r="A129" s="7"/>
      <c r="B129" s="8"/>
      <c r="C129" s="8"/>
      <c r="D129" s="9"/>
      <c r="E129" s="7"/>
      <c r="F129" s="8"/>
      <c r="G129" s="8"/>
      <c r="H129" s="8"/>
      <c r="I129" s="20"/>
      <c r="J129" s="20"/>
      <c r="K129" s="31"/>
      <c r="L129" s="9"/>
    </row>
    <row r="130" spans="1:12" hidden="1" x14ac:dyDescent="0.25"/>
    <row r="131" spans="1:12" hidden="1" x14ac:dyDescent="0.25"/>
    <row r="132" spans="1:12" hidden="1" x14ac:dyDescent="0.25"/>
    <row r="133" spans="1:12" hidden="1" x14ac:dyDescent="0.25"/>
    <row r="134" spans="1:12" hidden="1" x14ac:dyDescent="0.25"/>
    <row r="135" spans="1:12" hidden="1" x14ac:dyDescent="0.25"/>
    <row r="136" spans="1:12" hidden="1" x14ac:dyDescent="0.25"/>
    <row r="137" spans="1:12" hidden="1" x14ac:dyDescent="0.25"/>
    <row r="138" spans="1:12" hidden="1" x14ac:dyDescent="0.25"/>
    <row r="139" spans="1:12" hidden="1" x14ac:dyDescent="0.25"/>
    <row r="140" spans="1:12" hidden="1" x14ac:dyDescent="0.25"/>
    <row r="141" spans="1:12" hidden="1" x14ac:dyDescent="0.25"/>
    <row r="142" spans="1:12" hidden="1" x14ac:dyDescent="0.25"/>
    <row r="143" spans="1:12" hidden="1" x14ac:dyDescent="0.25"/>
    <row r="144" spans="1:12" ht="48.75" hidden="1" customHeight="1" x14ac:dyDescent="0.25"/>
    <row r="145" ht="51" hidden="1" customHeight="1" x14ac:dyDescent="0.25"/>
    <row r="146" ht="54" hidden="1" customHeight="1" x14ac:dyDescent="0.25"/>
    <row r="147" ht="58.5" hidden="1" customHeight="1" x14ac:dyDescent="0.25"/>
    <row r="148" ht="51.75" hidden="1" customHeight="1" x14ac:dyDescent="0.25"/>
    <row r="149" ht="31.5" hidden="1" customHeight="1" x14ac:dyDescent="0.25"/>
    <row r="150" ht="15" hidden="1" customHeight="1" x14ac:dyDescent="0.25"/>
    <row r="151" ht="14.25" hidden="1" customHeight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</sheetData>
  <mergeCells count="101">
    <mergeCell ref="E105:E107"/>
    <mergeCell ref="F105:F107"/>
    <mergeCell ref="L105:L106"/>
    <mergeCell ref="E109:E111"/>
    <mergeCell ref="F109:F111"/>
    <mergeCell ref="L109:L110"/>
    <mergeCell ref="F93:F95"/>
    <mergeCell ref="E93:E95"/>
    <mergeCell ref="L93:L94"/>
    <mergeCell ref="E97:E99"/>
    <mergeCell ref="F97:F99"/>
    <mergeCell ref="L97:L98"/>
    <mergeCell ref="E101:E103"/>
    <mergeCell ref="F101:F103"/>
    <mergeCell ref="L101:L102"/>
    <mergeCell ref="A89:B92"/>
    <mergeCell ref="E85:E87"/>
    <mergeCell ref="F85:F87"/>
    <mergeCell ref="L85:L86"/>
    <mergeCell ref="E77:E79"/>
    <mergeCell ref="F77:F79"/>
    <mergeCell ref="L77:L78"/>
    <mergeCell ref="E81:E83"/>
    <mergeCell ref="F81:F83"/>
    <mergeCell ref="L81:L82"/>
    <mergeCell ref="E89:E91"/>
    <mergeCell ref="F89:F91"/>
    <mergeCell ref="L89:L90"/>
    <mergeCell ref="L73:L74"/>
    <mergeCell ref="E61:E63"/>
    <mergeCell ref="E65:E67"/>
    <mergeCell ref="F61:F63"/>
    <mergeCell ref="F65:F67"/>
    <mergeCell ref="E69:E71"/>
    <mergeCell ref="F69:F71"/>
    <mergeCell ref="F73:F75"/>
    <mergeCell ref="E73:E75"/>
    <mergeCell ref="E53:E55"/>
    <mergeCell ref="F53:F55"/>
    <mergeCell ref="F57:F59"/>
    <mergeCell ref="E57:E59"/>
    <mergeCell ref="L53:L54"/>
    <mergeCell ref="L57:L58"/>
    <mergeCell ref="L61:L62"/>
    <mergeCell ref="L65:L66"/>
    <mergeCell ref="L69:L70"/>
    <mergeCell ref="E9:E11"/>
    <mergeCell ref="E45:E47"/>
    <mergeCell ref="F45:F47"/>
    <mergeCell ref="L41:L42"/>
    <mergeCell ref="L45:L46"/>
    <mergeCell ref="E49:E51"/>
    <mergeCell ref="F49:F51"/>
    <mergeCell ref="L49:L50"/>
    <mergeCell ref="F41:F43"/>
    <mergeCell ref="E29:E31"/>
    <mergeCell ref="E33:E35"/>
    <mergeCell ref="E37:E39"/>
    <mergeCell ref="E41:E43"/>
    <mergeCell ref="F33:F35"/>
    <mergeCell ref="E21:E23"/>
    <mergeCell ref="E25:E27"/>
    <mergeCell ref="E17:E19"/>
    <mergeCell ref="E13:E15"/>
    <mergeCell ref="A4:B6"/>
    <mergeCell ref="A1:B1"/>
    <mergeCell ref="C1:D1"/>
    <mergeCell ref="A2:B3"/>
    <mergeCell ref="C2:D3"/>
    <mergeCell ref="F5:F7"/>
    <mergeCell ref="G2:I3"/>
    <mergeCell ref="J2:L3"/>
    <mergeCell ref="J1:L1"/>
    <mergeCell ref="G1:I1"/>
    <mergeCell ref="E1:F1"/>
    <mergeCell ref="E2:F3"/>
    <mergeCell ref="E5:E7"/>
    <mergeCell ref="E121:E123"/>
    <mergeCell ref="F121:F123"/>
    <mergeCell ref="E113:E115"/>
    <mergeCell ref="F113:F115"/>
    <mergeCell ref="L113:L114"/>
    <mergeCell ref="E117:E119"/>
    <mergeCell ref="F117:F119"/>
    <mergeCell ref="L117:L118"/>
    <mergeCell ref="L5:L6"/>
    <mergeCell ref="L9:L10"/>
    <mergeCell ref="L13:L14"/>
    <mergeCell ref="F17:F19"/>
    <mergeCell ref="L17:L18"/>
    <mergeCell ref="L21:L22"/>
    <mergeCell ref="F9:F11"/>
    <mergeCell ref="F21:F23"/>
    <mergeCell ref="F13:F15"/>
    <mergeCell ref="L33:L34"/>
    <mergeCell ref="F37:F39"/>
    <mergeCell ref="L37:L38"/>
    <mergeCell ref="F25:F27"/>
    <mergeCell ref="L25:L26"/>
    <mergeCell ref="F29:F31"/>
    <mergeCell ref="L29:L30"/>
  </mergeCells>
  <phoneticPr fontId="6" type="noConversion"/>
  <conditionalFormatting sqref="E4:K4">
    <cfRule type="expression" dxfId="9" priority="10">
      <formula>$F21="DOS"</formula>
    </cfRule>
  </conditionalFormatting>
  <conditionalFormatting sqref="E5:L5 E24:L25 G22:L23 E28:L29 G26:L27 E20:L21 F18:L19 E16:L17 F14:L15 E12:L13 F10:L11 E8:L9 G6:L7 E32:L33 F30:L31 E36:L37 F34:L35 E40:L41 F38:L39 F43:L43 E44:L45 F42:K42 G47:L47 G46:K46 E48:L49 E52:L53 G51:L51 G50:K50 G55:L55 G54:K54 G86:K88">
    <cfRule type="expression" dxfId="8" priority="9">
      <formula>$F5="DOS"</formula>
    </cfRule>
  </conditionalFormatting>
  <conditionalFormatting sqref="E57:K57 G58:K59">
    <cfRule type="expression" dxfId="7" priority="8">
      <formula>$F57="DOS"</formula>
    </cfRule>
  </conditionalFormatting>
  <conditionalFormatting sqref="E61:K61 G62:K63">
    <cfRule type="expression" dxfId="6" priority="7">
      <formula>$F61="DOS"</formula>
    </cfRule>
  </conditionalFormatting>
  <conditionalFormatting sqref="E65:K65 G66:K67">
    <cfRule type="expression" dxfId="5" priority="6">
      <formula>$F65="DOS"</formula>
    </cfRule>
  </conditionalFormatting>
  <conditionalFormatting sqref="E69:K69 G70:K71">
    <cfRule type="expression" dxfId="4" priority="5">
      <formula>$F69="DOS"</formula>
    </cfRule>
  </conditionalFormatting>
  <conditionalFormatting sqref="E73:K73 G74:K75">
    <cfRule type="expression" dxfId="3" priority="4">
      <formula>$F73="DOS"</formula>
    </cfRule>
  </conditionalFormatting>
  <conditionalFormatting sqref="E77:K77 G78:K79">
    <cfRule type="expression" dxfId="2" priority="3">
      <formula>$F77="DOS"</formula>
    </cfRule>
  </conditionalFormatting>
  <conditionalFormatting sqref="E81:K81 G82:K83">
    <cfRule type="expression" dxfId="1" priority="2">
      <formula>$F81="DOS"</formula>
    </cfRule>
  </conditionalFormatting>
  <conditionalFormatting sqref="E85:K85">
    <cfRule type="expression" dxfId="0" priority="1">
      <formula>$F85="DOS"</formula>
    </cfRule>
  </conditionalFormatting>
  <pageMargins left="0.23622047244094491" right="0.23622047244094491" top="0.74803149606299213" bottom="0.74803149606299213" header="0.31496062992125984" footer="0.31496062992125984"/>
  <pageSetup paperSize="9" fitToWidth="2" fitToHeight="0" orientation="portrait" errors="blank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InsertionImage">
                <anchor moveWithCells="1" sizeWithCells="1">
                  <from>
                    <xdr:col>1</xdr:col>
                    <xdr:colOff>0</xdr:colOff>
                    <xdr:row>7</xdr:row>
                    <xdr:rowOff>19050</xdr:rowOff>
                  </from>
                  <to>
                    <xdr:col>2</xdr:col>
                    <xdr:colOff>438150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5" name="Button 28">
              <controlPr defaultSize="0" print="0" autoFill="0" autoPict="0" macro="[0]!imprimfeuille">
                <anchor moveWithCells="1" sizeWithCells="1">
                  <from>
                    <xdr:col>2</xdr:col>
                    <xdr:colOff>571500</xdr:colOff>
                    <xdr:row>4</xdr:row>
                    <xdr:rowOff>0</xdr:rowOff>
                  </from>
                  <to>
                    <xdr:col>3</xdr:col>
                    <xdr:colOff>723900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B7ED24F-988A-4E41-A12F-2BC2485E9B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Base</vt:lpstr>
      <vt:lpstr>Donnee</vt:lpstr>
      <vt:lpstr>Fond</vt:lpstr>
      <vt:lpstr>Dos</vt:lpstr>
      <vt:lpstr>Feuille Tiroirs</vt:lpstr>
      <vt:lpstr>Meuble</vt:lpstr>
      <vt:lpstr>Rapport</vt:lpstr>
      <vt:lpstr>image</vt:lpstr>
      <vt:lpstr>Rapport!Impression_des_titres</vt:lpstr>
      <vt:lpstr>SOURCE</vt:lpstr>
      <vt:lpstr>Rapport!Zone_d_impression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bureau-etudes@cleret.fr</cp:lastModifiedBy>
  <cp:lastPrinted>2024-01-09T15:42:56Z</cp:lastPrinted>
  <dcterms:created xsi:type="dcterms:W3CDTF">2023-09-17T16:26:41Z</dcterms:created>
  <dcterms:modified xsi:type="dcterms:W3CDTF">2024-01-09T16:45:54Z</dcterms:modified>
</cp:coreProperties>
</file>