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hidePivotFieldList="1"/>
  <mc:AlternateContent xmlns:mc="http://schemas.openxmlformats.org/markup-compatibility/2006">
    <mc:Choice Requires="x15">
      <x15ac:absPath xmlns:x15ac="http://schemas.microsoft.com/office/spreadsheetml/2010/11/ac" url="C:\Users\Gulhanim KABADAYI\Desktop\"/>
    </mc:Choice>
  </mc:AlternateContent>
  <xr:revisionPtr revIDLastSave="0" documentId="13_ncr:1_{368908ED-20CB-4C4D-B5AE-47921DBFF11B}" xr6:coauthVersionLast="47" xr6:coauthVersionMax="47" xr10:uidLastSave="{00000000-0000-0000-0000-000000000000}"/>
  <bookViews>
    <workbookView xWindow="-120" yWindow="-120" windowWidth="29040" windowHeight="15840" xr2:uid="{E86884BF-082A-443A-9305-0483156F0D01}"/>
  </bookViews>
  <sheets>
    <sheet name="@CONFIG" sheetId="3" r:id="rId1"/>
    <sheet name="JANVIER" sheetId="4" r:id="rId2"/>
    <sheet name="FEVRIER" sheetId="35" r:id="rId3"/>
    <sheet name="MARS" sheetId="36" r:id="rId4"/>
    <sheet name="AVRIL" sheetId="37" r:id="rId5"/>
    <sheet name="MAI" sheetId="38" r:id="rId6"/>
    <sheet name="JUIN" sheetId="39" r:id="rId7"/>
    <sheet name="JUILLET" sheetId="40" r:id="rId8"/>
    <sheet name="SEPTEMBRE" sheetId="42" r:id="rId9"/>
    <sheet name="OCTOBRE" sheetId="43" r:id="rId10"/>
    <sheet name="NOVEMBRE" sheetId="44" r:id="rId11"/>
    <sheet name="DECEMBRE" sheetId="45" r:id="rId12"/>
  </sheets>
  <definedNames>
    <definedName name="_xlnm._FilterDatabase" localSheetId="4" hidden="1">AVRIL!$B$6:$B$18</definedName>
    <definedName name="_xlnm._FilterDatabase" localSheetId="11" hidden="1">DECEMBRE!$B$6:$B$18</definedName>
    <definedName name="_xlnm._FilterDatabase" localSheetId="2" hidden="1">FEVRIER!$B$6:$B$18</definedName>
    <definedName name="_xlnm._FilterDatabase" localSheetId="1" hidden="1">JANVIER!$B$6:$B$18</definedName>
    <definedName name="_xlnm._FilterDatabase" localSheetId="7" hidden="1">JUILLET!$B$6:$B$18</definedName>
    <definedName name="_xlnm._FilterDatabase" localSheetId="6" hidden="1">JUIN!$B$6:$B$18</definedName>
    <definedName name="_xlnm._FilterDatabase" localSheetId="5" hidden="1">MAI!$B$6:$B$18</definedName>
    <definedName name="_xlnm._FilterDatabase" localSheetId="3" hidden="1">MARS!$B$6:$B$18</definedName>
    <definedName name="_xlnm._FilterDatabase" localSheetId="10" hidden="1">NOVEMBRE!$B$6:$B$18</definedName>
    <definedName name="_xlnm._FilterDatabase" localSheetId="9" hidden="1">OCTOBRE!$B$6:$B$18</definedName>
    <definedName name="_xlnm._FilterDatabase" localSheetId="8" hidden="1">SEPTEMBRE!$B$6:$B$18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20" i="35" l="1"/>
  <c r="AH6" i="45"/>
  <c r="E6" i="45"/>
  <c r="F6" i="45"/>
  <c r="AJ10" i="45" s="1"/>
  <c r="G6" i="45"/>
  <c r="AJ11" i="45" s="1"/>
  <c r="AK11" i="45" s="1"/>
  <c r="H6" i="45"/>
  <c r="AJ8" i="45" s="1"/>
  <c r="AK8" i="45" s="1"/>
  <c r="I6" i="45"/>
  <c r="J6" i="45"/>
  <c r="K6" i="45"/>
  <c r="L6" i="45"/>
  <c r="M6" i="45"/>
  <c r="N6" i="45"/>
  <c r="O6" i="45"/>
  <c r="P6" i="45"/>
  <c r="Q6" i="45"/>
  <c r="R6" i="45"/>
  <c r="S6" i="45"/>
  <c r="T6" i="45"/>
  <c r="U6" i="45"/>
  <c r="V6" i="45"/>
  <c r="W6" i="45"/>
  <c r="X6" i="45"/>
  <c r="Y6" i="45"/>
  <c r="Z6" i="45"/>
  <c r="AA6" i="45"/>
  <c r="AB6" i="45"/>
  <c r="AC6" i="45"/>
  <c r="AD6" i="45"/>
  <c r="AE6" i="45"/>
  <c r="AF6" i="45"/>
  <c r="AG6" i="45"/>
  <c r="AG6" i="44"/>
  <c r="J6" i="44"/>
  <c r="K6" i="44"/>
  <c r="L6" i="44"/>
  <c r="M6" i="44"/>
  <c r="N6" i="44"/>
  <c r="O6" i="44"/>
  <c r="P6" i="44"/>
  <c r="Q6" i="44"/>
  <c r="R6" i="44"/>
  <c r="S6" i="44"/>
  <c r="T6" i="44"/>
  <c r="U6" i="44"/>
  <c r="V6" i="44"/>
  <c r="W6" i="44"/>
  <c r="X6" i="44"/>
  <c r="Y6" i="44"/>
  <c r="Z6" i="44"/>
  <c r="AA6" i="44"/>
  <c r="AB6" i="44"/>
  <c r="AC6" i="44"/>
  <c r="AD6" i="44"/>
  <c r="AE6" i="44"/>
  <c r="AF6" i="44"/>
  <c r="D6" i="44"/>
  <c r="E6" i="44"/>
  <c r="F6" i="44"/>
  <c r="G6" i="44"/>
  <c r="H6" i="44"/>
  <c r="F6" i="43"/>
  <c r="G6" i="43"/>
  <c r="H6" i="43"/>
  <c r="I6" i="43"/>
  <c r="AJ13" i="43" s="1"/>
  <c r="AK13" i="43" s="1"/>
  <c r="J6" i="43"/>
  <c r="K6" i="43"/>
  <c r="L6" i="43"/>
  <c r="M6" i="43"/>
  <c r="N6" i="43"/>
  <c r="O6" i="43"/>
  <c r="P6" i="43"/>
  <c r="Q6" i="43"/>
  <c r="R6" i="43"/>
  <c r="S6" i="43"/>
  <c r="T6" i="43"/>
  <c r="U6" i="43"/>
  <c r="V6" i="43"/>
  <c r="W6" i="43"/>
  <c r="X6" i="43"/>
  <c r="Y6" i="43"/>
  <c r="Z6" i="43"/>
  <c r="AA6" i="43"/>
  <c r="AB6" i="43"/>
  <c r="AC6" i="43"/>
  <c r="AD6" i="43"/>
  <c r="AE6" i="43"/>
  <c r="AF6" i="43"/>
  <c r="AG6" i="43"/>
  <c r="AH6" i="43"/>
  <c r="D6" i="43"/>
  <c r="H6" i="42"/>
  <c r="I6" i="42"/>
  <c r="J6" i="42"/>
  <c r="K6" i="42"/>
  <c r="AI7" i="42" s="1"/>
  <c r="L6" i="42"/>
  <c r="M6" i="42"/>
  <c r="N6" i="42"/>
  <c r="O6" i="42"/>
  <c r="P6" i="42"/>
  <c r="Q6" i="42"/>
  <c r="R6" i="42"/>
  <c r="S6" i="42"/>
  <c r="T6" i="42"/>
  <c r="U6" i="42"/>
  <c r="V6" i="42"/>
  <c r="W6" i="42"/>
  <c r="X6" i="42"/>
  <c r="Y6" i="42"/>
  <c r="Z6" i="42"/>
  <c r="AA6" i="42"/>
  <c r="AB6" i="42"/>
  <c r="AC6" i="42"/>
  <c r="AD6" i="42"/>
  <c r="AE6" i="42"/>
  <c r="AF6" i="42"/>
  <c r="AG6" i="42"/>
  <c r="D6" i="42"/>
  <c r="E6" i="42"/>
  <c r="F6" i="42"/>
  <c r="G6" i="40"/>
  <c r="H6" i="40"/>
  <c r="I6" i="40"/>
  <c r="AJ10" i="40" s="1"/>
  <c r="AK10" i="40" s="1"/>
  <c r="J6" i="40"/>
  <c r="K6" i="40"/>
  <c r="L6" i="40"/>
  <c r="M6" i="40"/>
  <c r="N6" i="40"/>
  <c r="O6" i="40"/>
  <c r="P6" i="40"/>
  <c r="Q6" i="40"/>
  <c r="R6" i="40"/>
  <c r="S6" i="40"/>
  <c r="T6" i="40"/>
  <c r="U6" i="40"/>
  <c r="V6" i="40"/>
  <c r="W6" i="40"/>
  <c r="X6" i="40"/>
  <c r="Y6" i="40"/>
  <c r="Z6" i="40"/>
  <c r="AA6" i="40"/>
  <c r="AB6" i="40"/>
  <c r="AC6" i="40"/>
  <c r="AD6" i="40"/>
  <c r="AE6" i="40"/>
  <c r="AF6" i="40"/>
  <c r="AG6" i="40"/>
  <c r="AH6" i="40"/>
  <c r="D6" i="40"/>
  <c r="E6" i="40"/>
  <c r="AG6" i="39"/>
  <c r="F6" i="39"/>
  <c r="G6" i="39"/>
  <c r="H6" i="39"/>
  <c r="AI7" i="39" s="1"/>
  <c r="AJ7" i="39" s="1"/>
  <c r="I6" i="39"/>
  <c r="J6" i="39"/>
  <c r="K6" i="39"/>
  <c r="L6" i="39"/>
  <c r="M6" i="39"/>
  <c r="N6" i="39"/>
  <c r="O6" i="39"/>
  <c r="P6" i="39"/>
  <c r="Q6" i="39"/>
  <c r="R6" i="39"/>
  <c r="S6" i="39"/>
  <c r="T6" i="39"/>
  <c r="U6" i="39"/>
  <c r="V6" i="39"/>
  <c r="W6" i="39"/>
  <c r="X6" i="39"/>
  <c r="Y6" i="39"/>
  <c r="Z6" i="39"/>
  <c r="AA6" i="39"/>
  <c r="AB6" i="39"/>
  <c r="AC6" i="39"/>
  <c r="AD6" i="39"/>
  <c r="AE6" i="39"/>
  <c r="AF6" i="39"/>
  <c r="F6" i="38"/>
  <c r="G6" i="38"/>
  <c r="H6" i="38"/>
  <c r="I6" i="38"/>
  <c r="AJ11" i="38" s="1"/>
  <c r="J6" i="38"/>
  <c r="K6" i="38"/>
  <c r="L6" i="38"/>
  <c r="M6" i="38"/>
  <c r="N6" i="38"/>
  <c r="O6" i="38"/>
  <c r="P6" i="38"/>
  <c r="Q6" i="38"/>
  <c r="R6" i="38"/>
  <c r="S6" i="38"/>
  <c r="T6" i="38"/>
  <c r="U6" i="38"/>
  <c r="V6" i="38"/>
  <c r="W6" i="38"/>
  <c r="X6" i="38"/>
  <c r="Y6" i="38"/>
  <c r="AJ12" i="38" s="1"/>
  <c r="Z6" i="38"/>
  <c r="AA6" i="38"/>
  <c r="AB6" i="38"/>
  <c r="AC6" i="38"/>
  <c r="AD6" i="38"/>
  <c r="AE6" i="38"/>
  <c r="AF6" i="38"/>
  <c r="AG6" i="38"/>
  <c r="AH6" i="38"/>
  <c r="D6" i="38"/>
  <c r="G6" i="37"/>
  <c r="H6" i="37"/>
  <c r="I6" i="37"/>
  <c r="J6" i="37"/>
  <c r="K6" i="37"/>
  <c r="L6" i="37"/>
  <c r="M6" i="37"/>
  <c r="N6" i="37"/>
  <c r="O6" i="37"/>
  <c r="P6" i="37"/>
  <c r="Q6" i="37"/>
  <c r="R6" i="37"/>
  <c r="S6" i="37"/>
  <c r="T6" i="37"/>
  <c r="U6" i="37"/>
  <c r="V6" i="37"/>
  <c r="W6" i="37"/>
  <c r="X6" i="37"/>
  <c r="Y6" i="37"/>
  <c r="Z6" i="37"/>
  <c r="AA6" i="37"/>
  <c r="AB6" i="37"/>
  <c r="AC6" i="37"/>
  <c r="AD6" i="37"/>
  <c r="AE6" i="37"/>
  <c r="AF6" i="37"/>
  <c r="AG6" i="37"/>
  <c r="D6" i="37"/>
  <c r="AI7" i="37" s="1"/>
  <c r="E6" i="37"/>
  <c r="F6" i="36"/>
  <c r="AJ10" i="36" s="1"/>
  <c r="G6" i="36"/>
  <c r="H6" i="36"/>
  <c r="I6" i="36"/>
  <c r="AJ13" i="36" s="1"/>
  <c r="J6" i="36"/>
  <c r="K6" i="36"/>
  <c r="L6" i="36"/>
  <c r="M6" i="36"/>
  <c r="N6" i="36"/>
  <c r="O6" i="36"/>
  <c r="P6" i="36"/>
  <c r="Q6" i="36"/>
  <c r="R6" i="36"/>
  <c r="S6" i="36"/>
  <c r="T6" i="36"/>
  <c r="U6" i="36"/>
  <c r="V6" i="36"/>
  <c r="W6" i="36"/>
  <c r="X6" i="36"/>
  <c r="Y6" i="36"/>
  <c r="Z6" i="36"/>
  <c r="AA6" i="36"/>
  <c r="AB6" i="36"/>
  <c r="AC6" i="36"/>
  <c r="AD6" i="36"/>
  <c r="AE6" i="36"/>
  <c r="AF6" i="36"/>
  <c r="AG6" i="36"/>
  <c r="AH6" i="36"/>
  <c r="D6" i="36"/>
  <c r="F6" i="35"/>
  <c r="G6" i="35"/>
  <c r="H6" i="35"/>
  <c r="I6" i="35"/>
  <c r="J6" i="35"/>
  <c r="K6" i="35"/>
  <c r="L6" i="35"/>
  <c r="M6" i="35"/>
  <c r="N6" i="35"/>
  <c r="O6" i="35"/>
  <c r="P6" i="35"/>
  <c r="Q6" i="35"/>
  <c r="R6" i="35"/>
  <c r="S6" i="35"/>
  <c r="T6" i="35"/>
  <c r="U6" i="35"/>
  <c r="V6" i="35"/>
  <c r="W6" i="35"/>
  <c r="X6" i="35"/>
  <c r="Y6" i="35"/>
  <c r="Z6" i="35"/>
  <c r="AA6" i="35"/>
  <c r="AB6" i="35"/>
  <c r="AC6" i="35"/>
  <c r="AD6" i="35"/>
  <c r="AE6" i="35"/>
  <c r="D6" i="35"/>
  <c r="F6" i="4"/>
  <c r="G6" i="4"/>
  <c r="H6" i="4"/>
  <c r="I6" i="4"/>
  <c r="AJ8" i="4" s="1"/>
  <c r="AL8" i="4" s="1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D6" i="4"/>
  <c r="B19" i="37"/>
  <c r="B20" i="37"/>
  <c r="AJ9" i="45"/>
  <c r="AK9" i="45" s="1"/>
  <c r="AJ13" i="45"/>
  <c r="AK13" i="45" s="1"/>
  <c r="AJ11" i="43"/>
  <c r="AK11" i="43" s="1"/>
  <c r="F5" i="39"/>
  <c r="G5" i="39"/>
  <c r="J5" i="39"/>
  <c r="M5" i="39"/>
  <c r="N5" i="39"/>
  <c r="Q5" i="39"/>
  <c r="T5" i="39"/>
  <c r="U5" i="39"/>
  <c r="AJ7" i="36"/>
  <c r="AK7" i="36" s="1"/>
  <c r="AI14" i="35"/>
  <c r="AH14" i="35"/>
  <c r="AL14" i="4"/>
  <c r="F3" i="3"/>
  <c r="B26" i="45"/>
  <c r="B25" i="45"/>
  <c r="B24" i="45"/>
  <c r="B23" i="45"/>
  <c r="B22" i="45"/>
  <c r="B21" i="45"/>
  <c r="B20" i="45"/>
  <c r="B19" i="45"/>
  <c r="C18" i="45"/>
  <c r="B18" i="45"/>
  <c r="C17" i="45"/>
  <c r="B17" i="45"/>
  <c r="C16" i="45"/>
  <c r="B16" i="45"/>
  <c r="C15" i="45"/>
  <c r="B15" i="45"/>
  <c r="C14" i="45"/>
  <c r="B14" i="45"/>
  <c r="C13" i="45"/>
  <c r="B13" i="45"/>
  <c r="C12" i="45"/>
  <c r="B12" i="45"/>
  <c r="C11" i="45"/>
  <c r="B11" i="45"/>
  <c r="C10" i="45"/>
  <c r="B10" i="45"/>
  <c r="C9" i="45"/>
  <c r="B9" i="45"/>
  <c r="C8" i="45"/>
  <c r="B8" i="45"/>
  <c r="C7" i="45"/>
  <c r="B7" i="45"/>
  <c r="B26" i="44"/>
  <c r="B25" i="44"/>
  <c r="B24" i="44"/>
  <c r="B23" i="44"/>
  <c r="B22" i="44"/>
  <c r="B21" i="44"/>
  <c r="B20" i="44"/>
  <c r="B19" i="44"/>
  <c r="C18" i="44"/>
  <c r="B18" i="44"/>
  <c r="C17" i="44"/>
  <c r="B17" i="44"/>
  <c r="C16" i="44"/>
  <c r="B16" i="44"/>
  <c r="C15" i="44"/>
  <c r="B15" i="44"/>
  <c r="C14" i="44"/>
  <c r="B14" i="44"/>
  <c r="C13" i="44"/>
  <c r="B13" i="44"/>
  <c r="C12" i="44"/>
  <c r="B12" i="44"/>
  <c r="C11" i="44"/>
  <c r="B11" i="44"/>
  <c r="C10" i="44"/>
  <c r="B10" i="44"/>
  <c r="C9" i="44"/>
  <c r="B9" i="44"/>
  <c r="C8" i="44"/>
  <c r="B8" i="44"/>
  <c r="C7" i="44"/>
  <c r="B7" i="44"/>
  <c r="C18" i="43"/>
  <c r="B18" i="43"/>
  <c r="C17" i="43"/>
  <c r="B17" i="43"/>
  <c r="C16" i="43"/>
  <c r="B16" i="43"/>
  <c r="C15" i="43"/>
  <c r="B15" i="43"/>
  <c r="C14" i="43"/>
  <c r="B14" i="43"/>
  <c r="C13" i="43"/>
  <c r="B13" i="43"/>
  <c r="C12" i="43"/>
  <c r="B12" i="43"/>
  <c r="C11" i="43"/>
  <c r="B11" i="43"/>
  <c r="C10" i="43"/>
  <c r="B10" i="43"/>
  <c r="C9" i="43"/>
  <c r="B9" i="43"/>
  <c r="C8" i="43"/>
  <c r="B8" i="43"/>
  <c r="C7" i="43"/>
  <c r="B7" i="43"/>
  <c r="B49" i="42"/>
  <c r="B48" i="42"/>
  <c r="B47" i="42"/>
  <c r="B46" i="42"/>
  <c r="B45" i="42"/>
  <c r="B44" i="42"/>
  <c r="B43" i="42"/>
  <c r="B42" i="42"/>
  <c r="B41" i="42"/>
  <c r="B40" i="42"/>
  <c r="B39" i="42"/>
  <c r="B38" i="42"/>
  <c r="B37" i="42"/>
  <c r="B36" i="42"/>
  <c r="B35" i="42"/>
  <c r="B34" i="42"/>
  <c r="B33" i="42"/>
  <c r="B32" i="42"/>
  <c r="B31" i="42"/>
  <c r="B30" i="42"/>
  <c r="B29" i="42"/>
  <c r="B28" i="42"/>
  <c r="B27" i="42"/>
  <c r="B26" i="42"/>
  <c r="B25" i="42"/>
  <c r="B24" i="42"/>
  <c r="B23" i="42"/>
  <c r="B22" i="42"/>
  <c r="B21" i="42"/>
  <c r="B20" i="42"/>
  <c r="B19" i="42"/>
  <c r="C18" i="42"/>
  <c r="B18" i="42"/>
  <c r="C17" i="42"/>
  <c r="B17" i="42"/>
  <c r="C16" i="42"/>
  <c r="B16" i="42"/>
  <c r="C15" i="42"/>
  <c r="B15" i="42"/>
  <c r="C14" i="42"/>
  <c r="B14" i="42"/>
  <c r="C13" i="42"/>
  <c r="B13" i="42"/>
  <c r="C12" i="42"/>
  <c r="B12" i="42"/>
  <c r="C11" i="42"/>
  <c r="B11" i="42"/>
  <c r="C10" i="42"/>
  <c r="B10" i="42"/>
  <c r="C9" i="42"/>
  <c r="B9" i="42"/>
  <c r="C8" i="42"/>
  <c r="B8" i="42"/>
  <c r="C7" i="42"/>
  <c r="B7" i="42"/>
  <c r="B61" i="40"/>
  <c r="B60" i="40"/>
  <c r="B59" i="40"/>
  <c r="B58" i="40"/>
  <c r="B57" i="40"/>
  <c r="B56" i="40"/>
  <c r="B55" i="40"/>
  <c r="B54" i="40"/>
  <c r="B53" i="40"/>
  <c r="B52" i="40"/>
  <c r="B51" i="40"/>
  <c r="B50" i="40"/>
  <c r="B49" i="40"/>
  <c r="B48" i="40"/>
  <c r="B47" i="40"/>
  <c r="B46" i="40"/>
  <c r="B45" i="40"/>
  <c r="B44" i="40"/>
  <c r="B43" i="40"/>
  <c r="B42" i="40"/>
  <c r="B41" i="40"/>
  <c r="B40" i="40"/>
  <c r="B39" i="40"/>
  <c r="B38" i="40"/>
  <c r="B37" i="40"/>
  <c r="B36" i="40"/>
  <c r="B35" i="40"/>
  <c r="B34" i="40"/>
  <c r="B33" i="40"/>
  <c r="B32" i="40"/>
  <c r="B31" i="40"/>
  <c r="B30" i="40"/>
  <c r="B29" i="40"/>
  <c r="C28" i="40"/>
  <c r="B28" i="40"/>
  <c r="C27" i="40"/>
  <c r="B27" i="40"/>
  <c r="C26" i="40"/>
  <c r="B26" i="40"/>
  <c r="C25" i="40"/>
  <c r="B25" i="40"/>
  <c r="C24" i="40"/>
  <c r="B24" i="40"/>
  <c r="C23" i="40"/>
  <c r="B23" i="40"/>
  <c r="C22" i="40"/>
  <c r="B22" i="40"/>
  <c r="C21" i="40"/>
  <c r="B21" i="40"/>
  <c r="C20" i="40"/>
  <c r="B20" i="40"/>
  <c r="C19" i="40"/>
  <c r="B19" i="40"/>
  <c r="C18" i="40"/>
  <c r="B18" i="40"/>
  <c r="C17" i="40"/>
  <c r="B17" i="40"/>
  <c r="C16" i="40"/>
  <c r="B16" i="40"/>
  <c r="C15" i="40"/>
  <c r="B15" i="40"/>
  <c r="C14" i="40"/>
  <c r="B14" i="40"/>
  <c r="C13" i="40"/>
  <c r="B13" i="40"/>
  <c r="C12" i="40"/>
  <c r="B12" i="40"/>
  <c r="C11" i="40"/>
  <c r="B11" i="40"/>
  <c r="C10" i="40"/>
  <c r="B10" i="40"/>
  <c r="C9" i="40"/>
  <c r="B9" i="40"/>
  <c r="C8" i="40"/>
  <c r="B8" i="40"/>
  <c r="C7" i="40"/>
  <c r="B7" i="40"/>
  <c r="B26" i="39"/>
  <c r="B25" i="39"/>
  <c r="B24" i="39"/>
  <c r="B23" i="39"/>
  <c r="B22" i="39"/>
  <c r="B21" i="39"/>
  <c r="B20" i="39"/>
  <c r="B19" i="39"/>
  <c r="C18" i="39"/>
  <c r="B18" i="39"/>
  <c r="C17" i="39"/>
  <c r="B17" i="39"/>
  <c r="C16" i="39"/>
  <c r="B16" i="39"/>
  <c r="C15" i="39"/>
  <c r="B15" i="39"/>
  <c r="C14" i="39"/>
  <c r="B14" i="39"/>
  <c r="C13" i="39"/>
  <c r="B13" i="39"/>
  <c r="C12" i="39"/>
  <c r="B12" i="39"/>
  <c r="C11" i="39"/>
  <c r="B11" i="39"/>
  <c r="C10" i="39"/>
  <c r="B10" i="39"/>
  <c r="C9" i="39"/>
  <c r="B9" i="39"/>
  <c r="C8" i="39"/>
  <c r="B8" i="39"/>
  <c r="C7" i="39"/>
  <c r="B7" i="39"/>
  <c r="B28" i="38"/>
  <c r="B27" i="38"/>
  <c r="B26" i="38"/>
  <c r="B25" i="38"/>
  <c r="B24" i="38"/>
  <c r="B23" i="38"/>
  <c r="B22" i="38"/>
  <c r="B21" i="38"/>
  <c r="B20" i="38"/>
  <c r="B19" i="38"/>
  <c r="C18" i="38"/>
  <c r="B18" i="38"/>
  <c r="C17" i="38"/>
  <c r="B17" i="38"/>
  <c r="C16" i="38"/>
  <c r="B16" i="38"/>
  <c r="C15" i="38"/>
  <c r="B15" i="38"/>
  <c r="C14" i="38"/>
  <c r="B14" i="38"/>
  <c r="C13" i="38"/>
  <c r="B13" i="38"/>
  <c r="C12" i="38"/>
  <c r="B12" i="38"/>
  <c r="C11" i="38"/>
  <c r="B11" i="38"/>
  <c r="C10" i="38"/>
  <c r="B10" i="38"/>
  <c r="C9" i="38"/>
  <c r="B9" i="38"/>
  <c r="C8" i="38"/>
  <c r="B8" i="38"/>
  <c r="C7" i="38"/>
  <c r="B7" i="38"/>
  <c r="B28" i="37"/>
  <c r="B27" i="37"/>
  <c r="B26" i="37"/>
  <c r="B25" i="37"/>
  <c r="B24" i="37"/>
  <c r="B23" i="37"/>
  <c r="B22" i="37"/>
  <c r="B21" i="37"/>
  <c r="C18" i="37"/>
  <c r="B18" i="37"/>
  <c r="C17" i="37"/>
  <c r="B17" i="37"/>
  <c r="C16" i="37"/>
  <c r="B16" i="37"/>
  <c r="C15" i="37"/>
  <c r="B15" i="37"/>
  <c r="C14" i="37"/>
  <c r="B14" i="37"/>
  <c r="C13" i="37"/>
  <c r="B13" i="37"/>
  <c r="C12" i="37"/>
  <c r="B12" i="37"/>
  <c r="C11" i="37"/>
  <c r="B11" i="37"/>
  <c r="C10" i="37"/>
  <c r="B10" i="37"/>
  <c r="C9" i="37"/>
  <c r="B9" i="37"/>
  <c r="C8" i="37"/>
  <c r="B8" i="37"/>
  <c r="C7" i="37"/>
  <c r="B7" i="37"/>
  <c r="B26" i="36"/>
  <c r="B25" i="36"/>
  <c r="B24" i="36"/>
  <c r="B23" i="36"/>
  <c r="B22" i="36"/>
  <c r="B21" i="36"/>
  <c r="B20" i="36"/>
  <c r="B19" i="36"/>
  <c r="C18" i="36"/>
  <c r="B18" i="36"/>
  <c r="C17" i="36"/>
  <c r="B17" i="36"/>
  <c r="C16" i="36"/>
  <c r="B16" i="36"/>
  <c r="C15" i="36"/>
  <c r="B15" i="36"/>
  <c r="C14" i="36"/>
  <c r="B14" i="36"/>
  <c r="C13" i="36"/>
  <c r="B13" i="36"/>
  <c r="C12" i="36"/>
  <c r="B12" i="36"/>
  <c r="C11" i="36"/>
  <c r="B11" i="36"/>
  <c r="C10" i="36"/>
  <c r="B10" i="36"/>
  <c r="C9" i="36"/>
  <c r="B9" i="36"/>
  <c r="C8" i="36"/>
  <c r="B8" i="36"/>
  <c r="C7" i="36"/>
  <c r="B7" i="36"/>
  <c r="B26" i="35"/>
  <c r="B25" i="35"/>
  <c r="B24" i="35"/>
  <c r="B23" i="35"/>
  <c r="B22" i="35"/>
  <c r="B21" i="35"/>
  <c r="B20" i="35"/>
  <c r="B19" i="35"/>
  <c r="C18" i="35"/>
  <c r="B18" i="35"/>
  <c r="C17" i="35"/>
  <c r="B17" i="35"/>
  <c r="C16" i="35"/>
  <c r="B16" i="35"/>
  <c r="C15" i="35"/>
  <c r="B15" i="35"/>
  <c r="C14" i="35"/>
  <c r="B14" i="35"/>
  <c r="C13" i="35"/>
  <c r="B13" i="35"/>
  <c r="C12" i="35"/>
  <c r="B12" i="35"/>
  <c r="C11" i="35"/>
  <c r="B11" i="35"/>
  <c r="C10" i="35"/>
  <c r="B10" i="35"/>
  <c r="C9" i="35"/>
  <c r="B9" i="35"/>
  <c r="C8" i="35"/>
  <c r="B8" i="35"/>
  <c r="C7" i="35"/>
  <c r="B7" i="35"/>
  <c r="B14" i="4"/>
  <c r="C18" i="4"/>
  <c r="C17" i="4"/>
  <c r="C16" i="4"/>
  <c r="C15" i="4"/>
  <c r="C14" i="4"/>
  <c r="C13" i="4"/>
  <c r="C12" i="4"/>
  <c r="C11" i="4"/>
  <c r="C10" i="4"/>
  <c r="C9" i="4"/>
  <c r="C8" i="4"/>
  <c r="C7" i="4"/>
  <c r="B18" i="4"/>
  <c r="B17" i="4"/>
  <c r="B16" i="4"/>
  <c r="B15" i="4"/>
  <c r="B13" i="4"/>
  <c r="B12" i="4"/>
  <c r="B11" i="4"/>
  <c r="B10" i="4"/>
  <c r="B9" i="4"/>
  <c r="B8" i="4"/>
  <c r="B7" i="4"/>
  <c r="B1" i="4"/>
  <c r="D3" i="4" s="1"/>
  <c r="G3" i="3"/>
  <c r="B2" i="4" s="1"/>
  <c r="F4" i="3"/>
  <c r="F5" i="3" s="1"/>
  <c r="B1" i="36" s="1"/>
  <c r="D3" i="36" s="1"/>
  <c r="AJ12" i="45" l="1"/>
  <c r="AK12" i="45" s="1"/>
  <c r="AJ7" i="45"/>
  <c r="AK7" i="45" s="1"/>
  <c r="AI7" i="44"/>
  <c r="AJ7" i="44" s="1"/>
  <c r="AJ10" i="43"/>
  <c r="AK10" i="43" s="1"/>
  <c r="AJ7" i="43"/>
  <c r="AK7" i="43" s="1"/>
  <c r="AJ9" i="43"/>
  <c r="AK9" i="43" s="1"/>
  <c r="AJ8" i="43"/>
  <c r="AK8" i="43" s="1"/>
  <c r="AJ12" i="43"/>
  <c r="AK12" i="43" s="1"/>
  <c r="AK19" i="43" s="1"/>
  <c r="AJ7" i="40"/>
  <c r="AK7" i="40" s="1"/>
  <c r="AJ11" i="40"/>
  <c r="AK11" i="40" s="1"/>
  <c r="AJ13" i="40"/>
  <c r="AK13" i="40" s="1"/>
  <c r="AJ9" i="40"/>
  <c r="AK9" i="40" s="1"/>
  <c r="AJ12" i="40"/>
  <c r="AJ8" i="40"/>
  <c r="AK8" i="40" s="1"/>
  <c r="AJ8" i="38"/>
  <c r="AK8" i="38" s="1"/>
  <c r="AJ7" i="38"/>
  <c r="AJ19" i="38" s="1"/>
  <c r="AJ10" i="38"/>
  <c r="AJ13" i="38"/>
  <c r="AK13" i="38" s="1"/>
  <c r="AJ9" i="38"/>
  <c r="AK9" i="38" s="1"/>
  <c r="AJ9" i="36"/>
  <c r="AK9" i="36" s="1"/>
  <c r="AJ12" i="36"/>
  <c r="AK12" i="36" s="1"/>
  <c r="AJ11" i="36"/>
  <c r="AJ8" i="36"/>
  <c r="AK8" i="36" s="1"/>
  <c r="AG7" i="35"/>
  <c r="AH7" i="35" s="1"/>
  <c r="AK8" i="4"/>
  <c r="AK10" i="45"/>
  <c r="AK19" i="45" s="1"/>
  <c r="AJ7" i="42"/>
  <c r="AK12" i="40"/>
  <c r="AK7" i="38"/>
  <c r="AJ7" i="37"/>
  <c r="AK10" i="38"/>
  <c r="AK12" i="38"/>
  <c r="AK11" i="38"/>
  <c r="AK11" i="36"/>
  <c r="AK10" i="36"/>
  <c r="AK13" i="36"/>
  <c r="B1" i="35"/>
  <c r="D3" i="35" s="1"/>
  <c r="E3" i="35" s="1"/>
  <c r="E3" i="36"/>
  <c r="D5" i="36"/>
  <c r="D5" i="35"/>
  <c r="D5" i="4"/>
  <c r="E3" i="4"/>
  <c r="F3" i="4" s="1"/>
  <c r="AJ19" i="45" l="1"/>
  <c r="AJ19" i="43"/>
  <c r="AK19" i="40"/>
  <c r="AJ19" i="40"/>
  <c r="AJ19" i="36"/>
  <c r="AK19" i="38"/>
  <c r="AK19" i="36"/>
  <c r="E5" i="36"/>
  <c r="F3" i="36"/>
  <c r="E6" i="36"/>
  <c r="E5" i="35"/>
  <c r="F3" i="35"/>
  <c r="E6" i="35"/>
  <c r="E5" i="4"/>
  <c r="E6" i="4"/>
  <c r="F5" i="4"/>
  <c r="G3" i="4"/>
  <c r="B19" i="4"/>
  <c r="B20" i="4"/>
  <c r="B21" i="4"/>
  <c r="B22" i="4"/>
  <c r="B23" i="4"/>
  <c r="B24" i="4"/>
  <c r="F5" i="36" l="1"/>
  <c r="G3" i="36"/>
  <c r="F5" i="35"/>
  <c r="G3" i="35"/>
  <c r="H3" i="4"/>
  <c r="G5" i="4"/>
  <c r="G4" i="3"/>
  <c r="B2" i="35" s="1"/>
  <c r="H3" i="36" l="1"/>
  <c r="G5" i="36"/>
  <c r="G5" i="35"/>
  <c r="H3" i="35"/>
  <c r="I3" i="4"/>
  <c r="H5" i="4"/>
  <c r="G5" i="3"/>
  <c r="B2" i="36" s="1"/>
  <c r="F6" i="3"/>
  <c r="B1" i="37" s="1"/>
  <c r="D3" i="37" s="1"/>
  <c r="E3" i="37" l="1"/>
  <c r="D5" i="37"/>
  <c r="I3" i="36"/>
  <c r="H5" i="36"/>
  <c r="I3" i="35"/>
  <c r="H5" i="35"/>
  <c r="J3" i="4"/>
  <c r="I5" i="4"/>
  <c r="F7" i="3"/>
  <c r="B1" i="38" s="1"/>
  <c r="D3" i="38" s="1"/>
  <c r="G6" i="3"/>
  <c r="B2" i="37" s="1"/>
  <c r="D5" i="38" l="1"/>
  <c r="E3" i="38"/>
  <c r="F3" i="37"/>
  <c r="E5" i="37"/>
  <c r="J3" i="36"/>
  <c r="I5" i="36"/>
  <c r="I5" i="35"/>
  <c r="J3" i="35"/>
  <c r="K3" i="4"/>
  <c r="J5" i="4"/>
  <c r="F8" i="3"/>
  <c r="B1" i="39" s="1"/>
  <c r="D3" i="39" s="1"/>
  <c r="G7" i="3"/>
  <c r="B2" i="38" s="1"/>
  <c r="E6" i="38" l="1"/>
  <c r="E5" i="38"/>
  <c r="F3" i="38"/>
  <c r="E3" i="39"/>
  <c r="D5" i="39"/>
  <c r="D6" i="39"/>
  <c r="F5" i="37"/>
  <c r="F6" i="37"/>
  <c r="G3" i="37"/>
  <c r="J5" i="36"/>
  <c r="K3" i="36"/>
  <c r="J5" i="35"/>
  <c r="K3" i="35"/>
  <c r="L3" i="4"/>
  <c r="K5" i="4"/>
  <c r="F9" i="3"/>
  <c r="B1" i="40" s="1"/>
  <c r="D3" i="40" s="1"/>
  <c r="G8" i="3"/>
  <c r="B2" i="39" s="1"/>
  <c r="F5" i="38" l="1"/>
  <c r="G3" i="38"/>
  <c r="E5" i="39"/>
  <c r="E6" i="39"/>
  <c r="F3" i="39"/>
  <c r="E3" i="40"/>
  <c r="D5" i="40"/>
  <c r="H3" i="37"/>
  <c r="G5" i="37"/>
  <c r="L3" i="36"/>
  <c r="K5" i="36"/>
  <c r="K5" i="35"/>
  <c r="L3" i="35"/>
  <c r="M3" i="4"/>
  <c r="L5" i="4"/>
  <c r="F10" i="3"/>
  <c r="G9" i="3"/>
  <c r="B2" i="40" s="1"/>
  <c r="H5" i="37" l="1"/>
  <c r="I3" i="37"/>
  <c r="E5" i="40"/>
  <c r="F3" i="40"/>
  <c r="G3" i="39"/>
  <c r="H3" i="38"/>
  <c r="G5" i="38"/>
  <c r="M3" i="36"/>
  <c r="L5" i="36"/>
  <c r="M3" i="35"/>
  <c r="L5" i="35"/>
  <c r="N3" i="4"/>
  <c r="M5" i="4"/>
  <c r="F11" i="3"/>
  <c r="B1" i="42" s="1"/>
  <c r="D3" i="42" s="1"/>
  <c r="G10" i="3"/>
  <c r="D5" i="42" l="1"/>
  <c r="E3" i="42"/>
  <c r="J3" i="37"/>
  <c r="I5" i="37"/>
  <c r="H3" i="39"/>
  <c r="F6" i="40"/>
  <c r="G3" i="40"/>
  <c r="F5" i="40"/>
  <c r="I3" i="38"/>
  <c r="H5" i="38"/>
  <c r="M5" i="36"/>
  <c r="N3" i="36"/>
  <c r="M5" i="35"/>
  <c r="N3" i="35"/>
  <c r="O3" i="4"/>
  <c r="N5" i="4"/>
  <c r="F12" i="3"/>
  <c r="B1" i="43" s="1"/>
  <c r="D3" i="43" s="1"/>
  <c r="G11" i="3"/>
  <c r="B2" i="42" s="1"/>
  <c r="J5" i="37" l="1"/>
  <c r="K3" i="37"/>
  <c r="H3" i="40"/>
  <c r="G5" i="40"/>
  <c r="F3" i="42"/>
  <c r="E5" i="42"/>
  <c r="J3" i="38"/>
  <c r="I5" i="38"/>
  <c r="E3" i="43"/>
  <c r="D5" i="43"/>
  <c r="I3" i="39"/>
  <c r="H5" i="39"/>
  <c r="N5" i="36"/>
  <c r="O3" i="36"/>
  <c r="N5" i="35"/>
  <c r="O3" i="35"/>
  <c r="P3" i="4"/>
  <c r="O5" i="4"/>
  <c r="F13" i="3"/>
  <c r="B1" i="44" s="1"/>
  <c r="D3" i="44" s="1"/>
  <c r="G12" i="3"/>
  <c r="B2" i="43" s="1"/>
  <c r="E5" i="43" l="1"/>
  <c r="E6" i="43"/>
  <c r="F3" i="43"/>
  <c r="F5" i="42"/>
  <c r="G3" i="42"/>
  <c r="H5" i="40"/>
  <c r="I3" i="40"/>
  <c r="K5" i="37"/>
  <c r="L3" i="37"/>
  <c r="I5" i="39"/>
  <c r="J3" i="39"/>
  <c r="E3" i="44"/>
  <c r="D5" i="44"/>
  <c r="K3" i="38"/>
  <c r="J5" i="38"/>
  <c r="P3" i="36"/>
  <c r="O5" i="36"/>
  <c r="O5" i="35"/>
  <c r="P3" i="35"/>
  <c r="Q3" i="4"/>
  <c r="P5" i="4"/>
  <c r="F14" i="3"/>
  <c r="B1" i="45" s="1"/>
  <c r="D3" i="45" s="1"/>
  <c r="G13" i="3"/>
  <c r="B2" i="44" s="1"/>
  <c r="D6" i="45" l="1"/>
  <c r="E3" i="45"/>
  <c r="D5" i="45"/>
  <c r="F3" i="44"/>
  <c r="E5" i="44"/>
  <c r="G3" i="43"/>
  <c r="F5" i="43"/>
  <c r="L5" i="37"/>
  <c r="M3" i="37"/>
  <c r="K5" i="38"/>
  <c r="L3" i="38"/>
  <c r="I5" i="40"/>
  <c r="J3" i="40"/>
  <c r="K3" i="39"/>
  <c r="G5" i="42"/>
  <c r="G6" i="42"/>
  <c r="H3" i="42"/>
  <c r="Q3" i="36"/>
  <c r="P5" i="36"/>
  <c r="Q3" i="35"/>
  <c r="P5" i="35"/>
  <c r="R3" i="4"/>
  <c r="Q5" i="4"/>
  <c r="G14" i="3"/>
  <c r="B2" i="45" s="1"/>
  <c r="K5" i="39" l="1"/>
  <c r="L3" i="39"/>
  <c r="J5" i="40"/>
  <c r="K3" i="40"/>
  <c r="G3" i="44"/>
  <c r="F5" i="44"/>
  <c r="I3" i="42"/>
  <c r="H5" i="42"/>
  <c r="M5" i="37"/>
  <c r="N3" i="37"/>
  <c r="M3" i="38"/>
  <c r="L5" i="38"/>
  <c r="G5" i="43"/>
  <c r="H3" i="43"/>
  <c r="E5" i="45"/>
  <c r="F3" i="45"/>
  <c r="Q5" i="36"/>
  <c r="R3" i="36"/>
  <c r="R3" i="35"/>
  <c r="Q5" i="35"/>
  <c r="S3" i="4"/>
  <c r="R5" i="4"/>
  <c r="I3" i="43" l="1"/>
  <c r="H5" i="43"/>
  <c r="N3" i="38"/>
  <c r="M5" i="38"/>
  <c r="J3" i="42"/>
  <c r="I5" i="42"/>
  <c r="L3" i="40"/>
  <c r="K5" i="40"/>
  <c r="L5" i="39"/>
  <c r="M3" i="39"/>
  <c r="F5" i="45"/>
  <c r="G3" i="45"/>
  <c r="N5" i="37"/>
  <c r="O3" i="37"/>
  <c r="H3" i="44"/>
  <c r="G5" i="44"/>
  <c r="R5" i="36"/>
  <c r="S3" i="36"/>
  <c r="R5" i="35"/>
  <c r="S3" i="35"/>
  <c r="T3" i="4"/>
  <c r="S5" i="4"/>
  <c r="I3" i="44" l="1"/>
  <c r="H5" i="44"/>
  <c r="N3" i="39"/>
  <c r="M3" i="40"/>
  <c r="L5" i="40"/>
  <c r="K3" i="42"/>
  <c r="J5" i="42"/>
  <c r="P3" i="37"/>
  <c r="O5" i="37"/>
  <c r="H3" i="45"/>
  <c r="G5" i="45"/>
  <c r="O3" i="38"/>
  <c r="N5" i="38"/>
  <c r="J3" i="43"/>
  <c r="I5" i="43"/>
  <c r="T3" i="36"/>
  <c r="S5" i="36"/>
  <c r="S5" i="35"/>
  <c r="T3" i="35"/>
  <c r="U3" i="4"/>
  <c r="T5" i="4"/>
  <c r="N3" i="40" l="1"/>
  <c r="M5" i="40"/>
  <c r="O3" i="39"/>
  <c r="P5" i="37"/>
  <c r="Q3" i="37"/>
  <c r="I5" i="44"/>
  <c r="J3" i="44"/>
  <c r="I6" i="44"/>
  <c r="H5" i="45"/>
  <c r="I3" i="45"/>
  <c r="K3" i="43"/>
  <c r="J5" i="43"/>
  <c r="P3" i="38"/>
  <c r="O5" i="38"/>
  <c r="K5" i="42"/>
  <c r="L3" i="42"/>
  <c r="U3" i="36"/>
  <c r="T5" i="36"/>
  <c r="U3" i="35"/>
  <c r="T5" i="35"/>
  <c r="V3" i="4"/>
  <c r="U5" i="4"/>
  <c r="R3" i="37" l="1"/>
  <c r="Q5" i="37"/>
  <c r="M3" i="42"/>
  <c r="L5" i="42"/>
  <c r="Q3" i="38"/>
  <c r="P5" i="38"/>
  <c r="K5" i="43"/>
  <c r="L3" i="43"/>
  <c r="J3" i="45"/>
  <c r="I5" i="45"/>
  <c r="J5" i="44"/>
  <c r="K3" i="44"/>
  <c r="N5" i="40"/>
  <c r="O3" i="40"/>
  <c r="O5" i="39"/>
  <c r="P3" i="39"/>
  <c r="U5" i="36"/>
  <c r="V3" i="36"/>
  <c r="U5" i="35"/>
  <c r="V3" i="35"/>
  <c r="W3" i="4"/>
  <c r="V5" i="4"/>
  <c r="Q3" i="39" l="1"/>
  <c r="P5" i="39"/>
  <c r="M3" i="43"/>
  <c r="L5" i="43"/>
  <c r="L3" i="44"/>
  <c r="K5" i="44"/>
  <c r="P3" i="40"/>
  <c r="O5" i="40"/>
  <c r="J5" i="45"/>
  <c r="K3" i="45"/>
  <c r="M5" i="42"/>
  <c r="N3" i="42"/>
  <c r="Q5" i="38"/>
  <c r="R3" i="38"/>
  <c r="S3" i="37"/>
  <c r="R5" i="37"/>
  <c r="V5" i="36"/>
  <c r="W3" i="36"/>
  <c r="V5" i="35"/>
  <c r="W3" i="35"/>
  <c r="X3" i="4"/>
  <c r="W5" i="4"/>
  <c r="T3" i="37" l="1"/>
  <c r="S5" i="37"/>
  <c r="R3" i="39"/>
  <c r="R5" i="38"/>
  <c r="S3" i="38"/>
  <c r="M5" i="43"/>
  <c r="N3" i="43"/>
  <c r="L5" i="44"/>
  <c r="M3" i="44"/>
  <c r="O3" i="42"/>
  <c r="N5" i="42"/>
  <c r="L3" i="45"/>
  <c r="K5" i="45"/>
  <c r="Q3" i="40"/>
  <c r="P5" i="40"/>
  <c r="X3" i="36"/>
  <c r="W5" i="36"/>
  <c r="W5" i="35"/>
  <c r="X3" i="35"/>
  <c r="Y3" i="4"/>
  <c r="X5" i="4"/>
  <c r="T3" i="38" l="1"/>
  <c r="S5" i="38"/>
  <c r="L5" i="45"/>
  <c r="M3" i="45"/>
  <c r="O5" i="42"/>
  <c r="P3" i="42"/>
  <c r="O3" i="43"/>
  <c r="N5" i="43"/>
  <c r="Q5" i="40"/>
  <c r="R3" i="40"/>
  <c r="M5" i="44"/>
  <c r="N3" i="44"/>
  <c r="R5" i="39"/>
  <c r="S3" i="39"/>
  <c r="T5" i="37"/>
  <c r="U3" i="37"/>
  <c r="Y3" i="36"/>
  <c r="X5" i="36"/>
  <c r="Y3" i="35"/>
  <c r="X5" i="35"/>
  <c r="Z3" i="4"/>
  <c r="Y5" i="4"/>
  <c r="T3" i="39" l="1"/>
  <c r="S5" i="39"/>
  <c r="U5" i="37"/>
  <c r="V3" i="37"/>
  <c r="P3" i="43"/>
  <c r="O5" i="43"/>
  <c r="S3" i="40"/>
  <c r="R5" i="40"/>
  <c r="N3" i="45"/>
  <c r="M5" i="45"/>
  <c r="N5" i="44"/>
  <c r="O3" i="44"/>
  <c r="Q3" i="42"/>
  <c r="P5" i="42"/>
  <c r="U3" i="38"/>
  <c r="T5" i="38"/>
  <c r="Y5" i="36"/>
  <c r="Z3" i="36"/>
  <c r="Z3" i="35"/>
  <c r="Y5" i="35"/>
  <c r="AA3" i="4"/>
  <c r="Z5" i="4"/>
  <c r="Q3" i="43" l="1"/>
  <c r="P5" i="43"/>
  <c r="W3" i="37"/>
  <c r="V5" i="37"/>
  <c r="U5" i="38"/>
  <c r="V3" i="38"/>
  <c r="P3" i="44"/>
  <c r="O5" i="44"/>
  <c r="T3" i="40"/>
  <c r="S5" i="40"/>
  <c r="N5" i="45"/>
  <c r="O3" i="45"/>
  <c r="Q5" i="42"/>
  <c r="R3" i="42"/>
  <c r="U3" i="39"/>
  <c r="Z5" i="36"/>
  <c r="AA3" i="36"/>
  <c r="Z5" i="35"/>
  <c r="AA3" i="35"/>
  <c r="AB3" i="4"/>
  <c r="AA5" i="4"/>
  <c r="T5" i="40" l="1"/>
  <c r="U3" i="40"/>
  <c r="R5" i="42"/>
  <c r="S3" i="42"/>
  <c r="W3" i="38"/>
  <c r="V5" i="38"/>
  <c r="X3" i="37"/>
  <c r="W5" i="37"/>
  <c r="Q3" i="44"/>
  <c r="P5" i="44"/>
  <c r="V3" i="39"/>
  <c r="O5" i="45"/>
  <c r="P3" i="45"/>
  <c r="Q5" i="43"/>
  <c r="R3" i="43"/>
  <c r="AB3" i="36"/>
  <c r="AA5" i="36"/>
  <c r="AB3" i="35"/>
  <c r="AA5" i="35"/>
  <c r="AC3" i="4"/>
  <c r="AB5" i="4"/>
  <c r="W5" i="38" l="1"/>
  <c r="X3" i="38"/>
  <c r="V5" i="39"/>
  <c r="W3" i="39"/>
  <c r="R3" i="44"/>
  <c r="Q5" i="44"/>
  <c r="X5" i="37"/>
  <c r="Y3" i="37"/>
  <c r="P5" i="45"/>
  <c r="Q3" i="45"/>
  <c r="T3" i="42"/>
  <c r="S5" i="42"/>
  <c r="R5" i="43"/>
  <c r="S3" i="43"/>
  <c r="U5" i="40"/>
  <c r="V3" i="40"/>
  <c r="AC3" i="36"/>
  <c r="AB5" i="36"/>
  <c r="AC3" i="35"/>
  <c r="AB5" i="35"/>
  <c r="AD3" i="4"/>
  <c r="AC5" i="4"/>
  <c r="X3" i="39" l="1"/>
  <c r="W5" i="39"/>
  <c r="T3" i="43"/>
  <c r="S5" i="43"/>
  <c r="U3" i="42"/>
  <c r="T5" i="42"/>
  <c r="Y5" i="37"/>
  <c r="Z3" i="37"/>
  <c r="V5" i="40"/>
  <c r="W3" i="40"/>
  <c r="R3" i="45"/>
  <c r="Q5" i="45"/>
  <c r="S3" i="44"/>
  <c r="R5" i="44"/>
  <c r="Y3" i="38"/>
  <c r="X5" i="38"/>
  <c r="AD3" i="36"/>
  <c r="AC5" i="36"/>
  <c r="AC5" i="35"/>
  <c r="AD3" i="35"/>
  <c r="AE3" i="4"/>
  <c r="AD5" i="4"/>
  <c r="U3" i="43" l="1"/>
  <c r="T5" i="43"/>
  <c r="Z5" i="37"/>
  <c r="AA3" i="37"/>
  <c r="Z3" i="38"/>
  <c r="Y5" i="38"/>
  <c r="S3" i="45"/>
  <c r="R5" i="45"/>
  <c r="T3" i="44"/>
  <c r="S5" i="44"/>
  <c r="W5" i="40"/>
  <c r="X3" i="40"/>
  <c r="V3" i="42"/>
  <c r="U5" i="42"/>
  <c r="Y3" i="39"/>
  <c r="X5" i="39"/>
  <c r="AD5" i="36"/>
  <c r="AE3" i="36"/>
  <c r="AD5" i="35"/>
  <c r="AE3" i="35"/>
  <c r="AF3" i="4"/>
  <c r="AE5" i="4"/>
  <c r="W3" i="42" l="1"/>
  <c r="V5" i="42"/>
  <c r="Z5" i="38"/>
  <c r="AA3" i="38"/>
  <c r="X5" i="40"/>
  <c r="Y3" i="40"/>
  <c r="S5" i="45"/>
  <c r="T3" i="45"/>
  <c r="AA5" i="37"/>
  <c r="AB3" i="37"/>
  <c r="V3" i="43"/>
  <c r="U5" i="43"/>
  <c r="Z3" i="39"/>
  <c r="Y5" i="39"/>
  <c r="U3" i="44"/>
  <c r="T5" i="44"/>
  <c r="AF3" i="36"/>
  <c r="AE5" i="36"/>
  <c r="AE5" i="35"/>
  <c r="AG3" i="4"/>
  <c r="AF5" i="4"/>
  <c r="AG8" i="35" l="1"/>
  <c r="AG10" i="35"/>
  <c r="AG9" i="35"/>
  <c r="AG11" i="35"/>
  <c r="AG12" i="35"/>
  <c r="AG13" i="35"/>
  <c r="W3" i="43"/>
  <c r="V5" i="43"/>
  <c r="Z5" i="39"/>
  <c r="AA3" i="39"/>
  <c r="AC3" i="37"/>
  <c r="AB5" i="37"/>
  <c r="T5" i="45"/>
  <c r="U3" i="45"/>
  <c r="U5" i="44"/>
  <c r="V3" i="44"/>
  <c r="AB3" i="38"/>
  <c r="AA5" i="38"/>
  <c r="Y5" i="40"/>
  <c r="Z3" i="40"/>
  <c r="X3" i="42"/>
  <c r="W5" i="42"/>
  <c r="AG3" i="36"/>
  <c r="AF5" i="36"/>
  <c r="AH3" i="4"/>
  <c r="AG5" i="4"/>
  <c r="AH10" i="35" l="1"/>
  <c r="AH9" i="35"/>
  <c r="AH13" i="35"/>
  <c r="AG19" i="35"/>
  <c r="AH12" i="35"/>
  <c r="AH11" i="35"/>
  <c r="AH8" i="35"/>
  <c r="AI8" i="35" s="1"/>
  <c r="AL8" i="36" s="1"/>
  <c r="AA3" i="40"/>
  <c r="Z5" i="40"/>
  <c r="V5" i="44"/>
  <c r="W3" i="44"/>
  <c r="U5" i="45"/>
  <c r="V3" i="45"/>
  <c r="AD3" i="37"/>
  <c r="AC5" i="37"/>
  <c r="AB5" i="38"/>
  <c r="AC3" i="38"/>
  <c r="Y3" i="42"/>
  <c r="X5" i="42"/>
  <c r="AB3" i="39"/>
  <c r="AA5" i="39"/>
  <c r="W5" i="43"/>
  <c r="X3" i="43"/>
  <c r="AG5" i="36"/>
  <c r="AH3" i="36"/>
  <c r="AH5" i="4"/>
  <c r="AH19" i="35" l="1"/>
  <c r="AJ11" i="4"/>
  <c r="AJ10" i="4"/>
  <c r="AJ9" i="4"/>
  <c r="AJ13" i="4"/>
  <c r="AJ7" i="4"/>
  <c r="AJ12" i="4"/>
  <c r="Y5" i="42"/>
  <c r="Z3" i="42"/>
  <c r="AC5" i="38"/>
  <c r="AD3" i="38"/>
  <c r="AB5" i="39"/>
  <c r="AC3" i="39"/>
  <c r="AE3" i="37"/>
  <c r="AD5" i="37"/>
  <c r="Y3" i="43"/>
  <c r="X5" i="43"/>
  <c r="V5" i="45"/>
  <c r="W3" i="45"/>
  <c r="W5" i="44"/>
  <c r="X3" i="44"/>
  <c r="AB3" i="40"/>
  <c r="AA5" i="40"/>
  <c r="AH5" i="36"/>
  <c r="AL12" i="4" l="1"/>
  <c r="AI12" i="35" s="1"/>
  <c r="AL12" i="36" s="1"/>
  <c r="AK12" i="4"/>
  <c r="AL10" i="4"/>
  <c r="AI10" i="35" s="1"/>
  <c r="AL10" i="36" s="1"/>
  <c r="AK10" i="4"/>
  <c r="AL9" i="4"/>
  <c r="AI9" i="35" s="1"/>
  <c r="AL9" i="36" s="1"/>
  <c r="AK9" i="4"/>
  <c r="AL7" i="4"/>
  <c r="AJ19" i="4"/>
  <c r="AJ20" i="36" s="1"/>
  <c r="AK7" i="4"/>
  <c r="AL11" i="4"/>
  <c r="AI11" i="35" s="1"/>
  <c r="AL11" i="36" s="1"/>
  <c r="AK11" i="4"/>
  <c r="AL13" i="4"/>
  <c r="AI13" i="35" s="1"/>
  <c r="AL13" i="36" s="1"/>
  <c r="AK13" i="4"/>
  <c r="Y3" i="44"/>
  <c r="X5" i="44"/>
  <c r="AE5" i="37"/>
  <c r="AF3" i="37"/>
  <c r="Z5" i="42"/>
  <c r="AA3" i="42"/>
  <c r="AC3" i="40"/>
  <c r="AB5" i="40"/>
  <c r="X3" i="45"/>
  <c r="W5" i="45"/>
  <c r="Z3" i="43"/>
  <c r="Y5" i="43"/>
  <c r="AC5" i="39"/>
  <c r="AD3" i="39"/>
  <c r="AD5" i="38"/>
  <c r="AE3" i="38"/>
  <c r="AK19" i="4" l="1"/>
  <c r="AI7" i="35"/>
  <c r="AL19" i="4"/>
  <c r="AI12" i="37"/>
  <c r="AI9" i="37"/>
  <c r="AI10" i="37"/>
  <c r="AI13" i="37"/>
  <c r="AI11" i="37"/>
  <c r="AI8" i="37"/>
  <c r="AA3" i="43"/>
  <c r="Z5" i="43"/>
  <c r="X5" i="45"/>
  <c r="Y3" i="45"/>
  <c r="AB3" i="42"/>
  <c r="AA5" i="42"/>
  <c r="AD5" i="39"/>
  <c r="AE3" i="39"/>
  <c r="AE5" i="38"/>
  <c r="AF3" i="38"/>
  <c r="AD3" i="40"/>
  <c r="AC5" i="40"/>
  <c r="Y5" i="44"/>
  <c r="Z3" i="44"/>
  <c r="AF5" i="37"/>
  <c r="AG3" i="37"/>
  <c r="AL7" i="36" l="1"/>
  <c r="AI20" i="35"/>
  <c r="AI19" i="37"/>
  <c r="AI20" i="37" s="1"/>
  <c r="AJ20" i="38" s="1"/>
  <c r="AJ9" i="37"/>
  <c r="AK9" i="37" s="1"/>
  <c r="AL9" i="38" s="1"/>
  <c r="AJ13" i="37"/>
  <c r="AK13" i="37" s="1"/>
  <c r="AL13" i="38" s="1"/>
  <c r="AJ10" i="37"/>
  <c r="AK10" i="37" s="1"/>
  <c r="AL10" i="38" s="1"/>
  <c r="AJ8" i="37"/>
  <c r="AK8" i="37" s="1"/>
  <c r="AL8" i="38" s="1"/>
  <c r="AJ11" i="37"/>
  <c r="AK11" i="37" s="1"/>
  <c r="AL11" i="38" s="1"/>
  <c r="AJ12" i="37"/>
  <c r="AK12" i="37" s="1"/>
  <c r="AL12" i="38" s="1"/>
  <c r="AA3" i="44"/>
  <c r="Z5" i="44"/>
  <c r="AG5" i="37"/>
  <c r="AE3" i="40"/>
  <c r="AD5" i="40"/>
  <c r="AC3" i="42"/>
  <c r="AB5" i="42"/>
  <c r="AF3" i="39"/>
  <c r="AE5" i="39"/>
  <c r="AG3" i="38"/>
  <c r="AF5" i="38"/>
  <c r="Y5" i="45"/>
  <c r="Z3" i="45"/>
  <c r="AB3" i="43"/>
  <c r="AA5" i="43"/>
  <c r="AK7" i="37" l="1"/>
  <c r="AL7" i="38" s="1"/>
  <c r="AL20" i="36"/>
  <c r="AJ19" i="37"/>
  <c r="AG5" i="38"/>
  <c r="AH3" i="38"/>
  <c r="AF5" i="39"/>
  <c r="AG3" i="39"/>
  <c r="AD3" i="42"/>
  <c r="AC5" i="42"/>
  <c r="AE5" i="40"/>
  <c r="AF3" i="40"/>
  <c r="AC3" i="43"/>
  <c r="AB5" i="43"/>
  <c r="AA3" i="45"/>
  <c r="Z5" i="45"/>
  <c r="AB3" i="44"/>
  <c r="AA5" i="44"/>
  <c r="AK20" i="37" l="1"/>
  <c r="AK7" i="39"/>
  <c r="AL7" i="40" s="1"/>
  <c r="AL20" i="38"/>
  <c r="AD5" i="42"/>
  <c r="AE3" i="42"/>
  <c r="AH5" i="38"/>
  <c r="AC3" i="44"/>
  <c r="AB5" i="44"/>
  <c r="AB3" i="45"/>
  <c r="AA5" i="45"/>
  <c r="AD3" i="43"/>
  <c r="AC5" i="43"/>
  <c r="AG3" i="40"/>
  <c r="AF5" i="40"/>
  <c r="AG5" i="39"/>
  <c r="AK7" i="42" l="1"/>
  <c r="AL7" i="43" s="1"/>
  <c r="AI12" i="39"/>
  <c r="AI9" i="39"/>
  <c r="AI8" i="39"/>
  <c r="AI10" i="39"/>
  <c r="AI13" i="39"/>
  <c r="AI11" i="39"/>
  <c r="AG5" i="40"/>
  <c r="AH3" i="40"/>
  <c r="AC5" i="44"/>
  <c r="AD3" i="44"/>
  <c r="AE5" i="42"/>
  <c r="AF3" i="42"/>
  <c r="AE3" i="43"/>
  <c r="AD5" i="43"/>
  <c r="AC3" i="45"/>
  <c r="AB5" i="45"/>
  <c r="AK7" i="44" l="1"/>
  <c r="AL7" i="45" s="1"/>
  <c r="AJ9" i="39"/>
  <c r="AK9" i="39" s="1"/>
  <c r="AL9" i="40" s="1"/>
  <c r="AI19" i="39"/>
  <c r="AI20" i="39" s="1"/>
  <c r="AJ20" i="40" s="1"/>
  <c r="AJ11" i="39"/>
  <c r="AK11" i="39" s="1"/>
  <c r="AL11" i="40" s="1"/>
  <c r="AJ8" i="39"/>
  <c r="AK8" i="39" s="1"/>
  <c r="AL8" i="40" s="1"/>
  <c r="AJ13" i="39"/>
  <c r="AK13" i="39" s="1"/>
  <c r="AL13" i="40" s="1"/>
  <c r="AJ10" i="39"/>
  <c r="AK10" i="39" s="1"/>
  <c r="AL10" i="40" s="1"/>
  <c r="AJ12" i="39"/>
  <c r="AK12" i="39" s="1"/>
  <c r="AL12" i="40" s="1"/>
  <c r="AE5" i="43"/>
  <c r="AF3" i="43"/>
  <c r="AH5" i="40"/>
  <c r="AD3" i="45"/>
  <c r="AC5" i="45"/>
  <c r="AG3" i="42"/>
  <c r="AF5" i="42"/>
  <c r="AD5" i="44"/>
  <c r="AE3" i="44"/>
  <c r="AL20" i="40" l="1"/>
  <c r="AI13" i="42"/>
  <c r="AI10" i="42"/>
  <c r="AI8" i="42"/>
  <c r="AI12" i="42"/>
  <c r="AI9" i="42"/>
  <c r="AI11" i="42"/>
  <c r="AJ19" i="39"/>
  <c r="AK20" i="39"/>
  <c r="AG5" i="42"/>
  <c r="AG3" i="43"/>
  <c r="AF5" i="43"/>
  <c r="AE5" i="44"/>
  <c r="AF3" i="44"/>
  <c r="AD5" i="45"/>
  <c r="AE3" i="45"/>
  <c r="AI19" i="42" l="1"/>
  <c r="AI20" i="42" s="1"/>
  <c r="AJ20" i="43" s="1"/>
  <c r="AJ10" i="42"/>
  <c r="AK10" i="42" s="1"/>
  <c r="AL10" i="43" s="1"/>
  <c r="AJ11" i="42"/>
  <c r="AK11" i="42" s="1"/>
  <c r="AL11" i="43" s="1"/>
  <c r="AJ8" i="42"/>
  <c r="AK8" i="42" s="1"/>
  <c r="AL8" i="43" s="1"/>
  <c r="AJ9" i="42"/>
  <c r="AK9" i="42" s="1"/>
  <c r="AL9" i="43" s="1"/>
  <c r="AJ12" i="42"/>
  <c r="AK12" i="42" s="1"/>
  <c r="AL12" i="43" s="1"/>
  <c r="AJ13" i="42"/>
  <c r="AK13" i="42" s="1"/>
  <c r="AL13" i="43" s="1"/>
  <c r="AF5" i="44"/>
  <c r="AG3" i="44"/>
  <c r="AF3" i="45"/>
  <c r="AE5" i="45"/>
  <c r="AG5" i="43"/>
  <c r="AH3" i="43"/>
  <c r="AL20" i="43" l="1"/>
  <c r="AJ19" i="42"/>
  <c r="AK20" i="42"/>
  <c r="AH5" i="43"/>
  <c r="AF5" i="45"/>
  <c r="AG3" i="45"/>
  <c r="AG5" i="44"/>
  <c r="AI13" i="44" l="1"/>
  <c r="AI9" i="44"/>
  <c r="AI12" i="44"/>
  <c r="AI11" i="44"/>
  <c r="AI8" i="44"/>
  <c r="AI10" i="44"/>
  <c r="AH3" i="45"/>
  <c r="AG5" i="45"/>
  <c r="AI19" i="44" l="1"/>
  <c r="AI20" i="44" s="1"/>
  <c r="AJ20" i="45" s="1"/>
  <c r="AJ9" i="44"/>
  <c r="AK9" i="44" s="1"/>
  <c r="AL9" i="45" s="1"/>
  <c r="AJ11" i="44"/>
  <c r="AK11" i="44" s="1"/>
  <c r="AL11" i="45" s="1"/>
  <c r="AJ10" i="44"/>
  <c r="AK10" i="44" s="1"/>
  <c r="AL10" i="45" s="1"/>
  <c r="AJ12" i="44"/>
  <c r="AK12" i="44" s="1"/>
  <c r="AL12" i="45" s="1"/>
  <c r="AJ8" i="44"/>
  <c r="AK8" i="44" s="1"/>
  <c r="AL8" i="45" s="1"/>
  <c r="AJ13" i="44"/>
  <c r="AK13" i="44" s="1"/>
  <c r="AL13" i="45" s="1"/>
  <c r="AH5" i="45"/>
  <c r="AL20" i="45" l="1"/>
  <c r="AJ19" i="44"/>
  <c r="AK20" i="44"/>
</calcChain>
</file>

<file path=xl/sharedStrings.xml><?xml version="1.0" encoding="utf-8"?>
<sst xmlns="http://schemas.openxmlformats.org/spreadsheetml/2006/main" count="102" uniqueCount="41">
  <si>
    <t>NOM</t>
  </si>
  <si>
    <t>PRENOM</t>
  </si>
  <si>
    <t>DATE D'ENTREE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</si>
  <si>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</si>
  <si>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</si>
  <si>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</si>
  <si>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</si>
  <si>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</si>
  <si>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</si>
  <si>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</si>
  <si>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</si>
  <si>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</si>
  <si>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</si>
  <si>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</si>
  <si>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</si>
  <si>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START</t>
  </si>
  <si>
    <t>STOP</t>
  </si>
  <si>
    <t xml:space="preserve">A ne pas toucher c'est la configuration pour les formules </t>
  </si>
  <si>
    <t>Journées théoriques</t>
  </si>
  <si>
    <t>journées effectives mensuelles</t>
  </si>
  <si>
    <t>journées effectives annuelles</t>
  </si>
  <si>
    <t>Total annuel</t>
  </si>
  <si>
    <t>1) mettre l'année civile</t>
  </si>
  <si>
    <t>2) dans chq onglet, enlever mercredi, samedi et dimanche (seulement les jours et pas les dates 1, 2 ..)</t>
  </si>
  <si>
    <t>3) chaque new usager les rajouter en bas a la ligne et non par ordre alphabetique</t>
  </si>
  <si>
    <t>4) faire attention aux formules de fin</t>
  </si>
  <si>
    <t>MARTIN</t>
  </si>
  <si>
    <t>Luc</t>
  </si>
  <si>
    <t>BERNARD</t>
  </si>
  <si>
    <t>Jean</t>
  </si>
  <si>
    <t>Thomas</t>
  </si>
  <si>
    <t>DUBOIS</t>
  </si>
  <si>
    <t>RICHARD</t>
  </si>
  <si>
    <t>PETIT</t>
  </si>
  <si>
    <t>Dorian</t>
  </si>
  <si>
    <t>Vanessa</t>
  </si>
  <si>
    <t>Manuel</t>
  </si>
  <si>
    <t>Elodie</t>
  </si>
  <si>
    <t>HUET</t>
  </si>
  <si>
    <t>FLEURY</t>
  </si>
  <si>
    <t>FEVRIER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</si>
</sst>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"/>
  </numFmts>
  <fonts count="16" x14ac:knownFonts="1">
    <font>
      <sz val="11"/>
      <color theme="1"/>
      <name val="Gill Sans MT"/>
      <family val="2"/>
      <scheme val="minor"/>
    </font>
    <font>
      <b/>
      <sz val="11"/>
      <color theme="1"/>
      <name val="Gill Sans MT"/>
      <family val="2"/>
      <scheme val="minor"/>
    </font>
    <font>
      <sz val="8"/>
      <name val="Gill Sans MT"/>
      <family val="2"/>
      <scheme val="minor"/>
    </font>
    <font>
      <b/>
      <sz val="20"/>
      <color theme="1"/>
      <name val="Gill Sans MT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i/>
      <sz val="36"/>
      <color theme="0" tint="-0.249977111117893"/>
      <name val="Arial Black"/>
      <family val="2"/>
    </font>
    <font>
      <b/>
      <sz val="11"/>
      <color theme="0"/>
      <name val="Gill Sans MT"/>
      <family val="2"/>
      <scheme val="minor"/>
    </font>
    <font>
      <b/>
      <i/>
      <sz val="9"/>
      <color theme="1"/>
      <name val="Arial Black"/>
      <family val="2"/>
    </font>
    <font>
      <b/>
      <sz val="10"/>
      <color theme="1"/>
      <name val="Gill Sans MT"/>
      <family val="2"/>
      <scheme val="minor"/>
    </font>
    <font>
      <b/>
      <i/>
      <sz val="48"/>
      <color theme="0" tint="-0.249977111117893"/>
      <name val="Gill Sans MT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rgb="FFC00000"/>
      <name val="Gill Sans MT"/>
      <family val="2"/>
      <scheme val="minor"/>
    </font>
    <font>
      <sz val="11"/>
      <color rgb="FFC00000"/>
      <name val="Gill Sans MT"/>
      <family val="2"/>
      <scheme val="minor"/>
    </font>
    <font>
      <sz val="18"/>
      <color theme="1"/>
      <name val="Gill Sans MT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11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1" applyFont="1" applyBorder="1" applyAlignment="1">
      <alignment horizontal="center" wrapText="1"/>
    </xf>
    <xf numFmtId="14" fontId="0" fillId="0" borderId="0" xfId="0" applyNumberFormat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 textRotation="90"/>
    </xf>
    <xf numFmtId="14" fontId="8" fillId="0" borderId="0" xfId="0" applyNumberFormat="1" applyFont="1" applyAlignment="1">
      <alignment horizontal="center" vertical="center" textRotation="90"/>
    </xf>
    <xf numFmtId="0" fontId="6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3" fillId="4" borderId="0" xfId="0" applyFont="1" applyFill="1" applyAlignment="1">
      <alignment horizontal="center" vertical="center" wrapText="1"/>
    </xf>
    <xf numFmtId="0" fontId="14" fillId="4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17" fontId="10" fillId="0" borderId="0" xfId="0" applyNumberFormat="1" applyFont="1" applyAlignment="1">
      <alignment horizontal="center" vertical="center"/>
    </xf>
  </cellXfs>
  <cellStyles count="3">
    <cellStyle name="Normal" xfId="0" builtinId="0"/>
    <cellStyle name="Normal 2" xfId="2" xr:uid="{CE68AFC7-85E8-409B-8B55-D066E8D7D17E}"/>
    <cellStyle name="Normal_@CONFIG" xfId="1" xr:uid="{08E21E3C-386C-46E9-91AA-7CA8D76BA661}"/>
  </cellStyles>
  <dxfs count="27">
    <dxf>
      <font>
        <color theme="0"/>
      </font>
      <fill>
        <patternFill>
          <bgColor theme="4" tint="0.59996337778862885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</dxf>
    <dxf>
      <fill>
        <patternFill patternType="none">
          <bgColor auto="1"/>
        </patternFill>
      </fill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bottom" textRotation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7434"/>
      <color rgb="FFFF9966"/>
      <color rgb="FFAAEFF8"/>
      <color rgb="FFBDF9C3"/>
      <color rgb="FFF291F9"/>
      <color rgb="FFAAECFC"/>
      <color rgb="FFFF99FF"/>
      <color rgb="FFE2747E"/>
      <color rgb="FFCDFFD5"/>
      <color rgb="FFE1FF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C51384B-6F19-4E0F-972A-4C857B178E83}" name="Tableau3" displayName="Tableau3" ref="B1:C1048575" totalsRowShown="0" headerRowDxfId="26" dataDxfId="25">
  <autoFilter ref="B1:C1048575" xr:uid="{EA8949C3-3385-4BF8-8F33-52626061B760}"/>
  <sortState xmlns:xlrd2="http://schemas.microsoft.com/office/spreadsheetml/2017/richdata2" ref="B2:C68">
    <sortCondition ref="B2:B68"/>
  </sortState>
  <tableColumns count="2">
    <tableColumn id="1" xr3:uid="{D6AF5588-1E8A-4F0E-9702-C274EC47B655}" name="NOM" dataDxfId="24"/>
    <tableColumn id="2" xr3:uid="{9B7FFC63-E40F-4860-A6A8-87986E07DF84}" name="PRENOM" dataDxfId="23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Galerie">
  <a:themeElements>
    <a:clrScheme name="Galerie">
      <a:dk1>
        <a:sysClr val="windowText" lastClr="000000"/>
      </a:dk1>
      <a:lt1>
        <a:sysClr val="window" lastClr="FFFFFF"/>
      </a:lt1>
      <a:dk2>
        <a:srgbClr val="454545"/>
      </a:dk2>
      <a:lt2>
        <a:srgbClr val="DFDBD5"/>
      </a:lt2>
      <a:accent1>
        <a:srgbClr val="B71E42"/>
      </a:accent1>
      <a:accent2>
        <a:srgbClr val="DE478E"/>
      </a:accent2>
      <a:accent3>
        <a:srgbClr val="BC72F0"/>
      </a:accent3>
      <a:accent4>
        <a:srgbClr val="795FAF"/>
      </a:accent4>
      <a:accent5>
        <a:srgbClr val="586EA6"/>
      </a:accent5>
      <a:accent6>
        <a:srgbClr val="6892A0"/>
      </a:accent6>
      <a:hlink>
        <a:srgbClr val="FA2B5C"/>
      </a:hlink>
      <a:folHlink>
        <a:srgbClr val="BC658E"/>
      </a:folHlink>
    </a:clrScheme>
    <a:fontScheme name="Galerie">
      <a:majorFont>
        <a:latin typeface="Gill Sans MT" panose="020B0502020104020203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alerie">
      <a:fillStyleLst>
        <a:solidFill>
          <a:schemeClr val="phClr"/>
        </a:solidFill>
        <a:gradFill rotWithShape="1">
          <a:gsLst>
            <a:gs pos="0">
              <a:schemeClr val="phClr">
                <a:tint val="54000"/>
                <a:alpha val="100000"/>
                <a:satMod val="105000"/>
                <a:lumMod val="110000"/>
              </a:schemeClr>
            </a:gs>
            <a:gs pos="100000">
              <a:schemeClr val="phClr">
                <a:tint val="78000"/>
                <a:alpha val="92000"/>
                <a:satMod val="109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8000"/>
                <a:satMod val="110000"/>
                <a:lumMod val="104000"/>
              </a:schemeClr>
            </a:gs>
            <a:gs pos="69000">
              <a:schemeClr val="phClr">
                <a:shade val="88000"/>
                <a:satMod val="130000"/>
                <a:lumMod val="92000"/>
              </a:schemeClr>
            </a:gs>
            <a:gs pos="100000">
              <a:schemeClr val="phClr">
                <a:shade val="78000"/>
                <a:satMod val="130000"/>
                <a:lumMod val="92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0800" dist="50800" dir="5400000" sx="96000" sy="96000" rotWithShape="0">
              <a:srgbClr val="000000">
                <a:alpha val="48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1080000"/>
            </a:lightRig>
          </a:scene3d>
          <a:sp3d>
            <a:bevelT w="38100" h="12700" prst="softRound"/>
          </a:sp3d>
        </a:effectStyle>
      </a:effectStyleLst>
      <a:bgFillStyleLst>
        <a:solidFill>
          <a:schemeClr val="phClr"/>
        </a:solidFill>
        <a:solidFill>
          <a:schemeClr val="phClr"/>
        </a:solidFill>
        <a:gradFill rotWithShape="1">
          <a:gsLst>
            <a:gs pos="0">
              <a:schemeClr val="phClr">
                <a:tint val="94000"/>
                <a:satMod val="80000"/>
                <a:lumMod val="106000"/>
              </a:schemeClr>
            </a:gs>
            <a:gs pos="100000">
              <a:schemeClr val="phClr">
                <a:shade val="80000"/>
              </a:schemeClr>
            </a:gs>
          </a:gsLst>
          <a:path path="circle">
            <a:fillToRect l="43000" r="43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Gallery" id="{BBFCD31E-59A1-489D-B089-A3EAD7CAE12E}" vid="{F5E91637-A7B6-4E27-B710-77DA7014EE1E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76FCC-FC18-42D9-8BBF-16D73C91562A}">
  <sheetPr>
    <tabColor rgb="FFFF0000"/>
  </sheetPr>
  <dimension ref="B1:O68"/>
  <sheetViews>
    <sheetView tabSelected="1" zoomScale="80" zoomScaleNormal="80" workbookViewId="0">
      <selection activeCell="C5" sqref="C5"/>
    </sheetView>
  </sheetViews>
  <sheetFormatPr baseColWidth="10" defaultRowHeight="17.25" x14ac:dyDescent="0.35"/>
  <cols>
    <col min="2" max="3" width="20.625" style="4" customWidth="1"/>
    <col min="5" max="7" width="20.625" style="1" customWidth="1"/>
  </cols>
  <sheetData>
    <row r="1" spans="2:15" x14ac:dyDescent="0.35">
      <c r="B1" s="4" t="s">
        <v>0</v>
      </c>
      <c r="C1" s="4" t="s">
        <v>1</v>
      </c>
      <c r="E1" s="25" t="s">
        <v>2</v>
      </c>
      <c r="F1" s="26">
        <v>44927</v>
      </c>
      <c r="G1" s="27"/>
    </row>
    <row r="2" spans="2:15" x14ac:dyDescent="0.35">
      <c r="B2" s="5" t="s">
        <v>28</v>
      </c>
      <c r="C2" s="5" t="s">
        <v>29</v>
      </c>
      <c r="E2" s="28"/>
      <c r="F2" s="1" t="s">
        <v>15</v>
      </c>
      <c r="G2" s="29" t="s">
        <v>16</v>
      </c>
    </row>
    <row r="3" spans="2:15" x14ac:dyDescent="0.35">
      <c r="B3" s="5" t="s">
        <v>31</v>
      </c>
      <c r="C3" s="5" t="s">
        <v>30</v>
      </c>
      <c r="E3" s="28" t="s">
        <v>3</v>
      </c>
      <c r="F3" s="2">
        <f>F1</f>
        <v>44927</v>
      </c>
      <c r="G3" s="30">
        <f>EOMONTH(F3,0)</f>
        <v>44957</v>
      </c>
    </row>
    <row r="4" spans="2:15" x14ac:dyDescent="0.35">
      <c r="B4" s="5" t="s">
        <v>39</v>
      </c>
      <c r="C4" s="5" t="s">
        <v>37</v>
      </c>
      <c r="E4" s="28" t="s">
        <v>4</v>
      </c>
      <c r="F4" s="2">
        <f>EDATE(F3,1)</f>
        <v>44958</v>
      </c>
      <c r="G4" s="30">
        <f t="shared" ref="G4:G14" si="0">EOMONTH(F4,0)</f>
        <v>44985</v>
      </c>
    </row>
    <row r="5" spans="2:15" x14ac:dyDescent="0.35">
      <c r="B5" s="5" t="s">
        <v>38</v>
      </c>
      <c r="C5" s="5" t="s">
        <v>36</v>
      </c>
      <c r="E5" s="28" t="s">
        <v>5</v>
      </c>
      <c r="F5" s="2">
        <f>EDATE(F4,1)</f>
        <v>44986</v>
      </c>
      <c r="G5" s="30">
        <f t="shared" si="0"/>
        <v>45016</v>
      </c>
    </row>
    <row r="6" spans="2:15" x14ac:dyDescent="0.35">
      <c r="B6" s="5" t="s">
        <v>26</v>
      </c>
      <c r="C6" s="5" t="s">
        <v>27</v>
      </c>
      <c r="E6" s="28" t="s">
        <v>6</v>
      </c>
      <c r="F6" s="2">
        <f t="shared" ref="F6:F14" si="1">EDATE(F5,1)</f>
        <v>45017</v>
      </c>
      <c r="G6" s="30">
        <f t="shared" si="0"/>
        <v>45046</v>
      </c>
    </row>
    <row r="7" spans="2:15" x14ac:dyDescent="0.35">
      <c r="B7" s="5" t="s">
        <v>33</v>
      </c>
      <c r="C7" s="5" t="s">
        <v>35</v>
      </c>
      <c r="E7" s="28" t="s">
        <v>7</v>
      </c>
      <c r="F7" s="2">
        <f t="shared" si="1"/>
        <v>45047</v>
      </c>
      <c r="G7" s="30">
        <f t="shared" si="0"/>
        <v>45077</v>
      </c>
    </row>
    <row r="8" spans="2:15" ht="17.25" customHeight="1" x14ac:dyDescent="0.35">
      <c r="B8" s="5" t="s">
        <v>32</v>
      </c>
      <c r="C8" s="5" t="s">
        <v>34</v>
      </c>
      <c r="E8" s="28" t="s">
        <v>8</v>
      </c>
      <c r="F8" s="2">
        <f t="shared" si="1"/>
        <v>45078</v>
      </c>
      <c r="G8" s="30">
        <f t="shared" si="0"/>
        <v>45107</v>
      </c>
      <c r="I8" s="21" t="s">
        <v>22</v>
      </c>
      <c r="J8" s="21"/>
      <c r="K8" s="21"/>
      <c r="L8" s="21"/>
      <c r="M8" s="21"/>
      <c r="N8" s="22"/>
      <c r="O8" s="22"/>
    </row>
    <row r="9" spans="2:15" ht="17.25" customHeight="1" x14ac:dyDescent="0.35">
      <c r="B9" s="5"/>
      <c r="C9" s="5"/>
      <c r="E9" s="28" t="s">
        <v>9</v>
      </c>
      <c r="F9" s="2">
        <f t="shared" si="1"/>
        <v>45108</v>
      </c>
      <c r="G9" s="30">
        <f t="shared" si="0"/>
        <v>45138</v>
      </c>
      <c r="I9" s="21" t="s">
        <v>23</v>
      </c>
      <c r="J9" s="21"/>
      <c r="K9" s="21"/>
      <c r="L9" s="21"/>
      <c r="M9" s="21"/>
      <c r="N9" s="22"/>
      <c r="O9" s="22"/>
    </row>
    <row r="10" spans="2:15" ht="17.25" customHeight="1" x14ac:dyDescent="0.35">
      <c r="B10" s="5"/>
      <c r="C10" s="5"/>
      <c r="E10" s="28" t="s">
        <v>10</v>
      </c>
      <c r="F10" s="2">
        <f t="shared" si="1"/>
        <v>45139</v>
      </c>
      <c r="G10" s="30">
        <f t="shared" si="0"/>
        <v>45169</v>
      </c>
      <c r="I10" s="21" t="s">
        <v>24</v>
      </c>
      <c r="J10" s="21"/>
      <c r="K10" s="21"/>
      <c r="L10" s="21"/>
      <c r="M10" s="21"/>
      <c r="N10" s="22"/>
      <c r="O10" s="22"/>
    </row>
    <row r="11" spans="2:15" ht="17.25" customHeight="1" x14ac:dyDescent="0.35">
      <c r="B11" s="5"/>
      <c r="C11" s="5"/>
      <c r="E11" s="28" t="s">
        <v>11</v>
      </c>
      <c r="F11" s="2">
        <f t="shared" si="1"/>
        <v>45170</v>
      </c>
      <c r="G11" s="30">
        <f t="shared" si="0"/>
        <v>45199</v>
      </c>
      <c r="I11" s="21" t="s">
        <v>25</v>
      </c>
      <c r="J11" s="21"/>
      <c r="K11" s="21"/>
      <c r="L11" s="21"/>
      <c r="M11" s="21"/>
      <c r="N11" s="22"/>
      <c r="O11" s="22"/>
    </row>
    <row r="12" spans="2:15" ht="17.25" customHeight="1" x14ac:dyDescent="0.35">
      <c r="B12" s="5"/>
      <c r="C12" s="5"/>
      <c r="E12" s="28" t="s">
        <v>12</v>
      </c>
      <c r="F12" s="2">
        <f t="shared" si="1"/>
        <v>45200</v>
      </c>
      <c r="G12" s="30">
        <f t="shared" si="0"/>
        <v>45230</v>
      </c>
      <c r="I12" s="21"/>
      <c r="J12" s="21"/>
      <c r="K12" s="21"/>
      <c r="L12" s="21"/>
      <c r="M12" s="21"/>
      <c r="N12" s="22"/>
      <c r="O12" s="22"/>
    </row>
    <row r="13" spans="2:15" ht="17.25" customHeight="1" x14ac:dyDescent="0.35">
      <c r="B13" s="5"/>
      <c r="C13" s="5"/>
      <c r="E13" s="28" t="s">
        <v>13</v>
      </c>
      <c r="F13" s="2">
        <f t="shared" si="1"/>
        <v>45231</v>
      </c>
      <c r="G13" s="30">
        <f t="shared" si="0"/>
        <v>45260</v>
      </c>
      <c r="I13" s="21"/>
      <c r="J13" s="21"/>
      <c r="K13" s="21"/>
      <c r="L13" s="21"/>
      <c r="M13" s="21"/>
      <c r="N13" s="22"/>
      <c r="O13" s="22"/>
    </row>
    <row r="14" spans="2:15" ht="17.25" customHeight="1" thickBot="1" x14ac:dyDescent="0.4">
      <c r="B14" s="5"/>
      <c r="C14" s="5"/>
      <c r="E14" s="31" t="s">
        <v>14</v>
      </c>
      <c r="F14" s="32">
        <f t="shared" si="1"/>
        <v>45261</v>
      </c>
      <c r="G14" s="33">
        <f t="shared" si="0"/>
        <v>45291</v>
      </c>
      <c r="I14" s="21"/>
      <c r="J14" s="21"/>
      <c r="K14" s="21"/>
      <c r="L14" s="21"/>
      <c r="M14" s="21"/>
      <c r="N14" s="22"/>
      <c r="O14" s="22"/>
    </row>
    <row r="15" spans="2:15" ht="17.25" customHeight="1" x14ac:dyDescent="0.35">
      <c r="B15" s="5"/>
      <c r="C15" s="5"/>
      <c r="F15" s="2"/>
      <c r="G15" s="2"/>
      <c r="I15" s="21"/>
      <c r="J15" s="21"/>
      <c r="K15" s="21"/>
      <c r="L15" s="21"/>
      <c r="M15" s="21"/>
      <c r="N15" s="22"/>
      <c r="O15" s="22"/>
    </row>
    <row r="16" spans="2:15" ht="17.25" customHeight="1" x14ac:dyDescent="0.35">
      <c r="B16" s="5"/>
      <c r="C16" s="5"/>
      <c r="E16" s="34" t="s">
        <v>17</v>
      </c>
      <c r="F16" s="34"/>
      <c r="G16" s="34"/>
      <c r="I16" s="21"/>
      <c r="J16" s="21"/>
      <c r="K16" s="21"/>
      <c r="L16" s="21"/>
      <c r="M16" s="21"/>
      <c r="N16" s="22"/>
      <c r="O16" s="22"/>
    </row>
    <row r="17" spans="2:15" ht="17.25" customHeight="1" x14ac:dyDescent="0.35">
      <c r="B17" s="5"/>
      <c r="C17" s="5"/>
      <c r="E17" s="34"/>
      <c r="F17" s="34"/>
      <c r="G17" s="34"/>
      <c r="I17" s="21"/>
      <c r="J17" s="21"/>
      <c r="K17" s="21"/>
      <c r="L17" s="21"/>
      <c r="M17" s="21"/>
      <c r="N17" s="22"/>
      <c r="O17" s="22"/>
    </row>
    <row r="18" spans="2:15" ht="17.25" customHeight="1" x14ac:dyDescent="0.35">
      <c r="B18" s="5"/>
      <c r="C18" s="5"/>
      <c r="E18" s="34"/>
      <c r="F18" s="34"/>
      <c r="G18" s="34"/>
      <c r="I18" s="21"/>
      <c r="J18" s="21"/>
      <c r="K18" s="21"/>
      <c r="L18" s="21"/>
      <c r="M18" s="21"/>
      <c r="N18" s="22"/>
      <c r="O18" s="22"/>
    </row>
    <row r="19" spans="2:15" ht="17.25" customHeight="1" x14ac:dyDescent="0.35">
      <c r="B19" s="5"/>
      <c r="C19" s="5"/>
      <c r="E19" s="34"/>
      <c r="F19" s="34"/>
      <c r="G19" s="34"/>
      <c r="I19" s="21"/>
      <c r="J19" s="21"/>
      <c r="K19" s="21"/>
      <c r="L19" s="21"/>
      <c r="M19" s="21"/>
      <c r="N19" s="22"/>
      <c r="O19" s="22"/>
    </row>
    <row r="20" spans="2:15" x14ac:dyDescent="0.35">
      <c r="B20" s="5"/>
      <c r="C20" s="5"/>
      <c r="E20" s="34"/>
      <c r="F20" s="34"/>
      <c r="G20" s="34"/>
      <c r="I20" s="22"/>
      <c r="J20" s="22"/>
      <c r="K20" s="22"/>
      <c r="L20" s="22"/>
      <c r="M20" s="22"/>
      <c r="N20" s="22"/>
      <c r="O20" s="22"/>
    </row>
    <row r="21" spans="2:15" x14ac:dyDescent="0.35">
      <c r="B21" s="5"/>
      <c r="C21" s="5"/>
      <c r="E21" s="34"/>
      <c r="F21" s="34"/>
      <c r="G21" s="34"/>
      <c r="I21" s="22"/>
      <c r="J21" s="22"/>
      <c r="K21" s="22"/>
      <c r="L21" s="22"/>
      <c r="M21" s="22"/>
      <c r="N21" s="22"/>
      <c r="O21" s="22"/>
    </row>
    <row r="22" spans="2:15" x14ac:dyDescent="0.35">
      <c r="B22" s="5"/>
      <c r="C22" s="5"/>
      <c r="E22" s="34"/>
      <c r="F22" s="34"/>
      <c r="G22" s="34"/>
      <c r="I22" s="22"/>
      <c r="J22" s="22"/>
      <c r="K22" s="22"/>
      <c r="L22" s="22"/>
      <c r="M22" s="22"/>
      <c r="N22" s="22"/>
      <c r="O22" s="22"/>
    </row>
    <row r="23" spans="2:15" x14ac:dyDescent="0.35">
      <c r="B23" s="5"/>
      <c r="C23" s="5"/>
      <c r="E23" s="34"/>
      <c r="F23" s="34"/>
      <c r="G23" s="34"/>
    </row>
    <row r="24" spans="2:15" x14ac:dyDescent="0.35">
      <c r="B24" s="5"/>
      <c r="C24" s="5"/>
      <c r="E24" s="34"/>
      <c r="F24" s="34"/>
      <c r="G24" s="34"/>
    </row>
    <row r="25" spans="2:15" x14ac:dyDescent="0.35">
      <c r="B25" s="5"/>
      <c r="C25" s="5"/>
    </row>
    <row r="26" spans="2:15" x14ac:dyDescent="0.35">
      <c r="B26" s="5"/>
      <c r="C26" s="5"/>
    </row>
    <row r="27" spans="2:15" x14ac:dyDescent="0.35">
      <c r="B27" s="5"/>
      <c r="C27" s="5"/>
    </row>
    <row r="28" spans="2:15" x14ac:dyDescent="0.35">
      <c r="B28" s="5"/>
      <c r="C28" s="5"/>
    </row>
    <row r="29" spans="2:15" x14ac:dyDescent="0.35">
      <c r="B29" s="5"/>
      <c r="C29" s="5"/>
    </row>
    <row r="30" spans="2:15" x14ac:dyDescent="0.35">
      <c r="B30" s="5"/>
      <c r="C30" s="5"/>
    </row>
    <row r="31" spans="2:15" x14ac:dyDescent="0.35">
      <c r="B31" s="5"/>
      <c r="C31" s="5"/>
    </row>
    <row r="32" spans="2:15" x14ac:dyDescent="0.35">
      <c r="B32" s="5"/>
      <c r="C32" s="5"/>
    </row>
    <row r="33" spans="2:3" x14ac:dyDescent="0.35">
      <c r="B33" s="5"/>
      <c r="C33" s="5"/>
    </row>
    <row r="34" spans="2:3" x14ac:dyDescent="0.35">
      <c r="B34" s="5"/>
      <c r="C34" s="5"/>
    </row>
    <row r="35" spans="2:3" x14ac:dyDescent="0.35">
      <c r="B35" s="5"/>
      <c r="C35" s="5"/>
    </row>
    <row r="36" spans="2:3" x14ac:dyDescent="0.35">
      <c r="B36" s="5"/>
      <c r="C36" s="5"/>
    </row>
    <row r="37" spans="2:3" x14ac:dyDescent="0.35">
      <c r="B37" s="5"/>
      <c r="C37" s="5"/>
    </row>
    <row r="38" spans="2:3" x14ac:dyDescent="0.35">
      <c r="B38" s="5"/>
      <c r="C38" s="5"/>
    </row>
    <row r="39" spans="2:3" x14ac:dyDescent="0.35">
      <c r="B39" s="5"/>
      <c r="C39" s="5"/>
    </row>
    <row r="40" spans="2:3" x14ac:dyDescent="0.35">
      <c r="B40" s="5"/>
      <c r="C40" s="5"/>
    </row>
    <row r="41" spans="2:3" x14ac:dyDescent="0.35">
      <c r="B41" s="5"/>
      <c r="C41" s="5"/>
    </row>
    <row r="42" spans="2:3" x14ac:dyDescent="0.35">
      <c r="B42" s="5"/>
      <c r="C42" s="5"/>
    </row>
    <row r="43" spans="2:3" x14ac:dyDescent="0.35">
      <c r="B43" s="5"/>
      <c r="C43" s="5"/>
    </row>
    <row r="44" spans="2:3" x14ac:dyDescent="0.35">
      <c r="B44" s="5"/>
      <c r="C44" s="5"/>
    </row>
    <row r="45" spans="2:3" x14ac:dyDescent="0.35">
      <c r="B45" s="5"/>
      <c r="C45" s="5"/>
    </row>
    <row r="46" spans="2:3" x14ac:dyDescent="0.35">
      <c r="B46" s="5"/>
      <c r="C46" s="5"/>
    </row>
    <row r="47" spans="2:3" x14ac:dyDescent="0.35">
      <c r="B47" s="5"/>
      <c r="C47" s="5"/>
    </row>
    <row r="48" spans="2:3" x14ac:dyDescent="0.35">
      <c r="B48" s="5"/>
      <c r="C48" s="5"/>
    </row>
    <row r="49" spans="2:3" x14ac:dyDescent="0.35">
      <c r="B49" s="5"/>
      <c r="C49" s="5"/>
    </row>
    <row r="50" spans="2:3" x14ac:dyDescent="0.35">
      <c r="B50" s="5"/>
      <c r="C50" s="5"/>
    </row>
    <row r="51" spans="2:3" x14ac:dyDescent="0.35">
      <c r="B51" s="5"/>
      <c r="C51" s="5"/>
    </row>
    <row r="52" spans="2:3" x14ac:dyDescent="0.35">
      <c r="B52" s="5"/>
      <c r="C52" s="5"/>
    </row>
    <row r="53" spans="2:3" x14ac:dyDescent="0.35">
      <c r="B53" s="5"/>
      <c r="C53" s="5"/>
    </row>
    <row r="54" spans="2:3" x14ac:dyDescent="0.35">
      <c r="B54" s="5"/>
      <c r="C54" s="5"/>
    </row>
    <row r="55" spans="2:3" x14ac:dyDescent="0.35">
      <c r="B55" s="5"/>
      <c r="C55" s="5"/>
    </row>
    <row r="56" spans="2:3" x14ac:dyDescent="0.35">
      <c r="B56" s="5"/>
      <c r="C56" s="5"/>
    </row>
    <row r="57" spans="2:3" x14ac:dyDescent="0.35">
      <c r="B57" s="5"/>
      <c r="C57" s="5"/>
    </row>
    <row r="58" spans="2:3" x14ac:dyDescent="0.35">
      <c r="B58" s="5"/>
      <c r="C58" s="5"/>
    </row>
    <row r="59" spans="2:3" x14ac:dyDescent="0.35">
      <c r="B59" s="5"/>
      <c r="C59" s="5"/>
    </row>
    <row r="60" spans="2:3" x14ac:dyDescent="0.35">
      <c r="B60" s="5"/>
      <c r="C60" s="5"/>
    </row>
    <row r="61" spans="2:3" x14ac:dyDescent="0.35">
      <c r="B61" s="5"/>
      <c r="C61" s="5"/>
    </row>
    <row r="62" spans="2:3" x14ac:dyDescent="0.35">
      <c r="B62" s="5"/>
      <c r="C62" s="5"/>
    </row>
    <row r="63" spans="2:3" x14ac:dyDescent="0.35">
      <c r="B63" s="5"/>
      <c r="C63" s="5"/>
    </row>
    <row r="64" spans="2:3" x14ac:dyDescent="0.35">
      <c r="B64" s="5"/>
      <c r="C64" s="5"/>
    </row>
    <row r="65" spans="2:3" x14ac:dyDescent="0.35">
      <c r="B65" s="5"/>
      <c r="C65" s="5"/>
    </row>
    <row r="66" spans="2:3" x14ac:dyDescent="0.35">
      <c r="B66" s="5"/>
      <c r="C66" s="5"/>
    </row>
    <row r="67" spans="2:3" x14ac:dyDescent="0.35">
      <c r="B67" s="5"/>
      <c r="C67" s="5"/>
    </row>
    <row r="68" spans="2:3" x14ac:dyDescent="0.35">
      <c r="B68" s="5"/>
      <c r="C68" s="5"/>
    </row>
  </sheetData>
  <mergeCells count="1">
    <mergeCell ref="E16:G24"/>
  </mergeCells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3C36C-7424-4295-A8DB-65EEF9B5CAC7}">
  <dimension ref="A1:AL24"/>
  <sheetViews>
    <sheetView showGridLines="0" topLeftCell="A4" zoomScale="80" zoomScaleNormal="80" workbookViewId="0">
      <selection activeCell="S11" sqref="S11"/>
    </sheetView>
  </sheetViews>
  <sheetFormatPr baseColWidth="10" defaultRowHeight="24.95" customHeight="1" x14ac:dyDescent="0.35"/>
  <cols>
    <col min="1" max="1" width="2.5" style="1" customWidth="1"/>
    <col min="2" max="2" width="19.75" style="1" customWidth="1"/>
    <col min="3" max="3" width="18.25" style="1" customWidth="1"/>
    <col min="4" max="34" width="4.5" style="9" customWidth="1"/>
    <col min="35" max="35" width="7.5" style="1" customWidth="1"/>
    <col min="36" max="16384" width="11" style="1"/>
  </cols>
  <sheetData>
    <row r="1" spans="1:38" ht="24.95" hidden="1" customHeight="1" x14ac:dyDescent="0.35">
      <c r="B1" s="2">
        <f>'@CONFIG'!F3</f>
        <v>44927</v>
      </c>
    </row>
    <row r="2" spans="1:38" ht="24.95" hidden="1" customHeight="1" x14ac:dyDescent="0.35">
      <c r="B2" s="2">
        <f>'@CONFIG'!G3</f>
        <v>44957</v>
      </c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8" ht="72" hidden="1" customHeight="1" x14ac:dyDescent="0.35">
      <c r="A3" s="11"/>
      <c r="B3" s="8"/>
      <c r="C3" s="8"/>
      <c r="D3" s="10">
        <f>B1</f>
        <v>44927</v>
      </c>
      <c r="E3" s="10">
        <f>D3+1</f>
        <v>44928</v>
      </c>
      <c r="F3" s="10">
        <f t="shared" ref="F3:AG3" si="0">E3+1</f>
        <v>44929</v>
      </c>
      <c r="G3" s="10">
        <f t="shared" si="0"/>
        <v>44930</v>
      </c>
      <c r="H3" s="10">
        <f t="shared" si="0"/>
        <v>44931</v>
      </c>
      <c r="I3" s="10">
        <f t="shared" si="0"/>
        <v>44932</v>
      </c>
      <c r="J3" s="10">
        <f t="shared" si="0"/>
        <v>44933</v>
      </c>
      <c r="K3" s="10">
        <f t="shared" si="0"/>
        <v>44934</v>
      </c>
      <c r="L3" s="10">
        <f t="shared" si="0"/>
        <v>44935</v>
      </c>
      <c r="M3" s="10">
        <f t="shared" si="0"/>
        <v>44936</v>
      </c>
      <c r="N3" s="10">
        <f t="shared" si="0"/>
        <v>44937</v>
      </c>
      <c r="O3" s="10">
        <f t="shared" si="0"/>
        <v>44938</v>
      </c>
      <c r="P3" s="10">
        <f t="shared" si="0"/>
        <v>44939</v>
      </c>
      <c r="Q3" s="10">
        <f t="shared" si="0"/>
        <v>44940</v>
      </c>
      <c r="R3" s="10">
        <f t="shared" si="0"/>
        <v>44941</v>
      </c>
      <c r="S3" s="10">
        <f t="shared" si="0"/>
        <v>44942</v>
      </c>
      <c r="T3" s="10">
        <f t="shared" si="0"/>
        <v>44943</v>
      </c>
      <c r="U3" s="10">
        <f t="shared" si="0"/>
        <v>44944</v>
      </c>
      <c r="V3" s="10">
        <f t="shared" si="0"/>
        <v>44945</v>
      </c>
      <c r="W3" s="10">
        <f t="shared" si="0"/>
        <v>44946</v>
      </c>
      <c r="X3" s="10">
        <f t="shared" si="0"/>
        <v>44947</v>
      </c>
      <c r="Y3" s="10">
        <f t="shared" si="0"/>
        <v>44948</v>
      </c>
      <c r="Z3" s="10">
        <f t="shared" si="0"/>
        <v>44949</v>
      </c>
      <c r="AA3" s="10">
        <f t="shared" si="0"/>
        <v>44950</v>
      </c>
      <c r="AB3" s="10">
        <f t="shared" si="0"/>
        <v>44951</v>
      </c>
      <c r="AC3" s="10">
        <f t="shared" si="0"/>
        <v>44952</v>
      </c>
      <c r="AD3" s="10">
        <f t="shared" si="0"/>
        <v>44953</v>
      </c>
      <c r="AE3" s="10">
        <f t="shared" si="0"/>
        <v>44954</v>
      </c>
      <c r="AF3" s="10">
        <f t="shared" si="0"/>
        <v>44955</v>
      </c>
      <c r="AG3" s="10">
        <f t="shared" si="0"/>
        <v>44956</v>
      </c>
      <c r="AH3" s="10">
        <f>AG3+1</f>
        <v>44957</v>
      </c>
    </row>
    <row r="4" spans="1:38" ht="72" customHeight="1" x14ac:dyDescent="0.35">
      <c r="A4" s="39">
        <v>44927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</row>
    <row r="5" spans="1:38" ht="24.95" customHeight="1" x14ac:dyDescent="0.35">
      <c r="B5" s="37"/>
      <c r="C5" s="37"/>
      <c r="D5" s="23">
        <f>DAY(D3)</f>
        <v>1</v>
      </c>
      <c r="E5" s="23">
        <f t="shared" ref="E5:AH5" si="1">DAY(E3)</f>
        <v>2</v>
      </c>
      <c r="F5" s="23">
        <f t="shared" si="1"/>
        <v>3</v>
      </c>
      <c r="G5" s="23">
        <f t="shared" si="1"/>
        <v>4</v>
      </c>
      <c r="H5" s="23">
        <f t="shared" si="1"/>
        <v>5</v>
      </c>
      <c r="I5" s="23">
        <f t="shared" si="1"/>
        <v>6</v>
      </c>
      <c r="J5" s="23">
        <f t="shared" si="1"/>
        <v>7</v>
      </c>
      <c r="K5" s="23">
        <f t="shared" si="1"/>
        <v>8</v>
      </c>
      <c r="L5" s="23">
        <f t="shared" si="1"/>
        <v>9</v>
      </c>
      <c r="M5" s="23">
        <f t="shared" si="1"/>
        <v>10</v>
      </c>
      <c r="N5" s="23">
        <f t="shared" si="1"/>
        <v>11</v>
      </c>
      <c r="O5" s="23">
        <f t="shared" si="1"/>
        <v>12</v>
      </c>
      <c r="P5" s="23">
        <f t="shared" si="1"/>
        <v>13</v>
      </c>
      <c r="Q5" s="23">
        <f t="shared" si="1"/>
        <v>14</v>
      </c>
      <c r="R5" s="23">
        <f t="shared" si="1"/>
        <v>15</v>
      </c>
      <c r="S5" s="23">
        <f t="shared" si="1"/>
        <v>16</v>
      </c>
      <c r="T5" s="23">
        <f t="shared" si="1"/>
        <v>17</v>
      </c>
      <c r="U5" s="23">
        <f t="shared" si="1"/>
        <v>18</v>
      </c>
      <c r="V5" s="23">
        <f t="shared" si="1"/>
        <v>19</v>
      </c>
      <c r="W5" s="23">
        <f t="shared" si="1"/>
        <v>20</v>
      </c>
      <c r="X5" s="23">
        <f t="shared" si="1"/>
        <v>21</v>
      </c>
      <c r="Y5" s="23">
        <f t="shared" si="1"/>
        <v>22</v>
      </c>
      <c r="Z5" s="23">
        <f t="shared" si="1"/>
        <v>23</v>
      </c>
      <c r="AA5" s="23">
        <f t="shared" si="1"/>
        <v>24</v>
      </c>
      <c r="AB5" s="23">
        <f t="shared" si="1"/>
        <v>25</v>
      </c>
      <c r="AC5" s="23">
        <f t="shared" si="1"/>
        <v>26</v>
      </c>
      <c r="AD5" s="23">
        <f t="shared" si="1"/>
        <v>27</v>
      </c>
      <c r="AE5" s="23">
        <f t="shared" si="1"/>
        <v>28</v>
      </c>
      <c r="AF5" s="23">
        <f t="shared" si="1"/>
        <v>29</v>
      </c>
      <c r="AG5" s="23">
        <f t="shared" si="1"/>
        <v>30</v>
      </c>
      <c r="AH5" s="23">
        <f t="shared" si="1"/>
        <v>31</v>
      </c>
      <c r="AJ5" s="35" t="s">
        <v>18</v>
      </c>
      <c r="AK5" s="35" t="s">
        <v>19</v>
      </c>
      <c r="AL5" s="35" t="s">
        <v>20</v>
      </c>
    </row>
    <row r="6" spans="1:38" ht="24.95" customHeight="1" x14ac:dyDescent="0.35">
      <c r="B6" s="7" t="s">
        <v>0</v>
      </c>
      <c r="C6" s="7" t="s">
        <v>1</v>
      </c>
      <c r="D6" s="24">
        <f t="shared" ref="D6:AH6" si="2">WEEKDAY(D3)</f>
        <v>1</v>
      </c>
      <c r="E6" s="24">
        <f t="shared" si="2"/>
        <v>2</v>
      </c>
      <c r="F6" s="24">
        <f t="shared" si="2"/>
        <v>3</v>
      </c>
      <c r="G6" s="24">
        <f t="shared" si="2"/>
        <v>4</v>
      </c>
      <c r="H6" s="24">
        <f t="shared" si="2"/>
        <v>5</v>
      </c>
      <c r="I6" s="24">
        <f t="shared" si="2"/>
        <v>6</v>
      </c>
      <c r="J6" s="24">
        <f t="shared" si="2"/>
        <v>7</v>
      </c>
      <c r="K6" s="24">
        <f t="shared" si="2"/>
        <v>1</v>
      </c>
      <c r="L6" s="24">
        <f t="shared" si="2"/>
        <v>2</v>
      </c>
      <c r="M6" s="24">
        <f t="shared" si="2"/>
        <v>3</v>
      </c>
      <c r="N6" s="24">
        <f t="shared" si="2"/>
        <v>4</v>
      </c>
      <c r="O6" s="24">
        <f t="shared" si="2"/>
        <v>5</v>
      </c>
      <c r="P6" s="24">
        <f t="shared" si="2"/>
        <v>6</v>
      </c>
      <c r="Q6" s="24">
        <f t="shared" si="2"/>
        <v>7</v>
      </c>
      <c r="R6" s="24">
        <f t="shared" si="2"/>
        <v>1</v>
      </c>
      <c r="S6" s="24">
        <f t="shared" si="2"/>
        <v>2</v>
      </c>
      <c r="T6" s="24">
        <f t="shared" si="2"/>
        <v>3</v>
      </c>
      <c r="U6" s="24">
        <f t="shared" si="2"/>
        <v>4</v>
      </c>
      <c r="V6" s="24">
        <f t="shared" si="2"/>
        <v>5</v>
      </c>
      <c r="W6" s="24">
        <f t="shared" si="2"/>
        <v>6</v>
      </c>
      <c r="X6" s="24">
        <f t="shared" si="2"/>
        <v>7</v>
      </c>
      <c r="Y6" s="24">
        <f t="shared" si="2"/>
        <v>1</v>
      </c>
      <c r="Z6" s="24">
        <f t="shared" si="2"/>
        <v>2</v>
      </c>
      <c r="AA6" s="24">
        <f t="shared" si="2"/>
        <v>3</v>
      </c>
      <c r="AB6" s="24">
        <f t="shared" si="2"/>
        <v>4</v>
      </c>
      <c r="AC6" s="24">
        <f t="shared" si="2"/>
        <v>5</v>
      </c>
      <c r="AD6" s="24">
        <f t="shared" si="2"/>
        <v>6</v>
      </c>
      <c r="AE6" s="24">
        <f t="shared" si="2"/>
        <v>7</v>
      </c>
      <c r="AF6" s="24">
        <f t="shared" si="2"/>
        <v>1</v>
      </c>
      <c r="AG6" s="24">
        <f t="shared" si="2"/>
        <v>2</v>
      </c>
      <c r="AH6" s="24">
        <f t="shared" si="2"/>
        <v>3</v>
      </c>
      <c r="AJ6" s="36"/>
      <c r="AK6" s="36"/>
      <c r="AL6" s="36"/>
    </row>
    <row r="7" spans="1:38" ht="24.95" customHeight="1" x14ac:dyDescent="0.35">
      <c r="B7" s="3" t="str">
        <f>+'@CONFIG'!$B$2</f>
        <v>BERNARD</v>
      </c>
      <c r="C7" s="3" t="str">
        <f>'@CONFIG'!$C$2</f>
        <v>Jean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J7" s="12">
        <f>COUNTA($D$6:$AH$6)</f>
        <v>31</v>
      </c>
      <c r="AK7" s="14">
        <f>AJ7-COUNTA(E7:AH7)</f>
        <v>31</v>
      </c>
      <c r="AL7" s="14">
        <f>AJ7-COUNTA(E7:AH7)</f>
        <v>31</v>
      </c>
    </row>
    <row r="8" spans="1:38" ht="24.95" customHeight="1" x14ac:dyDescent="0.35">
      <c r="B8" s="3" t="str">
        <f>+'@CONFIG'!$B$3</f>
        <v>DUBOIS</v>
      </c>
      <c r="C8" s="3" t="str">
        <f>'@CONFIG'!$C$3</f>
        <v>Thomas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J8" s="12">
        <f>COUNTA($D$6:$AH$6)</f>
        <v>31</v>
      </c>
      <c r="AK8" s="14">
        <f t="shared" ref="AK8:AK13" si="3">AJ8-COUNTA(E8:AH8)</f>
        <v>31</v>
      </c>
      <c r="AL8" s="14">
        <f t="shared" ref="AL8:AL14" si="4">AJ8-COUNTA(E8:AH8)</f>
        <v>31</v>
      </c>
    </row>
    <row r="9" spans="1:38" ht="24.95" customHeight="1" x14ac:dyDescent="0.35">
      <c r="B9" s="3" t="str">
        <f>+'@CONFIG'!$B$4</f>
        <v>FLEURY</v>
      </c>
      <c r="C9" s="3" t="str">
        <f>'@CONFIG'!$C$4</f>
        <v>Elodie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J9" s="12">
        <f t="shared" ref="AJ9:AJ13" si="5">COUNTA($D$6:$AH$6)</f>
        <v>31</v>
      </c>
      <c r="AK9" s="14">
        <f t="shared" si="3"/>
        <v>31</v>
      </c>
      <c r="AL9" s="14">
        <f t="shared" si="4"/>
        <v>31</v>
      </c>
    </row>
    <row r="10" spans="1:38" ht="24.95" customHeight="1" x14ac:dyDescent="0.35">
      <c r="B10" s="3" t="str">
        <f>+'@CONFIG'!$B$5</f>
        <v>HUET</v>
      </c>
      <c r="C10" s="3" t="str">
        <f>'@CONFIG'!$C$5</f>
        <v>Manuel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J10" s="12">
        <f t="shared" si="5"/>
        <v>31</v>
      </c>
      <c r="AK10" s="14">
        <f t="shared" si="3"/>
        <v>31</v>
      </c>
      <c r="AL10" s="14">
        <f t="shared" si="4"/>
        <v>31</v>
      </c>
    </row>
    <row r="11" spans="1:38" ht="24.95" customHeight="1" x14ac:dyDescent="0.35">
      <c r="B11" s="3" t="str">
        <f>+'@CONFIG'!$B$6</f>
        <v>MARTIN</v>
      </c>
      <c r="C11" s="3" t="str">
        <f>'@CONFIG'!$C$6</f>
        <v>Luc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J11" s="12">
        <f t="shared" si="5"/>
        <v>31</v>
      </c>
      <c r="AK11" s="14">
        <f t="shared" si="3"/>
        <v>31</v>
      </c>
      <c r="AL11" s="14">
        <f t="shared" si="4"/>
        <v>31</v>
      </c>
    </row>
    <row r="12" spans="1:38" ht="24.95" customHeight="1" x14ac:dyDescent="0.35">
      <c r="B12" s="3" t="str">
        <f>+'@CONFIG'!$B$7</f>
        <v>PETIT</v>
      </c>
      <c r="C12" s="3" t="str">
        <f>'@CONFIG'!$C$7</f>
        <v>Vanessa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J12" s="12">
        <f t="shared" si="5"/>
        <v>31</v>
      </c>
      <c r="AK12" s="14">
        <f t="shared" si="3"/>
        <v>31</v>
      </c>
      <c r="AL12" s="14">
        <f t="shared" si="4"/>
        <v>31</v>
      </c>
    </row>
    <row r="13" spans="1:38" ht="24.95" customHeight="1" x14ac:dyDescent="0.35">
      <c r="B13" s="3" t="str">
        <f>+'@CONFIG'!$B$8</f>
        <v>RICHARD</v>
      </c>
      <c r="C13" s="3" t="str">
        <f>'@CONFIG'!$C$8</f>
        <v>Dorian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J13" s="12">
        <f t="shared" si="5"/>
        <v>31</v>
      </c>
      <c r="AK13" s="14">
        <f t="shared" si="3"/>
        <v>31</v>
      </c>
      <c r="AL13" s="14">
        <f t="shared" si="4"/>
        <v>31</v>
      </c>
    </row>
    <row r="14" spans="1:38" ht="24.95" customHeight="1" x14ac:dyDescent="0.35">
      <c r="B14" s="3">
        <f>+'@CONFIG'!$B$9</f>
        <v>0</v>
      </c>
      <c r="C14" s="3">
        <f>'@CONFIG'!$C$9</f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J14" s="12"/>
      <c r="AK14" s="14"/>
      <c r="AL14" s="14">
        <f t="shared" si="4"/>
        <v>0</v>
      </c>
    </row>
    <row r="15" spans="1:38" ht="24.95" customHeight="1" x14ac:dyDescent="0.35">
      <c r="B15" s="3">
        <f>+'@CONFIG'!$B$10</f>
        <v>0</v>
      </c>
      <c r="C15" s="3">
        <f>'@CONFIG'!$C$10</f>
        <v>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J15" s="12"/>
      <c r="AK15" s="14"/>
      <c r="AL15" s="14"/>
    </row>
    <row r="16" spans="1:38" ht="24.95" customHeight="1" x14ac:dyDescent="0.35">
      <c r="B16" s="3">
        <f>+'@CONFIG'!$B$11</f>
        <v>0</v>
      </c>
      <c r="C16" s="3">
        <f>'@CONFIG'!$C$11</f>
        <v>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J16" s="12"/>
      <c r="AK16" s="14"/>
      <c r="AL16" s="14"/>
    </row>
    <row r="17" spans="2:38" ht="24.95" customHeight="1" x14ac:dyDescent="0.35">
      <c r="B17" s="3">
        <f>+'@CONFIG'!$B$12</f>
        <v>0</v>
      </c>
      <c r="C17" s="3">
        <f>'@CONFIG'!$C$12</f>
        <v>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J17" s="12"/>
      <c r="AK17" s="14"/>
      <c r="AL17" s="14"/>
    </row>
    <row r="18" spans="2:38" ht="24.95" customHeight="1" x14ac:dyDescent="0.35">
      <c r="B18" s="3">
        <f>+'@CONFIG'!$B$13</f>
        <v>0</v>
      </c>
      <c r="C18" s="3">
        <f>'@CONFIG'!$C$13</f>
        <v>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J18" s="12"/>
      <c r="AK18" s="14"/>
      <c r="AL18" s="14"/>
    </row>
    <row r="19" spans="2:38" ht="33" customHeight="1" x14ac:dyDescent="0.35">
      <c r="B19" s="1" t="str">
        <f>IF('@CONFIG'!B127&lt;&gt;"",'@CONFIG'!B127,"")</f>
        <v/>
      </c>
      <c r="AJ19" s="13">
        <f>SUM(AJ7:AJ18)</f>
        <v>217</v>
      </c>
      <c r="AK19" s="13">
        <f>SUM(AK7:AK18)</f>
        <v>217</v>
      </c>
      <c r="AL19" s="13">
        <f>SUM(AL7:AL18)</f>
        <v>217</v>
      </c>
    </row>
    <row r="20" spans="2:38" ht="33" customHeight="1" x14ac:dyDescent="0.35">
      <c r="B20" s="1" t="str">
        <f>IF('@CONFIG'!B128&lt;&gt;"",'@CONFIG'!B128,"")</f>
        <v/>
      </c>
    </row>
    <row r="21" spans="2:38" ht="24.95" customHeight="1" x14ac:dyDescent="0.35">
      <c r="B21" s="1" t="str">
        <f>IF('@CONFIG'!B129&lt;&gt;"",'@CONFIG'!B129,"")</f>
        <v/>
      </c>
    </row>
    <row r="22" spans="2:38" ht="24.95" customHeight="1" x14ac:dyDescent="0.35">
      <c r="B22" s="1" t="str">
        <f>IF('@CONFIG'!B130&lt;&gt;"",'@CONFIG'!B130,"")</f>
        <v/>
      </c>
    </row>
    <row r="23" spans="2:38" ht="24.95" customHeight="1" x14ac:dyDescent="0.35">
      <c r="B23" s="1" t="str">
        <f>IF('@CONFIG'!B131&lt;&gt;"",'@CONFIG'!B131,"")</f>
        <v/>
      </c>
    </row>
    <row r="24" spans="2:38" ht="24.95" customHeight="1" x14ac:dyDescent="0.35">
      <c r="B24" s="1" t="str">
        <f>IF('@CONFIG'!B132&lt;&gt;"",'@CONFIG'!B132,"")</f>
        <v/>
      </c>
    </row>
  </sheetData>
  <sortState xmlns:xlrd2="http://schemas.microsoft.com/office/spreadsheetml/2017/richdata2" ref="B7:AH18">
    <sortCondition ref="B7:B18"/>
  </sortState>
  <dataConsolidate/>
  <mergeCells count="5">
    <mergeCell ref="AL5:AL6"/>
    <mergeCell ref="B5:C5"/>
    <mergeCell ref="A4:AI4"/>
    <mergeCell ref="AJ5:AJ6"/>
    <mergeCell ref="AK5:AK6"/>
  </mergeCells>
  <conditionalFormatting sqref="A1:XFD19 A20:AH21 AJ20:XFD21 AI21:AM21 A22:XFD1048576">
    <cfRule type="cellIs" dxfId="22" priority="3" operator="equal">
      <formula>0</formula>
    </cfRule>
  </conditionalFormatting>
  <conditionalFormatting sqref="D7:AH18">
    <cfRule type="cellIs" dxfId="21" priority="11" operator="equal">
      <formula>"M"</formula>
    </cfRule>
  </conditionalFormatting>
  <conditionalFormatting sqref="AI20">
    <cfRule type="cellIs" dxfId="2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A6238-C926-4A1B-BA36-2CDA4F68EBC2}">
  <dimension ref="A1:AI26"/>
  <sheetViews>
    <sheetView showGridLines="0" topLeftCell="A4" zoomScale="80" zoomScaleNormal="80" workbookViewId="0">
      <selection activeCell="P7" sqref="P7"/>
    </sheetView>
  </sheetViews>
  <sheetFormatPr baseColWidth="10" defaultRowHeight="24.95" customHeight="1" x14ac:dyDescent="0.35"/>
  <cols>
    <col min="1" max="1" width="2.5" style="1" customWidth="1"/>
    <col min="2" max="2" width="19.75" style="1" customWidth="1"/>
    <col min="3" max="3" width="18.25" style="1" customWidth="1"/>
    <col min="4" max="31" width="4.5" style="9" customWidth="1"/>
    <col min="32" max="32" width="7.5" style="1" customWidth="1"/>
    <col min="33" max="16384" width="11" style="1"/>
  </cols>
  <sheetData>
    <row r="1" spans="1:35" ht="24.95" hidden="1" customHeight="1" x14ac:dyDescent="0.35">
      <c r="B1" s="2">
        <f>'@CONFIG'!F4</f>
        <v>44958</v>
      </c>
    </row>
    <row r="2" spans="1:35" ht="24.95" hidden="1" customHeight="1" x14ac:dyDescent="0.35">
      <c r="B2" s="2">
        <f>'@CONFIG'!G4</f>
        <v>44985</v>
      </c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5" ht="72" hidden="1" customHeight="1" x14ac:dyDescent="0.35">
      <c r="A3" s="11"/>
      <c r="B3" s="8"/>
      <c r="C3" s="8"/>
      <c r="D3" s="10">
        <f>B1</f>
        <v>44958</v>
      </c>
      <c r="E3" s="10">
        <f>D3+1</f>
        <v>44959</v>
      </c>
      <c r="F3" s="10">
        <f t="shared" ref="F3:AE3" si="0">E3+1</f>
        <v>44960</v>
      </c>
      <c r="G3" s="10">
        <f t="shared" si="0"/>
        <v>44961</v>
      </c>
      <c r="H3" s="10">
        <f t="shared" si="0"/>
        <v>44962</v>
      </c>
      <c r="I3" s="10">
        <f t="shared" si="0"/>
        <v>44963</v>
      </c>
      <c r="J3" s="10">
        <f t="shared" si="0"/>
        <v>44964</v>
      </c>
      <c r="K3" s="10">
        <f t="shared" si="0"/>
        <v>44965</v>
      </c>
      <c r="L3" s="10">
        <f t="shared" si="0"/>
        <v>44966</v>
      </c>
      <c r="M3" s="10">
        <f t="shared" si="0"/>
        <v>44967</v>
      </c>
      <c r="N3" s="10">
        <f t="shared" si="0"/>
        <v>44968</v>
      </c>
      <c r="O3" s="10">
        <f t="shared" si="0"/>
        <v>44969</v>
      </c>
      <c r="P3" s="10">
        <f t="shared" si="0"/>
        <v>44970</v>
      </c>
      <c r="Q3" s="10">
        <f t="shared" si="0"/>
        <v>44971</v>
      </c>
      <c r="R3" s="10">
        <f t="shared" si="0"/>
        <v>44972</v>
      </c>
      <c r="S3" s="10">
        <f t="shared" si="0"/>
        <v>44973</v>
      </c>
      <c r="T3" s="10">
        <f t="shared" si="0"/>
        <v>44974</v>
      </c>
      <c r="U3" s="10">
        <f t="shared" si="0"/>
        <v>44975</v>
      </c>
      <c r="V3" s="10">
        <f t="shared" si="0"/>
        <v>44976</v>
      </c>
      <c r="W3" s="10">
        <f t="shared" si="0"/>
        <v>44977</v>
      </c>
      <c r="X3" s="10">
        <f t="shared" si="0"/>
        <v>44978</v>
      </c>
      <c r="Y3" s="10">
        <f t="shared" si="0"/>
        <v>44979</v>
      </c>
      <c r="Z3" s="10">
        <f t="shared" si="0"/>
        <v>44980</v>
      </c>
      <c r="AA3" s="10">
        <f t="shared" si="0"/>
        <v>44981</v>
      </c>
      <c r="AB3" s="10">
        <f t="shared" si="0"/>
        <v>44982</v>
      </c>
      <c r="AC3" s="10">
        <f t="shared" si="0"/>
        <v>44983</v>
      </c>
      <c r="AD3" s="10">
        <f t="shared" si="0"/>
        <v>44984</v>
      </c>
      <c r="AE3" s="10">
        <f t="shared" si="0"/>
        <v>44985</v>
      </c>
    </row>
    <row r="4" spans="1:35" ht="72" customHeight="1" x14ac:dyDescent="0.35">
      <c r="A4" s="38" t="s">
        <v>40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</row>
    <row r="5" spans="1:35" ht="24.95" customHeight="1" x14ac:dyDescent="0.35">
      <c r="B5" s="37"/>
      <c r="C5" s="37"/>
      <c r="D5" s="23">
        <f>DAY(D3)</f>
        <v>1</v>
      </c>
      <c r="E5" s="23">
        <f t="shared" ref="E5:AE5" si="1">DAY(E3)</f>
        <v>2</v>
      </c>
      <c r="F5" s="23">
        <f t="shared" si="1"/>
        <v>3</v>
      </c>
      <c r="G5" s="23">
        <f t="shared" si="1"/>
        <v>4</v>
      </c>
      <c r="H5" s="23">
        <f t="shared" si="1"/>
        <v>5</v>
      </c>
      <c r="I5" s="23">
        <f t="shared" si="1"/>
        <v>6</v>
      </c>
      <c r="J5" s="23">
        <f t="shared" si="1"/>
        <v>7</v>
      </c>
      <c r="K5" s="23">
        <f t="shared" si="1"/>
        <v>8</v>
      </c>
      <c r="L5" s="23">
        <f t="shared" si="1"/>
        <v>9</v>
      </c>
      <c r="M5" s="23">
        <f t="shared" si="1"/>
        <v>10</v>
      </c>
      <c r="N5" s="23">
        <f t="shared" si="1"/>
        <v>11</v>
      </c>
      <c r="O5" s="23">
        <f t="shared" si="1"/>
        <v>12</v>
      </c>
      <c r="P5" s="23">
        <f t="shared" si="1"/>
        <v>13</v>
      </c>
      <c r="Q5" s="23">
        <f t="shared" si="1"/>
        <v>14</v>
      </c>
      <c r="R5" s="23">
        <f t="shared" si="1"/>
        <v>15</v>
      </c>
      <c r="S5" s="23">
        <f t="shared" si="1"/>
        <v>16</v>
      </c>
      <c r="T5" s="23">
        <f t="shared" si="1"/>
        <v>17</v>
      </c>
      <c r="U5" s="23">
        <f t="shared" si="1"/>
        <v>18</v>
      </c>
      <c r="V5" s="23">
        <f t="shared" si="1"/>
        <v>19</v>
      </c>
      <c r="W5" s="23">
        <f t="shared" si="1"/>
        <v>20</v>
      </c>
      <c r="X5" s="23">
        <f t="shared" si="1"/>
        <v>21</v>
      </c>
      <c r="Y5" s="23">
        <f t="shared" si="1"/>
        <v>22</v>
      </c>
      <c r="Z5" s="23">
        <f t="shared" si="1"/>
        <v>23</v>
      </c>
      <c r="AA5" s="23">
        <f t="shared" si="1"/>
        <v>24</v>
      </c>
      <c r="AB5" s="23">
        <f t="shared" si="1"/>
        <v>25</v>
      </c>
      <c r="AC5" s="23">
        <f t="shared" si="1"/>
        <v>26</v>
      </c>
      <c r="AD5" s="23">
        <f t="shared" si="1"/>
        <v>27</v>
      </c>
      <c r="AE5" s="23">
        <f t="shared" si="1"/>
        <v>28</v>
      </c>
      <c r="AG5" s="35" t="s">
        <v>18</v>
      </c>
      <c r="AH5" s="35" t="s">
        <v>19</v>
      </c>
      <c r="AI5" s="35" t="s">
        <v>20</v>
      </c>
    </row>
    <row r="6" spans="1:35" ht="24.95" customHeight="1" x14ac:dyDescent="0.35">
      <c r="B6" s="7" t="s">
        <v>0</v>
      </c>
      <c r="C6" s="7" t="s">
        <v>1</v>
      </c>
      <c r="D6" s="24">
        <f t="shared" ref="D6:AE6" si="2">WEEKDAY(D3)</f>
        <v>4</v>
      </c>
      <c r="E6" s="24">
        <f t="shared" si="2"/>
        <v>5</v>
      </c>
      <c r="F6" s="24">
        <f t="shared" si="2"/>
        <v>6</v>
      </c>
      <c r="G6" s="24">
        <f t="shared" si="2"/>
        <v>7</v>
      </c>
      <c r="H6" s="24">
        <f t="shared" si="2"/>
        <v>1</v>
      </c>
      <c r="I6" s="24">
        <f t="shared" si="2"/>
        <v>2</v>
      </c>
      <c r="J6" s="24">
        <f t="shared" si="2"/>
        <v>3</v>
      </c>
      <c r="K6" s="24">
        <f t="shared" si="2"/>
        <v>4</v>
      </c>
      <c r="L6" s="24">
        <f t="shared" si="2"/>
        <v>5</v>
      </c>
      <c r="M6" s="24">
        <f t="shared" si="2"/>
        <v>6</v>
      </c>
      <c r="N6" s="24">
        <f t="shared" si="2"/>
        <v>7</v>
      </c>
      <c r="O6" s="24">
        <f t="shared" si="2"/>
        <v>1</v>
      </c>
      <c r="P6" s="24">
        <f t="shared" si="2"/>
        <v>2</v>
      </c>
      <c r="Q6" s="24">
        <f t="shared" si="2"/>
        <v>3</v>
      </c>
      <c r="R6" s="24">
        <f t="shared" si="2"/>
        <v>4</v>
      </c>
      <c r="S6" s="24">
        <f t="shared" si="2"/>
        <v>5</v>
      </c>
      <c r="T6" s="24">
        <f t="shared" si="2"/>
        <v>6</v>
      </c>
      <c r="U6" s="24">
        <f t="shared" si="2"/>
        <v>7</v>
      </c>
      <c r="V6" s="24">
        <f t="shared" si="2"/>
        <v>1</v>
      </c>
      <c r="W6" s="24">
        <f t="shared" si="2"/>
        <v>2</v>
      </c>
      <c r="X6" s="24">
        <f t="shared" si="2"/>
        <v>3</v>
      </c>
      <c r="Y6" s="24">
        <f t="shared" si="2"/>
        <v>4</v>
      </c>
      <c r="Z6" s="24">
        <f t="shared" si="2"/>
        <v>5</v>
      </c>
      <c r="AA6" s="24">
        <f t="shared" si="2"/>
        <v>6</v>
      </c>
      <c r="AB6" s="24">
        <f t="shared" si="2"/>
        <v>7</v>
      </c>
      <c r="AC6" s="24">
        <f t="shared" si="2"/>
        <v>1</v>
      </c>
      <c r="AD6" s="24">
        <f t="shared" si="2"/>
        <v>2</v>
      </c>
      <c r="AE6" s="24">
        <f t="shared" si="2"/>
        <v>3</v>
      </c>
      <c r="AG6" s="36"/>
      <c r="AH6" s="36"/>
      <c r="AI6" s="36"/>
    </row>
    <row r="7" spans="1:35" ht="24.95" customHeight="1" x14ac:dyDescent="0.35">
      <c r="B7" s="3" t="str">
        <f>+'@CONFIG'!$B$2</f>
        <v>BERNARD</v>
      </c>
      <c r="C7" s="3" t="str">
        <f>'@CONFIG'!$C$2</f>
        <v>Jean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G7" s="12">
        <f t="shared" ref="AG7:AG13" si="3">COUNTA($D$6:$AE$6)</f>
        <v>28</v>
      </c>
      <c r="AH7" s="14">
        <f t="shared" ref="AH7:AH14" si="4">AG7-COUNTA(D7:AE7)</f>
        <v>28</v>
      </c>
      <c r="AI7" s="14">
        <f>AH7+JANVIER!AL7</f>
        <v>59</v>
      </c>
    </row>
    <row r="8" spans="1:35" ht="24.95" customHeight="1" x14ac:dyDescent="0.35">
      <c r="B8" s="3" t="str">
        <f>+'@CONFIG'!$B$3</f>
        <v>DUBOIS</v>
      </c>
      <c r="C8" s="3" t="str">
        <f>'@CONFIG'!$C$3</f>
        <v>Thomas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G8" s="12">
        <f t="shared" si="3"/>
        <v>28</v>
      </c>
      <c r="AH8" s="14">
        <f t="shared" si="4"/>
        <v>28</v>
      </c>
      <c r="AI8" s="14">
        <f>AH8+JANVIER!AL8</f>
        <v>59</v>
      </c>
    </row>
    <row r="9" spans="1:35" ht="24.95" customHeight="1" x14ac:dyDescent="0.35">
      <c r="B9" s="3" t="str">
        <f>+'@CONFIG'!$B$4</f>
        <v>FLEURY</v>
      </c>
      <c r="C9" s="3" t="str">
        <f>'@CONFIG'!$C$4</f>
        <v>Elodie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G9" s="12">
        <f t="shared" si="3"/>
        <v>28</v>
      </c>
      <c r="AH9" s="14">
        <f t="shared" si="4"/>
        <v>28</v>
      </c>
      <c r="AI9" s="14">
        <f>AH9+JANVIER!AL9</f>
        <v>59</v>
      </c>
    </row>
    <row r="10" spans="1:35" ht="24.95" customHeight="1" x14ac:dyDescent="0.35">
      <c r="B10" s="3" t="str">
        <f>+'@CONFIG'!$B$5</f>
        <v>HUET</v>
      </c>
      <c r="C10" s="3" t="str">
        <f>'@CONFIG'!$C$5</f>
        <v>Manuel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G10" s="12">
        <f t="shared" si="3"/>
        <v>28</v>
      </c>
      <c r="AH10" s="14">
        <f t="shared" si="4"/>
        <v>28</v>
      </c>
      <c r="AI10" s="14">
        <f>AH10+JANVIER!AL10</f>
        <v>59</v>
      </c>
    </row>
    <row r="11" spans="1:35" ht="24.95" customHeight="1" x14ac:dyDescent="0.35">
      <c r="B11" s="3" t="str">
        <f>+'@CONFIG'!$B$6</f>
        <v>MARTIN</v>
      </c>
      <c r="C11" s="3" t="str">
        <f>'@CONFIG'!$C$6</f>
        <v>Luc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G11" s="12">
        <f t="shared" si="3"/>
        <v>28</v>
      </c>
      <c r="AH11" s="14">
        <f t="shared" si="4"/>
        <v>28</v>
      </c>
      <c r="AI11" s="14">
        <f>AH11+JANVIER!AL11</f>
        <v>59</v>
      </c>
    </row>
    <row r="12" spans="1:35" ht="24.95" customHeight="1" x14ac:dyDescent="0.35">
      <c r="B12" s="3" t="str">
        <f>+'@CONFIG'!$B$7</f>
        <v>PETIT</v>
      </c>
      <c r="C12" s="3" t="str">
        <f>'@CONFIG'!$C$7</f>
        <v>Vanessa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G12" s="12">
        <f t="shared" si="3"/>
        <v>28</v>
      </c>
      <c r="AH12" s="14">
        <f t="shared" si="4"/>
        <v>28</v>
      </c>
      <c r="AI12" s="14">
        <f>AH12+JANVIER!AL12</f>
        <v>59</v>
      </c>
    </row>
    <row r="13" spans="1:35" ht="24.95" customHeight="1" x14ac:dyDescent="0.35">
      <c r="B13" s="3" t="str">
        <f>+'@CONFIG'!$B$8</f>
        <v>RICHARD</v>
      </c>
      <c r="C13" s="3" t="str">
        <f>'@CONFIG'!$C$8</f>
        <v>Dorian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G13" s="12">
        <f t="shared" si="3"/>
        <v>28</v>
      </c>
      <c r="AH13" s="14">
        <f t="shared" si="4"/>
        <v>28</v>
      </c>
      <c r="AI13" s="14">
        <f>AH13+JANVIER!AL13</f>
        <v>59</v>
      </c>
    </row>
    <row r="14" spans="1:35" ht="24.95" customHeight="1" x14ac:dyDescent="0.35">
      <c r="B14" s="3">
        <f>+'@CONFIG'!$B$9</f>
        <v>0</v>
      </c>
      <c r="C14" s="3">
        <f>'@CONFIG'!$C$9</f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G14" s="12"/>
      <c r="AH14" s="14">
        <f t="shared" si="4"/>
        <v>0</v>
      </c>
      <c r="AI14" s="14">
        <f>AG14-COUNTA(D14:AE14)</f>
        <v>0</v>
      </c>
    </row>
    <row r="15" spans="1:35" ht="24.95" customHeight="1" x14ac:dyDescent="0.35">
      <c r="B15" s="3">
        <f>+'@CONFIG'!$B$10</f>
        <v>0</v>
      </c>
      <c r="C15" s="3">
        <f>'@CONFIG'!$C$10</f>
        <v>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G15" s="12"/>
      <c r="AH15" s="14"/>
      <c r="AI15" s="14"/>
    </row>
    <row r="16" spans="1:35" ht="24.95" customHeight="1" x14ac:dyDescent="0.35">
      <c r="B16" s="3">
        <f>+'@CONFIG'!$B$11</f>
        <v>0</v>
      </c>
      <c r="C16" s="3">
        <f>'@CONFIG'!$C$11</f>
        <v>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G16" s="12"/>
      <c r="AH16" s="14"/>
      <c r="AI16" s="14"/>
    </row>
    <row r="17" spans="2:35" ht="24.95" customHeight="1" x14ac:dyDescent="0.35">
      <c r="B17" s="3">
        <f>+'@CONFIG'!$B$12</f>
        <v>0</v>
      </c>
      <c r="C17" s="3">
        <f>'@CONFIG'!$C$12</f>
        <v>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G17" s="12"/>
      <c r="AH17" s="14"/>
      <c r="AI17" s="14"/>
    </row>
    <row r="18" spans="2:35" ht="24.95" customHeight="1" x14ac:dyDescent="0.35">
      <c r="B18" s="3">
        <f>+'@CONFIG'!$B$13</f>
        <v>0</v>
      </c>
      <c r="C18" s="3">
        <f>'@CONFIG'!$C$13</f>
        <v>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G18" s="12"/>
      <c r="AH18" s="14"/>
      <c r="AI18" s="14"/>
    </row>
    <row r="19" spans="2:35" ht="33" customHeight="1" x14ac:dyDescent="0.35">
      <c r="B19" s="1" t="str">
        <f>IF('@CONFIG'!B125&lt;&gt;"",'@CONFIG'!B125,"")</f>
        <v/>
      </c>
      <c r="AG19" s="13">
        <f>SUM(AG7:AG18)</f>
        <v>196</v>
      </c>
      <c r="AH19" s="13">
        <f>SUM(AH7:AH18)</f>
        <v>196</v>
      </c>
      <c r="AI19" s="15"/>
    </row>
    <row r="20" spans="2:35" ht="33" customHeight="1" x14ac:dyDescent="0.35">
      <c r="B20" s="1" t="str">
        <f>IF('@CONFIG'!B126&lt;&gt;"",'@CONFIG'!B126,"")</f>
        <v/>
      </c>
      <c r="AF20" s="18" t="s">
        <v>21</v>
      </c>
      <c r="AG20" s="19">
        <f>AG19+JANVIER!AJ19</f>
        <v>413</v>
      </c>
      <c r="AH20" s="20"/>
      <c r="AI20" s="16">
        <f>SUM(AI7:AI18)</f>
        <v>413</v>
      </c>
    </row>
    <row r="21" spans="2:35" ht="24.95" customHeight="1" x14ac:dyDescent="0.35">
      <c r="B21" s="1" t="str">
        <f>IF('@CONFIG'!B127&lt;&gt;"",'@CONFIG'!B127,"")</f>
        <v/>
      </c>
    </row>
    <row r="22" spans="2:35" ht="24.95" customHeight="1" x14ac:dyDescent="0.35">
      <c r="B22" s="1" t="str">
        <f>IF('@CONFIG'!B128&lt;&gt;"",'@CONFIG'!B128,"")</f>
        <v/>
      </c>
    </row>
    <row r="23" spans="2:35" ht="24.95" customHeight="1" x14ac:dyDescent="0.35">
      <c r="B23" s="1" t="str">
        <f>IF('@CONFIG'!B129&lt;&gt;"",'@CONFIG'!B129,"")</f>
        <v/>
      </c>
    </row>
    <row r="24" spans="2:35" ht="24.95" customHeight="1" x14ac:dyDescent="0.35">
      <c r="B24" s="1" t="str">
        <f>IF('@CONFIG'!B130&lt;&gt;"",'@CONFIG'!B130,"")</f>
        <v/>
      </c>
    </row>
    <row r="25" spans="2:35" ht="24.95" customHeight="1" x14ac:dyDescent="0.35">
      <c r="B25" s="1" t="str">
        <f>IF('@CONFIG'!B131&lt;&gt;"",'@CONFIG'!B131,"")</f>
        <v/>
      </c>
    </row>
    <row r="26" spans="2:35" ht="24.95" customHeight="1" x14ac:dyDescent="0.35">
      <c r="B26" s="1" t="str">
        <f>IF('@CONFIG'!B132&lt;&gt;"",'@CONFIG'!B132,"")</f>
        <v/>
      </c>
    </row>
  </sheetData>
  <dataConsolidate/>
  <mergeCells count="5">
    <mergeCell ref="A4:AF4"/>
    <mergeCell ref="B5:C5"/>
    <mergeCell ref="AG5:AG6"/>
    <mergeCell ref="AH5:AH6"/>
    <mergeCell ref="AI5:AI6"/>
  </mergeCells>
  <conditionalFormatting sqref="A1:XFD4 AG5:AI18 A5:AF19 AJ5:XFD19 AG19:AH19 A20:XFD1048576">
    <cfRule type="cellIs" dxfId="19" priority="3" operator="equal">
      <formula>0</formula>
    </cfRule>
  </conditionalFormatting>
  <conditionalFormatting sqref="D7:AE18">
    <cfRule type="cellIs" dxfId="18" priority="12" operator="equal">
      <formula>"M"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D693C-661C-4CCE-9A5F-EB3FCA56D94A}">
  <dimension ref="A1:AL26"/>
  <sheetViews>
    <sheetView showGridLines="0" topLeftCell="A4" zoomScaleNormal="100" workbookViewId="0">
      <selection activeCell="S8" sqref="S8"/>
    </sheetView>
  </sheetViews>
  <sheetFormatPr baseColWidth="10" defaultRowHeight="24.95" customHeight="1" x14ac:dyDescent="0.35"/>
  <cols>
    <col min="1" max="1" width="2.5" style="1" customWidth="1"/>
    <col min="2" max="2" width="19.75" style="1" customWidth="1"/>
    <col min="3" max="3" width="18.25" style="1" customWidth="1"/>
    <col min="4" max="34" width="4.5" style="9" customWidth="1"/>
    <col min="35" max="35" width="7.5" style="1" customWidth="1"/>
    <col min="36" max="16384" width="11" style="1"/>
  </cols>
  <sheetData>
    <row r="1" spans="1:38" ht="24.95" hidden="1" customHeight="1" x14ac:dyDescent="0.35">
      <c r="B1" s="2">
        <f>'@CONFIG'!F5</f>
        <v>44986</v>
      </c>
    </row>
    <row r="2" spans="1:38" ht="24.95" hidden="1" customHeight="1" x14ac:dyDescent="0.35">
      <c r="B2" s="2">
        <f>'@CONFIG'!G5</f>
        <v>45016</v>
      </c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8" ht="72" hidden="1" customHeight="1" x14ac:dyDescent="0.35">
      <c r="A3" s="11"/>
      <c r="B3" s="8"/>
      <c r="C3" s="8"/>
      <c r="D3" s="10">
        <f>B1</f>
        <v>44986</v>
      </c>
      <c r="E3" s="10">
        <f>D3+1</f>
        <v>44987</v>
      </c>
      <c r="F3" s="10">
        <f t="shared" ref="F3:AG3" si="0">E3+1</f>
        <v>44988</v>
      </c>
      <c r="G3" s="10">
        <f t="shared" si="0"/>
        <v>44989</v>
      </c>
      <c r="H3" s="10">
        <f t="shared" si="0"/>
        <v>44990</v>
      </c>
      <c r="I3" s="10">
        <f t="shared" si="0"/>
        <v>44991</v>
      </c>
      <c r="J3" s="10">
        <f t="shared" si="0"/>
        <v>44992</v>
      </c>
      <c r="K3" s="10">
        <f t="shared" si="0"/>
        <v>44993</v>
      </c>
      <c r="L3" s="10">
        <f t="shared" si="0"/>
        <v>44994</v>
      </c>
      <c r="M3" s="10">
        <f t="shared" si="0"/>
        <v>44995</v>
      </c>
      <c r="N3" s="10">
        <f t="shared" si="0"/>
        <v>44996</v>
      </c>
      <c r="O3" s="10">
        <f t="shared" si="0"/>
        <v>44997</v>
      </c>
      <c r="P3" s="10">
        <f t="shared" si="0"/>
        <v>44998</v>
      </c>
      <c r="Q3" s="10">
        <f t="shared" si="0"/>
        <v>44999</v>
      </c>
      <c r="R3" s="10">
        <f t="shared" si="0"/>
        <v>45000</v>
      </c>
      <c r="S3" s="10">
        <f t="shared" si="0"/>
        <v>45001</v>
      </c>
      <c r="T3" s="10">
        <f t="shared" si="0"/>
        <v>45002</v>
      </c>
      <c r="U3" s="10">
        <f t="shared" si="0"/>
        <v>45003</v>
      </c>
      <c r="V3" s="10">
        <f t="shared" si="0"/>
        <v>45004</v>
      </c>
      <c r="W3" s="10">
        <f t="shared" si="0"/>
        <v>45005</v>
      </c>
      <c r="X3" s="10">
        <f t="shared" si="0"/>
        <v>45006</v>
      </c>
      <c r="Y3" s="10">
        <f t="shared" si="0"/>
        <v>45007</v>
      </c>
      <c r="Z3" s="10">
        <f t="shared" si="0"/>
        <v>45008</v>
      </c>
      <c r="AA3" s="10">
        <f t="shared" si="0"/>
        <v>45009</v>
      </c>
      <c r="AB3" s="10">
        <f t="shared" si="0"/>
        <v>45010</v>
      </c>
      <c r="AC3" s="10">
        <f t="shared" si="0"/>
        <v>45011</v>
      </c>
      <c r="AD3" s="10">
        <f t="shared" si="0"/>
        <v>45012</v>
      </c>
      <c r="AE3" s="10">
        <f t="shared" si="0"/>
        <v>45013</v>
      </c>
      <c r="AF3" s="10">
        <f t="shared" si="0"/>
        <v>45014</v>
      </c>
      <c r="AG3" s="10">
        <f t="shared" si="0"/>
        <v>45015</v>
      </c>
      <c r="AH3" s="10">
        <f>AG3+1</f>
        <v>45016</v>
      </c>
    </row>
    <row r="4" spans="1:38" ht="72" customHeight="1" x14ac:dyDescent="0.35">
      <c r="A4" s="39">
        <v>44986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</row>
    <row r="5" spans="1:38" ht="24.95" customHeight="1" x14ac:dyDescent="0.35">
      <c r="B5" s="37"/>
      <c r="C5" s="37"/>
      <c r="D5" s="23">
        <f>DAY(D3)</f>
        <v>1</v>
      </c>
      <c r="E5" s="23">
        <f t="shared" ref="E5:AH5" si="1">DAY(E3)</f>
        <v>2</v>
      </c>
      <c r="F5" s="23">
        <f t="shared" si="1"/>
        <v>3</v>
      </c>
      <c r="G5" s="23">
        <f t="shared" si="1"/>
        <v>4</v>
      </c>
      <c r="H5" s="23">
        <f t="shared" si="1"/>
        <v>5</v>
      </c>
      <c r="I5" s="23">
        <f t="shared" si="1"/>
        <v>6</v>
      </c>
      <c r="J5" s="23">
        <f t="shared" si="1"/>
        <v>7</v>
      </c>
      <c r="K5" s="23">
        <f t="shared" si="1"/>
        <v>8</v>
      </c>
      <c r="L5" s="23">
        <f t="shared" si="1"/>
        <v>9</v>
      </c>
      <c r="M5" s="23">
        <f t="shared" si="1"/>
        <v>10</v>
      </c>
      <c r="N5" s="23">
        <f t="shared" si="1"/>
        <v>11</v>
      </c>
      <c r="O5" s="23">
        <f t="shared" si="1"/>
        <v>12</v>
      </c>
      <c r="P5" s="23">
        <f t="shared" si="1"/>
        <v>13</v>
      </c>
      <c r="Q5" s="23">
        <f t="shared" si="1"/>
        <v>14</v>
      </c>
      <c r="R5" s="23">
        <f t="shared" si="1"/>
        <v>15</v>
      </c>
      <c r="S5" s="23">
        <f t="shared" si="1"/>
        <v>16</v>
      </c>
      <c r="T5" s="23">
        <f t="shared" si="1"/>
        <v>17</v>
      </c>
      <c r="U5" s="23">
        <f t="shared" si="1"/>
        <v>18</v>
      </c>
      <c r="V5" s="23">
        <f t="shared" si="1"/>
        <v>19</v>
      </c>
      <c r="W5" s="23">
        <f t="shared" si="1"/>
        <v>20</v>
      </c>
      <c r="X5" s="23">
        <f t="shared" si="1"/>
        <v>21</v>
      </c>
      <c r="Y5" s="23">
        <f t="shared" si="1"/>
        <v>22</v>
      </c>
      <c r="Z5" s="23">
        <f t="shared" si="1"/>
        <v>23</v>
      </c>
      <c r="AA5" s="23">
        <f t="shared" si="1"/>
        <v>24</v>
      </c>
      <c r="AB5" s="23">
        <f t="shared" si="1"/>
        <v>25</v>
      </c>
      <c r="AC5" s="23">
        <f t="shared" si="1"/>
        <v>26</v>
      </c>
      <c r="AD5" s="23">
        <f t="shared" si="1"/>
        <v>27</v>
      </c>
      <c r="AE5" s="23">
        <f t="shared" si="1"/>
        <v>28</v>
      </c>
      <c r="AF5" s="23">
        <f t="shared" si="1"/>
        <v>29</v>
      </c>
      <c r="AG5" s="23">
        <f t="shared" si="1"/>
        <v>30</v>
      </c>
      <c r="AH5" s="23">
        <f t="shared" si="1"/>
        <v>31</v>
      </c>
      <c r="AJ5" s="35" t="s">
        <v>18</v>
      </c>
      <c r="AK5" s="35" t="s">
        <v>19</v>
      </c>
      <c r="AL5" s="35" t="s">
        <v>20</v>
      </c>
    </row>
    <row r="6" spans="1:38" ht="24.95" customHeight="1" x14ac:dyDescent="0.35">
      <c r="B6" s="7" t="s">
        <v>0</v>
      </c>
      <c r="C6" s="7" t="s">
        <v>1</v>
      </c>
      <c r="D6" s="24">
        <f t="shared" ref="D6:AH6" si="2">WEEKDAY(D3)</f>
        <v>4</v>
      </c>
      <c r="E6" s="24">
        <f t="shared" si="2"/>
        <v>5</v>
      </c>
      <c r="F6" s="24">
        <f t="shared" si="2"/>
        <v>6</v>
      </c>
      <c r="G6" s="24">
        <f t="shared" si="2"/>
        <v>7</v>
      </c>
      <c r="H6" s="24">
        <f t="shared" si="2"/>
        <v>1</v>
      </c>
      <c r="I6" s="24">
        <f t="shared" si="2"/>
        <v>2</v>
      </c>
      <c r="J6" s="24">
        <f t="shared" si="2"/>
        <v>3</v>
      </c>
      <c r="K6" s="24">
        <f t="shared" si="2"/>
        <v>4</v>
      </c>
      <c r="L6" s="24">
        <f t="shared" si="2"/>
        <v>5</v>
      </c>
      <c r="M6" s="24">
        <f t="shared" si="2"/>
        <v>6</v>
      </c>
      <c r="N6" s="24">
        <f t="shared" si="2"/>
        <v>7</v>
      </c>
      <c r="O6" s="24">
        <f t="shared" si="2"/>
        <v>1</v>
      </c>
      <c r="P6" s="24">
        <f t="shared" si="2"/>
        <v>2</v>
      </c>
      <c r="Q6" s="24">
        <f t="shared" si="2"/>
        <v>3</v>
      </c>
      <c r="R6" s="24">
        <f t="shared" si="2"/>
        <v>4</v>
      </c>
      <c r="S6" s="24">
        <f t="shared" si="2"/>
        <v>5</v>
      </c>
      <c r="T6" s="24">
        <f t="shared" si="2"/>
        <v>6</v>
      </c>
      <c r="U6" s="24">
        <f t="shared" si="2"/>
        <v>7</v>
      </c>
      <c r="V6" s="24">
        <f t="shared" si="2"/>
        <v>1</v>
      </c>
      <c r="W6" s="24">
        <f t="shared" si="2"/>
        <v>2</v>
      </c>
      <c r="X6" s="24">
        <f t="shared" si="2"/>
        <v>3</v>
      </c>
      <c r="Y6" s="24">
        <f t="shared" si="2"/>
        <v>4</v>
      </c>
      <c r="Z6" s="24">
        <f t="shared" si="2"/>
        <v>5</v>
      </c>
      <c r="AA6" s="24">
        <f t="shared" si="2"/>
        <v>6</v>
      </c>
      <c r="AB6" s="24">
        <f t="shared" si="2"/>
        <v>7</v>
      </c>
      <c r="AC6" s="24">
        <f t="shared" si="2"/>
        <v>1</v>
      </c>
      <c r="AD6" s="24">
        <f t="shared" si="2"/>
        <v>2</v>
      </c>
      <c r="AE6" s="24">
        <f t="shared" si="2"/>
        <v>3</v>
      </c>
      <c r="AF6" s="24">
        <f t="shared" si="2"/>
        <v>4</v>
      </c>
      <c r="AG6" s="24">
        <f t="shared" si="2"/>
        <v>5</v>
      </c>
      <c r="AH6" s="24">
        <f t="shared" si="2"/>
        <v>6</v>
      </c>
      <c r="AJ6" s="36"/>
      <c r="AK6" s="36"/>
      <c r="AL6" s="36"/>
    </row>
    <row r="7" spans="1:38" ht="24.95" customHeight="1" x14ac:dyDescent="0.35">
      <c r="B7" s="3" t="str">
        <f>+'@CONFIG'!$B$2</f>
        <v>BERNARD</v>
      </c>
      <c r="C7" s="3" t="str">
        <f>'@CONFIG'!$C$2</f>
        <v>Jean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J7" s="12">
        <f>COUNTA($D$6:$AH$6)</f>
        <v>31</v>
      </c>
      <c r="AK7" s="14">
        <f>AJ7-COUNTA(D7:AH7)</f>
        <v>31</v>
      </c>
      <c r="AL7" s="14">
        <f>AK7+FEVRIER!AI7</f>
        <v>90</v>
      </c>
    </row>
    <row r="8" spans="1:38" ht="24.95" customHeight="1" x14ac:dyDescent="0.35">
      <c r="B8" s="3" t="str">
        <f>+'@CONFIG'!$B$3</f>
        <v>DUBOIS</v>
      </c>
      <c r="C8" s="3" t="str">
        <f>'@CONFIG'!$C$3</f>
        <v>Thomas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J8" s="12">
        <f>COUNTA($D$6:$AH$6)</f>
        <v>31</v>
      </c>
      <c r="AK8" s="14">
        <f t="shared" ref="AK8:AK13" si="3">AJ8-COUNTA(D8:AH8)</f>
        <v>31</v>
      </c>
      <c r="AL8" s="14">
        <f>AK8+FEVRIER!AI8</f>
        <v>90</v>
      </c>
    </row>
    <row r="9" spans="1:38" ht="24.95" customHeight="1" x14ac:dyDescent="0.35">
      <c r="B9" s="3" t="str">
        <f>+'@CONFIG'!$B$4</f>
        <v>FLEURY</v>
      </c>
      <c r="C9" s="3" t="str">
        <f>'@CONFIG'!$C$4</f>
        <v>Elodie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J9" s="12">
        <f t="shared" ref="AJ9:AJ13" si="4">COUNTA($D$6:$AH$6)</f>
        <v>31</v>
      </c>
      <c r="AK9" s="14">
        <f t="shared" si="3"/>
        <v>31</v>
      </c>
      <c r="AL9" s="14">
        <f>AK9+FEVRIER!AI9</f>
        <v>90</v>
      </c>
    </row>
    <row r="10" spans="1:38" ht="24.95" customHeight="1" x14ac:dyDescent="0.35">
      <c r="B10" s="3" t="str">
        <f>+'@CONFIG'!$B$5</f>
        <v>HUET</v>
      </c>
      <c r="C10" s="3" t="str">
        <f>'@CONFIG'!$C$5</f>
        <v>Manuel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J10" s="12">
        <f t="shared" si="4"/>
        <v>31</v>
      </c>
      <c r="AK10" s="14">
        <f t="shared" si="3"/>
        <v>31</v>
      </c>
      <c r="AL10" s="14">
        <f>AK10+FEVRIER!AI10</f>
        <v>90</v>
      </c>
    </row>
    <row r="11" spans="1:38" ht="24.95" customHeight="1" x14ac:dyDescent="0.35">
      <c r="B11" s="3" t="str">
        <f>+'@CONFIG'!$B$6</f>
        <v>MARTIN</v>
      </c>
      <c r="C11" s="3" t="str">
        <f>'@CONFIG'!$C$6</f>
        <v>Luc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J11" s="12">
        <f t="shared" si="4"/>
        <v>31</v>
      </c>
      <c r="AK11" s="14">
        <f t="shared" si="3"/>
        <v>31</v>
      </c>
      <c r="AL11" s="14">
        <f>AK11+FEVRIER!AI11</f>
        <v>90</v>
      </c>
    </row>
    <row r="12" spans="1:38" ht="24.95" customHeight="1" x14ac:dyDescent="0.35">
      <c r="B12" s="3" t="str">
        <f>+'@CONFIG'!$B$7</f>
        <v>PETIT</v>
      </c>
      <c r="C12" s="3" t="str">
        <f>'@CONFIG'!$C$7</f>
        <v>Vanessa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J12" s="12">
        <f t="shared" si="4"/>
        <v>31</v>
      </c>
      <c r="AK12" s="14">
        <f t="shared" si="3"/>
        <v>31</v>
      </c>
      <c r="AL12" s="14">
        <f>AK12+FEVRIER!AI12</f>
        <v>90</v>
      </c>
    </row>
    <row r="13" spans="1:38" ht="24.95" customHeight="1" x14ac:dyDescent="0.35">
      <c r="B13" s="3" t="str">
        <f>+'@CONFIG'!$B$8</f>
        <v>RICHARD</v>
      </c>
      <c r="C13" s="3" t="str">
        <f>'@CONFIG'!$C$8</f>
        <v>Dorian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J13" s="12">
        <f t="shared" si="4"/>
        <v>31</v>
      </c>
      <c r="AK13" s="14">
        <f t="shared" si="3"/>
        <v>31</v>
      </c>
      <c r="AL13" s="14">
        <f>AK13+FEVRIER!AI13</f>
        <v>90</v>
      </c>
    </row>
    <row r="14" spans="1:38" ht="24.95" customHeight="1" x14ac:dyDescent="0.35">
      <c r="B14" s="3">
        <f>+'@CONFIG'!$B$9</f>
        <v>0</v>
      </c>
      <c r="C14" s="3">
        <f>'@CONFIG'!$C$9</f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J14" s="12"/>
      <c r="AK14" s="14"/>
      <c r="AL14" s="14"/>
    </row>
    <row r="15" spans="1:38" ht="24.95" customHeight="1" x14ac:dyDescent="0.35">
      <c r="B15" s="3">
        <f>+'@CONFIG'!$B$10</f>
        <v>0</v>
      </c>
      <c r="C15" s="3">
        <f>'@CONFIG'!$C$10</f>
        <v>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J15" s="12"/>
      <c r="AK15" s="14"/>
      <c r="AL15" s="14"/>
    </row>
    <row r="16" spans="1:38" ht="24.95" customHeight="1" x14ac:dyDescent="0.35">
      <c r="B16" s="3">
        <f>+'@CONFIG'!$B$11</f>
        <v>0</v>
      </c>
      <c r="C16" s="3">
        <f>'@CONFIG'!$C$11</f>
        <v>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J16" s="12"/>
      <c r="AK16" s="14"/>
      <c r="AL16" s="14"/>
    </row>
    <row r="17" spans="2:38" ht="24.95" customHeight="1" x14ac:dyDescent="0.35">
      <c r="B17" s="3">
        <f>+'@CONFIG'!$B$12</f>
        <v>0</v>
      </c>
      <c r="C17" s="3">
        <f>'@CONFIG'!$C$12</f>
        <v>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J17" s="12"/>
      <c r="AK17" s="14"/>
      <c r="AL17" s="14"/>
    </row>
    <row r="18" spans="2:38" ht="24.95" customHeight="1" x14ac:dyDescent="0.35">
      <c r="B18" s="3">
        <f>+'@CONFIG'!$B$13</f>
        <v>0</v>
      </c>
      <c r="C18" s="3">
        <f>'@CONFIG'!$C$13</f>
        <v>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J18" s="12"/>
      <c r="AK18" s="14"/>
      <c r="AL18" s="14"/>
    </row>
    <row r="19" spans="2:38" ht="33" customHeight="1" x14ac:dyDescent="0.35">
      <c r="B19" s="1" t="str">
        <f>IF('@CONFIG'!B125&lt;&gt;"",'@CONFIG'!B125,"")</f>
        <v/>
      </c>
      <c r="AJ19" s="13">
        <f>SUM(AJ7:AJ18)</f>
        <v>217</v>
      </c>
      <c r="AK19" s="13">
        <f>SUM(AK7:AK18)</f>
        <v>217</v>
      </c>
      <c r="AL19" s="15"/>
    </row>
    <row r="20" spans="2:38" ht="33" customHeight="1" x14ac:dyDescent="0.35">
      <c r="B20" s="1" t="str">
        <f>IF('@CONFIG'!B126&lt;&gt;"",'@CONFIG'!B126,"")</f>
        <v/>
      </c>
      <c r="AI20" s="18" t="s">
        <v>21</v>
      </c>
      <c r="AJ20" s="19">
        <f>AJ19+FEVRIER!AG20</f>
        <v>630</v>
      </c>
      <c r="AK20" s="15"/>
      <c r="AL20" s="16">
        <f>SUM(AL7:AL18)</f>
        <v>630</v>
      </c>
    </row>
    <row r="21" spans="2:38" ht="24.95" customHeight="1" x14ac:dyDescent="0.35">
      <c r="B21" s="1" t="str">
        <f>IF('@CONFIG'!B127&lt;&gt;"",'@CONFIG'!B127,"")</f>
        <v/>
      </c>
      <c r="AA21" s="6"/>
    </row>
    <row r="22" spans="2:38" ht="24.95" customHeight="1" x14ac:dyDescent="0.35">
      <c r="B22" s="1" t="str">
        <f>IF('@CONFIG'!B128&lt;&gt;"",'@CONFIG'!B128,"")</f>
        <v/>
      </c>
    </row>
    <row r="23" spans="2:38" ht="24.95" customHeight="1" x14ac:dyDescent="0.35">
      <c r="B23" s="1" t="str">
        <f>IF('@CONFIG'!B129&lt;&gt;"",'@CONFIG'!B129,"")</f>
        <v/>
      </c>
    </row>
    <row r="24" spans="2:38" ht="24.95" customHeight="1" x14ac:dyDescent="0.35">
      <c r="B24" s="1" t="str">
        <f>IF('@CONFIG'!B130&lt;&gt;"",'@CONFIG'!B130,"")</f>
        <v/>
      </c>
    </row>
    <row r="25" spans="2:38" ht="24.95" customHeight="1" x14ac:dyDescent="0.35">
      <c r="B25" s="1" t="str">
        <f>IF('@CONFIG'!B131&lt;&gt;"",'@CONFIG'!B131,"")</f>
        <v/>
      </c>
    </row>
    <row r="26" spans="2:38" ht="24.95" customHeight="1" x14ac:dyDescent="0.35">
      <c r="B26" s="1" t="str">
        <f>IF('@CONFIG'!B132&lt;&gt;"",'@CONFIG'!B132,"")</f>
        <v/>
      </c>
    </row>
  </sheetData>
  <dataConsolidate/>
  <mergeCells count="5">
    <mergeCell ref="A4:AI4"/>
    <mergeCell ref="B5:C5"/>
    <mergeCell ref="AJ5:AJ6"/>
    <mergeCell ref="AK5:AK6"/>
    <mergeCell ref="AL5:AL6"/>
  </mergeCells>
  <conditionalFormatting sqref="A1:XFD4 AJ5:AL18 A5:AI19 AM5:XFD19 AJ19:AK19 A20:AH20 AJ20:XFD20 A21:XFD1048576">
    <cfRule type="cellIs" dxfId="17" priority="3" operator="equal">
      <formula>0</formula>
    </cfRule>
  </conditionalFormatting>
  <conditionalFormatting sqref="D7:AH18">
    <cfRule type="cellIs" dxfId="16" priority="11" operator="equal">
      <formula>"M"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7CA91-A989-4C07-983D-3CDDA8317AD9}">
  <dimension ref="A1:AK28"/>
  <sheetViews>
    <sheetView showGridLines="0" topLeftCell="A4" zoomScale="80" zoomScaleNormal="80" workbookViewId="0">
      <selection activeCell="L30" sqref="L30"/>
    </sheetView>
  </sheetViews>
  <sheetFormatPr baseColWidth="10" defaultRowHeight="24.95" customHeight="1" x14ac:dyDescent="0.35"/>
  <cols>
    <col min="1" max="1" width="2.5" style="1" customWidth="1"/>
    <col min="2" max="2" width="19.75" style="1" customWidth="1"/>
    <col min="3" max="3" width="18.25" style="1" customWidth="1"/>
    <col min="4" max="33" width="4.5" style="9" customWidth="1"/>
    <col min="34" max="34" width="7.5" style="1" customWidth="1"/>
    <col min="35" max="16384" width="11" style="1"/>
  </cols>
  <sheetData>
    <row r="1" spans="1:37" ht="24.95" hidden="1" customHeight="1" x14ac:dyDescent="0.35">
      <c r="B1" s="2">
        <f>'@CONFIG'!F6</f>
        <v>45017</v>
      </c>
    </row>
    <row r="2" spans="1:37" ht="24.95" hidden="1" customHeight="1" x14ac:dyDescent="0.35">
      <c r="B2" s="2">
        <f>'@CONFIG'!G6</f>
        <v>45046</v>
      </c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7" ht="72" hidden="1" customHeight="1" x14ac:dyDescent="0.35">
      <c r="A3" s="11"/>
      <c r="B3" s="8"/>
      <c r="C3" s="8"/>
      <c r="D3" s="10">
        <f>B1</f>
        <v>45017</v>
      </c>
      <c r="E3" s="10">
        <f>D3+1</f>
        <v>45018</v>
      </c>
      <c r="F3" s="10">
        <f t="shared" ref="F3:AG3" si="0">E3+1</f>
        <v>45019</v>
      </c>
      <c r="G3" s="10">
        <f t="shared" si="0"/>
        <v>45020</v>
      </c>
      <c r="H3" s="10">
        <f t="shared" si="0"/>
        <v>45021</v>
      </c>
      <c r="I3" s="10">
        <f t="shared" si="0"/>
        <v>45022</v>
      </c>
      <c r="J3" s="10">
        <f t="shared" si="0"/>
        <v>45023</v>
      </c>
      <c r="K3" s="10">
        <f t="shared" si="0"/>
        <v>45024</v>
      </c>
      <c r="L3" s="10">
        <f t="shared" si="0"/>
        <v>45025</v>
      </c>
      <c r="M3" s="10">
        <f t="shared" si="0"/>
        <v>45026</v>
      </c>
      <c r="N3" s="10">
        <f t="shared" si="0"/>
        <v>45027</v>
      </c>
      <c r="O3" s="10">
        <f t="shared" si="0"/>
        <v>45028</v>
      </c>
      <c r="P3" s="10">
        <f t="shared" si="0"/>
        <v>45029</v>
      </c>
      <c r="Q3" s="10">
        <f t="shared" si="0"/>
        <v>45030</v>
      </c>
      <c r="R3" s="10">
        <f t="shared" si="0"/>
        <v>45031</v>
      </c>
      <c r="S3" s="10">
        <f t="shared" si="0"/>
        <v>45032</v>
      </c>
      <c r="T3" s="10">
        <f t="shared" si="0"/>
        <v>45033</v>
      </c>
      <c r="U3" s="10">
        <f t="shared" si="0"/>
        <v>45034</v>
      </c>
      <c r="V3" s="10">
        <f t="shared" si="0"/>
        <v>45035</v>
      </c>
      <c r="W3" s="10">
        <f t="shared" si="0"/>
        <v>45036</v>
      </c>
      <c r="X3" s="10">
        <f t="shared" si="0"/>
        <v>45037</v>
      </c>
      <c r="Y3" s="10">
        <f t="shared" si="0"/>
        <v>45038</v>
      </c>
      <c r="Z3" s="10">
        <f t="shared" si="0"/>
        <v>45039</v>
      </c>
      <c r="AA3" s="10">
        <f t="shared" si="0"/>
        <v>45040</v>
      </c>
      <c r="AB3" s="10">
        <f t="shared" si="0"/>
        <v>45041</v>
      </c>
      <c r="AC3" s="10">
        <f t="shared" si="0"/>
        <v>45042</v>
      </c>
      <c r="AD3" s="10">
        <f t="shared" si="0"/>
        <v>45043</v>
      </c>
      <c r="AE3" s="10">
        <f t="shared" si="0"/>
        <v>45044</v>
      </c>
      <c r="AF3" s="10">
        <f t="shared" si="0"/>
        <v>45045</v>
      </c>
      <c r="AG3" s="10">
        <f t="shared" si="0"/>
        <v>45046</v>
      </c>
    </row>
    <row r="4" spans="1:37" ht="72" customHeight="1" x14ac:dyDescent="0.35">
      <c r="A4" s="39">
        <v>45017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</row>
    <row r="5" spans="1:37" ht="24.95" customHeight="1" x14ac:dyDescent="0.35">
      <c r="B5" s="37"/>
      <c r="C5" s="37"/>
      <c r="D5" s="23">
        <f>DAY(D3)</f>
        <v>1</v>
      </c>
      <c r="E5" s="23">
        <f t="shared" ref="E5:AG5" si="1">DAY(E3)</f>
        <v>2</v>
      </c>
      <c r="F5" s="23">
        <f t="shared" si="1"/>
        <v>3</v>
      </c>
      <c r="G5" s="23">
        <f t="shared" si="1"/>
        <v>4</v>
      </c>
      <c r="H5" s="23">
        <f t="shared" si="1"/>
        <v>5</v>
      </c>
      <c r="I5" s="23">
        <f t="shared" si="1"/>
        <v>6</v>
      </c>
      <c r="J5" s="23">
        <f t="shared" si="1"/>
        <v>7</v>
      </c>
      <c r="K5" s="23">
        <f t="shared" si="1"/>
        <v>8</v>
      </c>
      <c r="L5" s="23">
        <f t="shared" si="1"/>
        <v>9</v>
      </c>
      <c r="M5" s="23">
        <f t="shared" si="1"/>
        <v>10</v>
      </c>
      <c r="N5" s="23">
        <f t="shared" si="1"/>
        <v>11</v>
      </c>
      <c r="O5" s="23">
        <f t="shared" si="1"/>
        <v>12</v>
      </c>
      <c r="P5" s="23">
        <f t="shared" si="1"/>
        <v>13</v>
      </c>
      <c r="Q5" s="23">
        <f t="shared" si="1"/>
        <v>14</v>
      </c>
      <c r="R5" s="23">
        <f t="shared" si="1"/>
        <v>15</v>
      </c>
      <c r="S5" s="23">
        <f t="shared" si="1"/>
        <v>16</v>
      </c>
      <c r="T5" s="23">
        <f t="shared" si="1"/>
        <v>17</v>
      </c>
      <c r="U5" s="23">
        <f t="shared" si="1"/>
        <v>18</v>
      </c>
      <c r="V5" s="23">
        <f t="shared" si="1"/>
        <v>19</v>
      </c>
      <c r="W5" s="23">
        <f t="shared" si="1"/>
        <v>20</v>
      </c>
      <c r="X5" s="23">
        <f t="shared" si="1"/>
        <v>21</v>
      </c>
      <c r="Y5" s="23">
        <f t="shared" si="1"/>
        <v>22</v>
      </c>
      <c r="Z5" s="23">
        <f t="shared" si="1"/>
        <v>23</v>
      </c>
      <c r="AA5" s="23">
        <f t="shared" si="1"/>
        <v>24</v>
      </c>
      <c r="AB5" s="23">
        <f t="shared" si="1"/>
        <v>25</v>
      </c>
      <c r="AC5" s="23">
        <f t="shared" si="1"/>
        <v>26</v>
      </c>
      <c r="AD5" s="23">
        <f t="shared" si="1"/>
        <v>27</v>
      </c>
      <c r="AE5" s="23">
        <f t="shared" si="1"/>
        <v>28</v>
      </c>
      <c r="AF5" s="23">
        <f t="shared" si="1"/>
        <v>29</v>
      </c>
      <c r="AG5" s="23">
        <f t="shared" si="1"/>
        <v>30</v>
      </c>
      <c r="AI5" s="35" t="s">
        <v>18</v>
      </c>
      <c r="AJ5" s="35" t="s">
        <v>19</v>
      </c>
      <c r="AK5" s="35" t="s">
        <v>20</v>
      </c>
    </row>
    <row r="6" spans="1:37" ht="24.95" customHeight="1" x14ac:dyDescent="0.35">
      <c r="B6" s="7" t="s">
        <v>0</v>
      </c>
      <c r="C6" s="7" t="s">
        <v>1</v>
      </c>
      <c r="D6" s="24">
        <f t="shared" ref="D6:AG6" si="2">WEEKDAY(D3)</f>
        <v>7</v>
      </c>
      <c r="E6" s="24">
        <f t="shared" si="2"/>
        <v>1</v>
      </c>
      <c r="F6" s="24">
        <f t="shared" si="2"/>
        <v>2</v>
      </c>
      <c r="G6" s="24">
        <f t="shared" si="2"/>
        <v>3</v>
      </c>
      <c r="H6" s="24">
        <f t="shared" si="2"/>
        <v>4</v>
      </c>
      <c r="I6" s="24">
        <f t="shared" si="2"/>
        <v>5</v>
      </c>
      <c r="J6" s="24">
        <f t="shared" si="2"/>
        <v>6</v>
      </c>
      <c r="K6" s="24">
        <f t="shared" si="2"/>
        <v>7</v>
      </c>
      <c r="L6" s="24">
        <f t="shared" si="2"/>
        <v>1</v>
      </c>
      <c r="M6" s="24">
        <f t="shared" si="2"/>
        <v>2</v>
      </c>
      <c r="N6" s="24">
        <f t="shared" si="2"/>
        <v>3</v>
      </c>
      <c r="O6" s="24">
        <f t="shared" si="2"/>
        <v>4</v>
      </c>
      <c r="P6" s="24">
        <f t="shared" si="2"/>
        <v>5</v>
      </c>
      <c r="Q6" s="24">
        <f t="shared" si="2"/>
        <v>6</v>
      </c>
      <c r="R6" s="24">
        <f t="shared" si="2"/>
        <v>7</v>
      </c>
      <c r="S6" s="24">
        <f t="shared" si="2"/>
        <v>1</v>
      </c>
      <c r="T6" s="24">
        <f t="shared" si="2"/>
        <v>2</v>
      </c>
      <c r="U6" s="24">
        <f t="shared" si="2"/>
        <v>3</v>
      </c>
      <c r="V6" s="24">
        <f t="shared" si="2"/>
        <v>4</v>
      </c>
      <c r="W6" s="24">
        <f t="shared" si="2"/>
        <v>5</v>
      </c>
      <c r="X6" s="24">
        <f t="shared" si="2"/>
        <v>6</v>
      </c>
      <c r="Y6" s="24">
        <f t="shared" si="2"/>
        <v>7</v>
      </c>
      <c r="Z6" s="24">
        <f t="shared" si="2"/>
        <v>1</v>
      </c>
      <c r="AA6" s="24">
        <f t="shared" si="2"/>
        <v>2</v>
      </c>
      <c r="AB6" s="24">
        <f t="shared" si="2"/>
        <v>3</v>
      </c>
      <c r="AC6" s="24">
        <f t="shared" si="2"/>
        <v>4</v>
      </c>
      <c r="AD6" s="24">
        <f t="shared" si="2"/>
        <v>5</v>
      </c>
      <c r="AE6" s="24">
        <f t="shared" si="2"/>
        <v>6</v>
      </c>
      <c r="AF6" s="24">
        <f t="shared" si="2"/>
        <v>7</v>
      </c>
      <c r="AG6" s="24">
        <f t="shared" si="2"/>
        <v>1</v>
      </c>
      <c r="AI6" s="36"/>
      <c r="AJ6" s="36"/>
      <c r="AK6" s="36"/>
    </row>
    <row r="7" spans="1:37" ht="24.95" customHeight="1" x14ac:dyDescent="0.35">
      <c r="B7" s="3" t="str">
        <f>+'@CONFIG'!$B$2</f>
        <v>BERNARD</v>
      </c>
      <c r="C7" s="3" t="str">
        <f>'@CONFIG'!$C$2</f>
        <v>Jean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I7" s="12">
        <f t="shared" ref="AI7:AI13" si="3">COUNTA($D$6:$AG$6)</f>
        <v>30</v>
      </c>
      <c r="AJ7" s="14">
        <f t="shared" ref="AJ7:AJ13" si="4">AI7-COUNTA(D7:AG7)</f>
        <v>30</v>
      </c>
      <c r="AK7" s="14">
        <f>AJ7+MARS!AL7</f>
        <v>120</v>
      </c>
    </row>
    <row r="8" spans="1:37" ht="24.95" customHeight="1" x14ac:dyDescent="0.35">
      <c r="B8" s="3" t="str">
        <f>+'@CONFIG'!$B$3</f>
        <v>DUBOIS</v>
      </c>
      <c r="C8" s="3" t="str">
        <f>'@CONFIG'!$C$3</f>
        <v>Thomas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I8" s="12">
        <f t="shared" si="3"/>
        <v>30</v>
      </c>
      <c r="AJ8" s="14">
        <f t="shared" si="4"/>
        <v>30</v>
      </c>
      <c r="AK8" s="14">
        <f>AJ8+MARS!AL8</f>
        <v>120</v>
      </c>
    </row>
    <row r="9" spans="1:37" ht="24.95" customHeight="1" x14ac:dyDescent="0.35">
      <c r="B9" s="3" t="str">
        <f>+'@CONFIG'!$B$4</f>
        <v>FLEURY</v>
      </c>
      <c r="C9" s="3" t="str">
        <f>'@CONFIG'!$C$4</f>
        <v>Elodie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I9" s="12">
        <f t="shared" si="3"/>
        <v>30</v>
      </c>
      <c r="AJ9" s="14">
        <f t="shared" si="4"/>
        <v>30</v>
      </c>
      <c r="AK9" s="14">
        <f>AJ9+MARS!AL9</f>
        <v>120</v>
      </c>
    </row>
    <row r="10" spans="1:37" ht="24.95" customHeight="1" x14ac:dyDescent="0.35">
      <c r="B10" s="3" t="str">
        <f>+'@CONFIG'!$B$5</f>
        <v>HUET</v>
      </c>
      <c r="C10" s="3" t="str">
        <f>'@CONFIG'!$C$5</f>
        <v>Manuel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I10" s="12">
        <f t="shared" si="3"/>
        <v>30</v>
      </c>
      <c r="AJ10" s="14">
        <f t="shared" si="4"/>
        <v>30</v>
      </c>
      <c r="AK10" s="14">
        <f>AJ10+MARS!AL10</f>
        <v>120</v>
      </c>
    </row>
    <row r="11" spans="1:37" ht="24.95" customHeight="1" x14ac:dyDescent="0.35">
      <c r="B11" s="3" t="str">
        <f>+'@CONFIG'!$B$6</f>
        <v>MARTIN</v>
      </c>
      <c r="C11" s="3" t="str">
        <f>'@CONFIG'!$C$6</f>
        <v>Luc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I11" s="12">
        <f t="shared" si="3"/>
        <v>30</v>
      </c>
      <c r="AJ11" s="14">
        <f t="shared" si="4"/>
        <v>30</v>
      </c>
      <c r="AK11" s="14">
        <f>AJ11+MARS!AL11</f>
        <v>120</v>
      </c>
    </row>
    <row r="12" spans="1:37" ht="24.95" customHeight="1" x14ac:dyDescent="0.35">
      <c r="B12" s="3" t="str">
        <f>+'@CONFIG'!$B$7</f>
        <v>PETIT</v>
      </c>
      <c r="C12" s="3" t="str">
        <f>'@CONFIG'!$C$7</f>
        <v>Vanessa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I12" s="12">
        <f t="shared" si="3"/>
        <v>30</v>
      </c>
      <c r="AJ12" s="14">
        <f t="shared" si="4"/>
        <v>30</v>
      </c>
      <c r="AK12" s="14">
        <f>AJ12+MARS!AL12</f>
        <v>120</v>
      </c>
    </row>
    <row r="13" spans="1:37" ht="24.95" customHeight="1" x14ac:dyDescent="0.35">
      <c r="B13" s="3" t="str">
        <f>+'@CONFIG'!$B$8</f>
        <v>RICHARD</v>
      </c>
      <c r="C13" s="3" t="str">
        <f>'@CONFIG'!$C$8</f>
        <v>Dorian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I13" s="12">
        <f t="shared" si="3"/>
        <v>30</v>
      </c>
      <c r="AJ13" s="14">
        <f t="shared" si="4"/>
        <v>30</v>
      </c>
      <c r="AK13" s="14">
        <f>AJ13+MARS!AL13</f>
        <v>120</v>
      </c>
    </row>
    <row r="14" spans="1:37" ht="24.95" customHeight="1" x14ac:dyDescent="0.35">
      <c r="B14" s="3">
        <f>+'@CONFIG'!$B$9</f>
        <v>0</v>
      </c>
      <c r="C14" s="3">
        <f>'@CONFIG'!$C$9</f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I14" s="12"/>
      <c r="AJ14" s="14"/>
      <c r="AK14" s="14"/>
    </row>
    <row r="15" spans="1:37" ht="24.95" customHeight="1" x14ac:dyDescent="0.35">
      <c r="B15" s="3">
        <f>+'@CONFIG'!$B$10</f>
        <v>0</v>
      </c>
      <c r="C15" s="3">
        <f>'@CONFIG'!$C$10</f>
        <v>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I15" s="12"/>
      <c r="AJ15" s="14"/>
      <c r="AK15" s="14"/>
    </row>
    <row r="16" spans="1:37" ht="24.95" customHeight="1" x14ac:dyDescent="0.35">
      <c r="B16" s="3">
        <f>+'@CONFIG'!$B$11</f>
        <v>0</v>
      </c>
      <c r="C16" s="3">
        <f>'@CONFIG'!$C$11</f>
        <v>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I16" s="12"/>
      <c r="AJ16" s="14"/>
      <c r="AK16" s="14"/>
    </row>
    <row r="17" spans="2:37" ht="24.95" customHeight="1" x14ac:dyDescent="0.35">
      <c r="B17" s="3">
        <f>+'@CONFIG'!$B$12</f>
        <v>0</v>
      </c>
      <c r="C17" s="3">
        <f>'@CONFIG'!$C$12</f>
        <v>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I17" s="12"/>
      <c r="AJ17" s="14"/>
      <c r="AK17" s="14"/>
    </row>
    <row r="18" spans="2:37" ht="24.95" customHeight="1" x14ac:dyDescent="0.35">
      <c r="B18" s="3">
        <f>+'@CONFIG'!$B$13</f>
        <v>0</v>
      </c>
      <c r="C18" s="3">
        <f>'@CONFIG'!$C$13</f>
        <v>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I18" s="12"/>
      <c r="AJ18" s="14"/>
      <c r="AK18" s="14"/>
    </row>
    <row r="19" spans="2:37" ht="33" customHeight="1" x14ac:dyDescent="0.35">
      <c r="B19" s="1" t="str">
        <f>IF('@CONFIG'!B123&lt;&gt;"",'@CONFIG'!B123,"")</f>
        <v/>
      </c>
      <c r="AI19" s="13">
        <f>SUM(AI7:AI18)</f>
        <v>210</v>
      </c>
      <c r="AJ19" s="13">
        <f>SUM(AJ7:AJ18)</f>
        <v>210</v>
      </c>
      <c r="AK19" s="15"/>
    </row>
    <row r="20" spans="2:37" ht="33" customHeight="1" x14ac:dyDescent="0.35">
      <c r="B20" s="1" t="str">
        <f>IF('@CONFIG'!B124&lt;&gt;"",'@CONFIG'!B124,"")</f>
        <v/>
      </c>
      <c r="AH20" s="18" t="s">
        <v>21</v>
      </c>
      <c r="AI20" s="19">
        <f>AI19+MARS!AJ20</f>
        <v>840</v>
      </c>
      <c r="AJ20" s="19"/>
      <c r="AK20" s="16">
        <f>SUM(AK7:AK18)</f>
        <v>840</v>
      </c>
    </row>
    <row r="21" spans="2:37" ht="24.95" customHeight="1" x14ac:dyDescent="0.35">
      <c r="B21" s="1" t="str">
        <f>IF('@CONFIG'!B125&lt;&gt;"",'@CONFIG'!B125,"")</f>
        <v/>
      </c>
    </row>
    <row r="22" spans="2:37" ht="24.95" customHeight="1" x14ac:dyDescent="0.35">
      <c r="B22" s="1" t="str">
        <f>IF('@CONFIG'!B126&lt;&gt;"",'@CONFIG'!B126,"")</f>
        <v/>
      </c>
    </row>
    <row r="23" spans="2:37" ht="24.95" customHeight="1" x14ac:dyDescent="0.35">
      <c r="B23" s="1" t="str">
        <f>IF('@CONFIG'!B127&lt;&gt;"",'@CONFIG'!B127,"")</f>
        <v/>
      </c>
    </row>
    <row r="24" spans="2:37" ht="24.95" customHeight="1" x14ac:dyDescent="0.35">
      <c r="B24" s="1" t="str">
        <f>IF('@CONFIG'!B128&lt;&gt;"",'@CONFIG'!B128,"")</f>
        <v/>
      </c>
    </row>
    <row r="25" spans="2:37" ht="24.95" customHeight="1" x14ac:dyDescent="0.35">
      <c r="B25" s="1" t="str">
        <f>IF('@CONFIG'!B129&lt;&gt;"",'@CONFIG'!B129,"")</f>
        <v/>
      </c>
    </row>
    <row r="26" spans="2:37" ht="24.95" customHeight="1" x14ac:dyDescent="0.35">
      <c r="B26" s="1" t="str">
        <f>IF('@CONFIG'!B130&lt;&gt;"",'@CONFIG'!B130,"")</f>
        <v/>
      </c>
    </row>
    <row r="27" spans="2:37" ht="24.95" customHeight="1" x14ac:dyDescent="0.35">
      <c r="B27" s="1" t="str">
        <f>IF('@CONFIG'!B131&lt;&gt;"",'@CONFIG'!B131,"")</f>
        <v/>
      </c>
    </row>
    <row r="28" spans="2:37" ht="24.95" customHeight="1" x14ac:dyDescent="0.35">
      <c r="B28" s="1" t="str">
        <f>IF('@CONFIG'!B132&lt;&gt;"",'@CONFIG'!B132,"")</f>
        <v/>
      </c>
    </row>
  </sheetData>
  <dataConsolidate/>
  <mergeCells count="5">
    <mergeCell ref="A4:AH4"/>
    <mergeCell ref="B5:C5"/>
    <mergeCell ref="AI5:AI6"/>
    <mergeCell ref="AJ5:AJ6"/>
    <mergeCell ref="AK5:AK6"/>
  </mergeCells>
  <conditionalFormatting sqref="A1:XFD4 AI5:AK18 A5:AH19 AL5:XFD19 AI19:AJ19 A20:AG20 AI20:XFD20 A21:XFD1048576">
    <cfRule type="cellIs" dxfId="15" priority="3" operator="equal">
      <formula>0</formula>
    </cfRule>
  </conditionalFormatting>
  <conditionalFormatting sqref="D7:AG18">
    <cfRule type="cellIs" dxfId="14" priority="11" operator="equal">
      <formula>"M"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1BEEB-F738-44BE-B1DB-994A77CA580A}">
  <dimension ref="A1:AL28"/>
  <sheetViews>
    <sheetView showGridLines="0" topLeftCell="A4" zoomScale="80" zoomScaleNormal="80" workbookViewId="0">
      <selection activeCell="N24" sqref="N24"/>
    </sheetView>
  </sheetViews>
  <sheetFormatPr baseColWidth="10" defaultRowHeight="24.95" customHeight="1" x14ac:dyDescent="0.35"/>
  <cols>
    <col min="1" max="1" width="2.5" style="1" customWidth="1"/>
    <col min="2" max="2" width="19.75" style="1" customWidth="1"/>
    <col min="3" max="3" width="18.25" style="1" customWidth="1"/>
    <col min="4" max="34" width="4.5" style="9" customWidth="1"/>
    <col min="35" max="35" width="7.5" style="1" customWidth="1"/>
    <col min="36" max="16384" width="11" style="1"/>
  </cols>
  <sheetData>
    <row r="1" spans="1:38" ht="24.95" hidden="1" customHeight="1" x14ac:dyDescent="0.35">
      <c r="B1" s="2">
        <f>'@CONFIG'!F7</f>
        <v>45047</v>
      </c>
    </row>
    <row r="2" spans="1:38" ht="24.95" hidden="1" customHeight="1" x14ac:dyDescent="0.35">
      <c r="B2" s="2">
        <f>'@CONFIG'!G7</f>
        <v>45077</v>
      </c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8" ht="72" hidden="1" customHeight="1" x14ac:dyDescent="0.35">
      <c r="A3" s="11"/>
      <c r="B3" s="8"/>
      <c r="C3" s="8"/>
      <c r="D3" s="10">
        <f>B1</f>
        <v>45047</v>
      </c>
      <c r="E3" s="10">
        <f>D3+1</f>
        <v>45048</v>
      </c>
      <c r="F3" s="10">
        <f t="shared" ref="F3:AG3" si="0">E3+1</f>
        <v>45049</v>
      </c>
      <c r="G3" s="10">
        <f t="shared" si="0"/>
        <v>45050</v>
      </c>
      <c r="H3" s="10">
        <f t="shared" si="0"/>
        <v>45051</v>
      </c>
      <c r="I3" s="10">
        <f t="shared" si="0"/>
        <v>45052</v>
      </c>
      <c r="J3" s="10">
        <f t="shared" si="0"/>
        <v>45053</v>
      </c>
      <c r="K3" s="10">
        <f t="shared" si="0"/>
        <v>45054</v>
      </c>
      <c r="L3" s="10">
        <f t="shared" si="0"/>
        <v>45055</v>
      </c>
      <c r="M3" s="10">
        <f t="shared" si="0"/>
        <v>45056</v>
      </c>
      <c r="N3" s="10">
        <f t="shared" si="0"/>
        <v>45057</v>
      </c>
      <c r="O3" s="10">
        <f t="shared" si="0"/>
        <v>45058</v>
      </c>
      <c r="P3" s="10">
        <f t="shared" si="0"/>
        <v>45059</v>
      </c>
      <c r="Q3" s="10">
        <f t="shared" si="0"/>
        <v>45060</v>
      </c>
      <c r="R3" s="10">
        <f t="shared" si="0"/>
        <v>45061</v>
      </c>
      <c r="S3" s="10">
        <f t="shared" si="0"/>
        <v>45062</v>
      </c>
      <c r="T3" s="10">
        <f t="shared" si="0"/>
        <v>45063</v>
      </c>
      <c r="U3" s="10">
        <f t="shared" si="0"/>
        <v>45064</v>
      </c>
      <c r="V3" s="10">
        <f t="shared" si="0"/>
        <v>45065</v>
      </c>
      <c r="W3" s="10">
        <f t="shared" si="0"/>
        <v>45066</v>
      </c>
      <c r="X3" s="10">
        <f t="shared" si="0"/>
        <v>45067</v>
      </c>
      <c r="Y3" s="10">
        <f t="shared" si="0"/>
        <v>45068</v>
      </c>
      <c r="Z3" s="10">
        <f t="shared" si="0"/>
        <v>45069</v>
      </c>
      <c r="AA3" s="10">
        <f t="shared" si="0"/>
        <v>45070</v>
      </c>
      <c r="AB3" s="10">
        <f t="shared" si="0"/>
        <v>45071</v>
      </c>
      <c r="AC3" s="10">
        <f t="shared" si="0"/>
        <v>45072</v>
      </c>
      <c r="AD3" s="10">
        <f t="shared" si="0"/>
        <v>45073</v>
      </c>
      <c r="AE3" s="10">
        <f t="shared" si="0"/>
        <v>45074</v>
      </c>
      <c r="AF3" s="10">
        <f t="shared" si="0"/>
        <v>45075</v>
      </c>
      <c r="AG3" s="10">
        <f t="shared" si="0"/>
        <v>45076</v>
      </c>
      <c r="AH3" s="10">
        <f>AG3+1</f>
        <v>45077</v>
      </c>
    </row>
    <row r="4" spans="1:38" ht="72" customHeight="1" x14ac:dyDescent="0.35">
      <c r="A4" s="39">
        <v>45047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</row>
    <row r="5" spans="1:38" ht="24.95" customHeight="1" x14ac:dyDescent="0.35">
      <c r="B5" s="37"/>
      <c r="C5" s="37"/>
      <c r="D5" s="23">
        <f>DAY(D3)</f>
        <v>1</v>
      </c>
      <c r="E5" s="23">
        <f t="shared" ref="E5:AH5" si="1">DAY(E3)</f>
        <v>2</v>
      </c>
      <c r="F5" s="23">
        <f t="shared" si="1"/>
        <v>3</v>
      </c>
      <c r="G5" s="23">
        <f t="shared" si="1"/>
        <v>4</v>
      </c>
      <c r="H5" s="23">
        <f t="shared" si="1"/>
        <v>5</v>
      </c>
      <c r="I5" s="23">
        <f t="shared" si="1"/>
        <v>6</v>
      </c>
      <c r="J5" s="23">
        <f t="shared" si="1"/>
        <v>7</v>
      </c>
      <c r="K5" s="23">
        <f t="shared" si="1"/>
        <v>8</v>
      </c>
      <c r="L5" s="23">
        <f t="shared" si="1"/>
        <v>9</v>
      </c>
      <c r="M5" s="23">
        <f t="shared" si="1"/>
        <v>10</v>
      </c>
      <c r="N5" s="23">
        <f t="shared" si="1"/>
        <v>11</v>
      </c>
      <c r="O5" s="23">
        <f t="shared" si="1"/>
        <v>12</v>
      </c>
      <c r="P5" s="23">
        <f t="shared" si="1"/>
        <v>13</v>
      </c>
      <c r="Q5" s="23">
        <f t="shared" si="1"/>
        <v>14</v>
      </c>
      <c r="R5" s="23">
        <f t="shared" si="1"/>
        <v>15</v>
      </c>
      <c r="S5" s="23">
        <f t="shared" si="1"/>
        <v>16</v>
      </c>
      <c r="T5" s="23">
        <f t="shared" si="1"/>
        <v>17</v>
      </c>
      <c r="U5" s="23">
        <f t="shared" si="1"/>
        <v>18</v>
      </c>
      <c r="V5" s="23">
        <f t="shared" si="1"/>
        <v>19</v>
      </c>
      <c r="W5" s="23">
        <f t="shared" si="1"/>
        <v>20</v>
      </c>
      <c r="X5" s="23">
        <f t="shared" si="1"/>
        <v>21</v>
      </c>
      <c r="Y5" s="23">
        <f t="shared" si="1"/>
        <v>22</v>
      </c>
      <c r="Z5" s="23">
        <f t="shared" si="1"/>
        <v>23</v>
      </c>
      <c r="AA5" s="23">
        <f t="shared" si="1"/>
        <v>24</v>
      </c>
      <c r="AB5" s="23">
        <f t="shared" si="1"/>
        <v>25</v>
      </c>
      <c r="AC5" s="23">
        <f t="shared" si="1"/>
        <v>26</v>
      </c>
      <c r="AD5" s="23">
        <f t="shared" si="1"/>
        <v>27</v>
      </c>
      <c r="AE5" s="23">
        <f t="shared" si="1"/>
        <v>28</v>
      </c>
      <c r="AF5" s="23">
        <f t="shared" si="1"/>
        <v>29</v>
      </c>
      <c r="AG5" s="23">
        <f t="shared" si="1"/>
        <v>30</v>
      </c>
      <c r="AH5" s="23">
        <f t="shared" si="1"/>
        <v>31</v>
      </c>
      <c r="AJ5" s="35" t="s">
        <v>18</v>
      </c>
      <c r="AK5" s="35" t="s">
        <v>19</v>
      </c>
      <c r="AL5" s="35" t="s">
        <v>20</v>
      </c>
    </row>
    <row r="6" spans="1:38" ht="24.95" customHeight="1" x14ac:dyDescent="0.35">
      <c r="B6" s="7" t="s">
        <v>0</v>
      </c>
      <c r="C6" s="7" t="s">
        <v>1</v>
      </c>
      <c r="D6" s="24">
        <f t="shared" ref="D6:AH6" si="2">WEEKDAY(D3)</f>
        <v>2</v>
      </c>
      <c r="E6" s="24">
        <f t="shared" si="2"/>
        <v>3</v>
      </c>
      <c r="F6" s="24">
        <f t="shared" si="2"/>
        <v>4</v>
      </c>
      <c r="G6" s="24">
        <f t="shared" si="2"/>
        <v>5</v>
      </c>
      <c r="H6" s="24">
        <f t="shared" si="2"/>
        <v>6</v>
      </c>
      <c r="I6" s="24">
        <f t="shared" si="2"/>
        <v>7</v>
      </c>
      <c r="J6" s="24">
        <f t="shared" si="2"/>
        <v>1</v>
      </c>
      <c r="K6" s="24">
        <f t="shared" si="2"/>
        <v>2</v>
      </c>
      <c r="L6" s="24">
        <f t="shared" si="2"/>
        <v>3</v>
      </c>
      <c r="M6" s="24">
        <f t="shared" si="2"/>
        <v>4</v>
      </c>
      <c r="N6" s="24">
        <f t="shared" si="2"/>
        <v>5</v>
      </c>
      <c r="O6" s="24">
        <f t="shared" si="2"/>
        <v>6</v>
      </c>
      <c r="P6" s="24">
        <f t="shared" si="2"/>
        <v>7</v>
      </c>
      <c r="Q6" s="24">
        <f t="shared" si="2"/>
        <v>1</v>
      </c>
      <c r="R6" s="24">
        <f t="shared" si="2"/>
        <v>2</v>
      </c>
      <c r="S6" s="24">
        <f t="shared" si="2"/>
        <v>3</v>
      </c>
      <c r="T6" s="24">
        <f t="shared" si="2"/>
        <v>4</v>
      </c>
      <c r="U6" s="24">
        <f t="shared" si="2"/>
        <v>5</v>
      </c>
      <c r="V6" s="24">
        <f t="shared" si="2"/>
        <v>6</v>
      </c>
      <c r="W6" s="24">
        <f t="shared" si="2"/>
        <v>7</v>
      </c>
      <c r="X6" s="24">
        <f t="shared" si="2"/>
        <v>1</v>
      </c>
      <c r="Y6" s="24">
        <f t="shared" si="2"/>
        <v>2</v>
      </c>
      <c r="Z6" s="24">
        <f t="shared" si="2"/>
        <v>3</v>
      </c>
      <c r="AA6" s="24">
        <f t="shared" si="2"/>
        <v>4</v>
      </c>
      <c r="AB6" s="24">
        <f t="shared" si="2"/>
        <v>5</v>
      </c>
      <c r="AC6" s="24">
        <f t="shared" si="2"/>
        <v>6</v>
      </c>
      <c r="AD6" s="24">
        <f t="shared" si="2"/>
        <v>7</v>
      </c>
      <c r="AE6" s="24">
        <f t="shared" si="2"/>
        <v>1</v>
      </c>
      <c r="AF6" s="24">
        <f t="shared" si="2"/>
        <v>2</v>
      </c>
      <c r="AG6" s="24">
        <f t="shared" si="2"/>
        <v>3</v>
      </c>
      <c r="AH6" s="24">
        <f t="shared" si="2"/>
        <v>4</v>
      </c>
      <c r="AJ6" s="36"/>
      <c r="AK6" s="36"/>
      <c r="AL6" s="36"/>
    </row>
    <row r="7" spans="1:38" ht="24.95" customHeight="1" x14ac:dyDescent="0.35">
      <c r="B7" s="3" t="str">
        <f>+'@CONFIG'!$B$2</f>
        <v>BERNARD</v>
      </c>
      <c r="C7" s="3" t="str">
        <f>'@CONFIG'!$C$2</f>
        <v>Jean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J7" s="12">
        <f t="shared" ref="AJ7:AJ13" si="3">COUNTA($D$6:$AG$6)</f>
        <v>30</v>
      </c>
      <c r="AK7" s="14">
        <f t="shared" ref="AK7:AK13" si="4">AJ7-COUNTA(E7:AH7)</f>
        <v>30</v>
      </c>
      <c r="AL7" s="14">
        <f>AK7+AVRIL!AK7</f>
        <v>150</v>
      </c>
    </row>
    <row r="8" spans="1:38" ht="24.95" customHeight="1" x14ac:dyDescent="0.35">
      <c r="B8" s="3" t="str">
        <f>+'@CONFIG'!$B$3</f>
        <v>DUBOIS</v>
      </c>
      <c r="C8" s="3" t="str">
        <f>'@CONFIG'!$C$3</f>
        <v>Thomas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J8" s="12">
        <f t="shared" si="3"/>
        <v>30</v>
      </c>
      <c r="AK8" s="14">
        <f t="shared" si="4"/>
        <v>30</v>
      </c>
      <c r="AL8" s="14">
        <f>AK8+AVRIL!AK8</f>
        <v>150</v>
      </c>
    </row>
    <row r="9" spans="1:38" ht="24.95" customHeight="1" x14ac:dyDescent="0.35">
      <c r="B9" s="3" t="str">
        <f>+'@CONFIG'!$B$4</f>
        <v>FLEURY</v>
      </c>
      <c r="C9" s="3" t="str">
        <f>'@CONFIG'!$C$4</f>
        <v>Elodie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J9" s="12">
        <f t="shared" si="3"/>
        <v>30</v>
      </c>
      <c r="AK9" s="14">
        <f t="shared" si="4"/>
        <v>30</v>
      </c>
      <c r="AL9" s="14">
        <f>AK9+AVRIL!AK9</f>
        <v>150</v>
      </c>
    </row>
    <row r="10" spans="1:38" ht="24.95" customHeight="1" x14ac:dyDescent="0.35">
      <c r="B10" s="3" t="str">
        <f>+'@CONFIG'!$B$5</f>
        <v>HUET</v>
      </c>
      <c r="C10" s="3" t="str">
        <f>'@CONFIG'!$C$5</f>
        <v>Manuel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J10" s="12">
        <f t="shared" si="3"/>
        <v>30</v>
      </c>
      <c r="AK10" s="14">
        <f t="shared" si="4"/>
        <v>30</v>
      </c>
      <c r="AL10" s="14">
        <f>AK10+AVRIL!AK10</f>
        <v>150</v>
      </c>
    </row>
    <row r="11" spans="1:38" ht="24.95" customHeight="1" x14ac:dyDescent="0.35">
      <c r="B11" s="3" t="str">
        <f>+'@CONFIG'!$B$6</f>
        <v>MARTIN</v>
      </c>
      <c r="C11" s="3" t="str">
        <f>'@CONFIG'!$C$6</f>
        <v>Luc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J11" s="12">
        <f t="shared" si="3"/>
        <v>30</v>
      </c>
      <c r="AK11" s="14">
        <f t="shared" si="4"/>
        <v>30</v>
      </c>
      <c r="AL11" s="14">
        <f>AK11+AVRIL!AK11</f>
        <v>150</v>
      </c>
    </row>
    <row r="12" spans="1:38" ht="24.95" customHeight="1" x14ac:dyDescent="0.35">
      <c r="B12" s="3" t="str">
        <f>+'@CONFIG'!$B$7</f>
        <v>PETIT</v>
      </c>
      <c r="C12" s="3" t="str">
        <f>'@CONFIG'!$C$7</f>
        <v>Vanessa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J12" s="12">
        <f t="shared" si="3"/>
        <v>30</v>
      </c>
      <c r="AK12" s="14">
        <f t="shared" si="4"/>
        <v>30</v>
      </c>
      <c r="AL12" s="14">
        <f>AK12+AVRIL!AK12</f>
        <v>150</v>
      </c>
    </row>
    <row r="13" spans="1:38" ht="24.95" customHeight="1" x14ac:dyDescent="0.35">
      <c r="B13" s="3" t="str">
        <f>+'@CONFIG'!$B$8</f>
        <v>RICHARD</v>
      </c>
      <c r="C13" s="3" t="str">
        <f>'@CONFIG'!$C$8</f>
        <v>Dorian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J13" s="12">
        <f t="shared" si="3"/>
        <v>30</v>
      </c>
      <c r="AK13" s="14">
        <f t="shared" si="4"/>
        <v>30</v>
      </c>
      <c r="AL13" s="14">
        <f>AK13+AVRIL!AK13</f>
        <v>150</v>
      </c>
    </row>
    <row r="14" spans="1:38" ht="24.95" customHeight="1" x14ac:dyDescent="0.35">
      <c r="B14" s="3">
        <f>+'@CONFIG'!$B$9</f>
        <v>0</v>
      </c>
      <c r="C14" s="3">
        <f>'@CONFIG'!$C$9</f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J14" s="12"/>
      <c r="AK14" s="14"/>
      <c r="AL14" s="14"/>
    </row>
    <row r="15" spans="1:38" ht="24.95" customHeight="1" x14ac:dyDescent="0.35">
      <c r="B15" s="3">
        <f>+'@CONFIG'!$B$10</f>
        <v>0</v>
      </c>
      <c r="C15" s="3">
        <f>'@CONFIG'!$C$10</f>
        <v>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J15" s="12"/>
      <c r="AK15" s="14"/>
      <c r="AL15" s="14"/>
    </row>
    <row r="16" spans="1:38" ht="24.95" customHeight="1" x14ac:dyDescent="0.35">
      <c r="B16" s="3">
        <f>+'@CONFIG'!$B$11</f>
        <v>0</v>
      </c>
      <c r="C16" s="3">
        <f>'@CONFIG'!$C$11</f>
        <v>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J16" s="12"/>
      <c r="AK16" s="14"/>
      <c r="AL16" s="14"/>
    </row>
    <row r="17" spans="2:38" ht="24.95" customHeight="1" x14ac:dyDescent="0.35">
      <c r="B17" s="3">
        <f>+'@CONFIG'!$B$12</f>
        <v>0</v>
      </c>
      <c r="C17" s="3">
        <f>'@CONFIG'!$C$12</f>
        <v>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J17" s="12"/>
      <c r="AK17" s="14"/>
      <c r="AL17" s="14"/>
    </row>
    <row r="18" spans="2:38" ht="24.95" customHeight="1" x14ac:dyDescent="0.35">
      <c r="B18" s="3">
        <f>+'@CONFIG'!$B$13</f>
        <v>0</v>
      </c>
      <c r="C18" s="3">
        <f>'@CONFIG'!$C$13</f>
        <v>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J18" s="12"/>
      <c r="AK18" s="14"/>
      <c r="AL18" s="14"/>
    </row>
    <row r="19" spans="2:38" ht="33" customHeight="1" x14ac:dyDescent="0.35">
      <c r="B19" s="1" t="str">
        <f>IF('@CONFIG'!B123&lt;&gt;"",'@CONFIG'!B123,"")</f>
        <v/>
      </c>
      <c r="AJ19" s="13">
        <f>SUM(AJ7:AJ18)</f>
        <v>210</v>
      </c>
      <c r="AK19" s="13">
        <f>SUM(AK7:AK18)</f>
        <v>210</v>
      </c>
      <c r="AL19" s="15"/>
    </row>
    <row r="20" spans="2:38" ht="33" customHeight="1" x14ac:dyDescent="0.35">
      <c r="B20" s="1" t="str">
        <f>IF('@CONFIG'!B124&lt;&gt;"",'@CONFIG'!B124,"")</f>
        <v/>
      </c>
      <c r="AI20" s="18" t="s">
        <v>21</v>
      </c>
      <c r="AJ20" s="19">
        <f>AJ19+AVRIL!AI20</f>
        <v>1050</v>
      </c>
      <c r="AK20" s="17"/>
      <c r="AL20" s="16">
        <f>SUM(AL7:AL18)</f>
        <v>1050</v>
      </c>
    </row>
    <row r="21" spans="2:38" ht="24.95" customHeight="1" x14ac:dyDescent="0.35">
      <c r="B21" s="1" t="str">
        <f>IF('@CONFIG'!B125&lt;&gt;"",'@CONFIG'!B125,"")</f>
        <v/>
      </c>
    </row>
    <row r="22" spans="2:38" ht="24.95" customHeight="1" x14ac:dyDescent="0.35">
      <c r="B22" s="1" t="str">
        <f>IF('@CONFIG'!B126&lt;&gt;"",'@CONFIG'!B126,"")</f>
        <v/>
      </c>
    </row>
    <row r="23" spans="2:38" ht="24.95" customHeight="1" x14ac:dyDescent="0.35">
      <c r="B23" s="1" t="str">
        <f>IF('@CONFIG'!B127&lt;&gt;"",'@CONFIG'!B127,"")</f>
        <v/>
      </c>
    </row>
    <row r="24" spans="2:38" ht="24.95" customHeight="1" x14ac:dyDescent="0.35">
      <c r="B24" s="1" t="str">
        <f>IF('@CONFIG'!B128&lt;&gt;"",'@CONFIG'!B128,"")</f>
        <v/>
      </c>
    </row>
    <row r="25" spans="2:38" ht="24.95" customHeight="1" x14ac:dyDescent="0.35">
      <c r="B25" s="1" t="str">
        <f>IF('@CONFIG'!B129&lt;&gt;"",'@CONFIG'!B129,"")</f>
        <v/>
      </c>
    </row>
    <row r="26" spans="2:38" ht="24.95" customHeight="1" x14ac:dyDescent="0.35">
      <c r="B26" s="1" t="str">
        <f>IF('@CONFIG'!B130&lt;&gt;"",'@CONFIG'!B130,"")</f>
        <v/>
      </c>
    </row>
    <row r="27" spans="2:38" ht="24.95" customHeight="1" x14ac:dyDescent="0.35">
      <c r="B27" s="1" t="str">
        <f>IF('@CONFIG'!B131&lt;&gt;"",'@CONFIG'!B131,"")</f>
        <v/>
      </c>
    </row>
    <row r="28" spans="2:38" ht="24.95" customHeight="1" x14ac:dyDescent="0.35">
      <c r="B28" s="1" t="str">
        <f>IF('@CONFIG'!B132&lt;&gt;"",'@CONFIG'!B132,"")</f>
        <v/>
      </c>
    </row>
  </sheetData>
  <dataConsolidate/>
  <mergeCells count="5">
    <mergeCell ref="A4:AI4"/>
    <mergeCell ref="B5:C5"/>
    <mergeCell ref="AJ5:AJ6"/>
    <mergeCell ref="AK5:AK6"/>
    <mergeCell ref="AL5:AL6"/>
  </mergeCells>
  <conditionalFormatting sqref="A1:XFD4 AJ5:AL18 A5:AI19 AM5:XFD20 AJ19:AK19 A20:AH20 AL20 A21:XFD1048576">
    <cfRule type="cellIs" dxfId="13" priority="3" operator="equal">
      <formula>0</formula>
    </cfRule>
  </conditionalFormatting>
  <conditionalFormatting sqref="D7:AH18">
    <cfRule type="cellIs" dxfId="12" priority="11" operator="equal">
      <formula>"M"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9722A-8D9B-4EBB-9463-607D024DE2A3}">
  <dimension ref="A1:AK26"/>
  <sheetViews>
    <sheetView showGridLines="0" topLeftCell="A4" zoomScale="80" zoomScaleNormal="80" workbookViewId="0">
      <selection activeCell="T23" sqref="T23"/>
    </sheetView>
  </sheetViews>
  <sheetFormatPr baseColWidth="10" defaultRowHeight="24.95" customHeight="1" x14ac:dyDescent="0.35"/>
  <cols>
    <col min="1" max="1" width="2.5" style="1" customWidth="1"/>
    <col min="2" max="2" width="19.75" style="1" customWidth="1"/>
    <col min="3" max="3" width="18.25" style="1" customWidth="1"/>
    <col min="4" max="33" width="4.5" style="9" customWidth="1"/>
    <col min="34" max="34" width="7.5" style="1" customWidth="1"/>
    <col min="35" max="16384" width="11" style="1"/>
  </cols>
  <sheetData>
    <row r="1" spans="1:37" ht="24.95" hidden="1" customHeight="1" x14ac:dyDescent="0.35">
      <c r="B1" s="2">
        <f>'@CONFIG'!F8</f>
        <v>45078</v>
      </c>
    </row>
    <row r="2" spans="1:37" ht="24.95" hidden="1" customHeight="1" x14ac:dyDescent="0.35">
      <c r="B2" s="2">
        <f>'@CONFIG'!G8</f>
        <v>45107</v>
      </c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7" ht="72" hidden="1" customHeight="1" x14ac:dyDescent="0.35">
      <c r="A3" s="11"/>
      <c r="B3" s="8"/>
      <c r="C3" s="8"/>
      <c r="D3" s="10">
        <f>B1</f>
        <v>45078</v>
      </c>
      <c r="E3" s="10">
        <f>D3+1</f>
        <v>45079</v>
      </c>
      <c r="F3" s="10">
        <f t="shared" ref="F3:AG3" si="0">E3+1</f>
        <v>45080</v>
      </c>
      <c r="G3" s="10">
        <f t="shared" si="0"/>
        <v>45081</v>
      </c>
      <c r="H3" s="10">
        <f t="shared" si="0"/>
        <v>45082</v>
      </c>
      <c r="I3" s="10">
        <f t="shared" si="0"/>
        <v>45083</v>
      </c>
      <c r="J3" s="10">
        <f t="shared" si="0"/>
        <v>45084</v>
      </c>
      <c r="K3" s="10">
        <f t="shared" si="0"/>
        <v>45085</v>
      </c>
      <c r="L3" s="10">
        <f t="shared" si="0"/>
        <v>45086</v>
      </c>
      <c r="M3" s="10">
        <f t="shared" si="0"/>
        <v>45087</v>
      </c>
      <c r="N3" s="10">
        <f t="shared" si="0"/>
        <v>45088</v>
      </c>
      <c r="O3" s="10">
        <f t="shared" si="0"/>
        <v>45089</v>
      </c>
      <c r="P3" s="10">
        <f t="shared" si="0"/>
        <v>45090</v>
      </c>
      <c r="Q3" s="10">
        <f t="shared" si="0"/>
        <v>45091</v>
      </c>
      <c r="R3" s="10">
        <f t="shared" si="0"/>
        <v>45092</v>
      </c>
      <c r="S3" s="10">
        <f t="shared" si="0"/>
        <v>45093</v>
      </c>
      <c r="T3" s="10">
        <f t="shared" si="0"/>
        <v>45094</v>
      </c>
      <c r="U3" s="10">
        <f t="shared" si="0"/>
        <v>45095</v>
      </c>
      <c r="V3" s="10">
        <f t="shared" si="0"/>
        <v>45096</v>
      </c>
      <c r="W3" s="10">
        <f t="shared" si="0"/>
        <v>45097</v>
      </c>
      <c r="X3" s="10">
        <f t="shared" si="0"/>
        <v>45098</v>
      </c>
      <c r="Y3" s="10">
        <f t="shared" si="0"/>
        <v>45099</v>
      </c>
      <c r="Z3" s="10">
        <f t="shared" si="0"/>
        <v>45100</v>
      </c>
      <c r="AA3" s="10">
        <f t="shared" si="0"/>
        <v>45101</v>
      </c>
      <c r="AB3" s="10">
        <f t="shared" si="0"/>
        <v>45102</v>
      </c>
      <c r="AC3" s="10">
        <f t="shared" si="0"/>
        <v>45103</v>
      </c>
      <c r="AD3" s="10">
        <f t="shared" si="0"/>
        <v>45104</v>
      </c>
      <c r="AE3" s="10">
        <f t="shared" si="0"/>
        <v>45105</v>
      </c>
      <c r="AF3" s="10">
        <f t="shared" si="0"/>
        <v>45106</v>
      </c>
      <c r="AG3" s="10">
        <f t="shared" si="0"/>
        <v>45107</v>
      </c>
    </row>
    <row r="4" spans="1:37" ht="72" customHeight="1" x14ac:dyDescent="0.35">
      <c r="A4" s="39">
        <v>45078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</row>
    <row r="5" spans="1:37" ht="24.95" customHeight="1" x14ac:dyDescent="0.35">
      <c r="B5" s="37"/>
      <c r="C5" s="37"/>
      <c r="D5" s="23">
        <f>DAY(D3)</f>
        <v>1</v>
      </c>
      <c r="E5" s="23">
        <f t="shared" ref="E5:AG5" si="1">DAY(E3)</f>
        <v>2</v>
      </c>
      <c r="F5" s="23">
        <f t="shared" si="1"/>
        <v>3</v>
      </c>
      <c r="G5" s="23">
        <f t="shared" si="1"/>
        <v>4</v>
      </c>
      <c r="H5" s="23">
        <f t="shared" si="1"/>
        <v>5</v>
      </c>
      <c r="I5" s="23">
        <f t="shared" si="1"/>
        <v>6</v>
      </c>
      <c r="J5" s="23">
        <f t="shared" si="1"/>
        <v>7</v>
      </c>
      <c r="K5" s="23">
        <f t="shared" si="1"/>
        <v>8</v>
      </c>
      <c r="L5" s="23">
        <f t="shared" si="1"/>
        <v>9</v>
      </c>
      <c r="M5" s="23">
        <f t="shared" si="1"/>
        <v>10</v>
      </c>
      <c r="N5" s="23">
        <f t="shared" si="1"/>
        <v>11</v>
      </c>
      <c r="O5" s="23">
        <f t="shared" si="1"/>
        <v>12</v>
      </c>
      <c r="P5" s="23">
        <f t="shared" si="1"/>
        <v>13</v>
      </c>
      <c r="Q5" s="23">
        <f t="shared" si="1"/>
        <v>14</v>
      </c>
      <c r="R5" s="23">
        <f t="shared" si="1"/>
        <v>15</v>
      </c>
      <c r="S5" s="23">
        <f t="shared" si="1"/>
        <v>16</v>
      </c>
      <c r="T5" s="23">
        <f t="shared" si="1"/>
        <v>17</v>
      </c>
      <c r="U5" s="23">
        <f t="shared" si="1"/>
        <v>18</v>
      </c>
      <c r="V5" s="23">
        <f t="shared" si="1"/>
        <v>19</v>
      </c>
      <c r="W5" s="23">
        <f t="shared" si="1"/>
        <v>20</v>
      </c>
      <c r="X5" s="23">
        <f t="shared" si="1"/>
        <v>21</v>
      </c>
      <c r="Y5" s="23">
        <f t="shared" si="1"/>
        <v>22</v>
      </c>
      <c r="Z5" s="23">
        <f t="shared" si="1"/>
        <v>23</v>
      </c>
      <c r="AA5" s="23">
        <f t="shared" si="1"/>
        <v>24</v>
      </c>
      <c r="AB5" s="23">
        <f t="shared" si="1"/>
        <v>25</v>
      </c>
      <c r="AC5" s="23">
        <f t="shared" si="1"/>
        <v>26</v>
      </c>
      <c r="AD5" s="23">
        <f t="shared" si="1"/>
        <v>27</v>
      </c>
      <c r="AE5" s="23">
        <f t="shared" si="1"/>
        <v>28</v>
      </c>
      <c r="AF5" s="23">
        <f t="shared" si="1"/>
        <v>29</v>
      </c>
      <c r="AG5" s="23">
        <f t="shared" si="1"/>
        <v>30</v>
      </c>
      <c r="AI5" s="35" t="s">
        <v>18</v>
      </c>
      <c r="AJ5" s="35" t="s">
        <v>19</v>
      </c>
      <c r="AK5" s="35" t="s">
        <v>20</v>
      </c>
    </row>
    <row r="6" spans="1:37" ht="24.95" customHeight="1" x14ac:dyDescent="0.35">
      <c r="B6" s="7" t="s">
        <v>0</v>
      </c>
      <c r="C6" s="7" t="s">
        <v>1</v>
      </c>
      <c r="D6" s="24">
        <f>WEEKDAY(D3)</f>
        <v>5</v>
      </c>
      <c r="E6" s="24">
        <f t="shared" ref="E6:AG6" si="2">WEEKDAY(E3)</f>
        <v>6</v>
      </c>
      <c r="F6" s="24">
        <f t="shared" si="2"/>
        <v>7</v>
      </c>
      <c r="G6" s="24">
        <f t="shared" si="2"/>
        <v>1</v>
      </c>
      <c r="H6" s="24">
        <f t="shared" si="2"/>
        <v>2</v>
      </c>
      <c r="I6" s="24">
        <f t="shared" si="2"/>
        <v>3</v>
      </c>
      <c r="J6" s="24">
        <f t="shared" si="2"/>
        <v>4</v>
      </c>
      <c r="K6" s="24">
        <f t="shared" si="2"/>
        <v>5</v>
      </c>
      <c r="L6" s="24">
        <f t="shared" si="2"/>
        <v>6</v>
      </c>
      <c r="M6" s="24">
        <f t="shared" si="2"/>
        <v>7</v>
      </c>
      <c r="N6" s="24">
        <f t="shared" si="2"/>
        <v>1</v>
      </c>
      <c r="O6" s="24">
        <f t="shared" si="2"/>
        <v>2</v>
      </c>
      <c r="P6" s="24">
        <f t="shared" si="2"/>
        <v>3</v>
      </c>
      <c r="Q6" s="24">
        <f t="shared" si="2"/>
        <v>4</v>
      </c>
      <c r="R6" s="24">
        <f t="shared" si="2"/>
        <v>5</v>
      </c>
      <c r="S6" s="24">
        <f t="shared" si="2"/>
        <v>6</v>
      </c>
      <c r="T6" s="24">
        <f t="shared" si="2"/>
        <v>7</v>
      </c>
      <c r="U6" s="24">
        <f t="shared" si="2"/>
        <v>1</v>
      </c>
      <c r="V6" s="24">
        <f t="shared" si="2"/>
        <v>2</v>
      </c>
      <c r="W6" s="24">
        <f t="shared" si="2"/>
        <v>3</v>
      </c>
      <c r="X6" s="24">
        <f t="shared" si="2"/>
        <v>4</v>
      </c>
      <c r="Y6" s="24">
        <f t="shared" si="2"/>
        <v>5</v>
      </c>
      <c r="Z6" s="24">
        <f t="shared" si="2"/>
        <v>6</v>
      </c>
      <c r="AA6" s="24">
        <f t="shared" si="2"/>
        <v>7</v>
      </c>
      <c r="AB6" s="24">
        <f t="shared" si="2"/>
        <v>1</v>
      </c>
      <c r="AC6" s="24">
        <f t="shared" si="2"/>
        <v>2</v>
      </c>
      <c r="AD6" s="24">
        <f t="shared" si="2"/>
        <v>3</v>
      </c>
      <c r="AE6" s="24">
        <f t="shared" si="2"/>
        <v>4</v>
      </c>
      <c r="AF6" s="24">
        <f t="shared" si="2"/>
        <v>5</v>
      </c>
      <c r="AG6" s="24">
        <f t="shared" si="2"/>
        <v>6</v>
      </c>
      <c r="AI6" s="36"/>
      <c r="AJ6" s="36"/>
      <c r="AK6" s="36"/>
    </row>
    <row r="7" spans="1:37" ht="24.95" customHeight="1" x14ac:dyDescent="0.35">
      <c r="B7" s="3" t="str">
        <f>+'@CONFIG'!$B$2</f>
        <v>BERNARD</v>
      </c>
      <c r="C7" s="3" t="str">
        <f>'@CONFIG'!$C$2</f>
        <v>Jean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I7" s="12">
        <f t="shared" ref="AI7:AI13" si="3">COUNTA($D$6:$AG$6)</f>
        <v>30</v>
      </c>
      <c r="AJ7" s="14">
        <f t="shared" ref="AJ7:AJ13" si="4">AI7-COUNTA(E7:AG7)</f>
        <v>30</v>
      </c>
      <c r="AK7" s="14">
        <f>AJ7+MAI!AL7</f>
        <v>180</v>
      </c>
    </row>
    <row r="8" spans="1:37" ht="24.95" customHeight="1" x14ac:dyDescent="0.35">
      <c r="B8" s="3" t="str">
        <f>+'@CONFIG'!$B$3</f>
        <v>DUBOIS</v>
      </c>
      <c r="C8" s="3" t="str">
        <f>'@CONFIG'!$C$3</f>
        <v>Thomas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I8" s="12">
        <f t="shared" si="3"/>
        <v>30</v>
      </c>
      <c r="AJ8" s="14">
        <f t="shared" si="4"/>
        <v>30</v>
      </c>
      <c r="AK8" s="14">
        <f>AJ8+MAI!AL8</f>
        <v>180</v>
      </c>
    </row>
    <row r="9" spans="1:37" ht="24.95" customHeight="1" x14ac:dyDescent="0.35">
      <c r="B9" s="3" t="str">
        <f>+'@CONFIG'!$B$4</f>
        <v>FLEURY</v>
      </c>
      <c r="C9" s="3" t="str">
        <f>'@CONFIG'!$C$4</f>
        <v>Elodie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I9" s="12">
        <f t="shared" si="3"/>
        <v>30</v>
      </c>
      <c r="AJ9" s="14">
        <f t="shared" si="4"/>
        <v>30</v>
      </c>
      <c r="AK9" s="14">
        <f>AJ9+MAI!AL9</f>
        <v>180</v>
      </c>
    </row>
    <row r="10" spans="1:37" ht="24.95" customHeight="1" x14ac:dyDescent="0.35">
      <c r="B10" s="3" t="str">
        <f>+'@CONFIG'!$B$5</f>
        <v>HUET</v>
      </c>
      <c r="C10" s="3" t="str">
        <f>'@CONFIG'!$C$5</f>
        <v>Manuel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I10" s="12">
        <f t="shared" si="3"/>
        <v>30</v>
      </c>
      <c r="AJ10" s="14">
        <f t="shared" si="4"/>
        <v>30</v>
      </c>
      <c r="AK10" s="14">
        <f>AJ10+MAI!AL10</f>
        <v>180</v>
      </c>
    </row>
    <row r="11" spans="1:37" ht="24.95" customHeight="1" x14ac:dyDescent="0.35">
      <c r="B11" s="3" t="str">
        <f>+'@CONFIG'!$B$6</f>
        <v>MARTIN</v>
      </c>
      <c r="C11" s="3" t="str">
        <f>'@CONFIG'!$C$6</f>
        <v>Luc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I11" s="12">
        <f t="shared" si="3"/>
        <v>30</v>
      </c>
      <c r="AJ11" s="14">
        <f t="shared" si="4"/>
        <v>30</v>
      </c>
      <c r="AK11" s="14">
        <f>AJ11+MAI!AL11</f>
        <v>180</v>
      </c>
    </row>
    <row r="12" spans="1:37" ht="24.95" customHeight="1" x14ac:dyDescent="0.35">
      <c r="B12" s="3" t="str">
        <f>+'@CONFIG'!$B$7</f>
        <v>PETIT</v>
      </c>
      <c r="C12" s="3" t="str">
        <f>'@CONFIG'!$C$7</f>
        <v>Vanessa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I12" s="12">
        <f t="shared" si="3"/>
        <v>30</v>
      </c>
      <c r="AJ12" s="14">
        <f t="shared" si="4"/>
        <v>30</v>
      </c>
      <c r="AK12" s="14">
        <f>AJ12+MAI!AL12</f>
        <v>180</v>
      </c>
    </row>
    <row r="13" spans="1:37" ht="24.95" customHeight="1" x14ac:dyDescent="0.35">
      <c r="B13" s="3" t="str">
        <f>+'@CONFIG'!$B$8</f>
        <v>RICHARD</v>
      </c>
      <c r="C13" s="3" t="str">
        <f>'@CONFIG'!$C$8</f>
        <v>Dorian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I13" s="12">
        <f t="shared" si="3"/>
        <v>30</v>
      </c>
      <c r="AJ13" s="14">
        <f t="shared" si="4"/>
        <v>30</v>
      </c>
      <c r="AK13" s="14">
        <f>AJ13+MAI!AL13</f>
        <v>180</v>
      </c>
    </row>
    <row r="14" spans="1:37" ht="24.95" customHeight="1" x14ac:dyDescent="0.35">
      <c r="B14" s="3">
        <f>+'@CONFIG'!$B$9</f>
        <v>0</v>
      </c>
      <c r="C14" s="3">
        <f>'@CONFIG'!$C$9</f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I14" s="12"/>
      <c r="AJ14" s="14"/>
      <c r="AK14" s="14"/>
    </row>
    <row r="15" spans="1:37" ht="24.95" customHeight="1" x14ac:dyDescent="0.35">
      <c r="B15" s="3">
        <f>+'@CONFIG'!$B$10</f>
        <v>0</v>
      </c>
      <c r="C15" s="3">
        <f>'@CONFIG'!$C$10</f>
        <v>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I15" s="12"/>
      <c r="AJ15" s="14"/>
      <c r="AK15" s="14"/>
    </row>
    <row r="16" spans="1:37" ht="24.95" customHeight="1" x14ac:dyDescent="0.35">
      <c r="B16" s="3">
        <f>+'@CONFIG'!$B$11</f>
        <v>0</v>
      </c>
      <c r="C16" s="3">
        <f>'@CONFIG'!$C$11</f>
        <v>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I16" s="12"/>
      <c r="AJ16" s="14"/>
      <c r="AK16" s="14"/>
    </row>
    <row r="17" spans="2:37" ht="24.95" customHeight="1" x14ac:dyDescent="0.35">
      <c r="B17" s="3">
        <f>+'@CONFIG'!$B$12</f>
        <v>0</v>
      </c>
      <c r="C17" s="3">
        <f>'@CONFIG'!$C$12</f>
        <v>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I17" s="12"/>
      <c r="AJ17" s="14"/>
      <c r="AK17" s="14"/>
    </row>
    <row r="18" spans="2:37" ht="24.95" customHeight="1" x14ac:dyDescent="0.35">
      <c r="B18" s="3">
        <f>+'@CONFIG'!$B$13</f>
        <v>0</v>
      </c>
      <c r="C18" s="3">
        <f>'@CONFIG'!$C$13</f>
        <v>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I18" s="12"/>
      <c r="AJ18" s="14"/>
      <c r="AK18" s="14"/>
    </row>
    <row r="19" spans="2:37" ht="33" customHeight="1" x14ac:dyDescent="0.35">
      <c r="B19" s="1" t="str">
        <f>IF('@CONFIG'!B125&lt;&gt;"",'@CONFIG'!B125,"")</f>
        <v/>
      </c>
      <c r="AI19" s="13">
        <f>SUM(AI7:AI18)</f>
        <v>210</v>
      </c>
      <c r="AJ19" s="13">
        <f>SUM(AJ7:AJ18)</f>
        <v>210</v>
      </c>
      <c r="AK19" s="15"/>
    </row>
    <row r="20" spans="2:37" ht="33" customHeight="1" x14ac:dyDescent="0.35">
      <c r="B20" s="1" t="str">
        <f>IF('@CONFIG'!B126&lt;&gt;"",'@CONFIG'!B126,"")</f>
        <v/>
      </c>
      <c r="AH20" s="18" t="s">
        <v>21</v>
      </c>
      <c r="AI20" s="19">
        <f>AI19+MAI!AJ20</f>
        <v>1260</v>
      </c>
      <c r="AJ20" s="17"/>
      <c r="AK20" s="16">
        <f>SUM(AK7:AK18)</f>
        <v>1260</v>
      </c>
    </row>
    <row r="21" spans="2:37" ht="24.95" customHeight="1" x14ac:dyDescent="0.35">
      <c r="B21" s="1" t="str">
        <f>IF('@CONFIG'!B127&lt;&gt;"",'@CONFIG'!B127,"")</f>
        <v/>
      </c>
    </row>
    <row r="22" spans="2:37" ht="24.95" customHeight="1" x14ac:dyDescent="0.35">
      <c r="B22" s="1" t="str">
        <f>IF('@CONFIG'!B128&lt;&gt;"",'@CONFIG'!B128,"")</f>
        <v/>
      </c>
    </row>
    <row r="23" spans="2:37" ht="24.95" customHeight="1" x14ac:dyDescent="0.35">
      <c r="B23" s="1" t="str">
        <f>IF('@CONFIG'!B129&lt;&gt;"",'@CONFIG'!B129,"")</f>
        <v/>
      </c>
    </row>
    <row r="24" spans="2:37" ht="24.95" customHeight="1" x14ac:dyDescent="0.35">
      <c r="B24" s="1" t="str">
        <f>IF('@CONFIG'!B130&lt;&gt;"",'@CONFIG'!B130,"")</f>
        <v/>
      </c>
    </row>
    <row r="25" spans="2:37" ht="24.95" customHeight="1" x14ac:dyDescent="0.35">
      <c r="B25" s="1" t="str">
        <f>IF('@CONFIG'!B131&lt;&gt;"",'@CONFIG'!B131,"")</f>
        <v/>
      </c>
    </row>
    <row r="26" spans="2:37" ht="24.95" customHeight="1" x14ac:dyDescent="0.35">
      <c r="B26" s="1" t="str">
        <f>IF('@CONFIG'!B132&lt;&gt;"",'@CONFIG'!B132,"")</f>
        <v/>
      </c>
    </row>
  </sheetData>
  <dataConsolidate/>
  <mergeCells count="5">
    <mergeCell ref="A4:AH4"/>
    <mergeCell ref="B5:C5"/>
    <mergeCell ref="AI5:AI6"/>
    <mergeCell ref="AJ5:AJ6"/>
    <mergeCell ref="AK5:AK6"/>
  </mergeCells>
  <conditionalFormatting sqref="A1:XFD4 AI5:AK18 A5:AH19 AL5:XFD19 AI19:AJ19 A20:XFD1048576">
    <cfRule type="cellIs" dxfId="11" priority="2" operator="equal">
      <formula>0</formula>
    </cfRule>
  </conditionalFormatting>
  <conditionalFormatting sqref="D7:AG18">
    <cfRule type="cellIs" dxfId="10" priority="10" operator="equal">
      <formula>"M"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10B53-D085-4BBF-A067-7966E901E571}">
  <dimension ref="A1:AL61"/>
  <sheetViews>
    <sheetView showGridLines="0" topLeftCell="A4" zoomScale="80" zoomScaleNormal="80" workbookViewId="0">
      <selection activeCell="P18" sqref="P18"/>
    </sheetView>
  </sheetViews>
  <sheetFormatPr baseColWidth="10" defaultRowHeight="24.95" customHeight="1" x14ac:dyDescent="0.35"/>
  <cols>
    <col min="1" max="1" width="2.5" style="1" customWidth="1"/>
    <col min="2" max="2" width="19.75" style="1" customWidth="1"/>
    <col min="3" max="3" width="18.25" style="1" customWidth="1"/>
    <col min="4" max="34" width="4.5" style="9" customWidth="1"/>
    <col min="35" max="35" width="7.5" style="1" customWidth="1"/>
    <col min="36" max="16384" width="11" style="1"/>
  </cols>
  <sheetData>
    <row r="1" spans="1:38" ht="24.95" hidden="1" customHeight="1" x14ac:dyDescent="0.35">
      <c r="B1" s="2">
        <f>'@CONFIG'!F9</f>
        <v>45108</v>
      </c>
    </row>
    <row r="2" spans="1:38" ht="24.95" hidden="1" customHeight="1" x14ac:dyDescent="0.35">
      <c r="B2" s="2">
        <f>'@CONFIG'!G9</f>
        <v>45138</v>
      </c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8" ht="72" hidden="1" customHeight="1" x14ac:dyDescent="0.35">
      <c r="A3" s="11"/>
      <c r="B3" s="8"/>
      <c r="C3" s="8"/>
      <c r="D3" s="10">
        <f>B1</f>
        <v>45108</v>
      </c>
      <c r="E3" s="10">
        <f>D3+1</f>
        <v>45109</v>
      </c>
      <c r="F3" s="10">
        <f t="shared" ref="F3:AG3" si="0">E3+1</f>
        <v>45110</v>
      </c>
      <c r="G3" s="10">
        <f t="shared" si="0"/>
        <v>45111</v>
      </c>
      <c r="H3" s="10">
        <f t="shared" si="0"/>
        <v>45112</v>
      </c>
      <c r="I3" s="10">
        <f t="shared" si="0"/>
        <v>45113</v>
      </c>
      <c r="J3" s="10">
        <f t="shared" si="0"/>
        <v>45114</v>
      </c>
      <c r="K3" s="10">
        <f t="shared" si="0"/>
        <v>45115</v>
      </c>
      <c r="L3" s="10">
        <f t="shared" si="0"/>
        <v>45116</v>
      </c>
      <c r="M3" s="10">
        <f t="shared" si="0"/>
        <v>45117</v>
      </c>
      <c r="N3" s="10">
        <f t="shared" si="0"/>
        <v>45118</v>
      </c>
      <c r="O3" s="10">
        <f t="shared" si="0"/>
        <v>45119</v>
      </c>
      <c r="P3" s="10">
        <f t="shared" si="0"/>
        <v>45120</v>
      </c>
      <c r="Q3" s="10">
        <f t="shared" si="0"/>
        <v>45121</v>
      </c>
      <c r="R3" s="10">
        <f t="shared" si="0"/>
        <v>45122</v>
      </c>
      <c r="S3" s="10">
        <f t="shared" si="0"/>
        <v>45123</v>
      </c>
      <c r="T3" s="10">
        <f t="shared" si="0"/>
        <v>45124</v>
      </c>
      <c r="U3" s="10">
        <f t="shared" si="0"/>
        <v>45125</v>
      </c>
      <c r="V3" s="10">
        <f t="shared" si="0"/>
        <v>45126</v>
      </c>
      <c r="W3" s="10">
        <f t="shared" si="0"/>
        <v>45127</v>
      </c>
      <c r="X3" s="10">
        <f t="shared" si="0"/>
        <v>45128</v>
      </c>
      <c r="Y3" s="10">
        <f t="shared" si="0"/>
        <v>45129</v>
      </c>
      <c r="Z3" s="10">
        <f t="shared" si="0"/>
        <v>45130</v>
      </c>
      <c r="AA3" s="10">
        <f t="shared" si="0"/>
        <v>45131</v>
      </c>
      <c r="AB3" s="10">
        <f t="shared" si="0"/>
        <v>45132</v>
      </c>
      <c r="AC3" s="10">
        <f t="shared" si="0"/>
        <v>45133</v>
      </c>
      <c r="AD3" s="10">
        <f t="shared" si="0"/>
        <v>45134</v>
      </c>
      <c r="AE3" s="10">
        <f t="shared" si="0"/>
        <v>45135</v>
      </c>
      <c r="AF3" s="10">
        <f t="shared" si="0"/>
        <v>45136</v>
      </c>
      <c r="AG3" s="10">
        <f t="shared" si="0"/>
        <v>45137</v>
      </c>
      <c r="AH3" s="10">
        <f>AG3+1</f>
        <v>45138</v>
      </c>
    </row>
    <row r="4" spans="1:38" ht="72" customHeight="1" x14ac:dyDescent="0.35">
      <c r="A4" s="39">
        <v>45108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</row>
    <row r="5" spans="1:38" ht="24.95" customHeight="1" x14ac:dyDescent="0.35">
      <c r="B5" s="37"/>
      <c r="C5" s="37"/>
      <c r="D5" s="23">
        <f>DAY(D3)</f>
        <v>1</v>
      </c>
      <c r="E5" s="23">
        <f t="shared" ref="E5:AH5" si="1">DAY(E3)</f>
        <v>2</v>
      </c>
      <c r="F5" s="23">
        <f t="shared" si="1"/>
        <v>3</v>
      </c>
      <c r="G5" s="23">
        <f t="shared" si="1"/>
        <v>4</v>
      </c>
      <c r="H5" s="23">
        <f t="shared" si="1"/>
        <v>5</v>
      </c>
      <c r="I5" s="23">
        <f t="shared" si="1"/>
        <v>6</v>
      </c>
      <c r="J5" s="23">
        <f t="shared" si="1"/>
        <v>7</v>
      </c>
      <c r="K5" s="23">
        <f t="shared" si="1"/>
        <v>8</v>
      </c>
      <c r="L5" s="23">
        <f t="shared" si="1"/>
        <v>9</v>
      </c>
      <c r="M5" s="23">
        <f t="shared" si="1"/>
        <v>10</v>
      </c>
      <c r="N5" s="23">
        <f t="shared" si="1"/>
        <v>11</v>
      </c>
      <c r="O5" s="23">
        <f t="shared" si="1"/>
        <v>12</v>
      </c>
      <c r="P5" s="23">
        <f t="shared" si="1"/>
        <v>13</v>
      </c>
      <c r="Q5" s="23">
        <f t="shared" si="1"/>
        <v>14</v>
      </c>
      <c r="R5" s="23">
        <f t="shared" si="1"/>
        <v>15</v>
      </c>
      <c r="S5" s="23">
        <f t="shared" si="1"/>
        <v>16</v>
      </c>
      <c r="T5" s="23">
        <f t="shared" si="1"/>
        <v>17</v>
      </c>
      <c r="U5" s="23">
        <f t="shared" si="1"/>
        <v>18</v>
      </c>
      <c r="V5" s="23">
        <f t="shared" si="1"/>
        <v>19</v>
      </c>
      <c r="W5" s="23">
        <f t="shared" si="1"/>
        <v>20</v>
      </c>
      <c r="X5" s="23">
        <f t="shared" si="1"/>
        <v>21</v>
      </c>
      <c r="Y5" s="23">
        <f t="shared" si="1"/>
        <v>22</v>
      </c>
      <c r="Z5" s="23">
        <f t="shared" si="1"/>
        <v>23</v>
      </c>
      <c r="AA5" s="23">
        <f t="shared" si="1"/>
        <v>24</v>
      </c>
      <c r="AB5" s="23">
        <f t="shared" si="1"/>
        <v>25</v>
      </c>
      <c r="AC5" s="23">
        <f t="shared" si="1"/>
        <v>26</v>
      </c>
      <c r="AD5" s="23">
        <f t="shared" si="1"/>
        <v>27</v>
      </c>
      <c r="AE5" s="23">
        <f t="shared" si="1"/>
        <v>28</v>
      </c>
      <c r="AF5" s="23">
        <f t="shared" si="1"/>
        <v>29</v>
      </c>
      <c r="AG5" s="23">
        <f t="shared" si="1"/>
        <v>30</v>
      </c>
      <c r="AH5" s="23">
        <f t="shared" si="1"/>
        <v>31</v>
      </c>
      <c r="AJ5" s="35" t="s">
        <v>18</v>
      </c>
      <c r="AK5" s="35" t="s">
        <v>19</v>
      </c>
      <c r="AL5" s="35" t="s">
        <v>20</v>
      </c>
    </row>
    <row r="6" spans="1:38" ht="24.95" customHeight="1" x14ac:dyDescent="0.35">
      <c r="B6" s="7" t="s">
        <v>0</v>
      </c>
      <c r="C6" s="7" t="s">
        <v>1</v>
      </c>
      <c r="D6" s="24">
        <f t="shared" ref="D6:AH6" si="2">WEEKDAY(D3)</f>
        <v>7</v>
      </c>
      <c r="E6" s="24">
        <f t="shared" si="2"/>
        <v>1</v>
      </c>
      <c r="F6" s="24">
        <f t="shared" si="2"/>
        <v>2</v>
      </c>
      <c r="G6" s="24">
        <f t="shared" si="2"/>
        <v>3</v>
      </c>
      <c r="H6" s="24">
        <f t="shared" si="2"/>
        <v>4</v>
      </c>
      <c r="I6" s="24">
        <f t="shared" si="2"/>
        <v>5</v>
      </c>
      <c r="J6" s="24">
        <f t="shared" si="2"/>
        <v>6</v>
      </c>
      <c r="K6" s="24">
        <f t="shared" si="2"/>
        <v>7</v>
      </c>
      <c r="L6" s="24">
        <f t="shared" si="2"/>
        <v>1</v>
      </c>
      <c r="M6" s="24">
        <f t="shared" si="2"/>
        <v>2</v>
      </c>
      <c r="N6" s="24">
        <f t="shared" si="2"/>
        <v>3</v>
      </c>
      <c r="O6" s="24">
        <f t="shared" si="2"/>
        <v>4</v>
      </c>
      <c r="P6" s="24">
        <f t="shared" si="2"/>
        <v>5</v>
      </c>
      <c r="Q6" s="24">
        <f t="shared" si="2"/>
        <v>6</v>
      </c>
      <c r="R6" s="24">
        <f t="shared" si="2"/>
        <v>7</v>
      </c>
      <c r="S6" s="24">
        <f t="shared" si="2"/>
        <v>1</v>
      </c>
      <c r="T6" s="24">
        <f t="shared" si="2"/>
        <v>2</v>
      </c>
      <c r="U6" s="24">
        <f t="shared" si="2"/>
        <v>3</v>
      </c>
      <c r="V6" s="24">
        <f t="shared" si="2"/>
        <v>4</v>
      </c>
      <c r="W6" s="24">
        <f t="shared" si="2"/>
        <v>5</v>
      </c>
      <c r="X6" s="24">
        <f t="shared" si="2"/>
        <v>6</v>
      </c>
      <c r="Y6" s="24">
        <f t="shared" si="2"/>
        <v>7</v>
      </c>
      <c r="Z6" s="24">
        <f t="shared" si="2"/>
        <v>1</v>
      </c>
      <c r="AA6" s="24">
        <f t="shared" si="2"/>
        <v>2</v>
      </c>
      <c r="AB6" s="24">
        <f t="shared" si="2"/>
        <v>3</v>
      </c>
      <c r="AC6" s="24">
        <f t="shared" si="2"/>
        <v>4</v>
      </c>
      <c r="AD6" s="24">
        <f t="shared" si="2"/>
        <v>5</v>
      </c>
      <c r="AE6" s="24">
        <f t="shared" si="2"/>
        <v>6</v>
      </c>
      <c r="AF6" s="24">
        <f t="shared" si="2"/>
        <v>7</v>
      </c>
      <c r="AG6" s="24">
        <f t="shared" si="2"/>
        <v>1</v>
      </c>
      <c r="AH6" s="24">
        <f t="shared" si="2"/>
        <v>2</v>
      </c>
      <c r="AJ6" s="36"/>
      <c r="AK6" s="36"/>
      <c r="AL6" s="36"/>
    </row>
    <row r="7" spans="1:38" ht="24.95" customHeight="1" x14ac:dyDescent="0.35">
      <c r="B7" s="3" t="str">
        <f>+'@CONFIG'!$B$2</f>
        <v>BERNARD</v>
      </c>
      <c r="C7" s="3" t="str">
        <f>'@CONFIG'!$C$2</f>
        <v>Jean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J7" s="12">
        <f>COUNTA($D$6:$AH$6)</f>
        <v>31</v>
      </c>
      <c r="AK7" s="14">
        <f>AJ7-COUNTA(D7:AH7)</f>
        <v>31</v>
      </c>
      <c r="AL7" s="14">
        <f>AK7+JUIN!AK7</f>
        <v>211</v>
      </c>
    </row>
    <row r="8" spans="1:38" ht="24.95" customHeight="1" x14ac:dyDescent="0.35">
      <c r="B8" s="3" t="str">
        <f>+'@CONFIG'!$B$3</f>
        <v>DUBOIS</v>
      </c>
      <c r="C8" s="3" t="str">
        <f>'@CONFIG'!$C$3</f>
        <v>Thomas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J8" s="12">
        <f t="shared" ref="AJ8:AJ13" si="3">COUNTA($D$6:$AH$6)</f>
        <v>31</v>
      </c>
      <c r="AK8" s="14">
        <f t="shared" ref="AK8:AK13" si="4">AJ8-COUNTA(D8:AH8)</f>
        <v>31</v>
      </c>
      <c r="AL8" s="14">
        <f>AK8+JUIN!AK8</f>
        <v>211</v>
      </c>
    </row>
    <row r="9" spans="1:38" ht="24.95" customHeight="1" x14ac:dyDescent="0.35">
      <c r="B9" s="3" t="str">
        <f>+'@CONFIG'!$B$4</f>
        <v>FLEURY</v>
      </c>
      <c r="C9" s="3" t="str">
        <f>'@CONFIG'!$C$4</f>
        <v>Elodie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J9" s="12">
        <f t="shared" si="3"/>
        <v>31</v>
      </c>
      <c r="AK9" s="14">
        <f t="shared" si="4"/>
        <v>31</v>
      </c>
      <c r="AL9" s="14">
        <f>AK9+JUIN!AK9</f>
        <v>211</v>
      </c>
    </row>
    <row r="10" spans="1:38" ht="24.95" customHeight="1" x14ac:dyDescent="0.35">
      <c r="B10" s="3" t="str">
        <f>+'@CONFIG'!$B$5</f>
        <v>HUET</v>
      </c>
      <c r="C10" s="3" t="str">
        <f>'@CONFIG'!$C$5</f>
        <v>Manuel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J10" s="12">
        <f t="shared" si="3"/>
        <v>31</v>
      </c>
      <c r="AK10" s="14">
        <f t="shared" si="4"/>
        <v>31</v>
      </c>
      <c r="AL10" s="14">
        <f>AK10+JUIN!AK10</f>
        <v>211</v>
      </c>
    </row>
    <row r="11" spans="1:38" ht="24.95" customHeight="1" x14ac:dyDescent="0.35">
      <c r="B11" s="3" t="str">
        <f>+'@CONFIG'!$B$6</f>
        <v>MARTIN</v>
      </c>
      <c r="C11" s="3" t="str">
        <f>'@CONFIG'!$C$6</f>
        <v>Luc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J11" s="12">
        <f t="shared" si="3"/>
        <v>31</v>
      </c>
      <c r="AK11" s="14">
        <f t="shared" si="4"/>
        <v>31</v>
      </c>
      <c r="AL11" s="14">
        <f>AK11+JUIN!AK11</f>
        <v>211</v>
      </c>
    </row>
    <row r="12" spans="1:38" ht="24.95" customHeight="1" x14ac:dyDescent="0.35">
      <c r="B12" s="3" t="str">
        <f>+'@CONFIG'!$B$7</f>
        <v>PETIT</v>
      </c>
      <c r="C12" s="3" t="str">
        <f>'@CONFIG'!$C$7</f>
        <v>Vanessa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J12" s="12">
        <f t="shared" si="3"/>
        <v>31</v>
      </c>
      <c r="AK12" s="14">
        <f t="shared" si="4"/>
        <v>31</v>
      </c>
      <c r="AL12" s="14">
        <f>AK12+JUIN!AK12</f>
        <v>211</v>
      </c>
    </row>
    <row r="13" spans="1:38" ht="24.95" customHeight="1" x14ac:dyDescent="0.35">
      <c r="B13" s="3" t="str">
        <f>+'@CONFIG'!$B$8</f>
        <v>RICHARD</v>
      </c>
      <c r="C13" s="3" t="str">
        <f>'@CONFIG'!$C$8</f>
        <v>Dorian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J13" s="12">
        <f t="shared" si="3"/>
        <v>31</v>
      </c>
      <c r="AK13" s="14">
        <f t="shared" si="4"/>
        <v>31</v>
      </c>
      <c r="AL13" s="14">
        <f>AK13+JUIN!AK13</f>
        <v>211</v>
      </c>
    </row>
    <row r="14" spans="1:38" ht="24.95" customHeight="1" x14ac:dyDescent="0.35">
      <c r="B14" s="3">
        <f>+'@CONFIG'!$B$9</f>
        <v>0</v>
      </c>
      <c r="C14" s="3">
        <f>'@CONFIG'!$C$9</f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J14" s="12"/>
      <c r="AK14" s="14"/>
      <c r="AL14" s="14"/>
    </row>
    <row r="15" spans="1:38" ht="24.95" customHeight="1" x14ac:dyDescent="0.35">
      <c r="B15" s="3">
        <f>+'@CONFIG'!$B$10</f>
        <v>0</v>
      </c>
      <c r="C15" s="3">
        <f>'@CONFIG'!$C$10</f>
        <v>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J15" s="12"/>
      <c r="AK15" s="14"/>
      <c r="AL15" s="14"/>
    </row>
    <row r="16" spans="1:38" ht="24.95" customHeight="1" x14ac:dyDescent="0.35">
      <c r="B16" s="3">
        <f>+'@CONFIG'!$B$11</f>
        <v>0</v>
      </c>
      <c r="C16" s="3">
        <f>'@CONFIG'!$C$11</f>
        <v>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J16" s="12"/>
      <c r="AK16" s="14"/>
      <c r="AL16" s="14"/>
    </row>
    <row r="17" spans="2:38" ht="24.95" customHeight="1" x14ac:dyDescent="0.35">
      <c r="B17" s="3">
        <f>+'@CONFIG'!$B$12</f>
        <v>0</v>
      </c>
      <c r="C17" s="3">
        <f>'@CONFIG'!$C$12</f>
        <v>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J17" s="12"/>
      <c r="AK17" s="14"/>
      <c r="AL17" s="14"/>
    </row>
    <row r="18" spans="2:38" ht="24.75" customHeight="1" x14ac:dyDescent="0.35">
      <c r="B18" s="3">
        <f>+'@CONFIG'!$B$13</f>
        <v>0</v>
      </c>
      <c r="C18" s="3">
        <f>'@CONFIG'!$C$13</f>
        <v>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J18" s="12"/>
      <c r="AK18" s="14"/>
      <c r="AL18" s="14"/>
    </row>
    <row r="19" spans="2:38" ht="33" customHeight="1" x14ac:dyDescent="0.35">
      <c r="B19" s="1" t="str">
        <f>IF('@CONFIG'!B90&lt;&gt;"",'@CONFIG'!B90,"")</f>
        <v/>
      </c>
      <c r="C19" s="1" t="str">
        <f>IF('@CONFIG'!C90&lt;&gt;"",'@CONFIG'!C90,"")</f>
        <v/>
      </c>
      <c r="AJ19" s="13">
        <f>SUM(AJ7:AJ18)</f>
        <v>217</v>
      </c>
      <c r="AK19" s="13">
        <f>SUM(AK7:AK18)</f>
        <v>217</v>
      </c>
      <c r="AL19" s="15"/>
    </row>
    <row r="20" spans="2:38" ht="33" customHeight="1" x14ac:dyDescent="0.35">
      <c r="B20" s="1" t="str">
        <f>IF('@CONFIG'!B91&lt;&gt;"",'@CONFIG'!B91,"")</f>
        <v/>
      </c>
      <c r="C20" s="1" t="str">
        <f>IF('@CONFIG'!C91&lt;&gt;"",'@CONFIG'!C91,"")</f>
        <v/>
      </c>
      <c r="AI20" s="18" t="s">
        <v>21</v>
      </c>
      <c r="AJ20" s="19">
        <f>AJ19+JUIN!AI20</f>
        <v>1477</v>
      </c>
      <c r="AK20" s="17"/>
      <c r="AL20" s="16">
        <f>SUM(AL7:AL18)</f>
        <v>1477</v>
      </c>
    </row>
    <row r="21" spans="2:38" ht="24.95" customHeight="1" x14ac:dyDescent="0.35">
      <c r="B21" s="1" t="str">
        <f>IF('@CONFIG'!B92&lt;&gt;"",'@CONFIG'!B92,"")</f>
        <v/>
      </c>
      <c r="C21" s="1" t="str">
        <f>IF('@CONFIG'!C92&lt;&gt;"",'@CONFIG'!C92,"")</f>
        <v/>
      </c>
    </row>
    <row r="22" spans="2:38" ht="24.95" customHeight="1" x14ac:dyDescent="0.35">
      <c r="B22" s="1" t="str">
        <f>IF('@CONFIG'!B93&lt;&gt;"",'@CONFIG'!B93,"")</f>
        <v/>
      </c>
      <c r="C22" s="1" t="str">
        <f>IF('@CONFIG'!C93&lt;&gt;"",'@CONFIG'!C93,"")</f>
        <v/>
      </c>
    </row>
    <row r="23" spans="2:38" ht="24.95" customHeight="1" x14ac:dyDescent="0.35">
      <c r="B23" s="1" t="str">
        <f>IF('@CONFIG'!B94&lt;&gt;"",'@CONFIG'!B94,"")</f>
        <v/>
      </c>
      <c r="C23" s="1" t="str">
        <f>IF('@CONFIG'!C94&lt;&gt;"",'@CONFIG'!C94,"")</f>
        <v/>
      </c>
    </row>
    <row r="24" spans="2:38" ht="24.95" customHeight="1" x14ac:dyDescent="0.35">
      <c r="B24" s="1" t="str">
        <f>IF('@CONFIG'!B95&lt;&gt;"",'@CONFIG'!B95,"")</f>
        <v/>
      </c>
      <c r="C24" s="1" t="str">
        <f>IF('@CONFIG'!C95&lt;&gt;"",'@CONFIG'!C95,"")</f>
        <v/>
      </c>
    </row>
    <row r="25" spans="2:38" ht="24.95" customHeight="1" x14ac:dyDescent="0.35">
      <c r="B25" s="1" t="str">
        <f>IF('@CONFIG'!B96&lt;&gt;"",'@CONFIG'!B96,"")</f>
        <v/>
      </c>
      <c r="C25" s="1" t="str">
        <f>IF('@CONFIG'!C96&lt;&gt;"",'@CONFIG'!C96,"")</f>
        <v/>
      </c>
    </row>
    <row r="26" spans="2:38" ht="24.95" customHeight="1" x14ac:dyDescent="0.35">
      <c r="B26" s="1" t="str">
        <f>IF('@CONFIG'!B97&lt;&gt;"",'@CONFIG'!B97,"")</f>
        <v/>
      </c>
      <c r="C26" s="1" t="str">
        <f>IF('@CONFIG'!C97&lt;&gt;"",'@CONFIG'!C97,"")</f>
        <v/>
      </c>
    </row>
    <row r="27" spans="2:38" ht="24.95" customHeight="1" x14ac:dyDescent="0.35">
      <c r="B27" s="1" t="str">
        <f>IF('@CONFIG'!B98&lt;&gt;"",'@CONFIG'!B98,"")</f>
        <v/>
      </c>
      <c r="C27" s="1" t="str">
        <f>IF('@CONFIG'!C98&lt;&gt;"",'@CONFIG'!C98,"")</f>
        <v/>
      </c>
    </row>
    <row r="28" spans="2:38" ht="24.95" customHeight="1" x14ac:dyDescent="0.35">
      <c r="B28" s="1" t="str">
        <f>IF('@CONFIG'!B99&lt;&gt;"",'@CONFIG'!B99,"")</f>
        <v/>
      </c>
      <c r="C28" s="1" t="str">
        <f>IF('@CONFIG'!C99&lt;&gt;"",'@CONFIG'!C99,"")</f>
        <v/>
      </c>
    </row>
    <row r="29" spans="2:38" ht="24.95" customHeight="1" x14ac:dyDescent="0.35">
      <c r="B29" s="1" t="str">
        <f>IF('@CONFIG'!B100&lt;&gt;"",'@CONFIG'!B100,"")</f>
        <v/>
      </c>
    </row>
    <row r="30" spans="2:38" ht="24.95" customHeight="1" x14ac:dyDescent="0.35">
      <c r="B30" s="1" t="str">
        <f>IF('@CONFIG'!B101&lt;&gt;"",'@CONFIG'!B101,"")</f>
        <v/>
      </c>
    </row>
    <row r="31" spans="2:38" ht="24.95" customHeight="1" x14ac:dyDescent="0.35">
      <c r="B31" s="1" t="str">
        <f>IF('@CONFIG'!B102&lt;&gt;"",'@CONFIG'!B102,"")</f>
        <v/>
      </c>
    </row>
    <row r="32" spans="2:38" ht="24.95" customHeight="1" x14ac:dyDescent="0.35">
      <c r="B32" s="1" t="str">
        <f>IF('@CONFIG'!B103&lt;&gt;"",'@CONFIG'!B103,"")</f>
        <v/>
      </c>
    </row>
    <row r="33" spans="2:2" ht="24.95" customHeight="1" x14ac:dyDescent="0.35">
      <c r="B33" s="1" t="str">
        <f>IF('@CONFIG'!B104&lt;&gt;"",'@CONFIG'!B104,"")</f>
        <v/>
      </c>
    </row>
    <row r="34" spans="2:2" ht="24.95" customHeight="1" x14ac:dyDescent="0.35">
      <c r="B34" s="1" t="str">
        <f>IF('@CONFIG'!B105&lt;&gt;"",'@CONFIG'!B105,"")</f>
        <v/>
      </c>
    </row>
    <row r="35" spans="2:2" ht="24.95" customHeight="1" x14ac:dyDescent="0.35">
      <c r="B35" s="1" t="str">
        <f>IF('@CONFIG'!B106&lt;&gt;"",'@CONFIG'!B106,"")</f>
        <v/>
      </c>
    </row>
    <row r="36" spans="2:2" ht="24.95" customHeight="1" x14ac:dyDescent="0.35">
      <c r="B36" s="1" t="str">
        <f>IF('@CONFIG'!B107&lt;&gt;"",'@CONFIG'!B107,"")</f>
        <v/>
      </c>
    </row>
    <row r="37" spans="2:2" ht="24.95" customHeight="1" x14ac:dyDescent="0.35">
      <c r="B37" s="1" t="str">
        <f>IF('@CONFIG'!B108&lt;&gt;"",'@CONFIG'!B108,"")</f>
        <v/>
      </c>
    </row>
    <row r="38" spans="2:2" ht="24.95" customHeight="1" x14ac:dyDescent="0.35">
      <c r="B38" s="1" t="str">
        <f>IF('@CONFIG'!B109&lt;&gt;"",'@CONFIG'!B109,"")</f>
        <v/>
      </c>
    </row>
    <row r="39" spans="2:2" ht="24.95" customHeight="1" x14ac:dyDescent="0.35">
      <c r="B39" s="1" t="str">
        <f>IF('@CONFIG'!B110&lt;&gt;"",'@CONFIG'!B110,"")</f>
        <v/>
      </c>
    </row>
    <row r="40" spans="2:2" ht="24.95" customHeight="1" x14ac:dyDescent="0.35">
      <c r="B40" s="1" t="str">
        <f>IF('@CONFIG'!B111&lt;&gt;"",'@CONFIG'!B111,"")</f>
        <v/>
      </c>
    </row>
    <row r="41" spans="2:2" ht="24.95" customHeight="1" x14ac:dyDescent="0.35">
      <c r="B41" s="1" t="str">
        <f>IF('@CONFIG'!B112&lt;&gt;"",'@CONFIG'!B112,"")</f>
        <v/>
      </c>
    </row>
    <row r="42" spans="2:2" ht="24.95" customHeight="1" x14ac:dyDescent="0.35">
      <c r="B42" s="1" t="str">
        <f>IF('@CONFIG'!B113&lt;&gt;"",'@CONFIG'!B113,"")</f>
        <v/>
      </c>
    </row>
    <row r="43" spans="2:2" ht="24.95" customHeight="1" x14ac:dyDescent="0.35">
      <c r="B43" s="1" t="str">
        <f>IF('@CONFIG'!B114&lt;&gt;"",'@CONFIG'!B114,"")</f>
        <v/>
      </c>
    </row>
    <row r="44" spans="2:2" ht="24.95" customHeight="1" x14ac:dyDescent="0.35">
      <c r="B44" s="1" t="str">
        <f>IF('@CONFIG'!B115&lt;&gt;"",'@CONFIG'!B115,"")</f>
        <v/>
      </c>
    </row>
    <row r="45" spans="2:2" ht="24.95" customHeight="1" x14ac:dyDescent="0.35">
      <c r="B45" s="1" t="str">
        <f>IF('@CONFIG'!B116&lt;&gt;"",'@CONFIG'!B116,"")</f>
        <v/>
      </c>
    </row>
    <row r="46" spans="2:2" ht="24.95" customHeight="1" x14ac:dyDescent="0.35">
      <c r="B46" s="1" t="str">
        <f>IF('@CONFIG'!B117&lt;&gt;"",'@CONFIG'!B117,"")</f>
        <v/>
      </c>
    </row>
    <row r="47" spans="2:2" ht="24.95" customHeight="1" x14ac:dyDescent="0.35">
      <c r="B47" s="1" t="str">
        <f>IF('@CONFIG'!B118&lt;&gt;"",'@CONFIG'!B118,"")</f>
        <v/>
      </c>
    </row>
    <row r="48" spans="2:2" ht="24.95" customHeight="1" x14ac:dyDescent="0.35">
      <c r="B48" s="1" t="str">
        <f>IF('@CONFIG'!B119&lt;&gt;"",'@CONFIG'!B119,"")</f>
        <v/>
      </c>
    </row>
    <row r="49" spans="2:2" ht="24.95" customHeight="1" x14ac:dyDescent="0.35">
      <c r="B49" s="1" t="str">
        <f>IF('@CONFIG'!B120&lt;&gt;"",'@CONFIG'!B120,"")</f>
        <v/>
      </c>
    </row>
    <row r="50" spans="2:2" ht="24.95" customHeight="1" x14ac:dyDescent="0.35">
      <c r="B50" s="1" t="str">
        <f>IF('@CONFIG'!B121&lt;&gt;"",'@CONFIG'!B121,"")</f>
        <v/>
      </c>
    </row>
    <row r="51" spans="2:2" ht="24.95" customHeight="1" x14ac:dyDescent="0.35">
      <c r="B51" s="1" t="str">
        <f>IF('@CONFIG'!B122&lt;&gt;"",'@CONFIG'!B122,"")</f>
        <v/>
      </c>
    </row>
    <row r="52" spans="2:2" ht="24.95" customHeight="1" x14ac:dyDescent="0.35">
      <c r="B52" s="1" t="str">
        <f>IF('@CONFIG'!B123&lt;&gt;"",'@CONFIG'!B123,"")</f>
        <v/>
      </c>
    </row>
    <row r="53" spans="2:2" ht="24.95" customHeight="1" x14ac:dyDescent="0.35">
      <c r="B53" s="1" t="str">
        <f>IF('@CONFIG'!B124&lt;&gt;"",'@CONFIG'!B124,"")</f>
        <v/>
      </c>
    </row>
    <row r="54" spans="2:2" ht="24.95" customHeight="1" x14ac:dyDescent="0.35">
      <c r="B54" s="1" t="str">
        <f>IF('@CONFIG'!B125&lt;&gt;"",'@CONFIG'!B125,"")</f>
        <v/>
      </c>
    </row>
    <row r="55" spans="2:2" ht="24.95" customHeight="1" x14ac:dyDescent="0.35">
      <c r="B55" s="1" t="str">
        <f>IF('@CONFIG'!B126&lt;&gt;"",'@CONFIG'!B126,"")</f>
        <v/>
      </c>
    </row>
    <row r="56" spans="2:2" ht="24.95" customHeight="1" x14ac:dyDescent="0.35">
      <c r="B56" s="1" t="str">
        <f>IF('@CONFIG'!B127&lt;&gt;"",'@CONFIG'!B127,"")</f>
        <v/>
      </c>
    </row>
    <row r="57" spans="2:2" ht="24.95" customHeight="1" x14ac:dyDescent="0.35">
      <c r="B57" s="1" t="str">
        <f>IF('@CONFIG'!B128&lt;&gt;"",'@CONFIG'!B128,"")</f>
        <v/>
      </c>
    </row>
    <row r="58" spans="2:2" ht="24.95" customHeight="1" x14ac:dyDescent="0.35">
      <c r="B58" s="1" t="str">
        <f>IF('@CONFIG'!B129&lt;&gt;"",'@CONFIG'!B129,"")</f>
        <v/>
      </c>
    </row>
    <row r="59" spans="2:2" ht="24.95" customHeight="1" x14ac:dyDescent="0.35">
      <c r="B59" s="1" t="str">
        <f>IF('@CONFIG'!B130&lt;&gt;"",'@CONFIG'!B130,"")</f>
        <v/>
      </c>
    </row>
    <row r="60" spans="2:2" ht="24.95" customHeight="1" x14ac:dyDescent="0.35">
      <c r="B60" s="1" t="str">
        <f>IF('@CONFIG'!B131&lt;&gt;"",'@CONFIG'!B131,"")</f>
        <v/>
      </c>
    </row>
    <row r="61" spans="2:2" ht="24.95" customHeight="1" x14ac:dyDescent="0.35">
      <c r="B61" s="1" t="str">
        <f>IF('@CONFIG'!B132&lt;&gt;"",'@CONFIG'!B132,"")</f>
        <v/>
      </c>
    </row>
  </sheetData>
  <dataConsolidate/>
  <mergeCells count="5">
    <mergeCell ref="A4:AI4"/>
    <mergeCell ref="B5:C5"/>
    <mergeCell ref="AJ5:AJ6"/>
    <mergeCell ref="AK5:AK6"/>
    <mergeCell ref="AL5:AL6"/>
  </mergeCells>
  <conditionalFormatting sqref="A1:XFD4 A5:AI18 AM5:XFD20 A19:AH20 A21:XFD1048576">
    <cfRule type="cellIs" dxfId="9" priority="4" operator="equal">
      <formula>0</formula>
    </cfRule>
  </conditionalFormatting>
  <conditionalFormatting sqref="D7:AH18">
    <cfRule type="cellIs" dxfId="8" priority="12" operator="equal">
      <formula>"M"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19520-883B-495A-8234-31C5769FE4A1}">
  <dimension ref="A1:AK49"/>
  <sheetViews>
    <sheetView showGridLines="0" topLeftCell="A4" zoomScale="80" zoomScaleNormal="80" workbookViewId="0">
      <selection activeCell="T22" sqref="T22"/>
    </sheetView>
  </sheetViews>
  <sheetFormatPr baseColWidth="10" defaultRowHeight="24.95" customHeight="1" x14ac:dyDescent="0.35"/>
  <cols>
    <col min="1" max="1" width="2.5" style="1" customWidth="1"/>
    <col min="2" max="2" width="19.75" style="1" customWidth="1"/>
    <col min="3" max="3" width="18.25" style="1" customWidth="1"/>
    <col min="4" max="33" width="4.5" style="9" customWidth="1"/>
    <col min="34" max="34" width="7.5" style="1" customWidth="1"/>
    <col min="35" max="16384" width="11" style="1"/>
  </cols>
  <sheetData>
    <row r="1" spans="1:37" ht="24.95" hidden="1" customHeight="1" x14ac:dyDescent="0.35">
      <c r="B1" s="2">
        <f>'@CONFIG'!F11</f>
        <v>45170</v>
      </c>
    </row>
    <row r="2" spans="1:37" ht="24.95" hidden="1" customHeight="1" x14ac:dyDescent="0.35">
      <c r="B2" s="2">
        <f>'@CONFIG'!G11</f>
        <v>45199</v>
      </c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7" ht="72" hidden="1" customHeight="1" x14ac:dyDescent="0.35">
      <c r="A3" s="11"/>
      <c r="B3" s="8"/>
      <c r="C3" s="8"/>
      <c r="D3" s="10">
        <f>B1</f>
        <v>45170</v>
      </c>
      <c r="E3" s="10">
        <f>D3+1</f>
        <v>45171</v>
      </c>
      <c r="F3" s="10">
        <f t="shared" ref="F3:AG3" si="0">E3+1</f>
        <v>45172</v>
      </c>
      <c r="G3" s="10">
        <f t="shared" si="0"/>
        <v>45173</v>
      </c>
      <c r="H3" s="10">
        <f t="shared" si="0"/>
        <v>45174</v>
      </c>
      <c r="I3" s="10">
        <f t="shared" si="0"/>
        <v>45175</v>
      </c>
      <c r="J3" s="10">
        <f t="shared" si="0"/>
        <v>45176</v>
      </c>
      <c r="K3" s="10">
        <f t="shared" si="0"/>
        <v>45177</v>
      </c>
      <c r="L3" s="10">
        <f t="shared" si="0"/>
        <v>45178</v>
      </c>
      <c r="M3" s="10">
        <f t="shared" si="0"/>
        <v>45179</v>
      </c>
      <c r="N3" s="10">
        <f t="shared" si="0"/>
        <v>45180</v>
      </c>
      <c r="O3" s="10">
        <f t="shared" si="0"/>
        <v>45181</v>
      </c>
      <c r="P3" s="10">
        <f t="shared" si="0"/>
        <v>45182</v>
      </c>
      <c r="Q3" s="10">
        <f t="shared" si="0"/>
        <v>45183</v>
      </c>
      <c r="R3" s="10">
        <f t="shared" si="0"/>
        <v>45184</v>
      </c>
      <c r="S3" s="10">
        <f t="shared" si="0"/>
        <v>45185</v>
      </c>
      <c r="T3" s="10">
        <f t="shared" si="0"/>
        <v>45186</v>
      </c>
      <c r="U3" s="10">
        <f t="shared" si="0"/>
        <v>45187</v>
      </c>
      <c r="V3" s="10">
        <f t="shared" si="0"/>
        <v>45188</v>
      </c>
      <c r="W3" s="10">
        <f t="shared" si="0"/>
        <v>45189</v>
      </c>
      <c r="X3" s="10">
        <f t="shared" si="0"/>
        <v>45190</v>
      </c>
      <c r="Y3" s="10">
        <f t="shared" si="0"/>
        <v>45191</v>
      </c>
      <c r="Z3" s="10">
        <f t="shared" si="0"/>
        <v>45192</v>
      </c>
      <c r="AA3" s="10">
        <f t="shared" si="0"/>
        <v>45193</v>
      </c>
      <c r="AB3" s="10">
        <f t="shared" si="0"/>
        <v>45194</v>
      </c>
      <c r="AC3" s="10">
        <f t="shared" si="0"/>
        <v>45195</v>
      </c>
      <c r="AD3" s="10">
        <f t="shared" si="0"/>
        <v>45196</v>
      </c>
      <c r="AE3" s="10">
        <f t="shared" si="0"/>
        <v>45197</v>
      </c>
      <c r="AF3" s="10">
        <f t="shared" si="0"/>
        <v>45198</v>
      </c>
      <c r="AG3" s="10">
        <f t="shared" si="0"/>
        <v>45199</v>
      </c>
    </row>
    <row r="4" spans="1:37" ht="72" customHeight="1" x14ac:dyDescent="0.35">
      <c r="A4" s="39">
        <v>45170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</row>
    <row r="5" spans="1:37" ht="24.95" customHeight="1" x14ac:dyDescent="0.35">
      <c r="B5" s="37"/>
      <c r="C5" s="37"/>
      <c r="D5" s="23">
        <f>DAY(D3)</f>
        <v>1</v>
      </c>
      <c r="E5" s="23">
        <f t="shared" ref="E5:AG5" si="1">DAY(E3)</f>
        <v>2</v>
      </c>
      <c r="F5" s="23">
        <f t="shared" si="1"/>
        <v>3</v>
      </c>
      <c r="G5" s="23">
        <f t="shared" si="1"/>
        <v>4</v>
      </c>
      <c r="H5" s="23">
        <f t="shared" si="1"/>
        <v>5</v>
      </c>
      <c r="I5" s="23">
        <f t="shared" si="1"/>
        <v>6</v>
      </c>
      <c r="J5" s="23">
        <f t="shared" si="1"/>
        <v>7</v>
      </c>
      <c r="K5" s="23">
        <f t="shared" si="1"/>
        <v>8</v>
      </c>
      <c r="L5" s="23">
        <f t="shared" si="1"/>
        <v>9</v>
      </c>
      <c r="M5" s="23">
        <f t="shared" si="1"/>
        <v>10</v>
      </c>
      <c r="N5" s="23">
        <f t="shared" si="1"/>
        <v>11</v>
      </c>
      <c r="O5" s="23">
        <f t="shared" si="1"/>
        <v>12</v>
      </c>
      <c r="P5" s="23">
        <f t="shared" si="1"/>
        <v>13</v>
      </c>
      <c r="Q5" s="23">
        <f t="shared" si="1"/>
        <v>14</v>
      </c>
      <c r="R5" s="23">
        <f t="shared" si="1"/>
        <v>15</v>
      </c>
      <c r="S5" s="23">
        <f t="shared" si="1"/>
        <v>16</v>
      </c>
      <c r="T5" s="23">
        <f t="shared" si="1"/>
        <v>17</v>
      </c>
      <c r="U5" s="23">
        <f t="shared" si="1"/>
        <v>18</v>
      </c>
      <c r="V5" s="23">
        <f t="shared" si="1"/>
        <v>19</v>
      </c>
      <c r="W5" s="23">
        <f t="shared" si="1"/>
        <v>20</v>
      </c>
      <c r="X5" s="23">
        <f t="shared" si="1"/>
        <v>21</v>
      </c>
      <c r="Y5" s="23">
        <f t="shared" si="1"/>
        <v>22</v>
      </c>
      <c r="Z5" s="23">
        <f t="shared" si="1"/>
        <v>23</v>
      </c>
      <c r="AA5" s="23">
        <f t="shared" si="1"/>
        <v>24</v>
      </c>
      <c r="AB5" s="23">
        <f t="shared" si="1"/>
        <v>25</v>
      </c>
      <c r="AC5" s="23">
        <f t="shared" si="1"/>
        <v>26</v>
      </c>
      <c r="AD5" s="23">
        <f t="shared" si="1"/>
        <v>27</v>
      </c>
      <c r="AE5" s="23">
        <f t="shared" si="1"/>
        <v>28</v>
      </c>
      <c r="AF5" s="23">
        <f t="shared" si="1"/>
        <v>29</v>
      </c>
      <c r="AG5" s="23">
        <f t="shared" si="1"/>
        <v>30</v>
      </c>
      <c r="AI5" s="35" t="s">
        <v>18</v>
      </c>
      <c r="AJ5" s="35" t="s">
        <v>19</v>
      </c>
      <c r="AK5" s="35" t="s">
        <v>20</v>
      </c>
    </row>
    <row r="6" spans="1:37" ht="24.95" customHeight="1" x14ac:dyDescent="0.35">
      <c r="B6" s="7" t="s">
        <v>0</v>
      </c>
      <c r="C6" s="7" t="s">
        <v>1</v>
      </c>
      <c r="D6" s="24">
        <f t="shared" ref="D6:AG6" si="2">WEEKDAY(D3)</f>
        <v>6</v>
      </c>
      <c r="E6" s="24">
        <f t="shared" si="2"/>
        <v>7</v>
      </c>
      <c r="F6" s="24">
        <f t="shared" si="2"/>
        <v>1</v>
      </c>
      <c r="G6" s="24">
        <f t="shared" ref="G6:AE6" si="3">WEEKDAY(G3)</f>
        <v>2</v>
      </c>
      <c r="H6" s="24">
        <f t="shared" si="2"/>
        <v>3</v>
      </c>
      <c r="I6" s="24">
        <f t="shared" si="2"/>
        <v>4</v>
      </c>
      <c r="J6" s="24">
        <f t="shared" si="2"/>
        <v>5</v>
      </c>
      <c r="K6" s="24">
        <f t="shared" si="3"/>
        <v>6</v>
      </c>
      <c r="L6" s="24">
        <f t="shared" si="2"/>
        <v>7</v>
      </c>
      <c r="M6" s="24">
        <f t="shared" si="2"/>
        <v>1</v>
      </c>
      <c r="N6" s="24">
        <f t="shared" si="2"/>
        <v>2</v>
      </c>
      <c r="O6" s="24">
        <f t="shared" si="3"/>
        <v>3</v>
      </c>
      <c r="P6" s="24">
        <f t="shared" si="2"/>
        <v>4</v>
      </c>
      <c r="Q6" s="24">
        <f t="shared" si="2"/>
        <v>5</v>
      </c>
      <c r="R6" s="24">
        <f t="shared" si="2"/>
        <v>6</v>
      </c>
      <c r="S6" s="24">
        <f t="shared" si="3"/>
        <v>7</v>
      </c>
      <c r="T6" s="24">
        <f t="shared" si="2"/>
        <v>1</v>
      </c>
      <c r="U6" s="24">
        <f t="shared" si="2"/>
        <v>2</v>
      </c>
      <c r="V6" s="24">
        <f t="shared" si="2"/>
        <v>3</v>
      </c>
      <c r="W6" s="24">
        <f t="shared" si="3"/>
        <v>4</v>
      </c>
      <c r="X6" s="24">
        <f t="shared" si="2"/>
        <v>5</v>
      </c>
      <c r="Y6" s="24">
        <f t="shared" si="2"/>
        <v>6</v>
      </c>
      <c r="Z6" s="24">
        <f t="shared" si="2"/>
        <v>7</v>
      </c>
      <c r="AA6" s="24">
        <f t="shared" si="3"/>
        <v>1</v>
      </c>
      <c r="AB6" s="24">
        <f t="shared" si="2"/>
        <v>2</v>
      </c>
      <c r="AC6" s="24">
        <f t="shared" si="2"/>
        <v>3</v>
      </c>
      <c r="AD6" s="24">
        <f t="shared" si="2"/>
        <v>4</v>
      </c>
      <c r="AE6" s="24">
        <f t="shared" si="3"/>
        <v>5</v>
      </c>
      <c r="AF6" s="24">
        <f t="shared" si="2"/>
        <v>6</v>
      </c>
      <c r="AG6" s="24">
        <f t="shared" si="2"/>
        <v>7</v>
      </c>
      <c r="AI6" s="36"/>
      <c r="AJ6" s="36"/>
      <c r="AK6" s="36"/>
    </row>
    <row r="7" spans="1:37" ht="24.95" customHeight="1" x14ac:dyDescent="0.35">
      <c r="B7" s="3" t="str">
        <f>+'@CONFIG'!$B$2</f>
        <v>BERNARD</v>
      </c>
      <c r="C7" s="3" t="str">
        <f>'@CONFIG'!$C$2</f>
        <v>Jean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I7" s="12">
        <f t="shared" ref="AI7:AI13" si="4">COUNTA($D$6:$AG$6)</f>
        <v>30</v>
      </c>
      <c r="AJ7" s="14">
        <f t="shared" ref="AJ7:AJ13" si="5">AI7-COUNTA(D7:AG7)</f>
        <v>30</v>
      </c>
      <c r="AK7" s="14">
        <f>AJ7+JUILLET!AL7</f>
        <v>241</v>
      </c>
    </row>
    <row r="8" spans="1:37" ht="24.95" customHeight="1" x14ac:dyDescent="0.35">
      <c r="B8" s="3" t="str">
        <f>+'@CONFIG'!$B$3</f>
        <v>DUBOIS</v>
      </c>
      <c r="C8" s="3" t="str">
        <f>'@CONFIG'!$C$3</f>
        <v>Thomas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I8" s="12">
        <f t="shared" si="4"/>
        <v>30</v>
      </c>
      <c r="AJ8" s="14">
        <f t="shared" si="5"/>
        <v>30</v>
      </c>
      <c r="AK8" s="14">
        <f>AJ8+JUILLET!AL8</f>
        <v>241</v>
      </c>
    </row>
    <row r="9" spans="1:37" ht="24.95" customHeight="1" x14ac:dyDescent="0.35">
      <c r="B9" s="3" t="str">
        <f>+'@CONFIG'!$B$4</f>
        <v>FLEURY</v>
      </c>
      <c r="C9" s="3" t="str">
        <f>'@CONFIG'!$C$4</f>
        <v>Elodie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I9" s="12">
        <f t="shared" si="4"/>
        <v>30</v>
      </c>
      <c r="AJ9" s="14">
        <f t="shared" si="5"/>
        <v>30</v>
      </c>
      <c r="AK9" s="14">
        <f>AJ9+JUILLET!AL9</f>
        <v>241</v>
      </c>
    </row>
    <row r="10" spans="1:37" ht="24.95" customHeight="1" x14ac:dyDescent="0.35">
      <c r="B10" s="3" t="str">
        <f>+'@CONFIG'!$B$5</f>
        <v>HUET</v>
      </c>
      <c r="C10" s="3" t="str">
        <f>'@CONFIG'!$C$5</f>
        <v>Manuel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I10" s="12">
        <f t="shared" si="4"/>
        <v>30</v>
      </c>
      <c r="AJ10" s="14">
        <f t="shared" si="5"/>
        <v>30</v>
      </c>
      <c r="AK10" s="14">
        <f>AJ10+JUILLET!AL10</f>
        <v>241</v>
      </c>
    </row>
    <row r="11" spans="1:37" ht="24.95" customHeight="1" x14ac:dyDescent="0.35">
      <c r="B11" s="3" t="str">
        <f>+'@CONFIG'!$B$6</f>
        <v>MARTIN</v>
      </c>
      <c r="C11" s="3" t="str">
        <f>'@CONFIG'!$C$6</f>
        <v>Luc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I11" s="12">
        <f t="shared" si="4"/>
        <v>30</v>
      </c>
      <c r="AJ11" s="14">
        <f t="shared" si="5"/>
        <v>30</v>
      </c>
      <c r="AK11" s="14">
        <f>AJ11+JUILLET!AL11</f>
        <v>241</v>
      </c>
    </row>
    <row r="12" spans="1:37" ht="24.95" customHeight="1" x14ac:dyDescent="0.35">
      <c r="B12" s="3" t="str">
        <f>+'@CONFIG'!$B$7</f>
        <v>PETIT</v>
      </c>
      <c r="C12" s="3" t="str">
        <f>'@CONFIG'!$C$7</f>
        <v>Vanessa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I12" s="12">
        <f t="shared" si="4"/>
        <v>30</v>
      </c>
      <c r="AJ12" s="14">
        <f t="shared" si="5"/>
        <v>30</v>
      </c>
      <c r="AK12" s="14">
        <f>AJ12+JUILLET!AL12</f>
        <v>241</v>
      </c>
    </row>
    <row r="13" spans="1:37" ht="24.95" customHeight="1" x14ac:dyDescent="0.35">
      <c r="B13" s="3" t="str">
        <f>+'@CONFIG'!$B$8</f>
        <v>RICHARD</v>
      </c>
      <c r="C13" s="3" t="str">
        <f>'@CONFIG'!$C$8</f>
        <v>Dorian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I13" s="12">
        <f t="shared" si="4"/>
        <v>30</v>
      </c>
      <c r="AJ13" s="14">
        <f t="shared" si="5"/>
        <v>30</v>
      </c>
      <c r="AK13" s="14">
        <f>AJ13+JUILLET!AL13</f>
        <v>241</v>
      </c>
    </row>
    <row r="14" spans="1:37" ht="24.95" customHeight="1" x14ac:dyDescent="0.35">
      <c r="B14" s="3">
        <f>+'@CONFIG'!$B$9</f>
        <v>0</v>
      </c>
      <c r="C14" s="3">
        <f>'@CONFIG'!$C$9</f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I14" s="12"/>
      <c r="AJ14" s="14"/>
      <c r="AK14" s="14"/>
    </row>
    <row r="15" spans="1:37" ht="24.95" customHeight="1" x14ac:dyDescent="0.35">
      <c r="B15" s="3">
        <f>+'@CONFIG'!$B$10</f>
        <v>0</v>
      </c>
      <c r="C15" s="3">
        <f>'@CONFIG'!$C$10</f>
        <v>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I15" s="12"/>
      <c r="AJ15" s="14"/>
      <c r="AK15" s="14"/>
    </row>
    <row r="16" spans="1:37" ht="24.95" customHeight="1" x14ac:dyDescent="0.35">
      <c r="B16" s="3">
        <f>+'@CONFIG'!$B$11</f>
        <v>0</v>
      </c>
      <c r="C16" s="3">
        <f>'@CONFIG'!$C$11</f>
        <v>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I16" s="12"/>
      <c r="AJ16" s="14"/>
      <c r="AK16" s="14"/>
    </row>
    <row r="17" spans="2:37" ht="24.95" customHeight="1" x14ac:dyDescent="0.35">
      <c r="B17" s="3">
        <f>+'@CONFIG'!$B$12</f>
        <v>0</v>
      </c>
      <c r="C17" s="3">
        <f>'@CONFIG'!$C$12</f>
        <v>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I17" s="12"/>
      <c r="AJ17" s="14"/>
      <c r="AK17" s="14"/>
    </row>
    <row r="18" spans="2:37" ht="24.95" customHeight="1" x14ac:dyDescent="0.35">
      <c r="B18" s="3">
        <f>+'@CONFIG'!$B$13</f>
        <v>0</v>
      </c>
      <c r="C18" s="3">
        <f>'@CONFIG'!$C$13</f>
        <v>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I18" s="12"/>
      <c r="AJ18" s="14"/>
      <c r="AK18" s="14"/>
    </row>
    <row r="19" spans="2:37" ht="33" customHeight="1" x14ac:dyDescent="0.35">
      <c r="B19" s="1" t="str">
        <f>IF('@CONFIG'!B102&lt;&gt;"",'@CONFIG'!B102,"")</f>
        <v/>
      </c>
      <c r="AI19" s="13">
        <f>SUM(AI7:AI18)</f>
        <v>210</v>
      </c>
      <c r="AJ19" s="13">
        <f>SUM(AJ7:AJ18)</f>
        <v>210</v>
      </c>
      <c r="AK19" s="15"/>
    </row>
    <row r="20" spans="2:37" ht="33" customHeight="1" x14ac:dyDescent="0.35">
      <c r="B20" s="1" t="str">
        <f>IF('@CONFIG'!B103&lt;&gt;"",'@CONFIG'!B103,"")</f>
        <v/>
      </c>
      <c r="AH20" s="18" t="s">
        <v>21</v>
      </c>
      <c r="AI20" s="19">
        <f>AI19+JUILLET!AJ20</f>
        <v>1687</v>
      </c>
      <c r="AJ20" s="17"/>
      <c r="AK20" s="16">
        <f>SUM(AK7:AK18)</f>
        <v>1687</v>
      </c>
    </row>
    <row r="21" spans="2:37" ht="24.95" customHeight="1" x14ac:dyDescent="0.35">
      <c r="B21" s="1" t="str">
        <f>IF('@CONFIG'!B104&lt;&gt;"",'@CONFIG'!B104,"")</f>
        <v/>
      </c>
    </row>
    <row r="22" spans="2:37" ht="24.95" customHeight="1" x14ac:dyDescent="0.35">
      <c r="B22" s="1" t="str">
        <f>IF('@CONFIG'!B105&lt;&gt;"",'@CONFIG'!B105,"")</f>
        <v/>
      </c>
    </row>
    <row r="23" spans="2:37" ht="24.95" customHeight="1" x14ac:dyDescent="0.35">
      <c r="B23" s="1" t="str">
        <f>IF('@CONFIG'!B106&lt;&gt;"",'@CONFIG'!B106,"")</f>
        <v/>
      </c>
    </row>
    <row r="24" spans="2:37" ht="24.95" customHeight="1" x14ac:dyDescent="0.35">
      <c r="B24" s="1" t="str">
        <f>IF('@CONFIG'!B107&lt;&gt;"",'@CONFIG'!B107,"")</f>
        <v/>
      </c>
    </row>
    <row r="25" spans="2:37" ht="24.95" customHeight="1" x14ac:dyDescent="0.35">
      <c r="B25" s="1" t="str">
        <f>IF('@CONFIG'!B108&lt;&gt;"",'@CONFIG'!B108,"")</f>
        <v/>
      </c>
    </row>
    <row r="26" spans="2:37" ht="24.95" customHeight="1" x14ac:dyDescent="0.35">
      <c r="B26" s="1" t="str">
        <f>IF('@CONFIG'!B109&lt;&gt;"",'@CONFIG'!B109,"")</f>
        <v/>
      </c>
    </row>
    <row r="27" spans="2:37" ht="24.95" customHeight="1" x14ac:dyDescent="0.35">
      <c r="B27" s="1" t="str">
        <f>IF('@CONFIG'!B110&lt;&gt;"",'@CONFIG'!B110,"")</f>
        <v/>
      </c>
    </row>
    <row r="28" spans="2:37" ht="24.95" customHeight="1" x14ac:dyDescent="0.35">
      <c r="B28" s="1" t="str">
        <f>IF('@CONFIG'!B111&lt;&gt;"",'@CONFIG'!B111,"")</f>
        <v/>
      </c>
    </row>
    <row r="29" spans="2:37" ht="24.95" customHeight="1" x14ac:dyDescent="0.35">
      <c r="B29" s="1" t="str">
        <f>IF('@CONFIG'!B112&lt;&gt;"",'@CONFIG'!B112,"")</f>
        <v/>
      </c>
    </row>
    <row r="30" spans="2:37" ht="24.95" customHeight="1" x14ac:dyDescent="0.35">
      <c r="B30" s="1" t="str">
        <f>IF('@CONFIG'!B113&lt;&gt;"",'@CONFIG'!B113,"")</f>
        <v/>
      </c>
    </row>
    <row r="31" spans="2:37" ht="24.95" customHeight="1" x14ac:dyDescent="0.35">
      <c r="B31" s="1" t="str">
        <f>IF('@CONFIG'!B114&lt;&gt;"",'@CONFIG'!B114,"")</f>
        <v/>
      </c>
    </row>
    <row r="32" spans="2:37" ht="24.95" customHeight="1" x14ac:dyDescent="0.35">
      <c r="B32" s="1" t="str">
        <f>IF('@CONFIG'!B115&lt;&gt;"",'@CONFIG'!B115,"")</f>
        <v/>
      </c>
    </row>
    <row r="33" spans="2:2" ht="24.95" customHeight="1" x14ac:dyDescent="0.35">
      <c r="B33" s="1" t="str">
        <f>IF('@CONFIG'!B116&lt;&gt;"",'@CONFIG'!B116,"")</f>
        <v/>
      </c>
    </row>
    <row r="34" spans="2:2" ht="24.95" customHeight="1" x14ac:dyDescent="0.35">
      <c r="B34" s="1" t="str">
        <f>IF('@CONFIG'!B117&lt;&gt;"",'@CONFIG'!B117,"")</f>
        <v/>
      </c>
    </row>
    <row r="35" spans="2:2" ht="24.95" customHeight="1" x14ac:dyDescent="0.35">
      <c r="B35" s="1" t="str">
        <f>IF('@CONFIG'!B118&lt;&gt;"",'@CONFIG'!B118,"")</f>
        <v/>
      </c>
    </row>
    <row r="36" spans="2:2" ht="24.95" customHeight="1" x14ac:dyDescent="0.35">
      <c r="B36" s="1" t="str">
        <f>IF('@CONFIG'!B119&lt;&gt;"",'@CONFIG'!B119,"")</f>
        <v/>
      </c>
    </row>
    <row r="37" spans="2:2" ht="24.95" customHeight="1" x14ac:dyDescent="0.35">
      <c r="B37" s="1" t="str">
        <f>IF('@CONFIG'!B120&lt;&gt;"",'@CONFIG'!B120,"")</f>
        <v/>
      </c>
    </row>
    <row r="38" spans="2:2" ht="24.95" customHeight="1" x14ac:dyDescent="0.35">
      <c r="B38" s="1" t="str">
        <f>IF('@CONFIG'!B121&lt;&gt;"",'@CONFIG'!B121,"")</f>
        <v/>
      </c>
    </row>
    <row r="39" spans="2:2" ht="24.95" customHeight="1" x14ac:dyDescent="0.35">
      <c r="B39" s="1" t="str">
        <f>IF('@CONFIG'!B122&lt;&gt;"",'@CONFIG'!B122,"")</f>
        <v/>
      </c>
    </row>
    <row r="40" spans="2:2" ht="24.95" customHeight="1" x14ac:dyDescent="0.35">
      <c r="B40" s="1" t="str">
        <f>IF('@CONFIG'!B123&lt;&gt;"",'@CONFIG'!B123,"")</f>
        <v/>
      </c>
    </row>
    <row r="41" spans="2:2" ht="24.95" customHeight="1" x14ac:dyDescent="0.35">
      <c r="B41" s="1" t="str">
        <f>IF('@CONFIG'!B124&lt;&gt;"",'@CONFIG'!B124,"")</f>
        <v/>
      </c>
    </row>
    <row r="42" spans="2:2" ht="24.95" customHeight="1" x14ac:dyDescent="0.35">
      <c r="B42" s="1" t="str">
        <f>IF('@CONFIG'!B125&lt;&gt;"",'@CONFIG'!B125,"")</f>
        <v/>
      </c>
    </row>
    <row r="43" spans="2:2" ht="24.95" customHeight="1" x14ac:dyDescent="0.35">
      <c r="B43" s="1" t="str">
        <f>IF('@CONFIG'!B126&lt;&gt;"",'@CONFIG'!B126,"")</f>
        <v/>
      </c>
    </row>
    <row r="44" spans="2:2" ht="24.95" customHeight="1" x14ac:dyDescent="0.35">
      <c r="B44" s="1" t="str">
        <f>IF('@CONFIG'!B127&lt;&gt;"",'@CONFIG'!B127,"")</f>
        <v/>
      </c>
    </row>
    <row r="45" spans="2:2" ht="24.95" customHeight="1" x14ac:dyDescent="0.35">
      <c r="B45" s="1" t="str">
        <f>IF('@CONFIG'!B128&lt;&gt;"",'@CONFIG'!B128,"")</f>
        <v/>
      </c>
    </row>
    <row r="46" spans="2:2" ht="24.95" customHeight="1" x14ac:dyDescent="0.35">
      <c r="B46" s="1" t="str">
        <f>IF('@CONFIG'!B129&lt;&gt;"",'@CONFIG'!B129,"")</f>
        <v/>
      </c>
    </row>
    <row r="47" spans="2:2" ht="24.95" customHeight="1" x14ac:dyDescent="0.35">
      <c r="B47" s="1" t="str">
        <f>IF('@CONFIG'!B130&lt;&gt;"",'@CONFIG'!B130,"")</f>
        <v/>
      </c>
    </row>
    <row r="48" spans="2:2" ht="24.95" customHeight="1" x14ac:dyDescent="0.35">
      <c r="B48" s="1" t="str">
        <f>IF('@CONFIG'!B131&lt;&gt;"",'@CONFIG'!B131,"")</f>
        <v/>
      </c>
    </row>
    <row r="49" spans="2:2" ht="24.95" customHeight="1" x14ac:dyDescent="0.35">
      <c r="B49" s="1" t="str">
        <f>IF('@CONFIG'!B132&lt;&gt;"",'@CONFIG'!B132,"")</f>
        <v/>
      </c>
    </row>
  </sheetData>
  <dataConsolidate/>
  <mergeCells count="5">
    <mergeCell ref="A4:AH4"/>
    <mergeCell ref="B5:C5"/>
    <mergeCell ref="AI5:AI6"/>
    <mergeCell ref="AJ5:AJ6"/>
    <mergeCell ref="AK5:AK6"/>
  </mergeCells>
  <conditionalFormatting sqref="A1:AH18 AL1:XFD1048576 A19:AG20 A21:AH1048576">
    <cfRule type="cellIs" dxfId="7" priority="5" operator="equal">
      <formula>0</formula>
    </cfRule>
  </conditionalFormatting>
  <conditionalFormatting sqref="D7:AG18">
    <cfRule type="cellIs" dxfId="6" priority="13" operator="equal">
      <formula>"M"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5491B-2A3E-4D6D-ADA5-7C54C4303CA7}">
  <dimension ref="A1:AL20"/>
  <sheetViews>
    <sheetView showGridLines="0" topLeftCell="A4" zoomScale="80" zoomScaleNormal="80" workbookViewId="0">
      <selection activeCell="Z9" sqref="Z9"/>
    </sheetView>
  </sheetViews>
  <sheetFormatPr baseColWidth="10" defaultRowHeight="24.95" customHeight="1" x14ac:dyDescent="0.35"/>
  <cols>
    <col min="1" max="1" width="2.5" style="1" customWidth="1"/>
    <col min="2" max="2" width="19.75" style="1" customWidth="1"/>
    <col min="3" max="3" width="18.25" style="1" customWidth="1"/>
    <col min="4" max="34" width="4.5" style="9" customWidth="1"/>
    <col min="35" max="35" width="7.5" style="1" customWidth="1"/>
    <col min="36" max="16384" width="11" style="1"/>
  </cols>
  <sheetData>
    <row r="1" spans="1:38" ht="24.95" hidden="1" customHeight="1" x14ac:dyDescent="0.35">
      <c r="B1" s="2">
        <f>'@CONFIG'!F12</f>
        <v>45200</v>
      </c>
    </row>
    <row r="2" spans="1:38" ht="24.95" hidden="1" customHeight="1" x14ac:dyDescent="0.35">
      <c r="B2" s="2">
        <f>'@CONFIG'!G12</f>
        <v>45230</v>
      </c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8" ht="72" hidden="1" customHeight="1" x14ac:dyDescent="0.35">
      <c r="A3" s="11"/>
      <c r="B3" s="8"/>
      <c r="C3" s="8"/>
      <c r="D3" s="10">
        <f>B1</f>
        <v>45200</v>
      </c>
      <c r="E3" s="10">
        <f>D3+1</f>
        <v>45201</v>
      </c>
      <c r="F3" s="10">
        <f t="shared" ref="F3:AG3" si="0">E3+1</f>
        <v>45202</v>
      </c>
      <c r="G3" s="10">
        <f t="shared" si="0"/>
        <v>45203</v>
      </c>
      <c r="H3" s="10">
        <f t="shared" si="0"/>
        <v>45204</v>
      </c>
      <c r="I3" s="10">
        <f t="shared" si="0"/>
        <v>45205</v>
      </c>
      <c r="J3" s="10">
        <f t="shared" si="0"/>
        <v>45206</v>
      </c>
      <c r="K3" s="10">
        <f t="shared" si="0"/>
        <v>45207</v>
      </c>
      <c r="L3" s="10">
        <f t="shared" si="0"/>
        <v>45208</v>
      </c>
      <c r="M3" s="10">
        <f t="shared" si="0"/>
        <v>45209</v>
      </c>
      <c r="N3" s="10">
        <f t="shared" si="0"/>
        <v>45210</v>
      </c>
      <c r="O3" s="10">
        <f t="shared" si="0"/>
        <v>45211</v>
      </c>
      <c r="P3" s="10">
        <f t="shared" si="0"/>
        <v>45212</v>
      </c>
      <c r="Q3" s="10">
        <f t="shared" si="0"/>
        <v>45213</v>
      </c>
      <c r="R3" s="10">
        <f t="shared" si="0"/>
        <v>45214</v>
      </c>
      <c r="S3" s="10">
        <f t="shared" si="0"/>
        <v>45215</v>
      </c>
      <c r="T3" s="10">
        <f t="shared" si="0"/>
        <v>45216</v>
      </c>
      <c r="U3" s="10">
        <f t="shared" si="0"/>
        <v>45217</v>
      </c>
      <c r="V3" s="10">
        <f t="shared" si="0"/>
        <v>45218</v>
      </c>
      <c r="W3" s="10">
        <f t="shared" si="0"/>
        <v>45219</v>
      </c>
      <c r="X3" s="10">
        <f t="shared" si="0"/>
        <v>45220</v>
      </c>
      <c r="Y3" s="10">
        <f t="shared" si="0"/>
        <v>45221</v>
      </c>
      <c r="Z3" s="10">
        <f t="shared" si="0"/>
        <v>45222</v>
      </c>
      <c r="AA3" s="10">
        <f t="shared" si="0"/>
        <v>45223</v>
      </c>
      <c r="AB3" s="10">
        <f t="shared" si="0"/>
        <v>45224</v>
      </c>
      <c r="AC3" s="10">
        <f t="shared" si="0"/>
        <v>45225</v>
      </c>
      <c r="AD3" s="10">
        <f t="shared" si="0"/>
        <v>45226</v>
      </c>
      <c r="AE3" s="10">
        <f t="shared" si="0"/>
        <v>45227</v>
      </c>
      <c r="AF3" s="10">
        <f t="shared" si="0"/>
        <v>45228</v>
      </c>
      <c r="AG3" s="10">
        <f t="shared" si="0"/>
        <v>45229</v>
      </c>
      <c r="AH3" s="10">
        <f>AG3+1</f>
        <v>45230</v>
      </c>
    </row>
    <row r="4" spans="1:38" ht="72" customHeight="1" x14ac:dyDescent="0.35">
      <c r="A4" s="39">
        <v>45200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</row>
    <row r="5" spans="1:38" ht="24.95" customHeight="1" x14ac:dyDescent="0.35">
      <c r="B5" s="37"/>
      <c r="C5" s="37"/>
      <c r="D5" s="23">
        <f>DAY(D3)</f>
        <v>1</v>
      </c>
      <c r="E5" s="23">
        <f t="shared" ref="E5:AH5" si="1">DAY(E3)</f>
        <v>2</v>
      </c>
      <c r="F5" s="23">
        <f t="shared" si="1"/>
        <v>3</v>
      </c>
      <c r="G5" s="23">
        <f t="shared" si="1"/>
        <v>4</v>
      </c>
      <c r="H5" s="23">
        <f t="shared" si="1"/>
        <v>5</v>
      </c>
      <c r="I5" s="23">
        <f t="shared" si="1"/>
        <v>6</v>
      </c>
      <c r="J5" s="23">
        <f t="shared" si="1"/>
        <v>7</v>
      </c>
      <c r="K5" s="23">
        <f t="shared" si="1"/>
        <v>8</v>
      </c>
      <c r="L5" s="23">
        <f t="shared" si="1"/>
        <v>9</v>
      </c>
      <c r="M5" s="23">
        <f t="shared" si="1"/>
        <v>10</v>
      </c>
      <c r="N5" s="23">
        <f t="shared" si="1"/>
        <v>11</v>
      </c>
      <c r="O5" s="23">
        <f t="shared" si="1"/>
        <v>12</v>
      </c>
      <c r="P5" s="23">
        <f t="shared" si="1"/>
        <v>13</v>
      </c>
      <c r="Q5" s="23">
        <f t="shared" si="1"/>
        <v>14</v>
      </c>
      <c r="R5" s="23">
        <f t="shared" si="1"/>
        <v>15</v>
      </c>
      <c r="S5" s="23">
        <f t="shared" si="1"/>
        <v>16</v>
      </c>
      <c r="T5" s="23">
        <f t="shared" si="1"/>
        <v>17</v>
      </c>
      <c r="U5" s="23">
        <f t="shared" si="1"/>
        <v>18</v>
      </c>
      <c r="V5" s="23">
        <f t="shared" si="1"/>
        <v>19</v>
      </c>
      <c r="W5" s="23">
        <f t="shared" si="1"/>
        <v>20</v>
      </c>
      <c r="X5" s="23">
        <f t="shared" si="1"/>
        <v>21</v>
      </c>
      <c r="Y5" s="23">
        <f t="shared" si="1"/>
        <v>22</v>
      </c>
      <c r="Z5" s="23">
        <f t="shared" si="1"/>
        <v>23</v>
      </c>
      <c r="AA5" s="23">
        <f t="shared" si="1"/>
        <v>24</v>
      </c>
      <c r="AB5" s="23">
        <f t="shared" si="1"/>
        <v>25</v>
      </c>
      <c r="AC5" s="23">
        <f t="shared" si="1"/>
        <v>26</v>
      </c>
      <c r="AD5" s="23">
        <f t="shared" si="1"/>
        <v>27</v>
      </c>
      <c r="AE5" s="23">
        <f t="shared" si="1"/>
        <v>28</v>
      </c>
      <c r="AF5" s="23">
        <f t="shared" si="1"/>
        <v>29</v>
      </c>
      <c r="AG5" s="23">
        <f t="shared" si="1"/>
        <v>30</v>
      </c>
      <c r="AH5" s="23">
        <f t="shared" si="1"/>
        <v>31</v>
      </c>
      <c r="AJ5" s="35" t="s">
        <v>18</v>
      </c>
      <c r="AK5" s="35" t="s">
        <v>19</v>
      </c>
      <c r="AL5" s="35" t="s">
        <v>20</v>
      </c>
    </row>
    <row r="6" spans="1:38" ht="24.95" customHeight="1" x14ac:dyDescent="0.35">
      <c r="B6" s="7" t="s">
        <v>0</v>
      </c>
      <c r="C6" s="7" t="s">
        <v>1</v>
      </c>
      <c r="D6" s="24">
        <f t="shared" ref="D6:AH6" si="2">WEEKDAY(D3)</f>
        <v>1</v>
      </c>
      <c r="E6" s="24">
        <f t="shared" si="2"/>
        <v>2</v>
      </c>
      <c r="F6" s="24">
        <f t="shared" si="2"/>
        <v>3</v>
      </c>
      <c r="G6" s="24">
        <f t="shared" si="2"/>
        <v>4</v>
      </c>
      <c r="H6" s="24">
        <f t="shared" si="2"/>
        <v>5</v>
      </c>
      <c r="I6" s="24">
        <f t="shared" si="2"/>
        <v>6</v>
      </c>
      <c r="J6" s="24">
        <f t="shared" si="2"/>
        <v>7</v>
      </c>
      <c r="K6" s="24">
        <f t="shared" si="2"/>
        <v>1</v>
      </c>
      <c r="L6" s="24">
        <f t="shared" si="2"/>
        <v>2</v>
      </c>
      <c r="M6" s="24">
        <f t="shared" si="2"/>
        <v>3</v>
      </c>
      <c r="N6" s="24">
        <f t="shared" si="2"/>
        <v>4</v>
      </c>
      <c r="O6" s="24">
        <f t="shared" si="2"/>
        <v>5</v>
      </c>
      <c r="P6" s="24">
        <f t="shared" si="2"/>
        <v>6</v>
      </c>
      <c r="Q6" s="24">
        <f t="shared" si="2"/>
        <v>7</v>
      </c>
      <c r="R6" s="24">
        <f t="shared" si="2"/>
        <v>1</v>
      </c>
      <c r="S6" s="24">
        <f t="shared" si="2"/>
        <v>2</v>
      </c>
      <c r="T6" s="24">
        <f t="shared" si="2"/>
        <v>3</v>
      </c>
      <c r="U6" s="24">
        <f t="shared" si="2"/>
        <v>4</v>
      </c>
      <c r="V6" s="24">
        <f t="shared" si="2"/>
        <v>5</v>
      </c>
      <c r="W6" s="24">
        <f t="shared" si="2"/>
        <v>6</v>
      </c>
      <c r="X6" s="24">
        <f t="shared" si="2"/>
        <v>7</v>
      </c>
      <c r="Y6" s="24">
        <f t="shared" si="2"/>
        <v>1</v>
      </c>
      <c r="Z6" s="24">
        <f t="shared" si="2"/>
        <v>2</v>
      </c>
      <c r="AA6" s="24">
        <f t="shared" si="2"/>
        <v>3</v>
      </c>
      <c r="AB6" s="24">
        <f t="shared" si="2"/>
        <v>4</v>
      </c>
      <c r="AC6" s="24">
        <f t="shared" si="2"/>
        <v>5</v>
      </c>
      <c r="AD6" s="24">
        <f t="shared" si="2"/>
        <v>6</v>
      </c>
      <c r="AE6" s="24">
        <f t="shared" si="2"/>
        <v>7</v>
      </c>
      <c r="AF6" s="24">
        <f t="shared" si="2"/>
        <v>1</v>
      </c>
      <c r="AG6" s="24">
        <f t="shared" si="2"/>
        <v>2</v>
      </c>
      <c r="AH6" s="24">
        <f t="shared" si="2"/>
        <v>3</v>
      </c>
      <c r="AJ6" s="36"/>
      <c r="AK6" s="36"/>
      <c r="AL6" s="36"/>
    </row>
    <row r="7" spans="1:38" ht="24.95" customHeight="1" x14ac:dyDescent="0.35">
      <c r="B7" s="3" t="str">
        <f>+'@CONFIG'!$B$2</f>
        <v>BERNARD</v>
      </c>
      <c r="C7" s="3" t="str">
        <f>'@CONFIG'!$C$2</f>
        <v>Jean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J7" s="12">
        <f>COUNTA($D$6:$AH$6)</f>
        <v>31</v>
      </c>
      <c r="AK7" s="14">
        <f>AJ7-COUNTA(D7:AH7)</f>
        <v>31</v>
      </c>
      <c r="AL7" s="14">
        <f>AK7+SEPTEMBRE!AK7</f>
        <v>272</v>
      </c>
    </row>
    <row r="8" spans="1:38" ht="24.95" customHeight="1" x14ac:dyDescent="0.35">
      <c r="B8" s="3" t="str">
        <f>+'@CONFIG'!$B$3</f>
        <v>DUBOIS</v>
      </c>
      <c r="C8" s="3" t="str">
        <f>'@CONFIG'!$C$3</f>
        <v>Thomas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J8" s="12">
        <f t="shared" ref="AJ8:AJ13" si="3">COUNTA($D$6:$AH$6)</f>
        <v>31</v>
      </c>
      <c r="AK8" s="14">
        <f t="shared" ref="AK8:AK13" si="4">AJ8-COUNTA(D8:AH8)</f>
        <v>31</v>
      </c>
      <c r="AL8" s="14">
        <f>AK8+SEPTEMBRE!AK8</f>
        <v>272</v>
      </c>
    </row>
    <row r="9" spans="1:38" ht="24.95" customHeight="1" x14ac:dyDescent="0.35">
      <c r="B9" s="3" t="str">
        <f>+'@CONFIG'!$B$4</f>
        <v>FLEURY</v>
      </c>
      <c r="C9" s="3" t="str">
        <f>'@CONFIG'!$C$4</f>
        <v>Elodie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J9" s="12">
        <f t="shared" si="3"/>
        <v>31</v>
      </c>
      <c r="AK9" s="14">
        <f t="shared" si="4"/>
        <v>31</v>
      </c>
      <c r="AL9" s="14">
        <f>AK9+SEPTEMBRE!AK9</f>
        <v>272</v>
      </c>
    </row>
    <row r="10" spans="1:38" ht="24.95" customHeight="1" x14ac:dyDescent="0.35">
      <c r="B10" s="3" t="str">
        <f>+'@CONFIG'!$B$5</f>
        <v>HUET</v>
      </c>
      <c r="C10" s="3" t="str">
        <f>'@CONFIG'!$C$5</f>
        <v>Manuel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J10" s="12">
        <f t="shared" si="3"/>
        <v>31</v>
      </c>
      <c r="AK10" s="14">
        <f t="shared" si="4"/>
        <v>31</v>
      </c>
      <c r="AL10" s="14">
        <f>AK10+SEPTEMBRE!AK10</f>
        <v>272</v>
      </c>
    </row>
    <row r="11" spans="1:38" ht="24.95" customHeight="1" x14ac:dyDescent="0.35">
      <c r="B11" s="3" t="str">
        <f>+'@CONFIG'!$B$6</f>
        <v>MARTIN</v>
      </c>
      <c r="C11" s="3" t="str">
        <f>'@CONFIG'!$C$6</f>
        <v>Luc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J11" s="12">
        <f t="shared" si="3"/>
        <v>31</v>
      </c>
      <c r="AK11" s="14">
        <f t="shared" si="4"/>
        <v>31</v>
      </c>
      <c r="AL11" s="14">
        <f>AK11+SEPTEMBRE!AK11</f>
        <v>272</v>
      </c>
    </row>
    <row r="12" spans="1:38" ht="24.95" customHeight="1" x14ac:dyDescent="0.35">
      <c r="B12" s="3" t="str">
        <f>+'@CONFIG'!$B$7</f>
        <v>PETIT</v>
      </c>
      <c r="C12" s="3" t="str">
        <f>'@CONFIG'!$C$7</f>
        <v>Vanessa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J12" s="12">
        <f t="shared" si="3"/>
        <v>31</v>
      </c>
      <c r="AK12" s="14">
        <f t="shared" si="4"/>
        <v>31</v>
      </c>
      <c r="AL12" s="14">
        <f>AK12+SEPTEMBRE!AK12</f>
        <v>272</v>
      </c>
    </row>
    <row r="13" spans="1:38" ht="24.95" customHeight="1" x14ac:dyDescent="0.35">
      <c r="B13" s="3" t="str">
        <f>+'@CONFIG'!$B$8</f>
        <v>RICHARD</v>
      </c>
      <c r="C13" s="3" t="str">
        <f>'@CONFIG'!$C$8</f>
        <v>Dorian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J13" s="12">
        <f t="shared" si="3"/>
        <v>31</v>
      </c>
      <c r="AK13" s="14">
        <f t="shared" si="4"/>
        <v>31</v>
      </c>
      <c r="AL13" s="14">
        <f>AK13+SEPTEMBRE!AK13</f>
        <v>272</v>
      </c>
    </row>
    <row r="14" spans="1:38" ht="24.95" customHeight="1" x14ac:dyDescent="0.35">
      <c r="B14" s="3">
        <f>+'@CONFIG'!$B$9</f>
        <v>0</v>
      </c>
      <c r="C14" s="3">
        <f>'@CONFIG'!$C$9</f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J14" s="12"/>
      <c r="AK14" s="14"/>
      <c r="AL14" s="14"/>
    </row>
    <row r="15" spans="1:38" ht="24.95" customHeight="1" x14ac:dyDescent="0.35">
      <c r="B15" s="3">
        <f>+'@CONFIG'!$B$10</f>
        <v>0</v>
      </c>
      <c r="C15" s="3">
        <f>'@CONFIG'!$C$10</f>
        <v>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J15" s="12"/>
      <c r="AK15" s="14"/>
      <c r="AL15" s="14"/>
    </row>
    <row r="16" spans="1:38" ht="24.95" customHeight="1" x14ac:dyDescent="0.35">
      <c r="B16" s="3">
        <f>+'@CONFIG'!$B$11</f>
        <v>0</v>
      </c>
      <c r="C16" s="3">
        <f>'@CONFIG'!$C$11</f>
        <v>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J16" s="12"/>
      <c r="AK16" s="14"/>
      <c r="AL16" s="14"/>
    </row>
    <row r="17" spans="2:38" ht="24.95" customHeight="1" x14ac:dyDescent="0.35">
      <c r="B17" s="3">
        <f>+'@CONFIG'!$B$12</f>
        <v>0</v>
      </c>
      <c r="C17" s="3">
        <f>'@CONFIG'!$C$12</f>
        <v>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J17" s="12"/>
      <c r="AK17" s="14"/>
      <c r="AL17" s="14"/>
    </row>
    <row r="18" spans="2:38" ht="24.95" customHeight="1" x14ac:dyDescent="0.35">
      <c r="B18" s="3">
        <f>+'@CONFIG'!$B$13</f>
        <v>0</v>
      </c>
      <c r="C18" s="3">
        <f>'@CONFIG'!$C$13</f>
        <v>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J18" s="12"/>
      <c r="AK18" s="14"/>
      <c r="AL18" s="14"/>
    </row>
    <row r="19" spans="2:38" ht="33" customHeight="1" x14ac:dyDescent="0.35">
      <c r="AJ19" s="13">
        <f>SUM(AJ7:AJ18)</f>
        <v>217</v>
      </c>
      <c r="AK19" s="13">
        <f>SUM(AK7:AK18)</f>
        <v>217</v>
      </c>
      <c r="AL19" s="15"/>
    </row>
    <row r="20" spans="2:38" ht="33" customHeight="1" x14ac:dyDescent="0.35">
      <c r="AI20" s="18" t="s">
        <v>21</v>
      </c>
      <c r="AJ20" s="19">
        <f>AJ19+SEPTEMBRE!AI20</f>
        <v>1904</v>
      </c>
      <c r="AK20" s="17"/>
      <c r="AL20" s="16">
        <f>SUM(AL7:AL18)</f>
        <v>1904</v>
      </c>
    </row>
  </sheetData>
  <dataConsolidate/>
  <mergeCells count="5">
    <mergeCell ref="A4:AI4"/>
    <mergeCell ref="B5:C5"/>
    <mergeCell ref="AJ5:AJ6"/>
    <mergeCell ref="AK5:AK6"/>
    <mergeCell ref="AL5:AL6"/>
  </mergeCells>
  <conditionalFormatting sqref="A1:AI18 AM1:XFD1048576 A19:AH20 A21:AI1048576">
    <cfRule type="cellIs" dxfId="5" priority="5" operator="equal">
      <formula>0</formula>
    </cfRule>
  </conditionalFormatting>
  <conditionalFormatting sqref="D7:AH18">
    <cfRule type="cellIs" dxfId="4" priority="13" operator="equal">
      <formula>"M"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CA8F-0475-4C00-8A94-5B7E91238EDE}">
  <dimension ref="A1:AK26"/>
  <sheetViews>
    <sheetView showGridLines="0" topLeftCell="A4" zoomScale="80" zoomScaleNormal="80" workbookViewId="0">
      <selection activeCell="T30" sqref="T30"/>
    </sheetView>
  </sheetViews>
  <sheetFormatPr baseColWidth="10" defaultRowHeight="24.95" customHeight="1" x14ac:dyDescent="0.35"/>
  <cols>
    <col min="1" max="1" width="2.5" style="1" customWidth="1"/>
    <col min="2" max="2" width="19.75" style="1" customWidth="1"/>
    <col min="3" max="3" width="18.25" style="1" customWidth="1"/>
    <col min="4" max="33" width="4.5" style="9" customWidth="1"/>
    <col min="34" max="34" width="7.5" style="1" customWidth="1"/>
    <col min="35" max="16384" width="11" style="1"/>
  </cols>
  <sheetData>
    <row r="1" spans="1:37" ht="24.95" hidden="1" customHeight="1" x14ac:dyDescent="0.35">
      <c r="B1" s="2">
        <f>'@CONFIG'!F13</f>
        <v>45231</v>
      </c>
    </row>
    <row r="2" spans="1:37" ht="24.95" hidden="1" customHeight="1" x14ac:dyDescent="0.35">
      <c r="B2" s="2">
        <f>'@CONFIG'!G13</f>
        <v>45260</v>
      </c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7" ht="72" hidden="1" customHeight="1" x14ac:dyDescent="0.35">
      <c r="A3" s="11"/>
      <c r="B3" s="8"/>
      <c r="C3" s="8"/>
      <c r="D3" s="10">
        <f>B1</f>
        <v>45231</v>
      </c>
      <c r="E3" s="10">
        <f>D3+1</f>
        <v>45232</v>
      </c>
      <c r="F3" s="10">
        <f t="shared" ref="F3:AG3" si="0">E3+1</f>
        <v>45233</v>
      </c>
      <c r="G3" s="10">
        <f t="shared" si="0"/>
        <v>45234</v>
      </c>
      <c r="H3" s="10">
        <f t="shared" si="0"/>
        <v>45235</v>
      </c>
      <c r="I3" s="10">
        <f t="shared" si="0"/>
        <v>45236</v>
      </c>
      <c r="J3" s="10">
        <f t="shared" si="0"/>
        <v>45237</v>
      </c>
      <c r="K3" s="10">
        <f t="shared" si="0"/>
        <v>45238</v>
      </c>
      <c r="L3" s="10">
        <f t="shared" si="0"/>
        <v>45239</v>
      </c>
      <c r="M3" s="10">
        <f t="shared" si="0"/>
        <v>45240</v>
      </c>
      <c r="N3" s="10">
        <f t="shared" si="0"/>
        <v>45241</v>
      </c>
      <c r="O3" s="10">
        <f t="shared" si="0"/>
        <v>45242</v>
      </c>
      <c r="P3" s="10">
        <f t="shared" si="0"/>
        <v>45243</v>
      </c>
      <c r="Q3" s="10">
        <f t="shared" si="0"/>
        <v>45244</v>
      </c>
      <c r="R3" s="10">
        <f t="shared" si="0"/>
        <v>45245</v>
      </c>
      <c r="S3" s="10">
        <f t="shared" si="0"/>
        <v>45246</v>
      </c>
      <c r="T3" s="10">
        <f t="shared" si="0"/>
        <v>45247</v>
      </c>
      <c r="U3" s="10">
        <f t="shared" si="0"/>
        <v>45248</v>
      </c>
      <c r="V3" s="10">
        <f t="shared" si="0"/>
        <v>45249</v>
      </c>
      <c r="W3" s="10">
        <f t="shared" si="0"/>
        <v>45250</v>
      </c>
      <c r="X3" s="10">
        <f t="shared" si="0"/>
        <v>45251</v>
      </c>
      <c r="Y3" s="10">
        <f t="shared" si="0"/>
        <v>45252</v>
      </c>
      <c r="Z3" s="10">
        <f t="shared" si="0"/>
        <v>45253</v>
      </c>
      <c r="AA3" s="10">
        <f t="shared" si="0"/>
        <v>45254</v>
      </c>
      <c r="AB3" s="10">
        <f t="shared" si="0"/>
        <v>45255</v>
      </c>
      <c r="AC3" s="10">
        <f t="shared" si="0"/>
        <v>45256</v>
      </c>
      <c r="AD3" s="10">
        <f t="shared" si="0"/>
        <v>45257</v>
      </c>
      <c r="AE3" s="10">
        <f t="shared" si="0"/>
        <v>45258</v>
      </c>
      <c r="AF3" s="10">
        <f t="shared" si="0"/>
        <v>45259</v>
      </c>
      <c r="AG3" s="10">
        <f t="shared" si="0"/>
        <v>45260</v>
      </c>
    </row>
    <row r="4" spans="1:37" ht="72" customHeight="1" x14ac:dyDescent="0.35">
      <c r="A4" s="39">
        <v>45231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</row>
    <row r="5" spans="1:37" ht="24.95" customHeight="1" x14ac:dyDescent="0.35">
      <c r="B5" s="37"/>
      <c r="C5" s="37"/>
      <c r="D5" s="23">
        <f>DAY(D3)</f>
        <v>1</v>
      </c>
      <c r="E5" s="23">
        <f t="shared" ref="E5:AG5" si="1">DAY(E3)</f>
        <v>2</v>
      </c>
      <c r="F5" s="23">
        <f t="shared" si="1"/>
        <v>3</v>
      </c>
      <c r="G5" s="23">
        <f t="shared" si="1"/>
        <v>4</v>
      </c>
      <c r="H5" s="23">
        <f t="shared" si="1"/>
        <v>5</v>
      </c>
      <c r="I5" s="23">
        <f t="shared" si="1"/>
        <v>6</v>
      </c>
      <c r="J5" s="23">
        <f t="shared" si="1"/>
        <v>7</v>
      </c>
      <c r="K5" s="23">
        <f t="shared" si="1"/>
        <v>8</v>
      </c>
      <c r="L5" s="23">
        <f t="shared" si="1"/>
        <v>9</v>
      </c>
      <c r="M5" s="23">
        <f t="shared" si="1"/>
        <v>10</v>
      </c>
      <c r="N5" s="23">
        <f t="shared" si="1"/>
        <v>11</v>
      </c>
      <c r="O5" s="23">
        <f t="shared" si="1"/>
        <v>12</v>
      </c>
      <c r="P5" s="23">
        <f t="shared" si="1"/>
        <v>13</v>
      </c>
      <c r="Q5" s="23">
        <f t="shared" si="1"/>
        <v>14</v>
      </c>
      <c r="R5" s="23">
        <f t="shared" si="1"/>
        <v>15</v>
      </c>
      <c r="S5" s="23">
        <f t="shared" si="1"/>
        <v>16</v>
      </c>
      <c r="T5" s="23">
        <f t="shared" si="1"/>
        <v>17</v>
      </c>
      <c r="U5" s="23">
        <f t="shared" si="1"/>
        <v>18</v>
      </c>
      <c r="V5" s="23">
        <f t="shared" si="1"/>
        <v>19</v>
      </c>
      <c r="W5" s="23">
        <f t="shared" si="1"/>
        <v>20</v>
      </c>
      <c r="X5" s="23">
        <f t="shared" si="1"/>
        <v>21</v>
      </c>
      <c r="Y5" s="23">
        <f t="shared" si="1"/>
        <v>22</v>
      </c>
      <c r="Z5" s="23">
        <f t="shared" si="1"/>
        <v>23</v>
      </c>
      <c r="AA5" s="23">
        <f t="shared" si="1"/>
        <v>24</v>
      </c>
      <c r="AB5" s="23">
        <f t="shared" si="1"/>
        <v>25</v>
      </c>
      <c r="AC5" s="23">
        <f t="shared" si="1"/>
        <v>26</v>
      </c>
      <c r="AD5" s="23">
        <f t="shared" si="1"/>
        <v>27</v>
      </c>
      <c r="AE5" s="23">
        <f t="shared" si="1"/>
        <v>28</v>
      </c>
      <c r="AF5" s="23">
        <f t="shared" si="1"/>
        <v>29</v>
      </c>
      <c r="AG5" s="23">
        <f t="shared" si="1"/>
        <v>30</v>
      </c>
      <c r="AI5" s="35" t="s">
        <v>18</v>
      </c>
      <c r="AJ5" s="35" t="s">
        <v>19</v>
      </c>
      <c r="AK5" s="35" t="s">
        <v>20</v>
      </c>
    </row>
    <row r="6" spans="1:37" ht="24.95" customHeight="1" x14ac:dyDescent="0.35">
      <c r="B6" s="7" t="s">
        <v>0</v>
      </c>
      <c r="C6" s="7" t="s">
        <v>1</v>
      </c>
      <c r="D6" s="24">
        <f t="shared" ref="D6:AG6" si="2">WEEKDAY(D3)</f>
        <v>4</v>
      </c>
      <c r="E6" s="24">
        <f t="shared" si="2"/>
        <v>5</v>
      </c>
      <c r="F6" s="24">
        <f t="shared" si="2"/>
        <v>6</v>
      </c>
      <c r="G6" s="24">
        <f t="shared" si="2"/>
        <v>7</v>
      </c>
      <c r="H6" s="24">
        <f t="shared" si="2"/>
        <v>1</v>
      </c>
      <c r="I6" s="24">
        <f t="shared" ref="I6:AA6" si="3">WEEKDAY(I3)</f>
        <v>2</v>
      </c>
      <c r="J6" s="24">
        <f t="shared" si="2"/>
        <v>3</v>
      </c>
      <c r="K6" s="24">
        <f t="shared" si="2"/>
        <v>4</v>
      </c>
      <c r="L6" s="24">
        <f t="shared" si="2"/>
        <v>5</v>
      </c>
      <c r="M6" s="24">
        <f t="shared" si="2"/>
        <v>6</v>
      </c>
      <c r="N6" s="24">
        <f t="shared" si="2"/>
        <v>7</v>
      </c>
      <c r="O6" s="24">
        <f t="shared" si="3"/>
        <v>1</v>
      </c>
      <c r="P6" s="24">
        <f t="shared" si="2"/>
        <v>2</v>
      </c>
      <c r="Q6" s="24">
        <f t="shared" si="2"/>
        <v>3</v>
      </c>
      <c r="R6" s="24">
        <f t="shared" si="2"/>
        <v>4</v>
      </c>
      <c r="S6" s="24">
        <f t="shared" si="2"/>
        <v>5</v>
      </c>
      <c r="T6" s="24">
        <f t="shared" si="2"/>
        <v>6</v>
      </c>
      <c r="U6" s="24">
        <f t="shared" si="3"/>
        <v>7</v>
      </c>
      <c r="V6" s="24">
        <f t="shared" si="2"/>
        <v>1</v>
      </c>
      <c r="W6" s="24">
        <f t="shared" si="2"/>
        <v>2</v>
      </c>
      <c r="X6" s="24">
        <f t="shared" si="2"/>
        <v>3</v>
      </c>
      <c r="Y6" s="24">
        <f t="shared" si="2"/>
        <v>4</v>
      </c>
      <c r="Z6" s="24">
        <f t="shared" si="2"/>
        <v>5</v>
      </c>
      <c r="AA6" s="24">
        <f t="shared" si="3"/>
        <v>6</v>
      </c>
      <c r="AB6" s="24">
        <f t="shared" si="2"/>
        <v>7</v>
      </c>
      <c r="AC6" s="24">
        <f t="shared" si="2"/>
        <v>1</v>
      </c>
      <c r="AD6" s="24">
        <f t="shared" si="2"/>
        <v>2</v>
      </c>
      <c r="AE6" s="24">
        <f t="shared" si="2"/>
        <v>3</v>
      </c>
      <c r="AF6" s="24">
        <f t="shared" si="2"/>
        <v>4</v>
      </c>
      <c r="AG6" s="24">
        <f t="shared" si="2"/>
        <v>5</v>
      </c>
      <c r="AI6" s="36"/>
      <c r="AJ6" s="36"/>
      <c r="AK6" s="36"/>
    </row>
    <row r="7" spans="1:37" ht="24.95" customHeight="1" x14ac:dyDescent="0.35">
      <c r="B7" s="3" t="str">
        <f>+'@CONFIG'!$B$2</f>
        <v>BERNARD</v>
      </c>
      <c r="C7" s="3" t="str">
        <f>'@CONFIG'!$C$2</f>
        <v>Jean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I7" s="12">
        <f t="shared" ref="AI7:AI13" si="4">COUNTA($D$6:$AG$6)</f>
        <v>30</v>
      </c>
      <c r="AJ7" s="14">
        <f t="shared" ref="AJ7:AJ13" si="5">AI7-COUNTA(D7:AG7)</f>
        <v>30</v>
      </c>
      <c r="AK7" s="14">
        <f>AJ7+OCTOBRE!AL7</f>
        <v>302</v>
      </c>
    </row>
    <row r="8" spans="1:37" ht="24.95" customHeight="1" x14ac:dyDescent="0.35">
      <c r="B8" s="3" t="str">
        <f>+'@CONFIG'!$B$3</f>
        <v>DUBOIS</v>
      </c>
      <c r="C8" s="3" t="str">
        <f>'@CONFIG'!$C$3</f>
        <v>Thomas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I8" s="12">
        <f t="shared" si="4"/>
        <v>30</v>
      </c>
      <c r="AJ8" s="14">
        <f t="shared" si="5"/>
        <v>30</v>
      </c>
      <c r="AK8" s="14">
        <f>AJ8+OCTOBRE!AL8</f>
        <v>302</v>
      </c>
    </row>
    <row r="9" spans="1:37" ht="24.95" customHeight="1" x14ac:dyDescent="0.35">
      <c r="B9" s="3" t="str">
        <f>+'@CONFIG'!$B$4</f>
        <v>FLEURY</v>
      </c>
      <c r="C9" s="3" t="str">
        <f>'@CONFIG'!$C$4</f>
        <v>Elodie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I9" s="12">
        <f t="shared" si="4"/>
        <v>30</v>
      </c>
      <c r="AJ9" s="14">
        <f t="shared" si="5"/>
        <v>30</v>
      </c>
      <c r="AK9" s="14">
        <f>AJ9+OCTOBRE!AL9</f>
        <v>302</v>
      </c>
    </row>
    <row r="10" spans="1:37" ht="24.95" customHeight="1" x14ac:dyDescent="0.35">
      <c r="B10" s="3" t="str">
        <f>+'@CONFIG'!$B$5</f>
        <v>HUET</v>
      </c>
      <c r="C10" s="3" t="str">
        <f>'@CONFIG'!$C$5</f>
        <v>Manuel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I10" s="12">
        <f t="shared" si="4"/>
        <v>30</v>
      </c>
      <c r="AJ10" s="14">
        <f t="shared" si="5"/>
        <v>30</v>
      </c>
      <c r="AK10" s="14">
        <f>AJ10+OCTOBRE!AL10</f>
        <v>302</v>
      </c>
    </row>
    <row r="11" spans="1:37" ht="24.95" customHeight="1" x14ac:dyDescent="0.35">
      <c r="B11" s="3" t="str">
        <f>+'@CONFIG'!$B$6</f>
        <v>MARTIN</v>
      </c>
      <c r="C11" s="3" t="str">
        <f>'@CONFIG'!$C$6</f>
        <v>Luc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I11" s="12">
        <f t="shared" si="4"/>
        <v>30</v>
      </c>
      <c r="AJ11" s="14">
        <f t="shared" si="5"/>
        <v>30</v>
      </c>
      <c r="AK11" s="14">
        <f>AJ11+OCTOBRE!AL11</f>
        <v>302</v>
      </c>
    </row>
    <row r="12" spans="1:37" ht="24.95" customHeight="1" x14ac:dyDescent="0.35">
      <c r="B12" s="3" t="str">
        <f>+'@CONFIG'!$B$7</f>
        <v>PETIT</v>
      </c>
      <c r="C12" s="3" t="str">
        <f>'@CONFIG'!$C$7</f>
        <v>Vanessa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I12" s="12">
        <f t="shared" si="4"/>
        <v>30</v>
      </c>
      <c r="AJ12" s="14">
        <f t="shared" si="5"/>
        <v>30</v>
      </c>
      <c r="AK12" s="14">
        <f>AJ12+OCTOBRE!AL12</f>
        <v>302</v>
      </c>
    </row>
    <row r="13" spans="1:37" ht="24.95" customHeight="1" x14ac:dyDescent="0.35">
      <c r="B13" s="3" t="str">
        <f>+'@CONFIG'!$B$8</f>
        <v>RICHARD</v>
      </c>
      <c r="C13" s="3" t="str">
        <f>'@CONFIG'!$C$8</f>
        <v>Dorian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I13" s="12">
        <f t="shared" si="4"/>
        <v>30</v>
      </c>
      <c r="AJ13" s="14">
        <f t="shared" si="5"/>
        <v>30</v>
      </c>
      <c r="AK13" s="14">
        <f>AJ13+OCTOBRE!AL13</f>
        <v>302</v>
      </c>
    </row>
    <row r="14" spans="1:37" ht="24.95" customHeight="1" x14ac:dyDescent="0.35">
      <c r="B14" s="3">
        <f>+'@CONFIG'!$B$9</f>
        <v>0</v>
      </c>
      <c r="C14" s="3">
        <f>'@CONFIG'!$C$9</f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I14" s="12"/>
      <c r="AJ14" s="14"/>
      <c r="AK14" s="14"/>
    </row>
    <row r="15" spans="1:37" ht="24.95" customHeight="1" x14ac:dyDescent="0.35">
      <c r="B15" s="3">
        <f>+'@CONFIG'!$B$10</f>
        <v>0</v>
      </c>
      <c r="C15" s="3">
        <f>'@CONFIG'!$C$10</f>
        <v>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I15" s="12"/>
      <c r="AJ15" s="14"/>
      <c r="AK15" s="14"/>
    </row>
    <row r="16" spans="1:37" ht="24.95" customHeight="1" x14ac:dyDescent="0.35">
      <c r="B16" s="3">
        <f>+'@CONFIG'!$B$11</f>
        <v>0</v>
      </c>
      <c r="C16" s="3">
        <f>'@CONFIG'!$C$11</f>
        <v>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I16" s="12"/>
      <c r="AJ16" s="14"/>
      <c r="AK16" s="14"/>
    </row>
    <row r="17" spans="2:37" ht="24.95" customHeight="1" x14ac:dyDescent="0.35">
      <c r="B17" s="3">
        <f>+'@CONFIG'!$B$12</f>
        <v>0</v>
      </c>
      <c r="C17" s="3">
        <f>'@CONFIG'!$C$12</f>
        <v>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I17" s="12"/>
      <c r="AJ17" s="14"/>
      <c r="AK17" s="14"/>
    </row>
    <row r="18" spans="2:37" ht="24.95" customHeight="1" x14ac:dyDescent="0.35">
      <c r="B18" s="3">
        <f>+'@CONFIG'!$B$13</f>
        <v>0</v>
      </c>
      <c r="C18" s="3">
        <f>'@CONFIG'!$C$13</f>
        <v>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I18" s="12"/>
      <c r="AJ18" s="14"/>
      <c r="AK18" s="14"/>
    </row>
    <row r="19" spans="2:37" ht="33" customHeight="1" x14ac:dyDescent="0.35">
      <c r="B19" s="1" t="str">
        <f>IF('@CONFIG'!B125&lt;&gt;"",'@CONFIG'!B125,"")</f>
        <v/>
      </c>
      <c r="AI19" s="13">
        <f>SUM(AI7:AI18)</f>
        <v>210</v>
      </c>
      <c r="AJ19" s="13">
        <f>SUM(AJ7:AJ18)</f>
        <v>210</v>
      </c>
      <c r="AK19" s="15"/>
    </row>
    <row r="20" spans="2:37" ht="33" customHeight="1" x14ac:dyDescent="0.35">
      <c r="B20" s="1" t="str">
        <f>IF('@CONFIG'!B126&lt;&gt;"",'@CONFIG'!B126,"")</f>
        <v/>
      </c>
      <c r="AH20" s="18" t="s">
        <v>21</v>
      </c>
      <c r="AI20" s="19">
        <f>AI19+OCTOBRE!AJ20</f>
        <v>2114</v>
      </c>
      <c r="AJ20" s="17"/>
      <c r="AK20" s="16">
        <f>SUM(AK7:AK18)</f>
        <v>2114</v>
      </c>
    </row>
    <row r="21" spans="2:37" ht="24.95" customHeight="1" x14ac:dyDescent="0.35">
      <c r="B21" s="1" t="str">
        <f>IF('@CONFIG'!B127&lt;&gt;"",'@CONFIG'!B127,"")</f>
        <v/>
      </c>
    </row>
    <row r="22" spans="2:37" ht="24.95" customHeight="1" x14ac:dyDescent="0.35">
      <c r="B22" s="1" t="str">
        <f>IF('@CONFIG'!B128&lt;&gt;"",'@CONFIG'!B128,"")</f>
        <v/>
      </c>
    </row>
    <row r="23" spans="2:37" ht="24.95" customHeight="1" x14ac:dyDescent="0.35">
      <c r="B23" s="1" t="str">
        <f>IF('@CONFIG'!B129&lt;&gt;"",'@CONFIG'!B129,"")</f>
        <v/>
      </c>
    </row>
    <row r="24" spans="2:37" ht="24.95" customHeight="1" x14ac:dyDescent="0.35">
      <c r="B24" s="1" t="str">
        <f>IF('@CONFIG'!B130&lt;&gt;"",'@CONFIG'!B130,"")</f>
        <v/>
      </c>
    </row>
    <row r="25" spans="2:37" ht="24.95" customHeight="1" x14ac:dyDescent="0.35">
      <c r="B25" s="1" t="str">
        <f>IF('@CONFIG'!B131&lt;&gt;"",'@CONFIG'!B131,"")</f>
        <v/>
      </c>
    </row>
    <row r="26" spans="2:37" ht="24.95" customHeight="1" x14ac:dyDescent="0.35">
      <c r="B26" s="1" t="str">
        <f>IF('@CONFIG'!B132&lt;&gt;"",'@CONFIG'!B132,"")</f>
        <v/>
      </c>
    </row>
  </sheetData>
  <dataConsolidate/>
  <mergeCells count="5">
    <mergeCell ref="A4:AH4"/>
    <mergeCell ref="B5:C5"/>
    <mergeCell ref="AI5:AI6"/>
    <mergeCell ref="AJ5:AJ6"/>
    <mergeCell ref="AK5:AK6"/>
  </mergeCells>
  <conditionalFormatting sqref="A1:AH18 AL1:XFD1048576 A19:AG20 A21:AH1048576">
    <cfRule type="cellIs" dxfId="3" priority="5" operator="equal">
      <formula>0</formula>
    </cfRule>
  </conditionalFormatting>
  <conditionalFormatting sqref="D7:AG18">
    <cfRule type="cellIs" dxfId="2" priority="13" operator="equal">
      <formula>"M"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4434-6BEA-494A-B0DA-B16285F95C3C}">
  <dimension ref="A1:AL26"/>
  <sheetViews>
    <sheetView showGridLines="0" topLeftCell="A4" zoomScale="80" zoomScaleNormal="80" workbookViewId="0">
      <selection activeCell="X15" sqref="X15"/>
    </sheetView>
  </sheetViews>
  <sheetFormatPr baseColWidth="10" defaultRowHeight="24.95" customHeight="1" x14ac:dyDescent="0.35"/>
  <cols>
    <col min="1" max="1" width="2.5" style="1" customWidth="1"/>
    <col min="2" max="2" width="19.75" style="1" customWidth="1"/>
    <col min="3" max="3" width="18.25" style="1" customWidth="1"/>
    <col min="4" max="34" width="4.5" style="9" customWidth="1"/>
    <col min="35" max="35" width="7.5" style="1" customWidth="1"/>
    <col min="36" max="16384" width="11" style="1"/>
  </cols>
  <sheetData>
    <row r="1" spans="1:38" ht="24.95" hidden="1" customHeight="1" x14ac:dyDescent="0.35">
      <c r="B1" s="2">
        <f>'@CONFIG'!F14</f>
        <v>45261</v>
      </c>
    </row>
    <row r="2" spans="1:38" ht="24.95" hidden="1" customHeight="1" x14ac:dyDescent="0.35">
      <c r="B2" s="2">
        <f>'@CONFIG'!G14</f>
        <v>45291</v>
      </c>
      <c r="C2" s="2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8" ht="72" hidden="1" customHeight="1" x14ac:dyDescent="0.35">
      <c r="A3" s="11"/>
      <c r="B3" s="8"/>
      <c r="C3" s="8"/>
      <c r="D3" s="10">
        <f>B1</f>
        <v>45261</v>
      </c>
      <c r="E3" s="10">
        <f>D3+1</f>
        <v>45262</v>
      </c>
      <c r="F3" s="10">
        <f t="shared" ref="F3:AG3" si="0">E3+1</f>
        <v>45263</v>
      </c>
      <c r="G3" s="10">
        <f t="shared" si="0"/>
        <v>45264</v>
      </c>
      <c r="H3" s="10">
        <f t="shared" si="0"/>
        <v>45265</v>
      </c>
      <c r="I3" s="10">
        <f t="shared" si="0"/>
        <v>45266</v>
      </c>
      <c r="J3" s="10">
        <f t="shared" si="0"/>
        <v>45267</v>
      </c>
      <c r="K3" s="10">
        <f t="shared" si="0"/>
        <v>45268</v>
      </c>
      <c r="L3" s="10">
        <f t="shared" si="0"/>
        <v>45269</v>
      </c>
      <c r="M3" s="10">
        <f t="shared" si="0"/>
        <v>45270</v>
      </c>
      <c r="N3" s="10">
        <f t="shared" si="0"/>
        <v>45271</v>
      </c>
      <c r="O3" s="10">
        <f t="shared" si="0"/>
        <v>45272</v>
      </c>
      <c r="P3" s="10">
        <f t="shared" si="0"/>
        <v>45273</v>
      </c>
      <c r="Q3" s="10">
        <f t="shared" si="0"/>
        <v>45274</v>
      </c>
      <c r="R3" s="10">
        <f t="shared" si="0"/>
        <v>45275</v>
      </c>
      <c r="S3" s="10">
        <f t="shared" si="0"/>
        <v>45276</v>
      </c>
      <c r="T3" s="10">
        <f t="shared" si="0"/>
        <v>45277</v>
      </c>
      <c r="U3" s="10">
        <f t="shared" si="0"/>
        <v>45278</v>
      </c>
      <c r="V3" s="10">
        <f t="shared" si="0"/>
        <v>45279</v>
      </c>
      <c r="W3" s="10">
        <f t="shared" si="0"/>
        <v>45280</v>
      </c>
      <c r="X3" s="10">
        <f t="shared" si="0"/>
        <v>45281</v>
      </c>
      <c r="Y3" s="10">
        <f t="shared" si="0"/>
        <v>45282</v>
      </c>
      <c r="Z3" s="10">
        <f t="shared" si="0"/>
        <v>45283</v>
      </c>
      <c r="AA3" s="10">
        <f t="shared" si="0"/>
        <v>45284</v>
      </c>
      <c r="AB3" s="10">
        <f t="shared" si="0"/>
        <v>45285</v>
      </c>
      <c r="AC3" s="10">
        <f t="shared" si="0"/>
        <v>45286</v>
      </c>
      <c r="AD3" s="10">
        <f t="shared" si="0"/>
        <v>45287</v>
      </c>
      <c r="AE3" s="10">
        <f t="shared" si="0"/>
        <v>45288</v>
      </c>
      <c r="AF3" s="10">
        <f t="shared" si="0"/>
        <v>45289</v>
      </c>
      <c r="AG3" s="10">
        <f t="shared" si="0"/>
        <v>45290</v>
      </c>
      <c r="AH3" s="10">
        <f>AG3+1</f>
        <v>45291</v>
      </c>
    </row>
    <row r="4" spans="1:38" ht="72" customHeight="1" x14ac:dyDescent="0.35">
      <c r="A4" s="39">
        <v>45261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</row>
    <row r="5" spans="1:38" ht="24.95" customHeight="1" x14ac:dyDescent="0.35">
      <c r="B5" s="37"/>
      <c r="C5" s="37"/>
      <c r="D5" s="23">
        <f>DAY(D3)</f>
        <v>1</v>
      </c>
      <c r="E5" s="23">
        <f t="shared" ref="E5:AH5" si="1">DAY(E3)</f>
        <v>2</v>
      </c>
      <c r="F5" s="23">
        <f t="shared" si="1"/>
        <v>3</v>
      </c>
      <c r="G5" s="23">
        <f t="shared" si="1"/>
        <v>4</v>
      </c>
      <c r="H5" s="23">
        <f t="shared" si="1"/>
        <v>5</v>
      </c>
      <c r="I5" s="23">
        <f t="shared" si="1"/>
        <v>6</v>
      </c>
      <c r="J5" s="23">
        <f t="shared" si="1"/>
        <v>7</v>
      </c>
      <c r="K5" s="23">
        <f t="shared" si="1"/>
        <v>8</v>
      </c>
      <c r="L5" s="23">
        <f t="shared" si="1"/>
        <v>9</v>
      </c>
      <c r="M5" s="23">
        <f t="shared" si="1"/>
        <v>10</v>
      </c>
      <c r="N5" s="23">
        <f t="shared" si="1"/>
        <v>11</v>
      </c>
      <c r="O5" s="23">
        <f t="shared" si="1"/>
        <v>12</v>
      </c>
      <c r="P5" s="23">
        <f t="shared" si="1"/>
        <v>13</v>
      </c>
      <c r="Q5" s="23">
        <f t="shared" si="1"/>
        <v>14</v>
      </c>
      <c r="R5" s="23">
        <f t="shared" si="1"/>
        <v>15</v>
      </c>
      <c r="S5" s="23">
        <f t="shared" si="1"/>
        <v>16</v>
      </c>
      <c r="T5" s="23">
        <f t="shared" si="1"/>
        <v>17</v>
      </c>
      <c r="U5" s="23">
        <f t="shared" si="1"/>
        <v>18</v>
      </c>
      <c r="V5" s="23">
        <f t="shared" si="1"/>
        <v>19</v>
      </c>
      <c r="W5" s="23">
        <f t="shared" si="1"/>
        <v>20</v>
      </c>
      <c r="X5" s="23">
        <f t="shared" si="1"/>
        <v>21</v>
      </c>
      <c r="Y5" s="23">
        <f t="shared" si="1"/>
        <v>22</v>
      </c>
      <c r="Z5" s="23">
        <f t="shared" si="1"/>
        <v>23</v>
      </c>
      <c r="AA5" s="23">
        <f t="shared" si="1"/>
        <v>24</v>
      </c>
      <c r="AB5" s="23">
        <f t="shared" si="1"/>
        <v>25</v>
      </c>
      <c r="AC5" s="23">
        <f t="shared" si="1"/>
        <v>26</v>
      </c>
      <c r="AD5" s="23">
        <f t="shared" si="1"/>
        <v>27</v>
      </c>
      <c r="AE5" s="23">
        <f t="shared" si="1"/>
        <v>28</v>
      </c>
      <c r="AF5" s="23">
        <f t="shared" si="1"/>
        <v>29</v>
      </c>
      <c r="AG5" s="23">
        <f t="shared" si="1"/>
        <v>30</v>
      </c>
      <c r="AH5" s="23">
        <f t="shared" si="1"/>
        <v>31</v>
      </c>
      <c r="AJ5" s="35" t="s">
        <v>18</v>
      </c>
      <c r="AK5" s="35" t="s">
        <v>19</v>
      </c>
      <c r="AL5" s="35" t="s">
        <v>20</v>
      </c>
    </row>
    <row r="6" spans="1:38" ht="24.95" customHeight="1" x14ac:dyDescent="0.35">
      <c r="B6" s="7" t="s">
        <v>0</v>
      </c>
      <c r="C6" s="7" t="s">
        <v>1</v>
      </c>
      <c r="D6" s="24">
        <f>WEEKDAY(D3)</f>
        <v>6</v>
      </c>
      <c r="E6" s="24">
        <f t="shared" ref="E6:AG6" si="2">WEEKDAY(E3)</f>
        <v>7</v>
      </c>
      <c r="F6" s="24">
        <f t="shared" si="2"/>
        <v>1</v>
      </c>
      <c r="G6" s="24">
        <f t="shared" si="2"/>
        <v>2</v>
      </c>
      <c r="H6" s="24">
        <f t="shared" si="2"/>
        <v>3</v>
      </c>
      <c r="I6" s="24">
        <f t="shared" si="2"/>
        <v>4</v>
      </c>
      <c r="J6" s="24">
        <f t="shared" si="2"/>
        <v>5</v>
      </c>
      <c r="K6" s="24">
        <f t="shared" si="2"/>
        <v>6</v>
      </c>
      <c r="L6" s="24">
        <f t="shared" si="2"/>
        <v>7</v>
      </c>
      <c r="M6" s="24">
        <f t="shared" si="2"/>
        <v>1</v>
      </c>
      <c r="N6" s="24">
        <f t="shared" si="2"/>
        <v>2</v>
      </c>
      <c r="O6" s="24">
        <f t="shared" si="2"/>
        <v>3</v>
      </c>
      <c r="P6" s="24">
        <f t="shared" si="2"/>
        <v>4</v>
      </c>
      <c r="Q6" s="24">
        <f t="shared" si="2"/>
        <v>5</v>
      </c>
      <c r="R6" s="24">
        <f t="shared" si="2"/>
        <v>6</v>
      </c>
      <c r="S6" s="24">
        <f t="shared" si="2"/>
        <v>7</v>
      </c>
      <c r="T6" s="24">
        <f t="shared" si="2"/>
        <v>1</v>
      </c>
      <c r="U6" s="24">
        <f t="shared" si="2"/>
        <v>2</v>
      </c>
      <c r="V6" s="24">
        <f t="shared" si="2"/>
        <v>3</v>
      </c>
      <c r="W6" s="24">
        <f t="shared" si="2"/>
        <v>4</v>
      </c>
      <c r="X6" s="24">
        <f t="shared" si="2"/>
        <v>5</v>
      </c>
      <c r="Y6" s="24">
        <f t="shared" si="2"/>
        <v>6</v>
      </c>
      <c r="Z6" s="24">
        <f t="shared" si="2"/>
        <v>7</v>
      </c>
      <c r="AA6" s="24">
        <f t="shared" si="2"/>
        <v>1</v>
      </c>
      <c r="AB6" s="24">
        <f t="shared" si="2"/>
        <v>2</v>
      </c>
      <c r="AC6" s="24">
        <f t="shared" si="2"/>
        <v>3</v>
      </c>
      <c r="AD6" s="24">
        <f t="shared" si="2"/>
        <v>4</v>
      </c>
      <c r="AE6" s="24">
        <f t="shared" si="2"/>
        <v>5</v>
      </c>
      <c r="AF6" s="24">
        <f t="shared" si="2"/>
        <v>6</v>
      </c>
      <c r="AG6" s="24">
        <f t="shared" si="2"/>
        <v>7</v>
      </c>
      <c r="AH6" s="24">
        <f>WEEKDAY(AH3)</f>
        <v>1</v>
      </c>
      <c r="AJ6" s="36"/>
      <c r="AK6" s="36"/>
      <c r="AL6" s="36"/>
    </row>
    <row r="7" spans="1:38" ht="24.95" customHeight="1" x14ac:dyDescent="0.35">
      <c r="B7" s="3" t="str">
        <f>+'@CONFIG'!$B$2</f>
        <v>BERNARD</v>
      </c>
      <c r="C7" s="3" t="str">
        <f>'@CONFIG'!$C$2</f>
        <v>Jean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J7" s="12">
        <f>COUNTA($D$6:$AH$6)</f>
        <v>31</v>
      </c>
      <c r="AK7" s="14">
        <f>AJ7-COUNTA(D7:AH7)</f>
        <v>31</v>
      </c>
      <c r="AL7" s="14">
        <f>AK7+NOVEMBRE!AK7</f>
        <v>333</v>
      </c>
    </row>
    <row r="8" spans="1:38" ht="24.95" customHeight="1" x14ac:dyDescent="0.35">
      <c r="B8" s="3" t="str">
        <f>+'@CONFIG'!$B$3</f>
        <v>DUBOIS</v>
      </c>
      <c r="C8" s="3" t="str">
        <f>'@CONFIG'!$C$3</f>
        <v>Thomas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J8" s="12">
        <f t="shared" ref="AJ8:AJ13" si="3">COUNTA($D$6:$AH$6)</f>
        <v>31</v>
      </c>
      <c r="AK8" s="14">
        <f t="shared" ref="AK8:AK12" si="4">AJ8-COUNTA(D8:AH8)</f>
        <v>31</v>
      </c>
      <c r="AL8" s="14">
        <f>AK8+NOVEMBRE!AK8</f>
        <v>333</v>
      </c>
    </row>
    <row r="9" spans="1:38" ht="24.95" customHeight="1" x14ac:dyDescent="0.35">
      <c r="B9" s="3" t="str">
        <f>+'@CONFIG'!$B$4</f>
        <v>FLEURY</v>
      </c>
      <c r="C9" s="3" t="str">
        <f>'@CONFIG'!$C$4</f>
        <v>Elodie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J9" s="12">
        <f t="shared" si="3"/>
        <v>31</v>
      </c>
      <c r="AK9" s="14">
        <f t="shared" si="4"/>
        <v>31</v>
      </c>
      <c r="AL9" s="14">
        <f>AK9+NOVEMBRE!AK9</f>
        <v>333</v>
      </c>
    </row>
    <row r="10" spans="1:38" ht="24.95" customHeight="1" x14ac:dyDescent="0.35">
      <c r="B10" s="3" t="str">
        <f>+'@CONFIG'!$B$5</f>
        <v>HUET</v>
      </c>
      <c r="C10" s="3" t="str">
        <f>'@CONFIG'!$C$5</f>
        <v>Manuel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J10" s="12">
        <f t="shared" si="3"/>
        <v>31</v>
      </c>
      <c r="AK10" s="14">
        <f t="shared" si="4"/>
        <v>31</v>
      </c>
      <c r="AL10" s="14">
        <f>AK10+NOVEMBRE!AK10</f>
        <v>333</v>
      </c>
    </row>
    <row r="11" spans="1:38" ht="24.95" customHeight="1" x14ac:dyDescent="0.35">
      <c r="B11" s="3" t="str">
        <f>+'@CONFIG'!$B$6</f>
        <v>MARTIN</v>
      </c>
      <c r="C11" s="3" t="str">
        <f>'@CONFIG'!$C$6</f>
        <v>Luc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J11" s="12">
        <f t="shared" si="3"/>
        <v>31</v>
      </c>
      <c r="AK11" s="14">
        <f t="shared" si="4"/>
        <v>31</v>
      </c>
      <c r="AL11" s="14">
        <f>AK11+NOVEMBRE!AK11</f>
        <v>333</v>
      </c>
    </row>
    <row r="12" spans="1:38" ht="24.95" customHeight="1" x14ac:dyDescent="0.35">
      <c r="B12" s="3" t="str">
        <f>+'@CONFIG'!$B$7</f>
        <v>PETIT</v>
      </c>
      <c r="C12" s="3" t="str">
        <f>'@CONFIG'!$C$7</f>
        <v>Vanessa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J12" s="12">
        <f t="shared" si="3"/>
        <v>31</v>
      </c>
      <c r="AK12" s="14">
        <f t="shared" si="4"/>
        <v>31</v>
      </c>
      <c r="AL12" s="14">
        <f>AK12+NOVEMBRE!AK12</f>
        <v>333</v>
      </c>
    </row>
    <row r="13" spans="1:38" ht="24.95" customHeight="1" x14ac:dyDescent="0.35">
      <c r="B13" s="3" t="str">
        <f>+'@CONFIG'!$B$8</f>
        <v>RICHARD</v>
      </c>
      <c r="C13" s="3" t="str">
        <f>'@CONFIG'!$C$8</f>
        <v>Dorian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J13" s="12">
        <f t="shared" si="3"/>
        <v>31</v>
      </c>
      <c r="AK13" s="14">
        <f>AJ13-COUNTA(D13:AH13)</f>
        <v>31</v>
      </c>
      <c r="AL13" s="14">
        <f>AK13+NOVEMBRE!AK13</f>
        <v>333</v>
      </c>
    </row>
    <row r="14" spans="1:38" ht="24.95" customHeight="1" x14ac:dyDescent="0.35">
      <c r="B14" s="3">
        <f>+'@CONFIG'!$B$9</f>
        <v>0</v>
      </c>
      <c r="C14" s="3">
        <f>'@CONFIG'!$C$9</f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J14" s="12"/>
      <c r="AK14" s="14"/>
      <c r="AL14" s="14"/>
    </row>
    <row r="15" spans="1:38" ht="24.95" customHeight="1" x14ac:dyDescent="0.35">
      <c r="B15" s="3">
        <f>+'@CONFIG'!$B$10</f>
        <v>0</v>
      </c>
      <c r="C15" s="3">
        <f>'@CONFIG'!$C$10</f>
        <v>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J15" s="12"/>
      <c r="AK15" s="14"/>
      <c r="AL15" s="14"/>
    </row>
    <row r="16" spans="1:38" ht="24.95" customHeight="1" x14ac:dyDescent="0.35">
      <c r="B16" s="3">
        <f>+'@CONFIG'!$B$11</f>
        <v>0</v>
      </c>
      <c r="C16" s="3">
        <f>'@CONFIG'!$C$11</f>
        <v>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J16" s="12"/>
      <c r="AK16" s="14"/>
      <c r="AL16" s="14"/>
    </row>
    <row r="17" spans="2:38" ht="24.95" customHeight="1" x14ac:dyDescent="0.35">
      <c r="B17" s="3">
        <f>+'@CONFIG'!$B$12</f>
        <v>0</v>
      </c>
      <c r="C17" s="3">
        <f>'@CONFIG'!$C$12</f>
        <v>0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J17" s="12"/>
      <c r="AK17" s="14"/>
      <c r="AL17" s="14"/>
    </row>
    <row r="18" spans="2:38" ht="24.95" customHeight="1" x14ac:dyDescent="0.35">
      <c r="B18" s="3">
        <f>+'@CONFIG'!$B$13</f>
        <v>0</v>
      </c>
      <c r="C18" s="3">
        <f>'@CONFIG'!$C$13</f>
        <v>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J18" s="12"/>
      <c r="AK18" s="14"/>
      <c r="AL18" s="14"/>
    </row>
    <row r="19" spans="2:38" ht="33" customHeight="1" x14ac:dyDescent="0.35">
      <c r="B19" s="1" t="str">
        <f>IF('@CONFIG'!B125&lt;&gt;"",'@CONFIG'!B125,"")</f>
        <v/>
      </c>
      <c r="AJ19" s="13">
        <f>SUM(AJ7:AJ18)</f>
        <v>217</v>
      </c>
      <c r="AK19" s="13">
        <f>SUM(AK7:AK18)</f>
        <v>217</v>
      </c>
      <c r="AL19" s="15"/>
    </row>
    <row r="20" spans="2:38" ht="33" customHeight="1" x14ac:dyDescent="0.35">
      <c r="B20" s="1" t="str">
        <f>IF('@CONFIG'!B126&lt;&gt;"",'@CONFIG'!B126,"")</f>
        <v/>
      </c>
      <c r="AI20" s="18" t="s">
        <v>21</v>
      </c>
      <c r="AJ20" s="19">
        <f>AJ19+NOVEMBRE!AI20</f>
        <v>2331</v>
      </c>
      <c r="AK20" s="17"/>
      <c r="AL20" s="16">
        <f>SUM(AL7:AL18)</f>
        <v>2331</v>
      </c>
    </row>
    <row r="21" spans="2:38" ht="24.95" customHeight="1" x14ac:dyDescent="0.35">
      <c r="B21" s="1" t="str">
        <f>IF('@CONFIG'!B127&lt;&gt;"",'@CONFIG'!B127,"")</f>
        <v/>
      </c>
    </row>
    <row r="22" spans="2:38" ht="24.95" customHeight="1" x14ac:dyDescent="0.35">
      <c r="B22" s="1" t="str">
        <f>IF('@CONFIG'!B128&lt;&gt;"",'@CONFIG'!B128,"")</f>
        <v/>
      </c>
    </row>
    <row r="23" spans="2:38" ht="24.95" customHeight="1" x14ac:dyDescent="0.35">
      <c r="B23" s="1" t="str">
        <f>IF('@CONFIG'!B129&lt;&gt;"",'@CONFIG'!B129,"")</f>
        <v/>
      </c>
    </row>
    <row r="24" spans="2:38" ht="24.95" customHeight="1" x14ac:dyDescent="0.35">
      <c r="B24" s="1" t="str">
        <f>IF('@CONFIG'!B130&lt;&gt;"",'@CONFIG'!B130,"")</f>
        <v/>
      </c>
    </row>
    <row r="25" spans="2:38" ht="24.95" customHeight="1" x14ac:dyDescent="0.35">
      <c r="B25" s="1" t="str">
        <f>IF('@CONFIG'!B131&lt;&gt;"",'@CONFIG'!B131,"")</f>
        <v/>
      </c>
    </row>
    <row r="26" spans="2:38" ht="24.95" customHeight="1" x14ac:dyDescent="0.35">
      <c r="B26" s="1" t="str">
        <f>IF('@CONFIG'!B132&lt;&gt;"",'@CONFIG'!B132,"")</f>
        <v/>
      </c>
    </row>
  </sheetData>
  <dataConsolidate/>
  <mergeCells count="5">
    <mergeCell ref="A4:AI4"/>
    <mergeCell ref="B5:C5"/>
    <mergeCell ref="AJ5:AJ6"/>
    <mergeCell ref="AK5:AK6"/>
    <mergeCell ref="AL5:AL6"/>
  </mergeCells>
  <conditionalFormatting sqref="A1:AI18 AM1:XFD1048576 A19:AH20 A21:AI1048576">
    <cfRule type="cellIs" dxfId="1" priority="5" operator="equal">
      <formula>0</formula>
    </cfRule>
  </conditionalFormatting>
  <conditionalFormatting sqref="D7:AH18">
    <cfRule type="cellIs" dxfId="0" priority="13" operator="equal">
      <formula>"M"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@CONFIG</vt:lpstr>
      <vt:lpstr>JANVIER</vt:lpstr>
      <vt:lpstr>FEVRIER</vt:lpstr>
      <vt:lpstr>MARS</vt:lpstr>
      <vt:lpstr>AVRIL</vt:lpstr>
      <vt:lpstr>MAI</vt:lpstr>
      <vt:lpstr>JUIN</vt:lpstr>
      <vt:lpstr>JUILLET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Dandumont</dc:creator>
  <cp:lastModifiedBy>Gulhanim KABADAYI</cp:lastModifiedBy>
  <cp:lastPrinted>2021-07-20T14:16:18Z</cp:lastPrinted>
  <dcterms:created xsi:type="dcterms:W3CDTF">2021-01-03T13:39:29Z</dcterms:created>
  <dcterms:modified xsi:type="dcterms:W3CDTF">2023-11-22T09:24:10Z</dcterms:modified>
</cp:coreProperties>
</file>