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6af173bb55add7/Bureau/test/"/>
    </mc:Choice>
  </mc:AlternateContent>
  <xr:revisionPtr revIDLastSave="33" documentId="8_{5AA981D3-E7B8-4F89-A491-1F1205D0ED67}" xr6:coauthVersionLast="45" xr6:coauthVersionMax="45" xr10:uidLastSave="{8B2A30C2-7BE0-4566-ACE3-D2D962052513}"/>
  <bookViews>
    <workbookView xWindow="-108" yWindow="-108" windowWidth="23256" windowHeight="12576" tabRatio="841" firstSheet="2" activeTab="3" xr2:uid="{B83B363C-69C7-4735-ADC0-2DC47AD7D7DB}"/>
  </bookViews>
  <sheets>
    <sheet name="Base R.Backery" sheetId="23" state="hidden" r:id="rId1"/>
    <sheet name="Base R-Pati" sheetId="6" state="hidden" r:id="rId2"/>
    <sheet name="ingredients" sheetId="1" r:id="rId3"/>
    <sheet name="DashBoard" sheetId="22" r:id="rId4"/>
  </sheets>
  <definedNames>
    <definedName name="f_ing">OFFSET(p_ing,0,0,COUNTA(l_ing),1)</definedName>
    <definedName name="ingredients">ingredients!$A$7:$A$13</definedName>
    <definedName name="l_ing">ingredients!$A:$A</definedName>
    <definedName name="p_ing">ingredients!$A$7</definedName>
    <definedName name="produit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6" l="1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H150" i="22" l="1"/>
  <c r="H149" i="22"/>
  <c r="H148" i="22"/>
  <c r="H147" i="22"/>
  <c r="H146" i="22"/>
  <c r="H145" i="22"/>
  <c r="H144" i="22"/>
  <c r="H143" i="22"/>
  <c r="H142" i="22"/>
  <c r="H141" i="22"/>
  <c r="H140" i="22"/>
  <c r="H139" i="22"/>
  <c r="H138" i="22"/>
  <c r="H137" i="22"/>
  <c r="H136" i="22"/>
  <c r="H135" i="22"/>
  <c r="H134" i="22"/>
  <c r="H133" i="22"/>
  <c r="H132" i="22"/>
  <c r="H131" i="22"/>
  <c r="H130" i="22"/>
  <c r="H129" i="22"/>
  <c r="H128" i="22"/>
  <c r="H127" i="22"/>
  <c r="H126" i="22"/>
  <c r="H125" i="22"/>
  <c r="H124" i="22"/>
  <c r="H123" i="22"/>
  <c r="H122" i="22"/>
  <c r="H121" i="22"/>
  <c r="H120" i="22"/>
  <c r="H119" i="22"/>
  <c r="H118" i="22"/>
  <c r="H117" i="22"/>
  <c r="H116" i="22"/>
  <c r="H115" i="22"/>
  <c r="H114" i="22"/>
  <c r="H113" i="22"/>
  <c r="H112" i="22"/>
  <c r="H111" i="22"/>
  <c r="H110" i="22"/>
  <c r="H109" i="22"/>
  <c r="H108" i="22"/>
  <c r="H107" i="22"/>
  <c r="H106" i="22"/>
  <c r="H105" i="22"/>
  <c r="H104" i="22"/>
  <c r="H103" i="22"/>
  <c r="H102" i="22"/>
  <c r="H101" i="22"/>
  <c r="H100" i="22"/>
  <c r="H99" i="22"/>
  <c r="H98" i="22"/>
  <c r="H97" i="22"/>
  <c r="H96" i="22"/>
  <c r="H95" i="22"/>
  <c r="H94" i="22"/>
  <c r="H93" i="22"/>
  <c r="H92" i="22"/>
  <c r="H91" i="22"/>
  <c r="H90" i="22"/>
  <c r="H89" i="22"/>
  <c r="H88" i="22"/>
  <c r="H87" i="22"/>
  <c r="H86" i="22"/>
  <c r="H85" i="22"/>
  <c r="H84" i="22"/>
  <c r="H83" i="22"/>
  <c r="H82" i="22"/>
  <c r="H81" i="22"/>
  <c r="H80" i="22"/>
  <c r="H79" i="22"/>
  <c r="H78" i="22"/>
  <c r="H77" i="22"/>
  <c r="H76" i="22"/>
  <c r="H75" i="22"/>
  <c r="H74" i="22"/>
  <c r="H73" i="22"/>
  <c r="H72" i="22"/>
  <c r="H71" i="22"/>
  <c r="H70" i="22"/>
  <c r="H69" i="22"/>
  <c r="H68" i="22"/>
  <c r="H67" i="22"/>
  <c r="H66" i="22"/>
  <c r="H65" i="22"/>
  <c r="H64" i="22"/>
  <c r="H63" i="22"/>
  <c r="H62" i="22"/>
  <c r="H61" i="22"/>
  <c r="H60" i="22"/>
  <c r="H59" i="22"/>
  <c r="H58" i="22"/>
  <c r="H57" i="22"/>
  <c r="H56" i="22"/>
  <c r="H55" i="22"/>
  <c r="H54" i="22"/>
  <c r="H53" i="22"/>
  <c r="H52" i="22"/>
  <c r="H51" i="22"/>
  <c r="H50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1" i="22"/>
  <c r="H30" i="22"/>
  <c r="H29" i="22"/>
  <c r="H28" i="22"/>
  <c r="H27" i="22"/>
  <c r="H26" i="22"/>
  <c r="H25" i="22"/>
  <c r="H24" i="22"/>
  <c r="H23" i="22"/>
  <c r="H22" i="22"/>
  <c r="H21" i="22"/>
  <c r="H20" i="22"/>
  <c r="H19" i="22"/>
  <c r="H18" i="22"/>
  <c r="H17" i="22"/>
  <c r="H16" i="22"/>
  <c r="H15" i="22"/>
  <c r="H14" i="22"/>
  <c r="H13" i="22"/>
  <c r="H12" i="22"/>
  <c r="H11" i="22"/>
  <c r="H10" i="22"/>
  <c r="H8" i="22"/>
  <c r="H9" i="22"/>
  <c r="I29" i="6"/>
  <c r="D30" i="23"/>
  <c r="B26" i="23"/>
  <c r="K29" i="23" s="1"/>
  <c r="E25" i="23"/>
  <c r="E24" i="23"/>
  <c r="E23" i="23"/>
  <c r="E22" i="23"/>
  <c r="E21" i="23"/>
  <c r="E20" i="23"/>
  <c r="E19" i="23"/>
  <c r="E18" i="23"/>
  <c r="E17" i="23"/>
  <c r="E16" i="23"/>
  <c r="E15" i="23"/>
  <c r="E14" i="23"/>
  <c r="E13" i="23"/>
  <c r="E12" i="23"/>
  <c r="E11" i="23"/>
  <c r="E10" i="23"/>
  <c r="J8" i="23"/>
  <c r="C21" i="23" s="1"/>
  <c r="C25" i="23" l="1"/>
  <c r="C10" i="23"/>
  <c r="C26" i="23" s="1"/>
  <c r="A4" i="23" s="1"/>
  <c r="C13" i="23"/>
  <c r="C16" i="23"/>
  <c r="C19" i="23"/>
  <c r="C22" i="23"/>
  <c r="C11" i="23"/>
  <c r="C14" i="23"/>
  <c r="C17" i="23"/>
  <c r="C20" i="23"/>
  <c r="C23" i="23"/>
  <c r="C12" i="23"/>
  <c r="C15" i="23"/>
  <c r="C18" i="23"/>
  <c r="A24" i="23" l="1"/>
  <c r="D24" i="23" s="1"/>
  <c r="A21" i="23"/>
  <c r="D21" i="23" s="1"/>
  <c r="A15" i="23"/>
  <c r="D15" i="23" s="1"/>
  <c r="A12" i="23"/>
  <c r="D12" i="23" s="1"/>
  <c r="A18" i="23"/>
  <c r="D18" i="23" s="1"/>
  <c r="A23" i="23"/>
  <c r="D23" i="23" s="1"/>
  <c r="A20" i="23"/>
  <c r="D20" i="23" s="1"/>
  <c r="A17" i="23"/>
  <c r="D17" i="23" s="1"/>
  <c r="A14" i="23"/>
  <c r="D14" i="23" s="1"/>
  <c r="A11" i="23"/>
  <c r="D11" i="23" s="1"/>
  <c r="A22" i="23"/>
  <c r="D22" i="23" s="1"/>
  <c r="A19" i="23"/>
  <c r="D19" i="23" s="1"/>
  <c r="A16" i="23"/>
  <c r="D16" i="23" s="1"/>
  <c r="A13" i="23"/>
  <c r="D13" i="23" s="1"/>
  <c r="A10" i="23"/>
  <c r="A25" i="23"/>
  <c r="D25" i="23" s="1"/>
  <c r="D31" i="23" l="1"/>
  <c r="A27" i="23"/>
  <c r="D10" i="23"/>
  <c r="D26" i="23" s="1"/>
  <c r="B24" i="6" l="1"/>
  <c r="F27" i="6" l="1"/>
  <c r="I6" i="6"/>
  <c r="C9" i="6" s="1"/>
  <c r="C17" i="6" l="1"/>
  <c r="C15" i="6"/>
  <c r="C20" i="6"/>
  <c r="C16" i="6"/>
  <c r="C19" i="6"/>
  <c r="C12" i="6"/>
  <c r="C21" i="6"/>
  <c r="C14" i="6"/>
  <c r="C13" i="6"/>
  <c r="C11" i="6"/>
  <c r="C10" i="6"/>
  <c r="C23" i="6"/>
  <c r="C8" i="6"/>
  <c r="C18" i="6"/>
  <c r="C24" i="6" l="1"/>
  <c r="A5" i="6" s="1"/>
  <c r="A11" i="6" l="1"/>
  <c r="D11" i="6" s="1"/>
  <c r="A22" i="6" l="1"/>
  <c r="D22" i="6" s="1"/>
  <c r="A16" i="6"/>
  <c r="D16" i="6" s="1"/>
  <c r="A23" i="6"/>
  <c r="D23" i="6" s="1"/>
  <c r="A10" i="6"/>
  <c r="D10" i="6" s="1"/>
  <c r="A9" i="6"/>
  <c r="D9" i="6" s="1"/>
  <c r="A12" i="6"/>
  <c r="D12" i="6" s="1"/>
  <c r="A15" i="6"/>
  <c r="D15" i="6" s="1"/>
  <c r="A17" i="6"/>
  <c r="D17" i="6" s="1"/>
  <c r="A18" i="6"/>
  <c r="D18" i="6" s="1"/>
  <c r="A19" i="6"/>
  <c r="D19" i="6" s="1"/>
  <c r="A20" i="6"/>
  <c r="D20" i="6" s="1"/>
  <c r="A13" i="6"/>
  <c r="D13" i="6" s="1"/>
  <c r="A21" i="6"/>
  <c r="D21" i="6" s="1"/>
  <c r="A14" i="6"/>
  <c r="D14" i="6" s="1"/>
  <c r="A8" i="6"/>
  <c r="D8" i="6" s="1"/>
  <c r="D24" i="6" l="1"/>
  <c r="A25" i="6"/>
</calcChain>
</file>

<file path=xl/sharedStrings.xml><?xml version="1.0" encoding="utf-8"?>
<sst xmlns="http://schemas.openxmlformats.org/spreadsheetml/2006/main" count="461" uniqueCount="203">
  <si>
    <t>Base</t>
  </si>
  <si>
    <t>1 Pc.</t>
  </si>
  <si>
    <t xml:space="preserve">ingredients </t>
  </si>
  <si>
    <t>Page 00</t>
  </si>
  <si>
    <t>Ventilation :</t>
  </si>
  <si>
    <t>Coeff RCT</t>
  </si>
  <si>
    <t xml:space="preserve">Prix / Kilo </t>
  </si>
  <si>
    <t>weight after 10% waste</t>
  </si>
  <si>
    <t xml:space="preserve">Piece </t>
  </si>
  <si>
    <t>Products</t>
  </si>
  <si>
    <t>Recipe</t>
  </si>
  <si>
    <t>Type</t>
  </si>
  <si>
    <t>Raw Materials</t>
  </si>
  <si>
    <t>Food Cost</t>
  </si>
  <si>
    <t>waste</t>
  </si>
  <si>
    <t>waste after cooking</t>
  </si>
  <si>
    <t>Recipe Weight</t>
  </si>
  <si>
    <t xml:space="preserve">Recipe Weight X </t>
  </si>
  <si>
    <t>Weight for 1 Pce</t>
  </si>
  <si>
    <t>number you need</t>
  </si>
  <si>
    <t>Nbr of pce for 1X recipe</t>
  </si>
  <si>
    <t xml:space="preserve">Weight after cooking </t>
  </si>
  <si>
    <t>Time (min)</t>
  </si>
  <si>
    <t>Humidity</t>
  </si>
  <si>
    <t>Oura</t>
  </si>
  <si>
    <t>Baking :</t>
  </si>
  <si>
    <t>Open</t>
  </si>
  <si>
    <t xml:space="preserve">Tiramisu Kaffee </t>
  </si>
  <si>
    <t xml:space="preserve">Process </t>
  </si>
  <si>
    <t xml:space="preserve">Fournisseur </t>
  </si>
  <si>
    <t xml:space="preserve">Price List </t>
  </si>
  <si>
    <t>Colonne1</t>
  </si>
  <si>
    <t>Recipe TOTAL</t>
  </si>
  <si>
    <t>Name Recipe</t>
  </si>
  <si>
    <t>Nbr.Pce 1</t>
  </si>
  <si>
    <t>Gr/Pce</t>
  </si>
  <si>
    <t>Nbr.Pce2</t>
  </si>
  <si>
    <t>Nbr.Pce3</t>
  </si>
  <si>
    <t xml:space="preserve">Total Gr  </t>
  </si>
  <si>
    <t>Degree :</t>
  </si>
  <si>
    <t xml:space="preserve">Name Recipe </t>
  </si>
  <si>
    <t>Nbr.pce 1X R</t>
  </si>
  <si>
    <t xml:space="preserve">ToTal Gr </t>
  </si>
  <si>
    <t>Nbr.Pc3</t>
  </si>
  <si>
    <t xml:space="preserve">Schokomousse </t>
  </si>
  <si>
    <t>Gr/Pce2</t>
  </si>
  <si>
    <t>Gr/Pce3</t>
  </si>
  <si>
    <t>Dash Board Prod: Date XXX</t>
  </si>
  <si>
    <t>Eigelb 1Ltr</t>
  </si>
  <si>
    <t xml:space="preserve">Eiweiss 1Ltr </t>
  </si>
  <si>
    <t>Transgourmet</t>
  </si>
  <si>
    <t>Vollei 1Ltr</t>
  </si>
  <si>
    <t xml:space="preserve">Ananas Frisch </t>
  </si>
  <si>
    <t>Etter+Berno AG</t>
  </si>
  <si>
    <t xml:space="preserve">Apfel Gala </t>
  </si>
  <si>
    <t xml:space="preserve">Apfel Granny smith </t>
  </si>
  <si>
    <t>Fruchte salat kursaal</t>
  </si>
  <si>
    <t>Fruchte salat normal</t>
  </si>
  <si>
    <t>Mango wurfel 20x20</t>
  </si>
  <si>
    <t xml:space="preserve">Kumkats frisch </t>
  </si>
  <si>
    <t>Melon Charantais Stk</t>
  </si>
  <si>
    <t>Melon cavaillon Stk</t>
  </si>
  <si>
    <t xml:space="preserve">Ananas wuerfel 5X5 </t>
  </si>
  <si>
    <t>Ananas wuerfel 20x20</t>
  </si>
  <si>
    <t>Apfel wuerfel 5X5</t>
  </si>
  <si>
    <t>Melone Galia Stk</t>
  </si>
  <si>
    <t>Melone Galia wuerfel 20X20</t>
  </si>
  <si>
    <t>Melone charantais Wuerfel 20X20</t>
  </si>
  <si>
    <t>Pitahayas Kg</t>
  </si>
  <si>
    <t xml:space="preserve">Zitronen frisch </t>
  </si>
  <si>
    <t>Trauben Blau O Kerne Kg</t>
  </si>
  <si>
    <t xml:space="preserve">Trauben blau M kerne Kg </t>
  </si>
  <si>
    <t>Trauben grun O kerne Kg</t>
  </si>
  <si>
    <t xml:space="preserve">Marroni ganz  Kg </t>
  </si>
  <si>
    <t>Frish/eco/TK</t>
  </si>
  <si>
    <t>Pistor AG</t>
  </si>
  <si>
    <t>TK</t>
  </si>
  <si>
    <t xml:space="preserve">Mango wuerfel 2x2 Tk </t>
  </si>
  <si>
    <t xml:space="preserve">Apfel Wuerfel 2X2 </t>
  </si>
  <si>
    <t xml:space="preserve">Eis Vanilla </t>
  </si>
  <si>
    <t xml:space="preserve">Eiswerkstaat </t>
  </si>
  <si>
    <t xml:space="preserve">Eis Stratciatella </t>
  </si>
  <si>
    <t xml:space="preserve">Eis Haselnuss </t>
  </si>
  <si>
    <t>Eis Kaffee</t>
  </si>
  <si>
    <t>Tk</t>
  </si>
  <si>
    <t>Eis Pistazien</t>
  </si>
  <si>
    <t xml:space="preserve">Eis Ragusa </t>
  </si>
  <si>
    <t>Eis Salted caramel</t>
  </si>
  <si>
    <t>Eis dunkelshcokolade</t>
  </si>
  <si>
    <t xml:space="preserve">Eis/sorbet Birne </t>
  </si>
  <si>
    <t>Eis/sorbet erdbeer</t>
  </si>
  <si>
    <t xml:space="preserve">Eis/sorbet Himbeer </t>
  </si>
  <si>
    <t>Eis/sorbet Mango/passion</t>
  </si>
  <si>
    <t xml:space="preserve">Eis/sorbet Kalamansi </t>
  </si>
  <si>
    <t xml:space="preserve">Eis/sorbet zitrone </t>
  </si>
  <si>
    <t>Eiswerkstaat</t>
  </si>
  <si>
    <t>Orangen Kg</t>
  </si>
  <si>
    <t>Physalis Kg</t>
  </si>
  <si>
    <t>Blatterteig leisi</t>
  </si>
  <si>
    <t>FR</t>
  </si>
  <si>
    <t xml:space="preserve">Backpulver </t>
  </si>
  <si>
    <t>Eco</t>
  </si>
  <si>
    <t xml:space="preserve">Kakao Butter </t>
  </si>
  <si>
    <t xml:space="preserve">Eco </t>
  </si>
  <si>
    <t>Choc.deco pensil van goh 120X</t>
  </si>
  <si>
    <t xml:space="preserve">Choco tartelette mini 270X </t>
  </si>
  <si>
    <t>Kakao Nibs 800 gr</t>
  </si>
  <si>
    <t>prix Kg/Stk</t>
  </si>
  <si>
    <t>Vermicelles blockli</t>
  </si>
  <si>
    <t>Panettone</t>
  </si>
  <si>
    <t>Felchin Couv. Ambra rondo (milch) F</t>
  </si>
  <si>
    <t>Felchin Couv. Bourbon vanille 50%</t>
  </si>
  <si>
    <t xml:space="preserve">Felchin Couv. Chocolini 44% </t>
  </si>
  <si>
    <t xml:space="preserve">Felchin Couv. Edelweiss 36% </t>
  </si>
  <si>
    <t>Felchin Couv. Felcor rondo 73%</t>
  </si>
  <si>
    <t xml:space="preserve">Ferlchin Couv. Java 64% </t>
  </si>
  <si>
    <t>Felchin Couv. Maracaibo 65%</t>
  </si>
  <si>
    <t>Felchin Couv. Opus blanc 35%</t>
  </si>
  <si>
    <t>Felchin Couv, praline haselnuss</t>
  </si>
  <si>
    <t>Crispearls Dunkek Callebaut</t>
  </si>
  <si>
    <t>Crispearls weiss Callebaut</t>
  </si>
  <si>
    <t>Fr</t>
  </si>
  <si>
    <t xml:space="preserve">Vollrham 35% 1Ltr Emmi </t>
  </si>
  <si>
    <t>Vollrham laktosfrei bio</t>
  </si>
  <si>
    <t xml:space="preserve">Vollmilch Prima </t>
  </si>
  <si>
    <t>Vollrham 35% 1Ltr Prima</t>
  </si>
  <si>
    <t>Jogurt Aprikose 3kg Quality</t>
  </si>
  <si>
    <t>fr</t>
  </si>
  <si>
    <t>Jogurt Erdbeer Emmi</t>
  </si>
  <si>
    <t>Jogurt heidelbeer Emmi</t>
  </si>
  <si>
    <t>Jogurt nature Emmi</t>
  </si>
  <si>
    <t>Jogurt Erdbeer Quality</t>
  </si>
  <si>
    <t xml:space="preserve">Jogurt griechisch </t>
  </si>
  <si>
    <t>Jogurt Himbeer Quality</t>
  </si>
  <si>
    <t>Jogurt himbeer  Emmi</t>
  </si>
  <si>
    <t xml:space="preserve">Jogurt nature Quality </t>
  </si>
  <si>
    <t xml:space="preserve">Magerquark Emmi </t>
  </si>
  <si>
    <t xml:space="preserve">Philadelphia </t>
  </si>
  <si>
    <t xml:space="preserve">Fr </t>
  </si>
  <si>
    <t xml:space="preserve">Rhamquark </t>
  </si>
  <si>
    <t xml:space="preserve">Ricotta </t>
  </si>
  <si>
    <t xml:space="preserve">Sauer halbrham Emmi </t>
  </si>
  <si>
    <t xml:space="preserve">Jogurt Soya </t>
  </si>
  <si>
    <t xml:space="preserve">Mascarpone Galbani </t>
  </si>
  <si>
    <t>Eier Frisch Stk</t>
  </si>
  <si>
    <t>Butter Eco</t>
  </si>
  <si>
    <t xml:space="preserve">Butter Platten </t>
  </si>
  <si>
    <t>Saviva AG</t>
  </si>
  <si>
    <t>Buttermilch</t>
  </si>
  <si>
    <t>Creme fraiche Emmi</t>
  </si>
  <si>
    <t>Sauerrham Quality</t>
  </si>
  <si>
    <t xml:space="preserve">Dopplerham Cremo </t>
  </si>
  <si>
    <t>Halbrham Emmi</t>
  </si>
  <si>
    <t xml:space="preserve">Choc. Deco cigar, retro </t>
  </si>
  <si>
    <t>Choc. Deco diablo triangel</t>
  </si>
  <si>
    <t>Choc. Deco Elegance</t>
  </si>
  <si>
    <t>Choc. Deco Felder</t>
  </si>
  <si>
    <t xml:space="preserve">Choc. Deco Turitella </t>
  </si>
  <si>
    <t>Eiweisspulver</t>
  </si>
  <si>
    <t xml:space="preserve">Erdnussbutter </t>
  </si>
  <si>
    <t>Erdnüsse</t>
  </si>
  <si>
    <t xml:space="preserve">Gianduja fine noble Felchin </t>
  </si>
  <si>
    <t xml:space="preserve">Feves tonka </t>
  </si>
  <si>
    <t xml:space="preserve">Fondant Wiss </t>
  </si>
  <si>
    <t xml:space="preserve">Fructose </t>
  </si>
  <si>
    <t xml:space="preserve">Gelatine blatt </t>
  </si>
  <si>
    <t>Gelatine Blatt halal</t>
  </si>
  <si>
    <t>Rageth Commestibles</t>
  </si>
  <si>
    <t>Kakao nibbs Felchin</t>
  </si>
  <si>
    <t>Felchin</t>
  </si>
  <si>
    <t>Gianduja mandeln patiswiss</t>
  </si>
  <si>
    <t>Patiswiss</t>
  </si>
  <si>
    <t>Gianduja haselnuss patiswiss</t>
  </si>
  <si>
    <t xml:space="preserve">Abricoture </t>
  </si>
  <si>
    <t xml:space="preserve">Glukosesirup </t>
  </si>
  <si>
    <t>Glukosepulver</t>
  </si>
  <si>
    <t>Haselnuss granulat geroestet</t>
  </si>
  <si>
    <t xml:space="preserve">Haselnuss Gemahlen </t>
  </si>
  <si>
    <t>Hefe Wuerfel</t>
  </si>
  <si>
    <t>Invertzucker (trimolin)</t>
  </si>
  <si>
    <t>Isomalt pulver</t>
  </si>
  <si>
    <t>Choco. Deco Jura</t>
  </si>
  <si>
    <t>Kaffee bohnen</t>
  </si>
  <si>
    <t xml:space="preserve">Kondensmilch gezuckert </t>
  </si>
  <si>
    <t>Macadamian bruch</t>
  </si>
  <si>
    <t xml:space="preserve">Milchpulver </t>
  </si>
  <si>
    <t>Marzipan Felchin</t>
  </si>
  <si>
    <t>Marzipan 50% patiswiss</t>
  </si>
  <si>
    <t>Natron</t>
  </si>
  <si>
    <t xml:space="preserve">Palleté feuilletine </t>
  </si>
  <si>
    <t>Bevanard</t>
  </si>
  <si>
    <t>Pistazien paste Patiswiss</t>
  </si>
  <si>
    <t>praline kapseln weiss</t>
  </si>
  <si>
    <t>praline kapseln braun</t>
  </si>
  <si>
    <t xml:space="preserve">Ingredients </t>
  </si>
  <si>
    <t xml:space="preserve">Description </t>
  </si>
  <si>
    <t>A8 = nom des recettes</t>
  </si>
  <si>
    <t xml:space="preserve">les recettes sont dans un autre classeur du nom "recette" </t>
  </si>
  <si>
    <t>Prix</t>
  </si>
  <si>
    <t>acrivate</t>
  </si>
  <si>
    <t xml:space="preserve">Brownie </t>
  </si>
  <si>
    <t xml:space="preserve">Weisses mokkamousse </t>
  </si>
  <si>
    <t>bouton colonne J8 quand coché, il fait apparaitre automatiquement la recett de A8 dans ce classeur "DDB"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</si>
</sst>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* #,##0.00\ &quot;CHF&quot;_-;\-* #,##0.00\ &quot;CHF&quot;_-;_-* &quot;-&quot;??\ &quot;CHF&quot;_-;_-@_-"/>
    <numFmt numFmtId="164" formatCode="#,##0&quot; °C&quot;"/>
    <numFmt numFmtId="165" formatCode="#,##0&quot; Min&quot;"/>
    <numFmt numFmtId="166" formatCode="#,##0&quot; Fois&quot;"/>
    <numFmt numFmtId="167" formatCode="#,##0&quot; X&quot;"/>
    <numFmt numFmtId="168" formatCode="_-* #,##0.00\ _€_-;\-* #,##0.00\ _€_-;_-* &quot;-&quot;??\ _€_-;_-@_-"/>
    <numFmt numFmtId="169" formatCode="#,##0&quot; Gr&quot;"/>
    <numFmt numFmtId="170" formatCode="#,##0.0&quot; Gr&quot;"/>
    <numFmt numFmtId="171" formatCode="#,##0.00&quot; Gr&quot;"/>
    <numFmt numFmtId="172" formatCode="#,##0&quot; Pc.&quot;"/>
    <numFmt numFmtId="173" formatCode="_-* #,##0.00\ [$CHF-100C]_-;\-* #,##0.00\ [$CHF-100C]_-;_-* &quot;-&quot;??\ [$CHF-100C]_-;_-@_-"/>
    <numFmt numFmtId="174" formatCode="#,##0&quot; C°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4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206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8" xfId="0" applyBorder="1"/>
    <xf numFmtId="0" fontId="7" fillId="2" borderId="14" xfId="0" applyFont="1" applyFill="1" applyBorder="1" applyAlignment="1">
      <alignment horizontal="center" vertical="center" wrapText="1"/>
    </xf>
    <xf numFmtId="169" fontId="0" fillId="2" borderId="13" xfId="3" applyNumberFormat="1" applyFont="1" applyFill="1" applyBorder="1" applyAlignment="1">
      <alignment horizontal="center"/>
    </xf>
    <xf numFmtId="169" fontId="0" fillId="2" borderId="19" xfId="3" applyNumberFormat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9" fontId="0" fillId="2" borderId="20" xfId="3" applyNumberFormat="1" applyFont="1" applyFill="1" applyBorder="1" applyAlignment="1">
      <alignment horizontal="center"/>
    </xf>
    <xf numFmtId="172" fontId="0" fillId="2" borderId="0" xfId="0" applyNumberFormat="1" applyFill="1" applyAlignment="1">
      <alignment horizontal="center"/>
    </xf>
    <xf numFmtId="172" fontId="0" fillId="2" borderId="5" xfId="0" applyNumberFormat="1" applyFill="1" applyBorder="1"/>
    <xf numFmtId="172" fontId="0" fillId="2" borderId="5" xfId="0" applyNumberFormat="1" applyFill="1" applyBorder="1" applyAlignment="1">
      <alignment horizont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ill="1"/>
    <xf numFmtId="0" fontId="0" fillId="2" borderId="7" xfId="0" applyFill="1" applyBorder="1"/>
    <xf numFmtId="165" fontId="0" fillId="2" borderId="3" xfId="0" applyNumberForma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8" xfId="0" applyFill="1" applyBorder="1"/>
    <xf numFmtId="0" fontId="7" fillId="2" borderId="0" xfId="0" applyFont="1" applyFill="1"/>
    <xf numFmtId="0" fontId="0" fillId="2" borderId="12" xfId="0" applyFill="1" applyBorder="1" applyAlignment="1">
      <alignment horizontal="center"/>
    </xf>
    <xf numFmtId="164" fontId="0" fillId="2" borderId="9" xfId="0" applyNumberFormat="1" applyFill="1" applyBorder="1" applyAlignment="1"/>
    <xf numFmtId="170" fontId="0" fillId="2" borderId="13" xfId="3" applyNumberFormat="1" applyFont="1" applyFill="1" applyBorder="1" applyAlignment="1">
      <alignment horizontal="center"/>
    </xf>
    <xf numFmtId="173" fontId="0" fillId="2" borderId="21" xfId="3" applyNumberFormat="1" applyFont="1" applyFill="1" applyBorder="1" applyAlignment="1">
      <alignment horizontal="center"/>
    </xf>
    <xf numFmtId="173" fontId="0" fillId="2" borderId="13" xfId="3" applyNumberFormat="1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170" fontId="0" fillId="2" borderId="20" xfId="3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71" fontId="0" fillId="2" borderId="21" xfId="3" applyNumberFormat="1" applyFont="1" applyFill="1" applyBorder="1" applyAlignment="1">
      <alignment horizontal="center"/>
    </xf>
    <xf numFmtId="169" fontId="0" fillId="2" borderId="12" xfId="0" applyNumberFormat="1" applyFill="1" applyBorder="1" applyAlignment="1">
      <alignment horizontal="center"/>
    </xf>
    <xf numFmtId="169" fontId="0" fillId="2" borderId="3" xfId="0" applyNumberFormat="1" applyFill="1" applyBorder="1" applyAlignment="1">
      <alignment horizontal="center"/>
    </xf>
    <xf numFmtId="44" fontId="0" fillId="2" borderId="2" xfId="1" applyFont="1" applyFill="1" applyBorder="1" applyAlignment="1">
      <alignment horizontal="center"/>
    </xf>
    <xf numFmtId="0" fontId="0" fillId="2" borderId="12" xfId="0" applyFill="1" applyBorder="1"/>
    <xf numFmtId="169" fontId="0" fillId="2" borderId="22" xfId="0" applyNumberFormat="1" applyFill="1" applyBorder="1" applyAlignment="1">
      <alignment horizontal="center"/>
    </xf>
    <xf numFmtId="0" fontId="6" fillId="2" borderId="2" xfId="0" applyFont="1" applyFill="1" applyBorder="1"/>
    <xf numFmtId="169" fontId="0" fillId="2" borderId="0" xfId="0" applyNumberFormat="1" applyFill="1" applyAlignment="1">
      <alignment horizontal="center"/>
    </xf>
    <xf numFmtId="169" fontId="0" fillId="2" borderId="7" xfId="0" applyNumberFormat="1" applyFill="1" applyBorder="1"/>
    <xf numFmtId="0" fontId="6" fillId="2" borderId="5" xfId="0" applyFont="1" applyFill="1" applyBorder="1"/>
    <xf numFmtId="0" fontId="6" fillId="2" borderId="0" xfId="0" applyFont="1" applyFill="1"/>
    <xf numFmtId="169" fontId="0" fillId="2" borderId="26" xfId="0" applyNumberFormat="1" applyFill="1" applyBorder="1" applyAlignment="1">
      <alignment horizontal="center" vertical="center"/>
    </xf>
    <xf numFmtId="172" fontId="0" fillId="2" borderId="0" xfId="0" applyNumberFormat="1" applyFill="1"/>
    <xf numFmtId="169" fontId="0" fillId="2" borderId="28" xfId="3" applyNumberFormat="1" applyFont="1" applyFill="1" applyBorder="1" applyAlignment="1">
      <alignment horizontal="center"/>
    </xf>
    <xf numFmtId="0" fontId="0" fillId="2" borderId="5" xfId="0" applyFill="1" applyBorder="1"/>
    <xf numFmtId="0" fontId="0" fillId="2" borderId="4" xfId="0" applyFill="1" applyBorder="1"/>
    <xf numFmtId="0" fontId="0" fillId="2" borderId="6" xfId="0" applyFill="1" applyBorder="1"/>
    <xf numFmtId="169" fontId="0" fillId="3" borderId="9" xfId="0" applyNumberFormat="1" applyFill="1" applyBorder="1" applyAlignment="1">
      <alignment horizontal="center"/>
    </xf>
    <xf numFmtId="169" fontId="0" fillId="3" borderId="17" xfId="3" applyNumberFormat="1" applyFont="1" applyFill="1" applyBorder="1" applyAlignment="1">
      <alignment horizontal="center"/>
    </xf>
    <xf numFmtId="9" fontId="0" fillId="3" borderId="24" xfId="0" applyNumberFormat="1" applyFill="1" applyBorder="1" applyAlignment="1">
      <alignment horizontal="center"/>
    </xf>
    <xf numFmtId="9" fontId="0" fillId="3" borderId="25" xfId="2" applyFont="1" applyFill="1" applyBorder="1" applyAlignment="1">
      <alignment horizontal="center"/>
    </xf>
    <xf numFmtId="166" fontId="0" fillId="2" borderId="3" xfId="0" applyNumberFormat="1" applyFill="1" applyBorder="1" applyAlignment="1">
      <alignment horizontal="center"/>
    </xf>
    <xf numFmtId="0" fontId="0" fillId="2" borderId="9" xfId="0" applyFill="1" applyBorder="1"/>
    <xf numFmtId="0" fontId="0" fillId="2" borderId="11" xfId="0" applyFill="1" applyBorder="1" applyAlignment="1">
      <alignment horizontal="left"/>
    </xf>
    <xf numFmtId="174" fontId="0" fillId="2" borderId="10" xfId="0" applyNumberFormat="1" applyFill="1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0" xfId="0" applyFill="1" applyBorder="1" applyAlignment="1"/>
    <xf numFmtId="0" fontId="0" fillId="2" borderId="7" xfId="0" applyFill="1" applyBorder="1" applyAlignment="1"/>
    <xf numFmtId="0" fontId="0" fillId="2" borderId="0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/>
    <xf numFmtId="0" fontId="0" fillId="2" borderId="8" xfId="0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9" fontId="0" fillId="2" borderId="10" xfId="2" applyFont="1" applyFill="1" applyBorder="1" applyAlignment="1">
      <alignment horizontal="center"/>
    </xf>
    <xf numFmtId="2" fontId="9" fillId="2" borderId="5" xfId="0" applyNumberFormat="1" applyFont="1" applyFill="1" applyBorder="1" applyAlignment="1">
      <alignment horizontal="center"/>
    </xf>
    <xf numFmtId="0" fontId="0" fillId="0" borderId="4" xfId="0" applyBorder="1"/>
    <xf numFmtId="0" fontId="9" fillId="0" borderId="4" xfId="0" applyFont="1" applyBorder="1"/>
    <xf numFmtId="172" fontId="0" fillId="2" borderId="9" xfId="0" applyNumberFormat="1" applyFill="1" applyBorder="1" applyAlignment="1">
      <alignment horizontal="center"/>
    </xf>
    <xf numFmtId="172" fontId="0" fillId="3" borderId="12" xfId="0" applyNumberForma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12" xfId="0" applyBorder="1"/>
    <xf numFmtId="0" fontId="0" fillId="0" borderId="9" xfId="0" applyBorder="1"/>
    <xf numFmtId="0" fontId="0" fillId="2" borderId="8" xfId="0" applyFill="1" applyBorder="1" applyAlignment="1">
      <alignment vertical="center" wrapText="1"/>
    </xf>
    <xf numFmtId="172" fontId="0" fillId="2" borderId="12" xfId="0" applyNumberFormat="1" applyFill="1" applyBorder="1" applyAlignment="1">
      <alignment horizontal="center"/>
    </xf>
    <xf numFmtId="0" fontId="0" fillId="0" borderId="7" xfId="0" applyBorder="1"/>
    <xf numFmtId="0" fontId="0" fillId="0" borderId="6" xfId="0" applyBorder="1"/>
    <xf numFmtId="0" fontId="0" fillId="2" borderId="23" xfId="0" applyFill="1" applyBorder="1"/>
    <xf numFmtId="9" fontId="0" fillId="2" borderId="1" xfId="0" applyNumberFormat="1" applyFill="1" applyBorder="1" applyAlignment="1">
      <alignment horizontal="center"/>
    </xf>
    <xf numFmtId="0" fontId="6" fillId="2" borderId="0" xfId="0" applyFont="1" applyFill="1" applyBorder="1"/>
    <xf numFmtId="0" fontId="0" fillId="2" borderId="0" xfId="0" applyFill="1" applyBorder="1"/>
    <xf numFmtId="0" fontId="0" fillId="0" borderId="0" xfId="0" applyBorder="1"/>
    <xf numFmtId="0" fontId="0" fillId="0" borderId="5" xfId="0" applyBorder="1"/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6" fillId="2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0" xfId="0" applyBorder="1" applyAlignment="1"/>
    <xf numFmtId="0" fontId="0" fillId="0" borderId="23" xfId="0" applyBorder="1"/>
    <xf numFmtId="0" fontId="10" fillId="4" borderId="0" xfId="0" applyFont="1" applyFill="1" applyBorder="1" applyAlignment="1">
      <alignment vertical="center" wrapText="1"/>
    </xf>
    <xf numFmtId="167" fontId="0" fillId="2" borderId="1" xfId="0" applyNumberFormat="1" applyFill="1" applyBorder="1" applyAlignment="1">
      <alignment horizontal="center" vertical="center"/>
    </xf>
    <xf numFmtId="0" fontId="0" fillId="0" borderId="2" xfId="0" applyBorder="1"/>
    <xf numFmtId="0" fontId="0" fillId="3" borderId="11" xfId="0" applyFill="1" applyBorder="1" applyAlignment="1">
      <alignment horizontal="center"/>
    </xf>
    <xf numFmtId="0" fontId="0" fillId="3" borderId="26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67" fontId="7" fillId="2" borderId="37" xfId="0" applyNumberFormat="1" applyFont="1" applyFill="1" applyBorder="1" applyAlignment="1">
      <alignment horizontal="center" vertical="center"/>
    </xf>
    <xf numFmtId="44" fontId="0" fillId="2" borderId="20" xfId="1" applyFont="1" applyFill="1" applyBorder="1" applyAlignment="1">
      <alignment horizontal="center"/>
    </xf>
    <xf numFmtId="44" fontId="0" fillId="2" borderId="22" xfId="1" applyFont="1" applyFill="1" applyBorder="1" applyAlignment="1">
      <alignment horizontal="center"/>
    </xf>
    <xf numFmtId="0" fontId="0" fillId="2" borderId="26" xfId="0" applyFill="1" applyBorder="1" applyAlignment="1"/>
    <xf numFmtId="0" fontId="0" fillId="2" borderId="27" xfId="0" applyFill="1" applyBorder="1" applyAlignment="1"/>
    <xf numFmtId="0" fontId="0" fillId="2" borderId="16" xfId="0" applyFill="1" applyBorder="1" applyAlignment="1"/>
    <xf numFmtId="0" fontId="0" fillId="2" borderId="30" xfId="0" applyFill="1" applyBorder="1" applyAlignment="1"/>
    <xf numFmtId="0" fontId="0" fillId="2" borderId="23" xfId="0" applyFill="1" applyBorder="1" applyAlignment="1"/>
    <xf numFmtId="0" fontId="0" fillId="2" borderId="10" xfId="0" applyFill="1" applyBorder="1" applyAlignment="1"/>
    <xf numFmtId="0" fontId="0" fillId="0" borderId="21" xfId="0" applyBorder="1"/>
    <xf numFmtId="0" fontId="0" fillId="2" borderId="3" xfId="0" applyFill="1" applyBorder="1"/>
    <xf numFmtId="0" fontId="0" fillId="2" borderId="13" xfId="0" applyFill="1" applyBorder="1"/>
    <xf numFmtId="169" fontId="0" fillId="2" borderId="12" xfId="0" applyNumberFormat="1" applyFill="1" applyBorder="1"/>
    <xf numFmtId="0" fontId="8" fillId="2" borderId="7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9" fillId="2" borderId="4" xfId="0" applyFont="1" applyFill="1" applyBorder="1"/>
    <xf numFmtId="0" fontId="0" fillId="0" borderId="13" xfId="0" applyBorder="1"/>
    <xf numFmtId="0" fontId="8" fillId="2" borderId="0" xfId="0" applyFont="1" applyFill="1" applyBorder="1" applyAlignment="1">
      <alignment horizontal="center"/>
    </xf>
    <xf numFmtId="172" fontId="0" fillId="2" borderId="2" xfId="0" applyNumberFormat="1" applyFill="1" applyBorder="1"/>
    <xf numFmtId="172" fontId="0" fillId="2" borderId="2" xfId="0" applyNumberFormat="1" applyFill="1" applyBorder="1" applyAlignment="1">
      <alignment horizontal="center"/>
    </xf>
    <xf numFmtId="0" fontId="0" fillId="2" borderId="2" xfId="0" applyFill="1" applyBorder="1"/>
    <xf numFmtId="169" fontId="2" fillId="2" borderId="2" xfId="0" applyNumberFormat="1" applyFont="1" applyFill="1" applyBorder="1"/>
    <xf numFmtId="0" fontId="3" fillId="2" borderId="2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2" borderId="42" xfId="0" applyFill="1" applyBorder="1"/>
    <xf numFmtId="0" fontId="5" fillId="2" borderId="10" xfId="0" applyFont="1" applyFill="1" applyBorder="1" applyAlignment="1">
      <alignment vertical="center"/>
    </xf>
    <xf numFmtId="167" fontId="9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2" fillId="2" borderId="1" xfId="0" applyFont="1" applyFill="1" applyBorder="1" applyAlignment="1"/>
    <xf numFmtId="170" fontId="0" fillId="2" borderId="21" xfId="3" applyNumberFormat="1" applyFont="1" applyFill="1" applyBorder="1" applyAlignment="1">
      <alignment horizontal="center"/>
    </xf>
    <xf numFmtId="0" fontId="5" fillId="2" borderId="23" xfId="0" applyFont="1" applyFill="1" applyBorder="1" applyAlignment="1">
      <alignment vertical="center"/>
    </xf>
    <xf numFmtId="0" fontId="0" fillId="6" borderId="0" xfId="0" applyFont="1" applyFill="1" applyBorder="1"/>
    <xf numFmtId="0" fontId="0" fillId="0" borderId="0" xfId="0" applyFill="1" applyBorder="1"/>
    <xf numFmtId="0" fontId="2" fillId="0" borderId="0" xfId="0" applyFont="1" applyBorder="1"/>
    <xf numFmtId="0" fontId="12" fillId="0" borderId="0" xfId="0" applyFont="1" applyBorder="1" applyAlignment="1">
      <alignment vertical="center"/>
    </xf>
    <xf numFmtId="169" fontId="0" fillId="2" borderId="0" xfId="0" applyNumberFormat="1" applyFill="1" applyBorder="1" applyAlignment="1">
      <alignment horizontal="center" vertical="center"/>
    </xf>
    <xf numFmtId="169" fontId="0" fillId="2" borderId="0" xfId="3" applyNumberFormat="1" applyFont="1" applyFill="1" applyBorder="1" applyAlignment="1"/>
    <xf numFmtId="0" fontId="0" fillId="4" borderId="0" xfId="0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0" fillId="0" borderId="2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0" fontId="0" fillId="0" borderId="47" xfId="0" applyBorder="1" applyAlignment="1">
      <alignment horizontal="right"/>
    </xf>
    <xf numFmtId="0" fontId="0" fillId="0" borderId="0" xfId="0" applyBorder="1" applyAlignment="1">
      <alignment horizontal="right"/>
    </xf>
    <xf numFmtId="0" fontId="8" fillId="2" borderId="9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13" fillId="2" borderId="38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/>
    </xf>
    <xf numFmtId="0" fontId="13" fillId="2" borderId="40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0" fontId="13" fillId="2" borderId="45" xfId="0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">
    <cellStyle name="Milliers 2" xfId="3" xr:uid="{1FB0FF29-83B5-4403-8D41-DE6638D1980A}"/>
    <cellStyle name="Monétaire" xfId="1" builtinId="4"/>
    <cellStyle name="Normal" xfId="0" builtinId="0"/>
    <cellStyle name="Pourcentage" xfId="2" builtinId="5"/>
  </cellStyles>
  <dxfs count="30">
    <dxf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border diagonalUp="0" diagonalDown="0">
        <left/>
        <right style="double">
          <color indexed="64"/>
        </right>
        <top/>
        <bottom/>
        <vertical/>
        <horizontal/>
      </border>
    </dxf>
    <dxf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alignment horizontal="right" textRotation="0" wrapText="0" indent="0" justifyLastLine="0" shrinkToFit="0" readingOrder="0"/>
    </dxf>
    <dxf>
      <border diagonalUp="0" diagonalDown="0">
        <left/>
        <right style="double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5F5F5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_-* #,##0.00\ [$CHF-100C]_-;\-* #,##0.00\ [$CHF-100C]_-;_-* &quot;-&quot;??\ [$CHF-10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0" formatCode="#,##0.0&quot; Gr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#,##0&quot; Gr&quot;"/>
      <fill>
        <patternFill patternType="solid">
          <fgColor indexed="64"/>
          <bgColor rgb="FFF5F5F5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#,##0&quot; Gr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/>
        <vertical/>
        <horizontal/>
      </border>
    </dxf>
    <dxf>
      <border outline="0">
        <right style="double">
          <color indexed="64"/>
        </right>
        <top style="double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5F5F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rgb="FFF5F5F5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_-* #,##0.00\ [$CHF-100C]_-;\-* #,##0.00\ [$CHF-100C]_-;_-* &quot;-&quot;??\ [$CHF-10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0" formatCode="#,##0.0&quot; Gr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#,##0&quot; Gr&quot;"/>
      <fill>
        <patternFill patternType="solid">
          <fgColor indexed="64"/>
          <bgColor rgb="FFF5F5F5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double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#,##0&quot; Gr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/>
        <vertical/>
        <horizontal/>
      </border>
    </dxf>
    <dxf>
      <border outline="0">
        <right style="double">
          <color rgb="FF000000"/>
        </right>
        <top style="double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293370</xdr:colOff>
      <xdr:row>25</xdr:row>
      <xdr:rowOff>62865</xdr:rowOff>
    </xdr:from>
    <xdr:to>
      <xdr:col>5</xdr:col>
      <xdr:colOff>502921</xdr:colOff>
      <xdr:row>25</xdr:row>
      <xdr:rowOff>139065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995BCB8E-C0B8-45C8-9E3C-CB0F9DE4678D}"/>
            </a:ext>
          </a:extLst>
        </xdr:cNvPr>
        <xdr:cNvSpPr/>
      </xdr:nvSpPr>
      <xdr:spPr>
        <a:xfrm>
          <a:off x="3661410" y="5114925"/>
          <a:ext cx="209551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249555</xdr:colOff>
      <xdr:row>26</xdr:row>
      <xdr:rowOff>60960</xdr:rowOff>
    </xdr:from>
    <xdr:to>
      <xdr:col>1</xdr:col>
      <xdr:colOff>506731</xdr:colOff>
      <xdr:row>26</xdr:row>
      <xdr:rowOff>137160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2CDFB50E-AD77-4E6E-921D-E34A04B6E239}"/>
            </a:ext>
          </a:extLst>
        </xdr:cNvPr>
        <xdr:cNvSpPr/>
      </xdr:nvSpPr>
      <xdr:spPr>
        <a:xfrm>
          <a:off x="1217295" y="5311140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293370</xdr:colOff>
      <xdr:row>23</xdr:row>
      <xdr:rowOff>62865</xdr:rowOff>
    </xdr:from>
    <xdr:to>
      <xdr:col>5</xdr:col>
      <xdr:colOff>502921</xdr:colOff>
      <xdr:row>23</xdr:row>
      <xdr:rowOff>139065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311AD47-EFB2-4512-90EA-8996CABF5AEA}"/>
            </a:ext>
          </a:extLst>
        </xdr:cNvPr>
        <xdr:cNvSpPr/>
      </xdr:nvSpPr>
      <xdr:spPr>
        <a:xfrm>
          <a:off x="2670810" y="4985385"/>
          <a:ext cx="209551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249555</xdr:colOff>
      <xdr:row>24</xdr:row>
      <xdr:rowOff>60960</xdr:rowOff>
    </xdr:from>
    <xdr:to>
      <xdr:col>1</xdr:col>
      <xdr:colOff>506731</xdr:colOff>
      <xdr:row>24</xdr:row>
      <xdr:rowOff>137160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3443FB9D-B614-446F-936D-2A565B1DBF53}"/>
            </a:ext>
          </a:extLst>
        </xdr:cNvPr>
        <xdr:cNvSpPr/>
      </xdr:nvSpPr>
      <xdr:spPr>
        <a:xfrm>
          <a:off x="1034415" y="5181600"/>
          <a:ext cx="257176" cy="76200"/>
        </a:xfrm>
        <a:prstGeom prst="lef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121920</xdr:colOff>
          <xdr:row>8</xdr:row>
          <xdr:rowOff>30480</xdr:rowOff>
        </xdr:from>
        <xdr:to>
          <xdr:col>9</xdr:col>
          <xdr:colOff>624840</xdr:colOff>
          <xdr:row>8</xdr:row>
          <xdr:rowOff>144780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205740</xdr:colOff>
          <xdr:row>7</xdr:row>
          <xdr:rowOff>38100</xdr:rowOff>
        </xdr:from>
        <xdr:to>
          <xdr:col>9</xdr:col>
          <xdr:colOff>723900</xdr:colOff>
          <xdr:row>7</xdr:row>
          <xdr:rowOff>152400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5EA33FD2-3543-4805-973E-20D7EFA593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144780</xdr:colOff>
          <xdr:row>9</xdr:row>
          <xdr:rowOff>53340</xdr:rowOff>
        </xdr:from>
        <xdr:to>
          <xdr:col>9</xdr:col>
          <xdr:colOff>624840</xdr:colOff>
          <xdr:row>9</xdr:row>
          <xdr:rowOff>152400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522C9AE8-FE45-45C6-90DF-1D4B7FBAF5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3324C1-C12E-4977-8A60-553CE029DC81}" name="Tableau35" displayName="Tableau35" ref="A9:H25" totalsRowShown="0" headerRowDxfId="29" tableBorderDxfId="28">
  <autoFilter ref="A9:H25" xr:uid="{3012F1EB-9673-47D4-AE6D-AB32472B472A}"/>
  <tableColumns count="8">
    <tableColumn id="1" xr3:uid="{F93028E2-19E6-4668-BC69-F7EC5F36FDA5}" name="Recipe TOTAL" dataDxfId="27" dataCellStyle="Milliers 2"/>
    <tableColumn id="2" xr3:uid="{35334657-75F2-4664-9D46-E338FF7226CB}" name="Base" dataDxfId="26" dataCellStyle="Milliers 2"/>
    <tableColumn id="3" xr3:uid="{BD45A520-F3A0-45DE-BC8E-EC5036A0BAFB}" name="1 Pc." dataDxfId="25" dataCellStyle="Milliers 2"/>
    <tableColumn id="4" xr3:uid="{605FF567-CFAD-450E-8E36-CA76770855EF}" name="Food Cost" dataDxfId="24" dataCellStyle="Milliers 2">
      <calculatedColumnFormula>IFERROR(E10/1000*A10,0)</calculatedColumnFormula>
    </tableColumn>
    <tableColumn id="5" xr3:uid="{6E420A06-23C4-44FF-9EF9-1F0BA0A7E93A}" name="Prix / Kilo " dataDxfId="23" dataCellStyle="Monétaire"/>
    <tableColumn id="6" xr3:uid="{BED17EFA-4740-47EF-9E51-54960A43CC75}" name="Piece " dataDxfId="22"/>
    <tableColumn id="7" xr3:uid="{92F2EA51-41DA-4C3D-B472-99F786DF0BF6}" name="Raw Materials" dataDxfId="21"/>
    <tableColumn id="8" xr3:uid="{B7AA9CED-A47E-49CD-A945-B1E725ED5FF3}" name="Colonne1" dataDxfId="2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676AB69-7A85-4BDE-909B-02E4E50F0F4E}" name="Tableau3" displayName="Tableau3" ref="A7:G23" totalsRowShown="0" headerRowDxfId="19" tableBorderDxfId="18">
  <autoFilter ref="A7:G23" xr:uid="{3012F1EB-9673-47D4-AE6D-AB32472B472A}"/>
  <tableColumns count="7">
    <tableColumn id="1" xr3:uid="{8BDABD8F-9AF9-4ED5-8B2F-4F6A4974A841}" name="Recipe TOTAL" dataDxfId="17" dataCellStyle="Milliers 2"/>
    <tableColumn id="2" xr3:uid="{7B1E6B9A-D1A2-43BB-AB45-1A2A52A25FB2}" name="Base" dataDxfId="16" dataCellStyle="Milliers 2"/>
    <tableColumn id="3" xr3:uid="{091A7E3E-786A-4A0C-B334-D0F1C813DB37}" name="1 Pc." dataDxfId="15" dataCellStyle="Milliers 2"/>
    <tableColumn id="4" xr3:uid="{61E329B4-E959-4CA7-89ED-D9928C79DE6D}" name="Food Cost" dataDxfId="14" dataCellStyle="Milliers 2">
      <calculatedColumnFormula>IFERROR(E8/1000*A8,0)</calculatedColumnFormula>
    </tableColumn>
    <tableColumn id="5" xr3:uid="{CC20BC61-B088-42F5-8ABE-9BFEEA456137}" name="Prix / Kilo " dataDxfId="13" dataCellStyle="Monétaire"/>
    <tableColumn id="6" xr3:uid="{3BE478D1-6E72-444A-87A2-E175ABEE43B6}" name="Piece " dataDxfId="12"/>
    <tableColumn id="7" xr3:uid="{AEB62638-A3B0-4636-A81C-5AF2F0E99FE2}" name="Ingredients " dataDxfId="1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14BDC3-454E-42F0-87D9-E601EEF959DD}" name="Tableau1" displayName="Tableau1" ref="A6:D150" totalsRowShown="0" tableBorderDxfId="10">
  <autoFilter ref="A6:D150" xr:uid="{D3494FE1-0E89-4929-A3E6-00621063D1F9}"/>
  <sortState xmlns:xlrd2="http://schemas.microsoft.com/office/spreadsheetml/2017/richdata2" ref="A7:D150">
    <sortCondition ref="A6:A150"/>
  </sortState>
  <tableColumns count="4">
    <tableColumn id="1" xr3:uid="{0699A956-2861-4DE3-9E0F-542D4A94B44F}" name="ingredients "/>
    <tableColumn id="4" xr3:uid="{0F046FA7-8D62-4098-9C1F-C5498A6FEF75}" name="Frish/eco/TK"/>
    <tableColumn id="2" xr3:uid="{83C54E3C-537D-4EBA-89CA-AF47A9779982}" name="prix Kg/Stk" dataDxfId="9"/>
    <tableColumn id="3" xr3:uid="{11CD5376-8914-466C-9950-50559FC34E4C}" name="Fournisseur " dataDxfId="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3028697-5F2D-4D10-98E0-010A58681A35}" name="Tableau5" displayName="Tableau5" ref="A7:J150" totalsRowShown="0" headerRowDxfId="7" tableBorderDxfId="6">
  <autoFilter ref="A7:J150" xr:uid="{1D3C3158-A55E-4266-9361-60B2FBB50D95}"/>
  <sortState xmlns:xlrd2="http://schemas.microsoft.com/office/spreadsheetml/2017/richdata2" ref="A8:J150">
    <sortCondition ref="A7:A150"/>
  </sortState>
  <tableColumns count="10">
    <tableColumn id="1" xr3:uid="{83535A26-8D73-4311-887A-BDAF4F72FBA8}" name="Name Recipe" dataDxfId="5"/>
    <tableColumn id="2" xr3:uid="{8CC4B836-690C-4DE0-84FC-149558FABEBF}" name="Nbr.Pce 1" dataDxfId="4"/>
    <tableColumn id="3" xr3:uid="{64B70D5D-F929-4BA4-858C-BB039DB8CC86}" name="Gr/Pce" dataDxfId="3"/>
    <tableColumn id="4" xr3:uid="{9BCA4D72-19D6-44CC-B6A3-9005E0D43A98}" name="Nbr.Pce2" dataDxfId="2"/>
    <tableColumn id="5" xr3:uid="{33EE27EF-FFC6-4CEE-B536-9E07D10D361C}" name="Gr/Pce2"/>
    <tableColumn id="6" xr3:uid="{2C356994-1476-4390-9E3B-C7B0CD07D34B}" name="Nbr.Pc3" dataDxfId="1"/>
    <tableColumn id="7" xr3:uid="{3B52B982-3F85-40C7-847E-01CD9B8FC40C}" name="Gr/Pce3"/>
    <tableColumn id="8" xr3:uid="{36E74869-C3EE-4C90-9277-AA43E31FA080}" name="ToTal Gr " dataDxfId="0">
      <calculatedColumnFormula>SUM(G8+E8+C8)</calculatedColumnFormula>
    </tableColumn>
    <tableColumn id="10" xr3:uid="{24F77B89-CFF8-4EC7-90DE-56B6D4DB9367}" name="Prix"/>
    <tableColumn id="9" xr3:uid="{96D2BB89-2342-475A-B7DA-B1407A6B727D}" name="acrivat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A4A91-C9E9-45A0-A4D1-026A6D597ED7}">
  <sheetPr codeName="Feuil2"/>
  <dimension ref="A1:N33"/>
  <sheetViews>
    <sheetView topLeftCell="A9" workbookViewId="0">
      <selection activeCell="C27" sqref="C27:H27"/>
    </sheetView>
  </sheetViews>
  <sheetFormatPr baseColWidth="10" defaultColWidth="11.44140625" defaultRowHeight="14.4" x14ac:dyDescent="0.3"/>
  <cols>
    <col min="1" max="1" width="14.109375" customWidth="1"/>
    <col min="2" max="2" width="11.109375" customWidth="1"/>
    <col min="3" max="3" width="14.44140625" hidden="1" customWidth="1"/>
    <col min="4" max="4" width="12.109375" customWidth="1"/>
    <col min="5" max="5" width="11.77734375" customWidth="1"/>
    <col min="7" max="7" width="14.5546875" customWidth="1"/>
  </cols>
  <sheetData>
    <row r="1" spans="1:14" ht="15" thickTop="1" x14ac:dyDescent="0.3">
      <c r="A1" s="171" t="s">
        <v>11</v>
      </c>
      <c r="B1" s="172"/>
      <c r="C1" s="175"/>
      <c r="D1" s="176"/>
      <c r="E1" s="176"/>
      <c r="F1" s="176"/>
      <c r="G1" s="176"/>
      <c r="H1" s="176"/>
      <c r="I1" s="176"/>
      <c r="J1" s="176"/>
      <c r="K1" s="176"/>
      <c r="L1" s="176"/>
      <c r="M1" s="177"/>
    </row>
    <row r="2" spans="1:14" ht="15" thickBot="1" x14ac:dyDescent="0.35">
      <c r="A2" s="173"/>
      <c r="B2" s="174"/>
      <c r="C2" s="178"/>
      <c r="D2" s="179"/>
      <c r="E2" s="179"/>
      <c r="F2" s="179"/>
      <c r="G2" s="179"/>
      <c r="H2" s="179"/>
      <c r="I2" s="179"/>
      <c r="J2" s="179"/>
      <c r="K2" s="179"/>
      <c r="L2" s="179"/>
      <c r="M2" s="180"/>
    </row>
    <row r="3" spans="1:14" ht="15.75" customHeight="1" thickTop="1" thickBot="1" x14ac:dyDescent="0.35">
      <c r="A3" s="181"/>
      <c r="B3" s="182"/>
      <c r="C3" s="11"/>
      <c r="D3" s="52"/>
      <c r="E3" s="11"/>
      <c r="F3" s="62"/>
      <c r="G3" s="12"/>
      <c r="H3" s="13"/>
      <c r="I3" s="13"/>
      <c r="J3" s="13"/>
      <c r="K3" s="13"/>
      <c r="L3" s="13"/>
      <c r="M3" s="14"/>
    </row>
    <row r="4" spans="1:14" ht="15.6" thickTop="1" thickBot="1" x14ac:dyDescent="0.35">
      <c r="A4" s="97" t="e">
        <f>SUM(K28*K27)/C26</f>
        <v>#DIV/0!</v>
      </c>
      <c r="B4" s="1"/>
      <c r="C4" s="1"/>
      <c r="D4" s="1"/>
      <c r="E4" s="1"/>
      <c r="F4" s="13"/>
      <c r="G4" s="13"/>
      <c r="H4" s="13"/>
      <c r="I4" s="13"/>
      <c r="J4" s="13"/>
      <c r="K4" s="13"/>
      <c r="L4" s="20" t="s">
        <v>25</v>
      </c>
      <c r="M4" s="51">
        <v>0</v>
      </c>
    </row>
    <row r="5" spans="1:14" ht="15.6" thickTop="1" thickBot="1" x14ac:dyDescent="0.35">
      <c r="A5" s="69"/>
      <c r="B5" s="1"/>
      <c r="C5" s="1"/>
      <c r="D5" s="1"/>
      <c r="E5" s="1"/>
      <c r="F5" s="13"/>
      <c r="G5" s="13"/>
      <c r="H5" s="13"/>
      <c r="I5" s="13"/>
      <c r="J5" s="13"/>
      <c r="K5" s="13"/>
      <c r="L5" s="50" t="s">
        <v>22</v>
      </c>
      <c r="M5" s="15">
        <v>0</v>
      </c>
    </row>
    <row r="6" spans="1:14" ht="15.6" thickTop="1" thickBot="1" x14ac:dyDescent="0.35">
      <c r="A6" s="183" t="s">
        <v>3</v>
      </c>
      <c r="B6" s="183"/>
      <c r="C6" s="16"/>
      <c r="D6" s="16"/>
      <c r="E6" s="16"/>
      <c r="F6" s="13"/>
      <c r="G6" s="13"/>
      <c r="H6" s="184"/>
      <c r="I6" s="184"/>
      <c r="J6" s="24"/>
      <c r="K6" s="13"/>
      <c r="L6" s="86" t="s">
        <v>4</v>
      </c>
      <c r="M6" s="48">
        <v>0</v>
      </c>
    </row>
    <row r="7" spans="1:14" ht="15.6" thickTop="1" thickBot="1" x14ac:dyDescent="0.35">
      <c r="A7" s="17"/>
      <c r="B7" s="13"/>
      <c r="C7" s="13"/>
      <c r="D7" s="13"/>
      <c r="E7" s="13"/>
      <c r="F7" s="18"/>
      <c r="G7" s="13"/>
      <c r="H7" s="170"/>
      <c r="I7" s="170"/>
      <c r="J7" s="26"/>
      <c r="K7" s="13"/>
      <c r="L7" s="49" t="s">
        <v>23</v>
      </c>
      <c r="M7" s="63">
        <v>0</v>
      </c>
      <c r="N7" s="2"/>
    </row>
    <row r="8" spans="1:14" ht="15.6" thickTop="1" thickBot="1" x14ac:dyDescent="0.35">
      <c r="A8" s="157" t="s">
        <v>10</v>
      </c>
      <c r="B8" s="157"/>
      <c r="C8" s="157"/>
      <c r="D8" s="158"/>
      <c r="E8" s="159"/>
      <c r="F8" s="160" t="s">
        <v>9</v>
      </c>
      <c r="G8" s="161"/>
      <c r="H8" s="162"/>
      <c r="I8" s="66" t="s">
        <v>5</v>
      </c>
      <c r="J8" s="64" t="e">
        <f>SUM(B26/K27)</f>
        <v>#DIV/0!</v>
      </c>
      <c r="K8" s="41"/>
      <c r="L8" s="31" t="s">
        <v>24</v>
      </c>
      <c r="M8" s="6" t="s">
        <v>26</v>
      </c>
    </row>
    <row r="9" spans="1:14" ht="24.6" customHeight="1" thickTop="1" thickBot="1" x14ac:dyDescent="0.35">
      <c r="A9" t="s">
        <v>32</v>
      </c>
      <c r="B9" s="105" t="s">
        <v>0</v>
      </c>
      <c r="C9" s="3" t="s">
        <v>1</v>
      </c>
      <c r="D9" s="87" t="s">
        <v>13</v>
      </c>
      <c r="E9" s="88" t="s">
        <v>6</v>
      </c>
      <c r="F9" s="87" t="s">
        <v>8</v>
      </c>
      <c r="G9" s="89" t="s">
        <v>12</v>
      </c>
      <c r="H9" s="90" t="s">
        <v>31</v>
      </c>
      <c r="I9" s="163" t="s">
        <v>28</v>
      </c>
      <c r="J9" s="164"/>
      <c r="K9" s="164"/>
      <c r="L9" s="164"/>
      <c r="M9" s="165"/>
    </row>
    <row r="10" spans="1:14" ht="15.6" thickTop="1" thickBot="1" x14ac:dyDescent="0.35">
      <c r="A10" s="4" t="e">
        <f>SUM(A4*C10)</f>
        <v>#DIV/0!</v>
      </c>
      <c r="B10" s="45">
        <v>0</v>
      </c>
      <c r="C10" s="21" t="e">
        <f>SUM(B10/J8)</f>
        <v>#DIV/0!</v>
      </c>
      <c r="D10" s="22">
        <f>IFERROR(E10/1000*A10,0)</f>
        <v>0</v>
      </c>
      <c r="E10" s="23" t="e">
        <f>VLOOKUP(G10,ingredients!A7:C491,2,0)</f>
        <v>#N/A</v>
      </c>
      <c r="F10" s="13"/>
      <c r="G10" s="91"/>
      <c r="H10" s="100"/>
      <c r="I10" s="53"/>
      <c r="J10" s="53"/>
      <c r="K10" s="53"/>
      <c r="L10" s="53"/>
      <c r="M10" s="54"/>
    </row>
    <row r="11" spans="1:14" ht="15.6" thickTop="1" thickBot="1" x14ac:dyDescent="0.35">
      <c r="A11" s="5" t="e">
        <f>SUM(A4*C11)</f>
        <v>#DIV/0!</v>
      </c>
      <c r="B11" s="45">
        <v>0</v>
      </c>
      <c r="C11" s="5" t="e">
        <f>SUM(B11/J8)</f>
        <v>#DIV/0!</v>
      </c>
      <c r="D11" s="22">
        <f>IFERROR(E11/1000*A11,0)</f>
        <v>0</v>
      </c>
      <c r="E11" s="22" t="e">
        <f>VLOOKUP(G11,ingredients!A7:C491,2,0)</f>
        <v>#N/A</v>
      </c>
      <c r="F11" s="13"/>
      <c r="G11" s="85"/>
      <c r="H11" s="101"/>
      <c r="I11" s="53"/>
      <c r="J11" s="53"/>
      <c r="K11" s="53"/>
      <c r="L11" s="53"/>
      <c r="M11" s="54"/>
    </row>
    <row r="12" spans="1:14" ht="15.6" thickTop="1" thickBot="1" x14ac:dyDescent="0.35">
      <c r="A12" s="5" t="e">
        <f>SUM(A4*C12)</f>
        <v>#DIV/0!</v>
      </c>
      <c r="B12" s="45">
        <v>0</v>
      </c>
      <c r="C12" s="25" t="e">
        <f>SUM(B12/J8)</f>
        <v>#DIV/0!</v>
      </c>
      <c r="D12" s="22">
        <f>IFERROR(E12/1000*A12,0)</f>
        <v>0</v>
      </c>
      <c r="E12" s="22" t="e">
        <f>VLOOKUP(G12,ingredients!A7:C491,2,0)</f>
        <v>#N/A</v>
      </c>
      <c r="F12" s="26"/>
      <c r="G12" s="85"/>
      <c r="H12" s="101"/>
      <c r="I12" s="72"/>
      <c r="J12" s="57"/>
      <c r="K12" s="57"/>
      <c r="L12" s="57"/>
      <c r="M12" s="58"/>
    </row>
    <row r="13" spans="1:14" ht="15.6" thickTop="1" thickBot="1" x14ac:dyDescent="0.35">
      <c r="A13" s="5" t="e">
        <f>SUM(A4*C13)</f>
        <v>#DIV/0!</v>
      </c>
      <c r="B13" s="45">
        <v>0</v>
      </c>
      <c r="C13" s="7" t="e">
        <f>SUM(B13/J8)</f>
        <v>#DIV/0!</v>
      </c>
      <c r="D13" s="22">
        <f>IFERROR(E13/1000*A13,0)</f>
        <v>0</v>
      </c>
      <c r="E13" s="106" t="e">
        <f>VLOOKUP(G13,ingredients!A7:C491,2,0)</f>
        <v>#N/A</v>
      </c>
      <c r="F13" s="13"/>
      <c r="G13" s="85"/>
      <c r="H13" s="101"/>
      <c r="I13" s="72"/>
      <c r="J13" s="57"/>
      <c r="K13" s="57"/>
      <c r="L13" s="57"/>
      <c r="M13" s="58"/>
    </row>
    <row r="14" spans="1:14" ht="15.6" thickTop="1" thickBot="1" x14ac:dyDescent="0.35">
      <c r="A14" s="5" t="e">
        <f>SUM(A4*C14)</f>
        <v>#DIV/0!</v>
      </c>
      <c r="B14" s="45">
        <v>0</v>
      </c>
      <c r="C14" s="21" t="e">
        <f>SUM(B14/J8)</f>
        <v>#DIV/0!</v>
      </c>
      <c r="D14" s="22">
        <f>IFERROR(E14/1000*A14,0)</f>
        <v>0</v>
      </c>
      <c r="E14" s="106" t="e">
        <f>VLOOKUP(G14,ingredients!A7:C491,2,0)</f>
        <v>#N/A</v>
      </c>
      <c r="F14" s="13"/>
      <c r="G14" s="85"/>
      <c r="H14" s="101"/>
      <c r="I14" s="53"/>
      <c r="J14" s="13"/>
      <c r="K14" s="13"/>
      <c r="L14" s="13"/>
      <c r="M14" s="13"/>
      <c r="N14" s="2"/>
    </row>
    <row r="15" spans="1:14" ht="15.6" thickTop="1" thickBot="1" x14ac:dyDescent="0.35">
      <c r="A15" s="5" t="e">
        <f>SUM(A4*C15)</f>
        <v>#DIV/0!</v>
      </c>
      <c r="B15" s="45">
        <v>0</v>
      </c>
      <c r="C15" s="21" t="e">
        <f>SUM(B15/J8)</f>
        <v>#DIV/0!</v>
      </c>
      <c r="D15" s="22">
        <f t="shared" ref="D15:D25" si="0">IFERROR(E15/1000*A15,0)</f>
        <v>0</v>
      </c>
      <c r="E15" s="106" t="e">
        <f>VLOOKUP(G15,ingredients!A7:C491,2,0)</f>
        <v>#N/A</v>
      </c>
      <c r="F15" s="13"/>
      <c r="G15" s="85"/>
      <c r="H15" s="101"/>
      <c r="I15" s="61"/>
      <c r="J15" s="55"/>
      <c r="K15" s="55"/>
      <c r="L15" s="55"/>
      <c r="M15" s="56"/>
    </row>
    <row r="16" spans="1:14" ht="15.6" thickTop="1" thickBot="1" x14ac:dyDescent="0.35">
      <c r="A16" s="5" t="e">
        <f>SUM(A4*C16)</f>
        <v>#DIV/0!</v>
      </c>
      <c r="B16" s="45">
        <v>0</v>
      </c>
      <c r="C16" s="25" t="e">
        <f>SUM(B16/J8)</f>
        <v>#DIV/0!</v>
      </c>
      <c r="D16" s="22">
        <f t="shared" si="0"/>
        <v>0</v>
      </c>
      <c r="E16" s="106" t="e">
        <f>VLOOKUP(G16,ingredients!A7:C491,2,0)</f>
        <v>#N/A</v>
      </c>
      <c r="F16" s="13"/>
      <c r="G16" s="85"/>
      <c r="H16" s="101"/>
      <c r="I16" s="17"/>
      <c r="J16" s="57"/>
      <c r="K16" s="57"/>
      <c r="L16" s="57"/>
      <c r="M16" s="58"/>
    </row>
    <row r="17" spans="1:13" ht="15.6" thickTop="1" thickBot="1" x14ac:dyDescent="0.35">
      <c r="A17" s="5" t="e">
        <f>SUM(A4*C17)</f>
        <v>#DIV/0!</v>
      </c>
      <c r="B17" s="45">
        <v>0</v>
      </c>
      <c r="C17" s="25" t="e">
        <f>SUM(B17/J8)</f>
        <v>#DIV/0!</v>
      </c>
      <c r="D17" s="22">
        <f t="shared" si="0"/>
        <v>0</v>
      </c>
      <c r="E17" s="106" t="e">
        <f>VLOOKUP(G17,ingredients!A7:C491,2,0)</f>
        <v>#N/A</v>
      </c>
      <c r="F17" s="13"/>
      <c r="G17" s="85"/>
      <c r="H17" s="101"/>
      <c r="I17" s="59"/>
      <c r="J17" s="59"/>
      <c r="K17" s="59"/>
      <c r="L17" s="59"/>
      <c r="M17" s="58"/>
    </row>
    <row r="18" spans="1:13" ht="15.6" thickTop="1" thickBot="1" x14ac:dyDescent="0.35">
      <c r="A18" s="5" t="e">
        <f>SUM(A4*C18)</f>
        <v>#DIV/0!</v>
      </c>
      <c r="B18" s="45">
        <v>0</v>
      </c>
      <c r="C18" s="27" t="e">
        <f>SUM(B18/J8)</f>
        <v>#DIV/0!</v>
      </c>
      <c r="D18" s="22">
        <f t="shared" si="0"/>
        <v>0</v>
      </c>
      <c r="E18" s="106" t="e">
        <f>VLOOKUP(G18,ingredients!A7:C491,2,0)</f>
        <v>#N/A</v>
      </c>
      <c r="F18" s="13"/>
      <c r="G18" s="85"/>
      <c r="H18" s="101"/>
      <c r="I18" s="59"/>
      <c r="J18" s="59"/>
      <c r="K18" s="59"/>
      <c r="L18" s="59"/>
      <c r="M18" s="58"/>
    </row>
    <row r="19" spans="1:13" ht="15.6" thickTop="1" thickBot="1" x14ac:dyDescent="0.35">
      <c r="A19" s="5" t="e">
        <f>SUM(A4*C19)</f>
        <v>#DIV/0!</v>
      </c>
      <c r="B19" s="45">
        <v>0</v>
      </c>
      <c r="C19" s="25" t="e">
        <f>SUM(B19/J8)</f>
        <v>#DIV/0!</v>
      </c>
      <c r="D19" s="22">
        <f t="shared" si="0"/>
        <v>0</v>
      </c>
      <c r="E19" s="106" t="e">
        <f>VLOOKUP(G19,ingredients!A7:C491,2,0)</f>
        <v>#N/A</v>
      </c>
      <c r="F19" s="13"/>
      <c r="G19" s="85"/>
      <c r="H19" s="101"/>
      <c r="I19" s="60"/>
      <c r="J19" s="60"/>
      <c r="K19" s="60"/>
      <c r="L19" s="60"/>
      <c r="M19" s="56"/>
    </row>
    <row r="20" spans="1:13" ht="15.6" thickTop="1" thickBot="1" x14ac:dyDescent="0.35">
      <c r="A20" s="5" t="e">
        <f>SUM(A4*C20)</f>
        <v>#DIV/0!</v>
      </c>
      <c r="B20" s="45">
        <v>0</v>
      </c>
      <c r="C20" s="21" t="e">
        <f>SUM(B20/J8)</f>
        <v>#DIV/0!</v>
      </c>
      <c r="D20" s="22">
        <f t="shared" si="0"/>
        <v>0</v>
      </c>
      <c r="E20" s="106" t="e">
        <f>VLOOKUP(G20,ingredients!A7:C491,2,0)</f>
        <v>#N/A</v>
      </c>
      <c r="F20" s="13"/>
      <c r="G20" s="85"/>
      <c r="H20" s="101"/>
      <c r="I20" s="60"/>
      <c r="J20" s="60"/>
      <c r="K20" s="60"/>
      <c r="L20" s="60"/>
      <c r="M20" s="56"/>
    </row>
    <row r="21" spans="1:13" ht="15.6" thickTop="1" thickBot="1" x14ac:dyDescent="0.35">
      <c r="A21" s="5" t="e">
        <f>SUM(A4*C21)</f>
        <v>#DIV/0!</v>
      </c>
      <c r="B21" s="45">
        <v>0</v>
      </c>
      <c r="C21" s="21" t="e">
        <f>SUM(B21/J8)</f>
        <v>#DIV/0!</v>
      </c>
      <c r="D21" s="22">
        <f t="shared" si="0"/>
        <v>0</v>
      </c>
      <c r="E21" s="106" t="e">
        <f>VLOOKUP(G21,ingredients!A7:C491,2,0)</f>
        <v>#N/A</v>
      </c>
      <c r="F21" s="13"/>
      <c r="G21" s="85"/>
      <c r="H21" s="101"/>
      <c r="I21" s="13"/>
      <c r="J21" s="13"/>
      <c r="K21" s="13"/>
      <c r="L21" s="13"/>
      <c r="M21" s="14"/>
    </row>
    <row r="22" spans="1:13" ht="15.6" thickTop="1" thickBot="1" x14ac:dyDescent="0.35">
      <c r="A22" s="5" t="e">
        <f>SUM(A4*C22)</f>
        <v>#DIV/0!</v>
      </c>
      <c r="B22" s="45">
        <v>0</v>
      </c>
      <c r="C22" s="21" t="e">
        <f>SUM(B22/J8)</f>
        <v>#DIV/0!</v>
      </c>
      <c r="D22" s="22">
        <f t="shared" si="0"/>
        <v>0</v>
      </c>
      <c r="E22" s="106" t="e">
        <f>VLOOKUP(G22,ingredients!A7:C491,2,0)</f>
        <v>#N/A</v>
      </c>
      <c r="F22" s="13"/>
      <c r="G22" s="85"/>
      <c r="H22" s="101"/>
      <c r="I22" s="13"/>
      <c r="J22" s="13"/>
      <c r="K22" s="13"/>
      <c r="L22" s="13"/>
      <c r="M22" s="14"/>
    </row>
    <row r="23" spans="1:13" ht="15.6" thickTop="1" thickBot="1" x14ac:dyDescent="0.35">
      <c r="A23" s="5" t="e">
        <f>SUM(A4*C23)</f>
        <v>#DIV/0!</v>
      </c>
      <c r="B23" s="45">
        <v>0</v>
      </c>
      <c r="C23" s="21" t="e">
        <f>SUM(B23/J8)</f>
        <v>#DIV/0!</v>
      </c>
      <c r="D23" s="22">
        <f t="shared" si="0"/>
        <v>0</v>
      </c>
      <c r="E23" s="106" t="e">
        <f>VLOOKUP(G23,ingredients!A7:C491,2,0)</f>
        <v>#N/A</v>
      </c>
      <c r="F23" s="13"/>
      <c r="G23" s="99"/>
      <c r="H23" s="102"/>
      <c r="I23" s="13"/>
      <c r="J23" s="13"/>
      <c r="K23" s="13"/>
      <c r="L23" s="13"/>
      <c r="M23" s="14"/>
    </row>
    <row r="24" spans="1:13" ht="15.6" thickTop="1" thickBot="1" x14ac:dyDescent="0.35">
      <c r="A24" s="5" t="e">
        <f>SUM(A4*C24)</f>
        <v>#DIV/0!</v>
      </c>
      <c r="B24" s="45"/>
      <c r="C24" s="21"/>
      <c r="D24" s="22">
        <f>IFERROR(E24/1000*A24,0)</f>
        <v>0</v>
      </c>
      <c r="E24" s="106" t="e">
        <f>VLOOKUP(G24,ingredients!A7:C491,2,0)</f>
        <v>#N/A</v>
      </c>
      <c r="F24" s="13"/>
      <c r="G24" s="84"/>
      <c r="H24" s="103"/>
      <c r="I24" s="13"/>
      <c r="J24" s="13"/>
      <c r="K24" s="13"/>
      <c r="L24" s="13"/>
      <c r="M24" s="14"/>
    </row>
    <row r="25" spans="1:13" ht="15.6" thickTop="1" thickBot="1" x14ac:dyDescent="0.35">
      <c r="A25" s="5" t="e">
        <f>SUM(A4*C25)</f>
        <v>#DIV/0!</v>
      </c>
      <c r="B25" s="45">
        <v>0</v>
      </c>
      <c r="C25" s="21" t="e">
        <f>SUM(B25/J8)</f>
        <v>#DIV/0!</v>
      </c>
      <c r="D25" s="22">
        <f t="shared" si="0"/>
        <v>0</v>
      </c>
      <c r="E25" s="107" t="e">
        <f>VLOOKUP(G25,ingredients!A7:C491,2,0)</f>
        <v>#N/A</v>
      </c>
      <c r="F25" s="13"/>
      <c r="G25" s="92"/>
      <c r="H25" s="104"/>
      <c r="I25" s="13"/>
      <c r="J25" s="13"/>
      <c r="K25" s="13"/>
      <c r="L25" s="13"/>
      <c r="M25" s="14"/>
    </row>
    <row r="26" spans="1:13" ht="15.6" thickTop="1" thickBot="1" x14ac:dyDescent="0.35">
      <c r="A26" s="5"/>
      <c r="B26" s="28">
        <f>SUM(B10:B25)</f>
        <v>0</v>
      </c>
      <c r="C26" s="29" t="e">
        <f>SUM(C10:C25)</f>
        <v>#DIV/0!</v>
      </c>
      <c r="D26" s="30">
        <f>SUM(D10:D25)</f>
        <v>0</v>
      </c>
      <c r="E26" s="28"/>
      <c r="F26" s="31"/>
      <c r="G26" s="158" t="s">
        <v>16</v>
      </c>
      <c r="H26" s="159"/>
      <c r="I26" s="13"/>
      <c r="J26" s="13"/>
      <c r="K26" s="13"/>
      <c r="L26" s="13"/>
      <c r="M26" s="14"/>
    </row>
    <row r="27" spans="1:13" ht="15.6" thickTop="1" thickBot="1" x14ac:dyDescent="0.35">
      <c r="A27" s="32" t="e">
        <f>SUM(A10:A25)</f>
        <v>#DIV/0!</v>
      </c>
      <c r="B27" s="83"/>
      <c r="C27" s="166" t="s">
        <v>17</v>
      </c>
      <c r="D27" s="167"/>
      <c r="E27" s="167"/>
      <c r="F27" s="167"/>
      <c r="G27" s="167"/>
      <c r="H27" s="168"/>
      <c r="I27" s="151" t="s">
        <v>18</v>
      </c>
      <c r="J27" s="169"/>
      <c r="K27" s="44">
        <v>0</v>
      </c>
      <c r="L27" s="17"/>
      <c r="M27" s="14"/>
    </row>
    <row r="28" spans="1:13" ht="15.6" thickTop="1" thickBot="1" x14ac:dyDescent="0.35">
      <c r="A28" s="46">
        <v>0</v>
      </c>
      <c r="B28" s="33" t="s">
        <v>14</v>
      </c>
      <c r="C28" s="13"/>
      <c r="D28" s="13"/>
      <c r="E28" s="13"/>
      <c r="F28" s="13"/>
      <c r="G28" s="13"/>
      <c r="H28" s="13"/>
      <c r="I28" s="151" t="s">
        <v>19</v>
      </c>
      <c r="J28" s="152"/>
      <c r="K28" s="68">
        <v>0</v>
      </c>
      <c r="L28" s="34"/>
      <c r="M28" s="35"/>
    </row>
    <row r="29" spans="1:13" ht="15.6" thickTop="1" thickBot="1" x14ac:dyDescent="0.35">
      <c r="A29" s="47">
        <v>0</v>
      </c>
      <c r="B29" s="36" t="s">
        <v>15</v>
      </c>
      <c r="C29" s="37"/>
      <c r="D29" s="37"/>
      <c r="E29" s="37"/>
      <c r="F29" s="13"/>
      <c r="G29" s="13"/>
      <c r="H29" s="13"/>
      <c r="I29" s="151" t="s">
        <v>20</v>
      </c>
      <c r="J29" s="152"/>
      <c r="K29" s="67" t="e">
        <f>INT((B26/K27))</f>
        <v>#DIV/0!</v>
      </c>
      <c r="L29" s="17"/>
      <c r="M29" s="14"/>
    </row>
    <row r="30" spans="1:13" ht="15" thickTop="1" x14ac:dyDescent="0.3">
      <c r="A30" s="153" t="s">
        <v>21</v>
      </c>
      <c r="B30" s="154"/>
      <c r="C30" s="108"/>
      <c r="D30" s="38">
        <f>SUM(K27)-(K27*A29)</f>
        <v>0</v>
      </c>
      <c r="E30" s="108"/>
      <c r="F30" s="109"/>
      <c r="H30" s="17"/>
      <c r="I30" s="17"/>
      <c r="J30" s="13"/>
      <c r="K30" s="39"/>
      <c r="L30" s="8"/>
      <c r="M30" s="14"/>
    </row>
    <row r="31" spans="1:13" ht="15" thickBot="1" x14ac:dyDescent="0.35">
      <c r="A31" s="155" t="s">
        <v>7</v>
      </c>
      <c r="B31" s="156"/>
      <c r="C31" s="110"/>
      <c r="D31" s="40" t="e">
        <f>SUM(A10:A25)-(SUM(A10:A25)*A28)</f>
        <v>#DIV/0!</v>
      </c>
      <c r="E31" s="110"/>
      <c r="F31" s="111"/>
      <c r="H31" s="41"/>
      <c r="I31" s="42"/>
      <c r="J31" s="41"/>
      <c r="K31" s="9"/>
      <c r="L31" s="10"/>
      <c r="M31" s="43"/>
    </row>
    <row r="32" spans="1:13" ht="15.6" thickTop="1" thickBot="1" x14ac:dyDescent="0.3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3"/>
    </row>
    <row r="33" ht="15" thickTop="1" x14ac:dyDescent="0.3"/>
  </sheetData>
  <mergeCells count="17">
    <mergeCell ref="H7:I7"/>
    <mergeCell ref="A1:B2"/>
    <mergeCell ref="C1:M2"/>
    <mergeCell ref="A3:B3"/>
    <mergeCell ref="A6:B6"/>
    <mergeCell ref="H6:I6"/>
    <mergeCell ref="I28:J28"/>
    <mergeCell ref="I29:J29"/>
    <mergeCell ref="A30:B30"/>
    <mergeCell ref="A31:B31"/>
    <mergeCell ref="A8:C8"/>
    <mergeCell ref="D8:E8"/>
    <mergeCell ref="F8:H8"/>
    <mergeCell ref="I9:M9"/>
    <mergeCell ref="G26:H26"/>
    <mergeCell ref="C27:H27"/>
    <mergeCell ref="I27:J27"/>
  </mergeCells>
  <dataValidations count="1">
    <dataValidation type="list" allowBlank="1" showInputMessage="1" showErrorMessage="1" sqref="G10:H25" xr:uid="{30C23404-FCE5-4514-BEED-2922186BCAF9}">
      <formula1>IF(G10&lt;&gt;"",OFFSET(f_ing,MATCH(G10&amp;"*",f_ing,0)-1,,COUNTIF(f_ing,G10&amp;"*"),1),f_ing)</formula1>
    </dataValidation>
  </dataValidations>
  <pageMargins left="0.74803149606299213" right="7.874015748031496E-2" top="0.74803149606299213" bottom="0.35433070866141736" header="0.31496062992125984" footer="0.31496062992125984"/>
  <pageSetup paperSize="9" orientation="landscape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4AE5B-29CD-494E-AF19-8EF5B6663D64}">
  <sheetPr codeName="Feuil4"/>
  <dimension ref="A1:O34"/>
  <sheetViews>
    <sheetView topLeftCell="A4" workbookViewId="0">
      <selection activeCell="K9" sqref="K9"/>
    </sheetView>
  </sheetViews>
  <sheetFormatPr baseColWidth="10" defaultColWidth="11.44140625" defaultRowHeight="14.4" x14ac:dyDescent="0.3"/>
  <cols>
    <col min="1" max="1" width="13.88671875" customWidth="1"/>
    <col min="2" max="2" width="11.44140625" customWidth="1"/>
    <col min="3" max="3" width="8.88671875" customWidth="1"/>
    <col min="4" max="5" width="12.109375" customWidth="1"/>
    <col min="7" max="7" width="36" customWidth="1"/>
    <col min="11" max="12" width="11.44140625" customWidth="1"/>
  </cols>
  <sheetData>
    <row r="1" spans="1:15" ht="15.75" customHeight="1" thickTop="1" thickBot="1" x14ac:dyDescent="0.35">
      <c r="A1" s="181" t="s">
        <v>11</v>
      </c>
      <c r="B1" s="182"/>
      <c r="C1" s="137"/>
      <c r="D1" s="137"/>
      <c r="E1" s="132"/>
      <c r="F1" s="129"/>
      <c r="G1" s="129"/>
      <c r="H1" s="127"/>
      <c r="I1" s="127"/>
      <c r="J1" s="127"/>
      <c r="K1" s="127"/>
      <c r="L1" s="127"/>
      <c r="M1" s="76"/>
      <c r="N1" s="115"/>
      <c r="O1" s="80"/>
    </row>
    <row r="2" spans="1:15" ht="15.6" thickTop="1" thickBot="1" x14ac:dyDescent="0.35">
      <c r="A2" s="2"/>
      <c r="B2" s="1"/>
      <c r="C2" s="1"/>
      <c r="D2" s="1"/>
      <c r="E2" s="1"/>
      <c r="F2" s="130"/>
      <c r="G2" s="189" t="s">
        <v>40</v>
      </c>
      <c r="H2" s="190"/>
      <c r="I2" s="190"/>
      <c r="J2" s="190"/>
      <c r="K2" s="191"/>
      <c r="L2" s="13"/>
      <c r="M2" s="20" t="s">
        <v>39</v>
      </c>
      <c r="N2" s="51">
        <v>0</v>
      </c>
    </row>
    <row r="3" spans="1:15" ht="15.6" thickTop="1" thickBot="1" x14ac:dyDescent="0.35">
      <c r="A3" s="69"/>
      <c r="B3" s="1"/>
      <c r="C3" s="1"/>
      <c r="D3" s="1"/>
      <c r="E3" s="1"/>
      <c r="F3" s="13"/>
      <c r="G3" s="192"/>
      <c r="H3" s="193"/>
      <c r="I3" s="193"/>
      <c r="J3" s="193"/>
      <c r="K3" s="194"/>
      <c r="L3" s="13"/>
      <c r="M3" s="50" t="s">
        <v>22</v>
      </c>
      <c r="N3" s="15">
        <v>0</v>
      </c>
    </row>
    <row r="4" spans="1:15" ht="15.6" thickTop="1" thickBot="1" x14ac:dyDescent="0.35">
      <c r="A4" s="183" t="s">
        <v>3</v>
      </c>
      <c r="B4" s="183"/>
      <c r="C4" s="16"/>
      <c r="D4" s="16"/>
      <c r="E4" s="16"/>
      <c r="F4" s="131"/>
      <c r="G4" s="195"/>
      <c r="H4" s="196"/>
      <c r="I4" s="196"/>
      <c r="J4" s="196"/>
      <c r="K4" s="197"/>
      <c r="L4" s="13"/>
      <c r="M4" s="86" t="s">
        <v>4</v>
      </c>
      <c r="N4" s="48">
        <v>0</v>
      </c>
    </row>
    <row r="5" spans="1:15" ht="15.6" thickTop="1" thickBot="1" x14ac:dyDescent="0.35">
      <c r="A5" s="133" t="e">
        <f>SUM(H28*I28+J28*K28+L28*M28)/C24</f>
        <v>#DIV/0!</v>
      </c>
      <c r="B5" s="13"/>
      <c r="C5" s="13"/>
      <c r="D5" s="13"/>
      <c r="E5" s="13"/>
      <c r="F5" s="18"/>
      <c r="G5" s="13"/>
      <c r="H5" s="82"/>
      <c r="I5" s="26"/>
      <c r="J5" s="13"/>
      <c r="K5" s="13"/>
      <c r="L5" s="13"/>
      <c r="M5" s="49" t="s">
        <v>23</v>
      </c>
      <c r="N5" s="63">
        <v>0</v>
      </c>
    </row>
    <row r="6" spans="1:15" ht="15.6" thickTop="1" thickBot="1" x14ac:dyDescent="0.35">
      <c r="A6" s="157" t="s">
        <v>10</v>
      </c>
      <c r="B6" s="157"/>
      <c r="C6" s="157"/>
      <c r="D6" s="158"/>
      <c r="E6" s="159"/>
      <c r="F6" s="160" t="s">
        <v>9</v>
      </c>
      <c r="G6" s="161"/>
      <c r="H6" s="122" t="s">
        <v>5</v>
      </c>
      <c r="I6" s="64" t="e">
        <f>SUM(B24/I28)</f>
        <v>#DIV/0!</v>
      </c>
      <c r="J6" s="41"/>
      <c r="K6" s="41"/>
      <c r="L6" s="41"/>
      <c r="M6" s="31" t="s">
        <v>24</v>
      </c>
      <c r="N6" s="119" t="s">
        <v>26</v>
      </c>
    </row>
    <row r="7" spans="1:15" ht="24.6" customHeight="1" thickTop="1" thickBot="1" x14ac:dyDescent="0.35">
      <c r="A7" t="s">
        <v>32</v>
      </c>
      <c r="B7" s="105" t="s">
        <v>0</v>
      </c>
      <c r="C7" s="3" t="s">
        <v>1</v>
      </c>
      <c r="D7" s="87" t="s">
        <v>13</v>
      </c>
      <c r="E7" s="88" t="s">
        <v>6</v>
      </c>
      <c r="F7" s="87" t="s">
        <v>8</v>
      </c>
      <c r="G7" s="89" t="s">
        <v>194</v>
      </c>
      <c r="H7" s="185" t="s">
        <v>28</v>
      </c>
      <c r="I7" s="186"/>
      <c r="J7" s="186"/>
      <c r="K7" s="186"/>
      <c r="L7" s="186"/>
      <c r="M7" s="186"/>
      <c r="N7" s="187"/>
    </row>
    <row r="8" spans="1:15" ht="15.6" thickTop="1" thickBot="1" x14ac:dyDescent="0.35">
      <c r="A8" s="4" t="e">
        <f>SUM(A5*C8)</f>
        <v>#DIV/0!</v>
      </c>
      <c r="B8" s="45">
        <v>0</v>
      </c>
      <c r="C8" s="21" t="e">
        <f>SUM(B8/I6)</f>
        <v>#DIV/0!</v>
      </c>
      <c r="D8" s="22">
        <f>IFERROR(E8/1000*A8,0)</f>
        <v>0</v>
      </c>
      <c r="E8" s="23" t="e">
        <f>VLOOKUP(G8,ingredients!A7:C491,3,0)</f>
        <v>#N/A</v>
      </c>
      <c r="F8" s="13"/>
      <c r="G8" s="91"/>
      <c r="H8" s="53"/>
      <c r="I8" s="53"/>
      <c r="J8" s="53"/>
      <c r="K8" s="53"/>
      <c r="L8" s="53"/>
      <c r="M8" s="53"/>
      <c r="N8" s="54"/>
    </row>
    <row r="9" spans="1:15" ht="15.6" thickTop="1" thickBot="1" x14ac:dyDescent="0.35">
      <c r="A9" s="5" t="e">
        <f>SUM(A5*C9)</f>
        <v>#DIV/0!</v>
      </c>
      <c r="B9" s="45">
        <v>0</v>
      </c>
      <c r="C9" s="5" t="e">
        <f>SUM(B9/I6)</f>
        <v>#DIV/0!</v>
      </c>
      <c r="D9" s="22">
        <f>IFERROR(E9/1000*A9,0)</f>
        <v>0</v>
      </c>
      <c r="E9" s="22" t="e">
        <f>VLOOKUP(G9,ingredients!A7:C491,3,0)</f>
        <v>#N/A</v>
      </c>
      <c r="F9" s="13"/>
      <c r="G9" s="85"/>
      <c r="H9" s="53"/>
      <c r="I9" s="53"/>
      <c r="J9" s="53"/>
      <c r="K9" s="53"/>
      <c r="L9" s="53"/>
      <c r="M9" s="53"/>
      <c r="N9" s="54"/>
    </row>
    <row r="10" spans="1:15" ht="15.6" thickTop="1" thickBot="1" x14ac:dyDescent="0.35">
      <c r="A10" s="5" t="e">
        <f>SUM(A5*C10)</f>
        <v>#DIV/0!</v>
      </c>
      <c r="B10" s="45">
        <v>0</v>
      </c>
      <c r="C10" s="25" t="e">
        <f>SUM(B10/I6)</f>
        <v>#DIV/0!</v>
      </c>
      <c r="D10" s="22">
        <f>IFERROR(E10/1000*A10,0)</f>
        <v>0</v>
      </c>
      <c r="E10" s="22" t="e">
        <f>VLOOKUP(G10,ingredients!A7:C491,3,0)</f>
        <v>#N/A</v>
      </c>
      <c r="F10" s="26"/>
      <c r="G10" s="85"/>
      <c r="H10" s="53"/>
      <c r="I10" s="53"/>
      <c r="J10" s="53"/>
      <c r="K10" s="53"/>
      <c r="L10" s="53"/>
      <c r="M10" s="53"/>
      <c r="N10" s="54"/>
    </row>
    <row r="11" spans="1:15" ht="15.6" thickTop="1" thickBot="1" x14ac:dyDescent="0.35">
      <c r="A11" s="5" t="e">
        <f>SUM(A5*C11)</f>
        <v>#DIV/0!</v>
      </c>
      <c r="B11" s="45">
        <v>0</v>
      </c>
      <c r="C11" s="7" t="e">
        <f>SUM(B11/I6)</f>
        <v>#DIV/0!</v>
      </c>
      <c r="D11" s="22">
        <f>IFERROR(E11/1000*A11,0)</f>
        <v>0</v>
      </c>
      <c r="E11" s="106" t="e">
        <f>VLOOKUP(G11,ingredients!A7:C491,3,0)</f>
        <v>#N/A</v>
      </c>
      <c r="F11" s="13"/>
      <c r="G11" s="85"/>
      <c r="H11" s="53"/>
      <c r="I11" s="53"/>
      <c r="J11" s="53"/>
      <c r="K11" s="53"/>
      <c r="L11" s="53"/>
      <c r="M11" s="53"/>
      <c r="N11" s="54"/>
    </row>
    <row r="12" spans="1:15" ht="15.6" thickTop="1" thickBot="1" x14ac:dyDescent="0.35">
      <c r="A12" s="5" t="e">
        <f>SUM(A5*C12)</f>
        <v>#DIV/0!</v>
      </c>
      <c r="B12" s="45">
        <v>0</v>
      </c>
      <c r="C12" s="21" t="e">
        <f>SUM(B12/I6)</f>
        <v>#DIV/0!</v>
      </c>
      <c r="D12" s="22">
        <f>IFERROR(E12/1000*A12,0)</f>
        <v>0</v>
      </c>
      <c r="E12" s="106" t="e">
        <f>VLOOKUP(G12,ingredients!A7:C491,3,0)</f>
        <v>#N/A</v>
      </c>
      <c r="F12" s="13"/>
      <c r="G12" s="85"/>
      <c r="H12" s="53"/>
      <c r="I12" s="53"/>
      <c r="J12" s="53"/>
      <c r="K12" s="53"/>
      <c r="L12" s="53"/>
      <c r="M12" s="53"/>
      <c r="N12" s="54"/>
    </row>
    <row r="13" spans="1:15" ht="15.6" thickTop="1" thickBot="1" x14ac:dyDescent="0.35">
      <c r="A13" s="5" t="e">
        <f>SUM(A5*C13)</f>
        <v>#DIV/0!</v>
      </c>
      <c r="B13" s="45">
        <v>0</v>
      </c>
      <c r="C13" s="21" t="e">
        <f>SUM(B13/I6)</f>
        <v>#DIV/0!</v>
      </c>
      <c r="D13" s="22">
        <f t="shared" ref="D13:D23" si="0">IFERROR(E13/1000*A13,0)</f>
        <v>0</v>
      </c>
      <c r="E13" s="106" t="e">
        <f>VLOOKUP(G13,ingredients!A7:C491,3,0)</f>
        <v>#N/A</v>
      </c>
      <c r="F13" s="13"/>
      <c r="G13" s="85"/>
      <c r="H13" s="53"/>
      <c r="I13" s="53"/>
      <c r="J13" s="53"/>
      <c r="K13" s="53"/>
      <c r="L13" s="53"/>
      <c r="M13" s="53"/>
      <c r="N13" s="54"/>
    </row>
    <row r="14" spans="1:15" ht="15.6" thickTop="1" thickBot="1" x14ac:dyDescent="0.35">
      <c r="A14" s="5" t="e">
        <f>SUM(A5*C14)</f>
        <v>#DIV/0!</v>
      </c>
      <c r="B14" s="45">
        <v>0</v>
      </c>
      <c r="C14" s="25" t="e">
        <f>SUM(B14/I6)</f>
        <v>#DIV/0!</v>
      </c>
      <c r="D14" s="22">
        <f t="shared" si="0"/>
        <v>0</v>
      </c>
      <c r="E14" s="106" t="e">
        <f>VLOOKUP(G14,ingredients!A7:C491,3,0)</f>
        <v>#N/A</v>
      </c>
      <c r="F14" s="13"/>
      <c r="G14" s="85"/>
      <c r="H14" s="53"/>
      <c r="I14" s="53"/>
      <c r="J14" s="53"/>
      <c r="K14" s="53"/>
      <c r="L14" s="53"/>
      <c r="M14" s="53"/>
      <c r="N14" s="54"/>
    </row>
    <row r="15" spans="1:15" ht="15.6" thickTop="1" thickBot="1" x14ac:dyDescent="0.35">
      <c r="A15" s="5" t="e">
        <f>SUM(A5*C15)</f>
        <v>#DIV/0!</v>
      </c>
      <c r="B15" s="45">
        <v>0</v>
      </c>
      <c r="C15" s="25" t="e">
        <f>SUM(B15/I6)</f>
        <v>#DIV/0!</v>
      </c>
      <c r="D15" s="22">
        <f t="shared" si="0"/>
        <v>0</v>
      </c>
      <c r="E15" s="106" t="e">
        <f>VLOOKUP(G15,ingredients!A7:C491,3,0)</f>
        <v>#N/A</v>
      </c>
      <c r="F15" s="13"/>
      <c r="G15" s="85"/>
      <c r="H15" s="53"/>
      <c r="I15" s="53"/>
      <c r="J15" s="53"/>
      <c r="K15" s="53"/>
      <c r="L15" s="53"/>
      <c r="M15" s="53"/>
      <c r="N15" s="54"/>
    </row>
    <row r="16" spans="1:15" ht="15.6" thickTop="1" thickBot="1" x14ac:dyDescent="0.35">
      <c r="A16" s="5" t="e">
        <f>SUM(A5*C16)</f>
        <v>#DIV/0!</v>
      </c>
      <c r="B16" s="45">
        <v>0</v>
      </c>
      <c r="C16" s="136" t="e">
        <f>SUM(B16/I6)</f>
        <v>#DIV/0!</v>
      </c>
      <c r="D16" s="22">
        <f t="shared" si="0"/>
        <v>0</v>
      </c>
      <c r="E16" s="106" t="e">
        <f>VLOOKUP(G16,ingredients!A7:C491,3,0)</f>
        <v>#N/A</v>
      </c>
      <c r="F16" s="13"/>
      <c r="G16" s="85"/>
      <c r="H16" s="53"/>
      <c r="I16" s="53"/>
      <c r="J16" s="53"/>
      <c r="K16" s="53"/>
      <c r="L16" s="53"/>
      <c r="M16" s="53"/>
      <c r="N16" s="54"/>
    </row>
    <row r="17" spans="1:14" ht="15.6" thickTop="1" thickBot="1" x14ac:dyDescent="0.35">
      <c r="A17" s="5" t="e">
        <f>SUM(A5*C17)</f>
        <v>#DIV/0!</v>
      </c>
      <c r="B17" s="45">
        <v>0</v>
      </c>
      <c r="C17" s="25" t="e">
        <f>SUM(B17/I6)</f>
        <v>#DIV/0!</v>
      </c>
      <c r="D17" s="22">
        <f t="shared" si="0"/>
        <v>0</v>
      </c>
      <c r="E17" s="106" t="e">
        <f>VLOOKUP(G17,ingredients!A7:C491,3,0)</f>
        <v>#N/A</v>
      </c>
      <c r="F17" s="13"/>
      <c r="G17" s="85"/>
      <c r="H17" s="53"/>
      <c r="I17" s="53"/>
      <c r="J17" s="53"/>
      <c r="K17" s="53"/>
      <c r="L17" s="53"/>
      <c r="M17" s="53"/>
      <c r="N17" s="54"/>
    </row>
    <row r="18" spans="1:14" ht="15.6" thickTop="1" thickBot="1" x14ac:dyDescent="0.35">
      <c r="A18" s="5" t="e">
        <f>SUM(A5*C18)</f>
        <v>#DIV/0!</v>
      </c>
      <c r="B18" s="45">
        <v>0</v>
      </c>
      <c r="C18" s="21" t="e">
        <f>SUM(B18/I6)</f>
        <v>#DIV/0!</v>
      </c>
      <c r="D18" s="22">
        <f t="shared" si="0"/>
        <v>0</v>
      </c>
      <c r="E18" s="106" t="e">
        <f>VLOOKUP(G18,ingredients!A7:C491,3,0)</f>
        <v>#N/A</v>
      </c>
      <c r="F18" s="13"/>
      <c r="G18" s="85"/>
      <c r="H18" s="53"/>
      <c r="I18" s="53"/>
      <c r="J18" s="53"/>
      <c r="K18" s="53"/>
      <c r="L18" s="53"/>
      <c r="M18" s="53"/>
      <c r="N18" s="54"/>
    </row>
    <row r="19" spans="1:14" ht="15.6" thickTop="1" thickBot="1" x14ac:dyDescent="0.35">
      <c r="A19" s="5" t="e">
        <f>SUM(A5*C19)</f>
        <v>#DIV/0!</v>
      </c>
      <c r="B19" s="45">
        <v>0</v>
      </c>
      <c r="C19" s="21" t="e">
        <f>SUM(B19/I6)</f>
        <v>#DIV/0!</v>
      </c>
      <c r="D19" s="22">
        <f t="shared" si="0"/>
        <v>0</v>
      </c>
      <c r="E19" s="106" t="e">
        <f>VLOOKUP(G19,ingredients!A7:C491,3,0)</f>
        <v>#N/A</v>
      </c>
      <c r="F19" s="13"/>
      <c r="G19" s="85"/>
      <c r="H19" s="53"/>
      <c r="I19" s="53"/>
      <c r="J19" s="53"/>
      <c r="K19" s="53"/>
      <c r="L19" s="53"/>
      <c r="M19" s="53"/>
      <c r="N19" s="54"/>
    </row>
    <row r="20" spans="1:14" ht="15.6" thickTop="1" thickBot="1" x14ac:dyDescent="0.35">
      <c r="A20" s="5" t="e">
        <f>SUM(A5*C20)</f>
        <v>#DIV/0!</v>
      </c>
      <c r="B20" s="45">
        <v>0</v>
      </c>
      <c r="C20" s="21" t="e">
        <f>SUM(B20/I6)</f>
        <v>#DIV/0!</v>
      </c>
      <c r="D20" s="22">
        <f t="shared" si="0"/>
        <v>0</v>
      </c>
      <c r="E20" s="106" t="e">
        <f>VLOOKUP(G20,ingredients!A7:C491,3,0)</f>
        <v>#N/A</v>
      </c>
      <c r="F20" s="13"/>
      <c r="G20" s="85"/>
      <c r="H20" s="53"/>
      <c r="I20" s="53"/>
      <c r="J20" s="53"/>
      <c r="K20" s="53"/>
      <c r="L20" s="53"/>
      <c r="M20" s="53"/>
      <c r="N20" s="54"/>
    </row>
    <row r="21" spans="1:14" ht="15.6" thickTop="1" thickBot="1" x14ac:dyDescent="0.35">
      <c r="A21" s="5" t="e">
        <f>SUM(A5*C21)</f>
        <v>#DIV/0!</v>
      </c>
      <c r="B21" s="45">
        <v>0</v>
      </c>
      <c r="C21" s="21" t="e">
        <f>SUM(B21/I6)</f>
        <v>#DIV/0!</v>
      </c>
      <c r="D21" s="22">
        <f t="shared" si="0"/>
        <v>0</v>
      </c>
      <c r="E21" s="106" t="e">
        <f>VLOOKUP(G21,ingredients!A7:C491,3,0)</f>
        <v>#N/A</v>
      </c>
      <c r="F21" s="13"/>
      <c r="G21" s="85"/>
      <c r="H21" s="53"/>
      <c r="I21" s="53"/>
      <c r="J21" s="53"/>
      <c r="K21" s="53"/>
      <c r="L21" s="53"/>
      <c r="M21" s="53"/>
      <c r="N21" s="54"/>
    </row>
    <row r="22" spans="1:14" ht="15.6" thickTop="1" thickBot="1" x14ac:dyDescent="0.35">
      <c r="A22" s="5" t="e">
        <f>SUM(A5*C22)</f>
        <v>#DIV/0!</v>
      </c>
      <c r="B22" s="45"/>
      <c r="C22" s="21"/>
      <c r="D22" s="22">
        <f>IFERROR(E22/1000*A22,0)</f>
        <v>0</v>
      </c>
      <c r="E22" s="106" t="e">
        <f>VLOOKUP(G22,ingredients!A7:C491,3,0)</f>
        <v>#N/A</v>
      </c>
      <c r="F22" s="13"/>
      <c r="G22" s="84"/>
      <c r="H22" s="53"/>
      <c r="I22" s="53"/>
      <c r="J22" s="53"/>
      <c r="K22" s="53"/>
      <c r="L22" s="53"/>
      <c r="M22" s="53"/>
      <c r="N22" s="54"/>
    </row>
    <row r="23" spans="1:14" ht="15.6" thickTop="1" thickBot="1" x14ac:dyDescent="0.35">
      <c r="A23" s="5" t="e">
        <f>SUM(A5*C23)</f>
        <v>#DIV/0!</v>
      </c>
      <c r="B23" s="45">
        <v>0</v>
      </c>
      <c r="C23" s="21" t="e">
        <f>SUM(B23/I6)</f>
        <v>#DIV/0!</v>
      </c>
      <c r="D23" s="22">
        <f t="shared" si="0"/>
        <v>0</v>
      </c>
      <c r="E23" s="107" t="e">
        <f>VLOOKUP(G23,ingredients!A7:C491,3,0)</f>
        <v>#N/A</v>
      </c>
      <c r="F23" s="13"/>
      <c r="G23" s="120"/>
      <c r="H23" s="53"/>
      <c r="I23" s="53"/>
      <c r="J23" s="53"/>
      <c r="K23" s="53"/>
      <c r="L23" s="53"/>
      <c r="M23" s="53"/>
      <c r="N23" s="54"/>
    </row>
    <row r="24" spans="1:14" ht="15.6" thickTop="1" thickBot="1" x14ac:dyDescent="0.35">
      <c r="A24" s="5"/>
      <c r="B24" s="28">
        <f>SUM(B8:B23)</f>
        <v>0</v>
      </c>
      <c r="C24" s="29" t="e">
        <f>SUM(C8:C23)</f>
        <v>#DIV/0!</v>
      </c>
      <c r="D24" s="30">
        <f>SUM(D8:D23)</f>
        <v>0</v>
      </c>
      <c r="E24" s="28"/>
      <c r="F24" s="31"/>
      <c r="G24" s="121" t="s">
        <v>16</v>
      </c>
      <c r="H24" s="53"/>
      <c r="I24" s="53"/>
      <c r="J24" s="53"/>
      <c r="K24" s="53"/>
      <c r="L24" s="53"/>
      <c r="M24" s="53"/>
      <c r="N24" s="54"/>
    </row>
    <row r="25" spans="1:14" ht="15.6" thickTop="1" thickBot="1" x14ac:dyDescent="0.35">
      <c r="A25" s="32" t="e">
        <f>SUM(A8:A23)</f>
        <v>#DIV/0!</v>
      </c>
      <c r="B25" s="19"/>
      <c r="C25" s="166" t="s">
        <v>17</v>
      </c>
      <c r="D25" s="167"/>
      <c r="E25" s="112"/>
      <c r="F25" s="112"/>
      <c r="G25" s="113"/>
      <c r="H25" s="134"/>
      <c r="I25" s="134"/>
      <c r="J25" s="134"/>
      <c r="K25" s="134"/>
      <c r="L25" s="134"/>
      <c r="M25" s="134"/>
      <c r="N25" s="54"/>
    </row>
    <row r="26" spans="1:14" ht="15.6" thickTop="1" thickBot="1" x14ac:dyDescent="0.35">
      <c r="A26" s="77"/>
      <c r="C26" s="13"/>
      <c r="D26" s="13"/>
      <c r="E26" s="13"/>
      <c r="F26" s="33"/>
      <c r="G26" s="74"/>
      <c r="H26" s="65"/>
      <c r="K26" s="81"/>
      <c r="L26" s="81"/>
      <c r="N26" s="74"/>
    </row>
    <row r="27" spans="1:14" ht="15.6" thickTop="1" thickBot="1" x14ac:dyDescent="0.35">
      <c r="A27" s="93" t="s">
        <v>41</v>
      </c>
      <c r="B27" s="2"/>
      <c r="C27" s="78"/>
      <c r="D27" s="78"/>
      <c r="E27" s="79"/>
      <c r="F27" s="73" t="e">
        <f>INT((B24/I28))</f>
        <v>#DIV/0!</v>
      </c>
      <c r="G27" s="118"/>
      <c r="H27" s="95" t="s">
        <v>34</v>
      </c>
      <c r="I27" s="70" t="s">
        <v>35</v>
      </c>
      <c r="J27" s="71" t="s">
        <v>36</v>
      </c>
      <c r="K27" s="70" t="s">
        <v>35</v>
      </c>
      <c r="L27" s="117" t="s">
        <v>37</v>
      </c>
      <c r="M27" s="70" t="s">
        <v>35</v>
      </c>
      <c r="N27" s="114"/>
    </row>
    <row r="28" spans="1:14" ht="15.6" thickTop="1" thickBot="1" x14ac:dyDescent="0.35">
      <c r="A28" s="188"/>
      <c r="B28" s="170"/>
      <c r="C28" s="55"/>
      <c r="D28" s="142"/>
      <c r="E28" s="79"/>
      <c r="F28" s="79"/>
      <c r="G28" s="124"/>
      <c r="H28" s="68">
        <v>0</v>
      </c>
      <c r="I28" s="44">
        <v>0</v>
      </c>
      <c r="J28" s="2">
        <v>2</v>
      </c>
      <c r="K28" s="116">
        <v>120</v>
      </c>
      <c r="L28" s="115">
        <v>3</v>
      </c>
      <c r="M28" s="70">
        <v>10</v>
      </c>
      <c r="N28" s="74"/>
    </row>
    <row r="29" spans="1:14" ht="15" thickTop="1" x14ac:dyDescent="0.3">
      <c r="A29" s="2"/>
      <c r="B29" s="55"/>
      <c r="C29" s="55"/>
      <c r="D29" s="143"/>
      <c r="E29" s="55"/>
      <c r="F29" s="55"/>
      <c r="G29" s="80"/>
      <c r="H29" s="135" t="s">
        <v>38</v>
      </c>
      <c r="I29" s="128">
        <f>SUM((I28*H28)+(K28*J28)+(M28+L28))</f>
        <v>253</v>
      </c>
      <c r="J29" s="125"/>
      <c r="K29" s="126"/>
      <c r="L29" s="127"/>
      <c r="M29" s="98"/>
      <c r="N29" s="74"/>
    </row>
    <row r="30" spans="1:14" ht="15" thickBot="1" x14ac:dyDescent="0.35">
      <c r="A30" s="65"/>
      <c r="B30" s="41"/>
      <c r="C30" s="41"/>
      <c r="D30" s="41"/>
      <c r="E30" s="41"/>
      <c r="F30" s="80"/>
      <c r="G30" s="41"/>
      <c r="H30" s="42"/>
      <c r="I30" s="41"/>
      <c r="J30" s="41"/>
      <c r="K30" s="41"/>
      <c r="L30" s="41"/>
      <c r="M30" s="81"/>
      <c r="N30" s="75"/>
    </row>
    <row r="31" spans="1:14" ht="15" thickTop="1" x14ac:dyDescent="0.3">
      <c r="A31" s="98"/>
      <c r="F31" s="98"/>
    </row>
    <row r="34" spans="13:13" x14ac:dyDescent="0.3">
      <c r="M34" s="13"/>
    </row>
  </sheetData>
  <mergeCells count="9">
    <mergeCell ref="H7:N7"/>
    <mergeCell ref="A28:B28"/>
    <mergeCell ref="C25:D25"/>
    <mergeCell ref="A1:B1"/>
    <mergeCell ref="A4:B4"/>
    <mergeCell ref="G2:K4"/>
    <mergeCell ref="A6:C6"/>
    <mergeCell ref="D6:E6"/>
    <mergeCell ref="F6:G6"/>
  </mergeCells>
  <dataValidations count="1">
    <dataValidation type="list" allowBlank="1" showInputMessage="1" showErrorMessage="1" sqref="G8:G23" xr:uid="{FA138FB6-C36F-460D-B41E-BBE7D9D4AD70}">
      <formula1>IF(G8&lt;&gt;"",OFFSET(f_ing,MATCH(G8&amp;"*",f_ing,0)-1,,COUNTIF(f_ing,G8&amp;"*"),1),f_ing)</formula1>
    </dataValidation>
  </dataValidations>
  <pageMargins left="0.74803149606299213" right="7.874015748031496E-2" top="0.74803149606299213" bottom="0.35433070866141736" header="0.31496062992125984" footer="0.31496062992125984"/>
  <pageSetup paperSize="9" orientation="landscape" horizont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51311-F067-48C1-9030-F813BB39F66A}">
  <sheetPr codeName="Feuil1"/>
  <dimension ref="A1:Q502"/>
  <sheetViews>
    <sheetView topLeftCell="A118" workbookViewId="0">
      <selection activeCell="E146" sqref="E146"/>
    </sheetView>
  </sheetViews>
  <sheetFormatPr baseColWidth="10" defaultRowHeight="14.4" x14ac:dyDescent="0.3"/>
  <cols>
    <col min="1" max="1" width="32.88671875" customWidth="1"/>
    <col min="2" max="2" width="11.44140625" customWidth="1"/>
    <col min="4" max="4" width="24.33203125" style="147" customWidth="1"/>
    <col min="7" max="8" width="14.109375" customWidth="1"/>
    <col min="9" max="10" width="13.44140625" customWidth="1"/>
    <col min="11" max="11" width="14.33203125" customWidth="1"/>
    <col min="12" max="12" width="14.21875" customWidth="1"/>
    <col min="13" max="13" width="13.6640625" customWidth="1"/>
    <col min="14" max="14" width="14.21875" customWidth="1"/>
  </cols>
  <sheetData>
    <row r="1" spans="1:17" ht="31.2" customHeight="1" x14ac:dyDescent="0.3">
      <c r="A1" s="198" t="s">
        <v>30</v>
      </c>
      <c r="B1" s="199"/>
      <c r="C1" s="199"/>
      <c r="D1" s="199"/>
      <c r="E1" s="199"/>
      <c r="F1" s="199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</row>
    <row r="2" spans="1:17" ht="31.2" customHeight="1" x14ac:dyDescent="0.3">
      <c r="A2" s="200"/>
      <c r="B2" s="201"/>
      <c r="C2" s="201"/>
      <c r="D2" s="201"/>
      <c r="E2" s="201"/>
      <c r="F2" s="20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</row>
    <row r="3" spans="1:17" ht="31.2" customHeight="1" thickBot="1" x14ac:dyDescent="0.35">
      <c r="A3" s="202"/>
      <c r="B3" s="203"/>
      <c r="C3" s="203"/>
      <c r="D3" s="203"/>
      <c r="E3" s="203"/>
      <c r="F3" s="203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</row>
    <row r="4" spans="1:17" x14ac:dyDescent="0.3"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</row>
    <row r="5" spans="1:17" x14ac:dyDescent="0.3"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7" x14ac:dyDescent="0.3">
      <c r="A6" s="80" t="s">
        <v>2</v>
      </c>
      <c r="B6" s="80" t="s">
        <v>74</v>
      </c>
      <c r="C6" s="146" t="s">
        <v>107</v>
      </c>
      <c r="D6" s="148" t="s">
        <v>29</v>
      </c>
      <c r="E6" s="94"/>
      <c r="G6" s="80"/>
      <c r="H6" s="80"/>
      <c r="I6" s="80"/>
      <c r="J6" s="80"/>
      <c r="K6" s="80"/>
      <c r="L6" s="80"/>
      <c r="M6" s="80"/>
      <c r="N6" s="80"/>
      <c r="O6" s="139"/>
      <c r="P6" s="139"/>
      <c r="Q6" s="139"/>
    </row>
    <row r="7" spans="1:17" x14ac:dyDescent="0.3">
      <c r="A7" t="s">
        <v>52</v>
      </c>
      <c r="B7" t="s">
        <v>99</v>
      </c>
      <c r="C7" s="74">
        <v>3.7</v>
      </c>
      <c r="D7" s="149" t="s">
        <v>53</v>
      </c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</row>
    <row r="8" spans="1:17" x14ac:dyDescent="0.3">
      <c r="A8" t="s">
        <v>63</v>
      </c>
      <c r="B8" t="s">
        <v>99</v>
      </c>
      <c r="C8" s="74">
        <v>15.8</v>
      </c>
      <c r="D8" s="150" t="s">
        <v>53</v>
      </c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</row>
    <row r="9" spans="1:17" x14ac:dyDescent="0.3">
      <c r="A9" t="s">
        <v>62</v>
      </c>
      <c r="B9" t="s">
        <v>99</v>
      </c>
      <c r="C9" s="74">
        <v>15.8</v>
      </c>
      <c r="D9" s="150" t="s">
        <v>53</v>
      </c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</row>
    <row r="10" spans="1:17" x14ac:dyDescent="0.3">
      <c r="A10" t="s">
        <v>54</v>
      </c>
      <c r="B10" t="s">
        <v>99</v>
      </c>
      <c r="C10" s="74">
        <v>2.2999999999999998</v>
      </c>
      <c r="D10" s="150" t="s">
        <v>53</v>
      </c>
      <c r="G10" s="140"/>
      <c r="H10" s="80"/>
      <c r="I10" s="80"/>
      <c r="J10" s="80"/>
      <c r="K10" s="80"/>
      <c r="L10" s="80"/>
      <c r="M10" s="80"/>
      <c r="N10" s="80"/>
      <c r="O10" s="80"/>
      <c r="P10" s="80"/>
      <c r="Q10" s="80"/>
    </row>
    <row r="11" spans="1:17" x14ac:dyDescent="0.3">
      <c r="A11" t="s">
        <v>55</v>
      </c>
      <c r="B11" t="s">
        <v>99</v>
      </c>
      <c r="C11" s="74">
        <v>2.8</v>
      </c>
      <c r="D11" s="150" t="s">
        <v>53</v>
      </c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</row>
    <row r="12" spans="1:17" x14ac:dyDescent="0.3">
      <c r="A12" t="s">
        <v>78</v>
      </c>
      <c r="B12" t="s">
        <v>76</v>
      </c>
      <c r="C12" s="74">
        <v>3.7</v>
      </c>
      <c r="D12" s="150" t="s">
        <v>50</v>
      </c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</row>
    <row r="13" spans="1:17" x14ac:dyDescent="0.3">
      <c r="A13" s="80" t="s">
        <v>64</v>
      </c>
      <c r="B13" s="80" t="s">
        <v>99</v>
      </c>
      <c r="C13" s="74">
        <v>8</v>
      </c>
      <c r="D13" s="150" t="s">
        <v>53</v>
      </c>
    </row>
    <row r="14" spans="1:17" x14ac:dyDescent="0.3">
      <c r="A14" s="80" t="s">
        <v>100</v>
      </c>
      <c r="B14" s="80" t="s">
        <v>101</v>
      </c>
      <c r="C14" s="74">
        <v>5.04</v>
      </c>
      <c r="D14" s="150" t="s">
        <v>75</v>
      </c>
    </row>
    <row r="15" spans="1:17" x14ac:dyDescent="0.3">
      <c r="A15" s="80" t="s">
        <v>98</v>
      </c>
      <c r="B15" s="80" t="s">
        <v>99</v>
      </c>
      <c r="C15" s="74">
        <v>7</v>
      </c>
      <c r="D15" s="150" t="s">
        <v>75</v>
      </c>
    </row>
    <row r="16" spans="1:17" x14ac:dyDescent="0.3">
      <c r="A16" s="80" t="s">
        <v>104</v>
      </c>
      <c r="B16" s="80" t="s">
        <v>101</v>
      </c>
      <c r="C16" s="74">
        <v>0.192</v>
      </c>
      <c r="D16" s="150" t="s">
        <v>75</v>
      </c>
    </row>
    <row r="17" spans="1:4" x14ac:dyDescent="0.3">
      <c r="A17" s="80" t="s">
        <v>105</v>
      </c>
      <c r="B17" s="80" t="s">
        <v>101</v>
      </c>
      <c r="C17" s="74">
        <v>0.22700000000000001</v>
      </c>
      <c r="D17" s="150" t="s">
        <v>75</v>
      </c>
    </row>
    <row r="18" spans="1:4" x14ac:dyDescent="0.3">
      <c r="A18" s="80" t="s">
        <v>119</v>
      </c>
      <c r="B18" s="80" t="s">
        <v>103</v>
      </c>
      <c r="C18" s="74">
        <v>9.0489999999999995</v>
      </c>
      <c r="D18" s="150" t="s">
        <v>75</v>
      </c>
    </row>
    <row r="19" spans="1:4" x14ac:dyDescent="0.3">
      <c r="A19" s="80" t="s">
        <v>120</v>
      </c>
      <c r="B19" s="80" t="s">
        <v>101</v>
      </c>
      <c r="C19" s="74">
        <v>8.6</v>
      </c>
      <c r="D19" s="150" t="s">
        <v>75</v>
      </c>
    </row>
    <row r="20" spans="1:4" x14ac:dyDescent="0.3">
      <c r="A20" s="96" t="s">
        <v>48</v>
      </c>
      <c r="B20" s="96" t="s">
        <v>99</v>
      </c>
      <c r="C20" s="74">
        <v>8.77</v>
      </c>
      <c r="D20" s="150" t="s">
        <v>50</v>
      </c>
    </row>
    <row r="21" spans="1:4" x14ac:dyDescent="0.3">
      <c r="A21" s="80" t="s">
        <v>88</v>
      </c>
      <c r="B21" s="80" t="s">
        <v>76</v>
      </c>
      <c r="C21" s="74">
        <v>10.5</v>
      </c>
      <c r="D21" s="150" t="s">
        <v>95</v>
      </c>
    </row>
    <row r="22" spans="1:4" x14ac:dyDescent="0.3">
      <c r="A22" s="80" t="s">
        <v>82</v>
      </c>
      <c r="B22" s="80" t="s">
        <v>76</v>
      </c>
      <c r="C22" s="74">
        <v>10.35</v>
      </c>
      <c r="D22" s="150" t="s">
        <v>80</v>
      </c>
    </row>
    <row r="23" spans="1:4" x14ac:dyDescent="0.3">
      <c r="A23" s="80" t="s">
        <v>83</v>
      </c>
      <c r="B23" s="80" t="s">
        <v>84</v>
      </c>
      <c r="C23" s="74">
        <v>11.07</v>
      </c>
      <c r="D23" s="150" t="s">
        <v>95</v>
      </c>
    </row>
    <row r="24" spans="1:4" x14ac:dyDescent="0.3">
      <c r="A24" s="80" t="s">
        <v>85</v>
      </c>
      <c r="B24" s="80" t="s">
        <v>76</v>
      </c>
      <c r="C24" s="74">
        <v>12</v>
      </c>
      <c r="D24" s="150" t="s">
        <v>95</v>
      </c>
    </row>
    <row r="25" spans="1:4" x14ac:dyDescent="0.3">
      <c r="A25" s="80" t="s">
        <v>86</v>
      </c>
      <c r="B25" s="80" t="s">
        <v>76</v>
      </c>
      <c r="C25" s="74">
        <v>11.9</v>
      </c>
      <c r="D25" s="150" t="s">
        <v>95</v>
      </c>
    </row>
    <row r="26" spans="1:4" x14ac:dyDescent="0.3">
      <c r="A26" s="80" t="s">
        <v>87</v>
      </c>
      <c r="B26" s="80" t="s">
        <v>76</v>
      </c>
      <c r="C26" s="74">
        <v>10.4</v>
      </c>
      <c r="D26" s="150" t="s">
        <v>95</v>
      </c>
    </row>
    <row r="27" spans="1:4" x14ac:dyDescent="0.3">
      <c r="A27" s="80" t="s">
        <v>81</v>
      </c>
      <c r="B27" s="80" t="s">
        <v>76</v>
      </c>
      <c r="C27" s="74">
        <v>13</v>
      </c>
      <c r="D27" s="150" t="s">
        <v>80</v>
      </c>
    </row>
    <row r="28" spans="1:4" x14ac:dyDescent="0.3">
      <c r="A28" s="80" t="s">
        <v>79</v>
      </c>
      <c r="B28" s="80" t="s">
        <v>76</v>
      </c>
      <c r="C28" s="74">
        <v>11</v>
      </c>
      <c r="D28" s="150" t="s">
        <v>80</v>
      </c>
    </row>
    <row r="29" spans="1:4" x14ac:dyDescent="0.3">
      <c r="A29" s="80" t="s">
        <v>89</v>
      </c>
      <c r="B29" s="80" t="s">
        <v>76</v>
      </c>
      <c r="C29" s="74">
        <v>11.7</v>
      </c>
      <c r="D29" s="150" t="s">
        <v>95</v>
      </c>
    </row>
    <row r="30" spans="1:4" x14ac:dyDescent="0.3">
      <c r="A30" s="80" t="s">
        <v>90</v>
      </c>
      <c r="B30" s="80" t="s">
        <v>76</v>
      </c>
      <c r="C30" s="74">
        <v>11.4</v>
      </c>
      <c r="D30" s="150" t="s">
        <v>95</v>
      </c>
    </row>
    <row r="31" spans="1:4" x14ac:dyDescent="0.3">
      <c r="A31" s="80" t="s">
        <v>91</v>
      </c>
      <c r="B31" s="80" t="s">
        <v>76</v>
      </c>
      <c r="C31" s="74">
        <v>10.6</v>
      </c>
      <c r="D31" s="150" t="s">
        <v>95</v>
      </c>
    </row>
    <row r="32" spans="1:4" x14ac:dyDescent="0.3">
      <c r="A32" s="80" t="s">
        <v>93</v>
      </c>
      <c r="B32" s="80" t="s">
        <v>76</v>
      </c>
      <c r="C32" s="74">
        <v>11.4</v>
      </c>
      <c r="D32" s="150" t="s">
        <v>95</v>
      </c>
    </row>
    <row r="33" spans="1:4" x14ac:dyDescent="0.3">
      <c r="A33" s="80" t="s">
        <v>92</v>
      </c>
      <c r="B33" s="80" t="s">
        <v>76</v>
      </c>
      <c r="C33" s="74">
        <v>12.4</v>
      </c>
      <c r="D33" s="150" t="s">
        <v>95</v>
      </c>
    </row>
    <row r="34" spans="1:4" x14ac:dyDescent="0.3">
      <c r="A34" t="s">
        <v>94</v>
      </c>
      <c r="B34" t="s">
        <v>76</v>
      </c>
      <c r="C34" s="74">
        <v>10.35</v>
      </c>
      <c r="D34" s="150" t="s">
        <v>95</v>
      </c>
    </row>
    <row r="35" spans="1:4" x14ac:dyDescent="0.3">
      <c r="A35" t="s">
        <v>49</v>
      </c>
      <c r="B35" t="s">
        <v>121</v>
      </c>
      <c r="C35" s="74">
        <v>4.7</v>
      </c>
      <c r="D35" s="150" t="s">
        <v>50</v>
      </c>
    </row>
    <row r="36" spans="1:4" x14ac:dyDescent="0.3">
      <c r="A36" t="s">
        <v>118</v>
      </c>
      <c r="B36" t="s">
        <v>101</v>
      </c>
      <c r="C36" s="74">
        <v>4.5</v>
      </c>
      <c r="D36" s="150" t="s">
        <v>75</v>
      </c>
    </row>
    <row r="37" spans="1:4" x14ac:dyDescent="0.3">
      <c r="A37" s="80" t="s">
        <v>110</v>
      </c>
      <c r="B37" s="80" t="s">
        <v>103</v>
      </c>
      <c r="C37" s="74">
        <v>11.6</v>
      </c>
      <c r="D37" s="150" t="s">
        <v>75</v>
      </c>
    </row>
    <row r="38" spans="1:4" x14ac:dyDescent="0.3">
      <c r="A38" s="80" t="s">
        <v>111</v>
      </c>
      <c r="B38" s="80" t="s">
        <v>101</v>
      </c>
      <c r="C38" s="74">
        <v>10.34</v>
      </c>
      <c r="D38" s="150" t="s">
        <v>75</v>
      </c>
    </row>
    <row r="39" spans="1:4" x14ac:dyDescent="0.3">
      <c r="A39" s="80" t="s">
        <v>112</v>
      </c>
      <c r="B39" s="80" t="s">
        <v>103</v>
      </c>
      <c r="C39" s="74">
        <v>10</v>
      </c>
      <c r="D39" s="150" t="s">
        <v>75</v>
      </c>
    </row>
    <row r="40" spans="1:4" x14ac:dyDescent="0.3">
      <c r="A40" s="80" t="s">
        <v>113</v>
      </c>
      <c r="B40" s="80" t="s">
        <v>101</v>
      </c>
      <c r="C40" s="74">
        <v>11.9</v>
      </c>
      <c r="D40" s="150" t="s">
        <v>75</v>
      </c>
    </row>
    <row r="41" spans="1:4" x14ac:dyDescent="0.3">
      <c r="A41" s="80" t="s">
        <v>114</v>
      </c>
      <c r="B41" s="80" t="s">
        <v>101</v>
      </c>
      <c r="C41" s="74">
        <v>12.8</v>
      </c>
      <c r="D41" s="150" t="s">
        <v>75</v>
      </c>
    </row>
    <row r="42" spans="1:4" x14ac:dyDescent="0.3">
      <c r="A42" s="80" t="s">
        <v>116</v>
      </c>
      <c r="B42" s="80" t="s">
        <v>101</v>
      </c>
      <c r="C42" s="74">
        <v>10.8</v>
      </c>
      <c r="D42" s="150" t="s">
        <v>75</v>
      </c>
    </row>
    <row r="43" spans="1:4" x14ac:dyDescent="0.3">
      <c r="A43" s="80" t="s">
        <v>117</v>
      </c>
      <c r="B43" s="80" t="s">
        <v>101</v>
      </c>
      <c r="C43" s="74">
        <v>14.6</v>
      </c>
      <c r="D43" s="150" t="s">
        <v>75</v>
      </c>
    </row>
    <row r="44" spans="1:4" x14ac:dyDescent="0.3">
      <c r="A44" t="s">
        <v>115</v>
      </c>
      <c r="B44" t="s">
        <v>101</v>
      </c>
      <c r="C44" s="74">
        <v>12</v>
      </c>
      <c r="D44" s="150" t="s">
        <v>75</v>
      </c>
    </row>
    <row r="45" spans="1:4" x14ac:dyDescent="0.3">
      <c r="A45" t="s">
        <v>56</v>
      </c>
      <c r="B45" t="s">
        <v>121</v>
      </c>
      <c r="C45" s="74">
        <v>13.4</v>
      </c>
      <c r="D45" s="150" t="s">
        <v>53</v>
      </c>
    </row>
    <row r="46" spans="1:4" x14ac:dyDescent="0.3">
      <c r="A46" t="s">
        <v>57</v>
      </c>
      <c r="B46" t="s">
        <v>121</v>
      </c>
      <c r="C46" s="74">
        <v>11.8</v>
      </c>
      <c r="D46" s="150" t="s">
        <v>53</v>
      </c>
    </row>
    <row r="47" spans="1:4" x14ac:dyDescent="0.3">
      <c r="A47" s="80" t="s">
        <v>102</v>
      </c>
      <c r="B47" s="80" t="s">
        <v>103</v>
      </c>
      <c r="C47" s="74">
        <v>16.579999999999998</v>
      </c>
      <c r="D47" s="150" t="s">
        <v>75</v>
      </c>
    </row>
    <row r="48" spans="1:4" x14ac:dyDescent="0.3">
      <c r="A48" s="80" t="s">
        <v>106</v>
      </c>
      <c r="B48" s="80" t="s">
        <v>101</v>
      </c>
      <c r="C48" s="74">
        <v>13.37</v>
      </c>
      <c r="D48" s="150" t="s">
        <v>75</v>
      </c>
    </row>
    <row r="49" spans="1:4" x14ac:dyDescent="0.3">
      <c r="A49" s="80" t="s">
        <v>59</v>
      </c>
      <c r="B49" s="80" t="s">
        <v>121</v>
      </c>
      <c r="C49" s="74">
        <v>15.9</v>
      </c>
      <c r="D49" s="150" t="s">
        <v>53</v>
      </c>
    </row>
    <row r="50" spans="1:4" x14ac:dyDescent="0.3">
      <c r="A50" s="80" t="s">
        <v>77</v>
      </c>
      <c r="B50" s="80" t="s">
        <v>76</v>
      </c>
      <c r="C50" s="74">
        <v>5.4</v>
      </c>
      <c r="D50" s="150" t="s">
        <v>75</v>
      </c>
    </row>
    <row r="51" spans="1:4" x14ac:dyDescent="0.3">
      <c r="A51" s="80" t="s">
        <v>58</v>
      </c>
      <c r="B51" s="80" t="s">
        <v>121</v>
      </c>
      <c r="C51" s="74">
        <v>25.9</v>
      </c>
      <c r="D51" s="150" t="s">
        <v>53</v>
      </c>
    </row>
    <row r="52" spans="1:4" x14ac:dyDescent="0.3">
      <c r="A52" s="80" t="s">
        <v>73</v>
      </c>
      <c r="B52" s="80" t="s">
        <v>121</v>
      </c>
      <c r="C52" s="74">
        <v>4.8</v>
      </c>
      <c r="D52" s="150" t="s">
        <v>53</v>
      </c>
    </row>
    <row r="53" spans="1:4" x14ac:dyDescent="0.3">
      <c r="A53" s="80" t="s">
        <v>61</v>
      </c>
      <c r="B53" s="80" t="s">
        <v>121</v>
      </c>
      <c r="C53" s="74">
        <v>4.03</v>
      </c>
      <c r="D53" s="150" t="s">
        <v>53</v>
      </c>
    </row>
    <row r="54" spans="1:4" x14ac:dyDescent="0.3">
      <c r="A54" s="80" t="s">
        <v>60</v>
      </c>
      <c r="B54" s="80" t="s">
        <v>121</v>
      </c>
      <c r="C54" s="74">
        <v>3.88</v>
      </c>
      <c r="D54" s="150" t="s">
        <v>53</v>
      </c>
    </row>
    <row r="55" spans="1:4" x14ac:dyDescent="0.3">
      <c r="A55" s="80" t="s">
        <v>67</v>
      </c>
      <c r="B55" s="80" t="s">
        <v>121</v>
      </c>
      <c r="C55" s="74">
        <v>16.7</v>
      </c>
      <c r="D55" s="150" t="s">
        <v>53</v>
      </c>
    </row>
    <row r="56" spans="1:4" x14ac:dyDescent="0.3">
      <c r="A56" s="80" t="s">
        <v>65</v>
      </c>
      <c r="B56" s="80" t="s">
        <v>99</v>
      </c>
      <c r="C56" s="74">
        <v>4.04</v>
      </c>
      <c r="D56" s="150" t="s">
        <v>53</v>
      </c>
    </row>
    <row r="57" spans="1:4" x14ac:dyDescent="0.3">
      <c r="A57" s="80" t="s">
        <v>66</v>
      </c>
      <c r="B57" s="80" t="s">
        <v>99</v>
      </c>
      <c r="C57" s="74">
        <v>13.7</v>
      </c>
      <c r="D57" s="150" t="s">
        <v>53</v>
      </c>
    </row>
    <row r="58" spans="1:4" x14ac:dyDescent="0.3">
      <c r="A58" s="80" t="s">
        <v>96</v>
      </c>
      <c r="B58" s="80" t="s">
        <v>99</v>
      </c>
      <c r="C58" s="74">
        <v>1.8</v>
      </c>
      <c r="D58" s="150" t="s">
        <v>53</v>
      </c>
    </row>
    <row r="59" spans="1:4" x14ac:dyDescent="0.3">
      <c r="A59" s="80" t="s">
        <v>109</v>
      </c>
      <c r="B59" s="80" t="s">
        <v>101</v>
      </c>
      <c r="C59" s="74">
        <v>8.6</v>
      </c>
      <c r="D59" s="150" t="s">
        <v>75</v>
      </c>
    </row>
    <row r="60" spans="1:4" x14ac:dyDescent="0.3">
      <c r="A60" s="80" t="s">
        <v>97</v>
      </c>
      <c r="B60" s="80" t="s">
        <v>99</v>
      </c>
      <c r="C60" s="74">
        <v>18</v>
      </c>
      <c r="D60" s="150" t="s">
        <v>53</v>
      </c>
    </row>
    <row r="61" spans="1:4" x14ac:dyDescent="0.3">
      <c r="A61" s="80" t="s">
        <v>68</v>
      </c>
      <c r="B61" s="80" t="s">
        <v>99</v>
      </c>
      <c r="C61" s="74">
        <v>8.1199999999999992</v>
      </c>
      <c r="D61" s="150" t="s">
        <v>53</v>
      </c>
    </row>
    <row r="62" spans="1:4" x14ac:dyDescent="0.3">
      <c r="A62" s="80" t="s">
        <v>71</v>
      </c>
      <c r="B62" s="80" t="s">
        <v>99</v>
      </c>
      <c r="C62" s="74">
        <v>4.8</v>
      </c>
      <c r="D62" s="150" t="s">
        <v>53</v>
      </c>
    </row>
    <row r="63" spans="1:4" x14ac:dyDescent="0.3">
      <c r="A63" s="80" t="s">
        <v>70</v>
      </c>
      <c r="B63" s="80" t="s">
        <v>99</v>
      </c>
      <c r="C63" s="74">
        <v>6.6</v>
      </c>
      <c r="D63" s="150" t="s">
        <v>53</v>
      </c>
    </row>
    <row r="64" spans="1:4" x14ac:dyDescent="0.3">
      <c r="A64" s="80" t="s">
        <v>72</v>
      </c>
      <c r="B64" s="80" t="s">
        <v>99</v>
      </c>
      <c r="C64" s="74">
        <v>6.7</v>
      </c>
      <c r="D64" s="150" t="s">
        <v>53</v>
      </c>
    </row>
    <row r="65" spans="1:4" x14ac:dyDescent="0.3">
      <c r="A65" t="s">
        <v>108</v>
      </c>
      <c r="B65" t="s">
        <v>99</v>
      </c>
      <c r="C65" s="74">
        <v>9.5500000000000007</v>
      </c>
      <c r="D65" s="150" t="s">
        <v>75</v>
      </c>
    </row>
    <row r="66" spans="1:4" x14ac:dyDescent="0.3">
      <c r="A66" t="s">
        <v>51</v>
      </c>
      <c r="B66" t="s">
        <v>99</v>
      </c>
      <c r="C66" s="74">
        <v>4.9000000000000004</v>
      </c>
      <c r="D66" s="150" t="s">
        <v>50</v>
      </c>
    </row>
    <row r="67" spans="1:4" x14ac:dyDescent="0.3">
      <c r="A67" t="s">
        <v>69</v>
      </c>
      <c r="B67" t="s">
        <v>99</v>
      </c>
      <c r="C67" s="74">
        <v>2.79</v>
      </c>
      <c r="D67" s="150" t="s">
        <v>53</v>
      </c>
    </row>
    <row r="68" spans="1:4" x14ac:dyDescent="0.3">
      <c r="A68" t="s">
        <v>125</v>
      </c>
      <c r="B68" t="s">
        <v>101</v>
      </c>
      <c r="C68" s="74">
        <v>5.21</v>
      </c>
      <c r="D68" s="150" t="s">
        <v>50</v>
      </c>
    </row>
    <row r="69" spans="1:4" x14ac:dyDescent="0.3">
      <c r="A69" t="s">
        <v>122</v>
      </c>
      <c r="B69" t="s">
        <v>101</v>
      </c>
      <c r="C69" s="74">
        <v>8.032</v>
      </c>
      <c r="D69" s="150" t="s">
        <v>50</v>
      </c>
    </row>
    <row r="70" spans="1:4" x14ac:dyDescent="0.3">
      <c r="A70" t="s">
        <v>123</v>
      </c>
      <c r="B70" t="s">
        <v>103</v>
      </c>
      <c r="C70" s="74">
        <v>3.4</v>
      </c>
      <c r="D70" s="150" t="s">
        <v>50</v>
      </c>
    </row>
    <row r="71" spans="1:4" x14ac:dyDescent="0.3">
      <c r="A71" t="s">
        <v>124</v>
      </c>
      <c r="B71" t="s">
        <v>101</v>
      </c>
      <c r="C71" s="74">
        <v>1.23</v>
      </c>
      <c r="D71" s="150" t="s">
        <v>50</v>
      </c>
    </row>
    <row r="72" spans="1:4" x14ac:dyDescent="0.3">
      <c r="A72" t="s">
        <v>126</v>
      </c>
      <c r="B72" t="s">
        <v>121</v>
      </c>
      <c r="C72" s="74">
        <v>2.57</v>
      </c>
      <c r="D72" s="150" t="s">
        <v>50</v>
      </c>
    </row>
    <row r="73" spans="1:4" x14ac:dyDescent="0.3">
      <c r="A73" t="s">
        <v>128</v>
      </c>
      <c r="B73" t="s">
        <v>121</v>
      </c>
      <c r="C73" s="74">
        <v>3.04</v>
      </c>
      <c r="D73" s="150" t="s">
        <v>50</v>
      </c>
    </row>
    <row r="74" spans="1:4" x14ac:dyDescent="0.3">
      <c r="A74" t="s">
        <v>129</v>
      </c>
      <c r="B74" t="s">
        <v>121</v>
      </c>
      <c r="C74" s="74">
        <v>3.0150000000000001</v>
      </c>
      <c r="D74" s="150" t="s">
        <v>50</v>
      </c>
    </row>
    <row r="75" spans="1:4" x14ac:dyDescent="0.3">
      <c r="A75" t="s">
        <v>134</v>
      </c>
      <c r="B75" t="s">
        <v>121</v>
      </c>
      <c r="C75" s="74">
        <v>3.0129999999999999</v>
      </c>
      <c r="D75" s="150" t="s">
        <v>50</v>
      </c>
    </row>
    <row r="76" spans="1:4" x14ac:dyDescent="0.3">
      <c r="A76" t="s">
        <v>130</v>
      </c>
      <c r="B76" t="s">
        <v>121</v>
      </c>
      <c r="C76" s="74">
        <v>2.38</v>
      </c>
      <c r="D76" s="150" t="s">
        <v>50</v>
      </c>
    </row>
    <row r="77" spans="1:4" x14ac:dyDescent="0.3">
      <c r="A77" t="s">
        <v>131</v>
      </c>
      <c r="B77" t="s">
        <v>121</v>
      </c>
      <c r="C77" s="74">
        <v>2.57</v>
      </c>
      <c r="D77" s="150" t="s">
        <v>50</v>
      </c>
    </row>
    <row r="78" spans="1:4" x14ac:dyDescent="0.3">
      <c r="A78" t="s">
        <v>132</v>
      </c>
      <c r="B78" t="s">
        <v>121</v>
      </c>
      <c r="C78" s="74">
        <v>10.9</v>
      </c>
      <c r="D78" s="150" t="s">
        <v>50</v>
      </c>
    </row>
    <row r="79" spans="1:4" x14ac:dyDescent="0.3">
      <c r="A79" t="s">
        <v>133</v>
      </c>
      <c r="B79" t="s">
        <v>127</v>
      </c>
      <c r="C79" s="74">
        <v>2.76</v>
      </c>
      <c r="D79" s="150" t="s">
        <v>50</v>
      </c>
    </row>
    <row r="80" spans="1:4" x14ac:dyDescent="0.3">
      <c r="A80" t="s">
        <v>135</v>
      </c>
      <c r="B80" t="s">
        <v>121</v>
      </c>
      <c r="C80" s="74">
        <v>1.89</v>
      </c>
      <c r="D80" s="150" t="s">
        <v>50</v>
      </c>
    </row>
    <row r="81" spans="1:4" x14ac:dyDescent="0.3">
      <c r="A81" t="s">
        <v>136</v>
      </c>
      <c r="B81" t="s">
        <v>121</v>
      </c>
      <c r="C81" s="74">
        <v>3.5</v>
      </c>
      <c r="D81" s="150" t="s">
        <v>50</v>
      </c>
    </row>
    <row r="82" spans="1:4" x14ac:dyDescent="0.3">
      <c r="A82" t="s">
        <v>137</v>
      </c>
      <c r="B82" t="s">
        <v>138</v>
      </c>
      <c r="C82" s="74">
        <v>9.57</v>
      </c>
      <c r="D82" s="150" t="s">
        <v>50</v>
      </c>
    </row>
    <row r="83" spans="1:4" x14ac:dyDescent="0.3">
      <c r="A83" t="s">
        <v>139</v>
      </c>
      <c r="B83" t="s">
        <v>121</v>
      </c>
      <c r="C83" s="74">
        <v>7.62</v>
      </c>
      <c r="D83" s="150" t="s">
        <v>50</v>
      </c>
    </row>
    <row r="84" spans="1:4" x14ac:dyDescent="0.3">
      <c r="A84" t="s">
        <v>140</v>
      </c>
      <c r="B84" t="s">
        <v>121</v>
      </c>
      <c r="C84" s="74">
        <v>7.96</v>
      </c>
      <c r="D84" s="150" t="s">
        <v>50</v>
      </c>
    </row>
    <row r="85" spans="1:4" x14ac:dyDescent="0.3">
      <c r="A85" t="s">
        <v>141</v>
      </c>
      <c r="B85" t="s">
        <v>121</v>
      </c>
      <c r="C85" s="74">
        <v>7.08</v>
      </c>
      <c r="D85" s="150" t="s">
        <v>50</v>
      </c>
    </row>
    <row r="86" spans="1:4" x14ac:dyDescent="0.3">
      <c r="A86" s="145" t="s">
        <v>142</v>
      </c>
      <c r="B86" s="145" t="s">
        <v>121</v>
      </c>
      <c r="C86" s="74">
        <v>5.19</v>
      </c>
      <c r="D86" s="150" t="s">
        <v>50</v>
      </c>
    </row>
    <row r="87" spans="1:4" x14ac:dyDescent="0.3">
      <c r="A87" s="79" t="s">
        <v>143</v>
      </c>
      <c r="B87" s="79" t="s">
        <v>121</v>
      </c>
      <c r="C87" s="74">
        <v>14.35</v>
      </c>
      <c r="D87" s="150" t="s">
        <v>50</v>
      </c>
    </row>
    <row r="88" spans="1:4" x14ac:dyDescent="0.3">
      <c r="A88" s="79" t="s">
        <v>144</v>
      </c>
      <c r="B88" s="79" t="s">
        <v>121</v>
      </c>
      <c r="C88" s="74">
        <v>13.43</v>
      </c>
      <c r="D88" s="150" t="s">
        <v>50</v>
      </c>
    </row>
    <row r="89" spans="1:4" x14ac:dyDescent="0.3">
      <c r="A89" s="79" t="s">
        <v>145</v>
      </c>
      <c r="B89" s="79" t="s">
        <v>121</v>
      </c>
      <c r="C89" s="74">
        <v>10.6</v>
      </c>
      <c r="D89" s="150" t="s">
        <v>50</v>
      </c>
    </row>
    <row r="90" spans="1:4" x14ac:dyDescent="0.3">
      <c r="A90" s="144" t="s">
        <v>146</v>
      </c>
      <c r="B90" s="144" t="s">
        <v>121</v>
      </c>
      <c r="C90" s="74">
        <v>10.68</v>
      </c>
      <c r="D90" s="150" t="s">
        <v>147</v>
      </c>
    </row>
    <row r="91" spans="1:4" x14ac:dyDescent="0.3">
      <c r="A91" s="96" t="s">
        <v>148</v>
      </c>
      <c r="B91" s="96" t="s">
        <v>121</v>
      </c>
      <c r="C91" s="74">
        <v>2.9</v>
      </c>
      <c r="D91" s="150" t="s">
        <v>50</v>
      </c>
    </row>
    <row r="92" spans="1:4" x14ac:dyDescent="0.3">
      <c r="A92" s="144" t="s">
        <v>149</v>
      </c>
      <c r="B92" s="144" t="s">
        <v>121</v>
      </c>
      <c r="C92" s="74">
        <v>8.64</v>
      </c>
      <c r="D92" s="150" t="s">
        <v>53</v>
      </c>
    </row>
    <row r="93" spans="1:4" x14ac:dyDescent="0.3">
      <c r="A93" s="96" t="s">
        <v>150</v>
      </c>
      <c r="B93" s="96" t="s">
        <v>121</v>
      </c>
      <c r="C93" s="74">
        <v>9.14</v>
      </c>
      <c r="D93" s="150" t="s">
        <v>50</v>
      </c>
    </row>
    <row r="94" spans="1:4" x14ac:dyDescent="0.3">
      <c r="A94" s="96" t="s">
        <v>151</v>
      </c>
      <c r="B94" s="96" t="s">
        <v>121</v>
      </c>
      <c r="C94" s="74">
        <v>10.02</v>
      </c>
      <c r="D94" s="150" t="s">
        <v>50</v>
      </c>
    </row>
    <row r="95" spans="1:4" x14ac:dyDescent="0.3">
      <c r="A95" s="96" t="s">
        <v>152</v>
      </c>
      <c r="B95" s="96" t="s">
        <v>121</v>
      </c>
      <c r="C95" s="74">
        <v>7.7</v>
      </c>
      <c r="D95" s="150" t="s">
        <v>50</v>
      </c>
    </row>
    <row r="96" spans="1:4" x14ac:dyDescent="0.3">
      <c r="A96" s="96" t="s">
        <v>153</v>
      </c>
      <c r="B96" s="96" t="s">
        <v>101</v>
      </c>
      <c r="C96" s="74">
        <v>0.24</v>
      </c>
      <c r="D96" s="150" t="s">
        <v>75</v>
      </c>
    </row>
    <row r="97" spans="1:4" x14ac:dyDescent="0.3">
      <c r="A97" s="80" t="s">
        <v>154</v>
      </c>
      <c r="B97" s="80" t="s">
        <v>101</v>
      </c>
      <c r="C97" s="74">
        <v>0.13</v>
      </c>
      <c r="D97" s="150" t="s">
        <v>75</v>
      </c>
    </row>
    <row r="98" spans="1:4" x14ac:dyDescent="0.3">
      <c r="A98" s="96" t="s">
        <v>155</v>
      </c>
      <c r="B98" s="96" t="s">
        <v>101</v>
      </c>
      <c r="C98" s="74">
        <v>0.17699999999999999</v>
      </c>
      <c r="D98" s="150" t="s">
        <v>75</v>
      </c>
    </row>
    <row r="99" spans="1:4" x14ac:dyDescent="0.3">
      <c r="A99" s="80" t="s">
        <v>156</v>
      </c>
      <c r="B99" s="80" t="s">
        <v>101</v>
      </c>
      <c r="C99" s="74">
        <v>0.18</v>
      </c>
      <c r="D99" s="150" t="s">
        <v>75</v>
      </c>
    </row>
    <row r="100" spans="1:4" x14ac:dyDescent="0.3">
      <c r="A100" s="96" t="s">
        <v>157</v>
      </c>
      <c r="B100" s="96" t="s">
        <v>101</v>
      </c>
      <c r="C100" s="74">
        <v>0.27700000000000002</v>
      </c>
      <c r="D100" s="150" t="s">
        <v>75</v>
      </c>
    </row>
    <row r="101" spans="1:4" x14ac:dyDescent="0.3">
      <c r="A101" s="96" t="s">
        <v>158</v>
      </c>
      <c r="B101" s="96" t="s">
        <v>101</v>
      </c>
      <c r="C101" s="74">
        <v>21.85</v>
      </c>
      <c r="D101" s="150" t="s">
        <v>75</v>
      </c>
    </row>
    <row r="102" spans="1:4" x14ac:dyDescent="0.3">
      <c r="A102" s="144" t="s">
        <v>159</v>
      </c>
      <c r="B102" s="144" t="s">
        <v>101</v>
      </c>
      <c r="C102" s="74">
        <v>8.76</v>
      </c>
      <c r="D102" s="150" t="s">
        <v>75</v>
      </c>
    </row>
    <row r="103" spans="1:4" x14ac:dyDescent="0.3">
      <c r="A103" s="96" t="s">
        <v>160</v>
      </c>
      <c r="B103" s="96" t="s">
        <v>101</v>
      </c>
      <c r="C103" s="74">
        <v>7.91</v>
      </c>
      <c r="D103" s="150" t="s">
        <v>53</v>
      </c>
    </row>
    <row r="104" spans="1:4" x14ac:dyDescent="0.3">
      <c r="A104" s="96" t="s">
        <v>161</v>
      </c>
      <c r="B104" s="96" t="s">
        <v>101</v>
      </c>
      <c r="C104" s="74">
        <v>21.39</v>
      </c>
      <c r="D104" s="150" t="s">
        <v>75</v>
      </c>
    </row>
    <row r="105" spans="1:4" x14ac:dyDescent="0.3">
      <c r="A105" s="80" t="s">
        <v>162</v>
      </c>
      <c r="B105" s="80" t="s">
        <v>101</v>
      </c>
      <c r="C105" s="74">
        <v>114</v>
      </c>
      <c r="D105" s="150" t="s">
        <v>147</v>
      </c>
    </row>
    <row r="106" spans="1:4" x14ac:dyDescent="0.3">
      <c r="A106" s="80" t="s">
        <v>163</v>
      </c>
      <c r="B106" s="80" t="s">
        <v>101</v>
      </c>
      <c r="C106" s="74">
        <v>2.88</v>
      </c>
      <c r="D106" s="150" t="s">
        <v>75</v>
      </c>
    </row>
    <row r="107" spans="1:4" x14ac:dyDescent="0.3">
      <c r="A107" s="80" t="s">
        <v>164</v>
      </c>
      <c r="B107" s="80" t="s">
        <v>101</v>
      </c>
      <c r="C107" s="74">
        <v>5.43</v>
      </c>
      <c r="D107" s="150" t="s">
        <v>75</v>
      </c>
    </row>
    <row r="108" spans="1:4" x14ac:dyDescent="0.3">
      <c r="A108" s="80" t="s">
        <v>165</v>
      </c>
      <c r="B108" s="80" t="s">
        <v>101</v>
      </c>
      <c r="C108" s="74">
        <v>25.24</v>
      </c>
      <c r="D108" s="150" t="s">
        <v>75</v>
      </c>
    </row>
    <row r="109" spans="1:4" x14ac:dyDescent="0.3">
      <c r="A109" s="80" t="s">
        <v>166</v>
      </c>
      <c r="B109" s="80" t="s">
        <v>101</v>
      </c>
      <c r="C109" s="74">
        <v>53</v>
      </c>
      <c r="D109" s="150" t="s">
        <v>167</v>
      </c>
    </row>
    <row r="110" spans="1:4" x14ac:dyDescent="0.3">
      <c r="A110" s="80" t="s">
        <v>168</v>
      </c>
      <c r="B110" s="80" t="s">
        <v>101</v>
      </c>
      <c r="C110" s="74">
        <v>21</v>
      </c>
      <c r="D110" s="150" t="s">
        <v>169</v>
      </c>
    </row>
    <row r="111" spans="1:4" x14ac:dyDescent="0.3">
      <c r="A111" s="80" t="s">
        <v>170</v>
      </c>
      <c r="B111" s="80" t="s">
        <v>101</v>
      </c>
      <c r="C111" s="74">
        <v>17.399999999999999</v>
      </c>
      <c r="D111" s="150" t="s">
        <v>171</v>
      </c>
    </row>
    <row r="112" spans="1:4" x14ac:dyDescent="0.3">
      <c r="A112" s="80" t="s">
        <v>172</v>
      </c>
      <c r="B112" s="80" t="s">
        <v>101</v>
      </c>
      <c r="C112" s="74">
        <v>14.05</v>
      </c>
      <c r="D112" s="150" t="s">
        <v>75</v>
      </c>
    </row>
    <row r="113" spans="1:4" x14ac:dyDescent="0.3">
      <c r="A113" s="80" t="s">
        <v>173</v>
      </c>
      <c r="B113" s="80" t="s">
        <v>101</v>
      </c>
      <c r="C113" s="74">
        <v>7.57</v>
      </c>
      <c r="D113" s="150" t="s">
        <v>75</v>
      </c>
    </row>
    <row r="114" spans="1:4" x14ac:dyDescent="0.3">
      <c r="A114" s="80" t="s">
        <v>175</v>
      </c>
      <c r="B114" s="80" t="s">
        <v>101</v>
      </c>
      <c r="C114" s="74">
        <v>4.0270000000000001</v>
      </c>
      <c r="D114" s="150" t="s">
        <v>75</v>
      </c>
    </row>
    <row r="115" spans="1:4" x14ac:dyDescent="0.3">
      <c r="A115" s="80" t="s">
        <v>174</v>
      </c>
      <c r="B115" s="80" t="s">
        <v>101</v>
      </c>
      <c r="C115" s="74">
        <v>4.29</v>
      </c>
      <c r="D115" s="150" t="s">
        <v>75</v>
      </c>
    </row>
    <row r="116" spans="1:4" x14ac:dyDescent="0.3">
      <c r="A116" s="80" t="s">
        <v>176</v>
      </c>
      <c r="B116" s="80" t="s">
        <v>101</v>
      </c>
      <c r="C116" s="74">
        <v>18.54</v>
      </c>
      <c r="D116" s="150" t="s">
        <v>75</v>
      </c>
    </row>
    <row r="117" spans="1:4" x14ac:dyDescent="0.3">
      <c r="A117" s="80" t="s">
        <v>177</v>
      </c>
      <c r="B117" s="80" t="s">
        <v>101</v>
      </c>
      <c r="C117" s="74">
        <v>9.9700000000000006</v>
      </c>
      <c r="D117" s="150" t="s">
        <v>75</v>
      </c>
    </row>
    <row r="118" spans="1:4" x14ac:dyDescent="0.3">
      <c r="A118" s="80" t="s">
        <v>178</v>
      </c>
      <c r="B118" s="80" t="s">
        <v>121</v>
      </c>
      <c r="C118" s="74">
        <v>5.65</v>
      </c>
      <c r="D118" s="150" t="s">
        <v>50</v>
      </c>
    </row>
    <row r="119" spans="1:4" x14ac:dyDescent="0.3">
      <c r="A119" s="80" t="s">
        <v>179</v>
      </c>
      <c r="B119" s="80" t="s">
        <v>101</v>
      </c>
      <c r="C119" s="74">
        <v>3.12</v>
      </c>
      <c r="D119" s="150" t="s">
        <v>75</v>
      </c>
    </row>
    <row r="120" spans="1:4" x14ac:dyDescent="0.3">
      <c r="A120" s="80" t="s">
        <v>180</v>
      </c>
      <c r="B120" s="80" t="s">
        <v>101</v>
      </c>
      <c r="C120" s="74">
        <v>17.13</v>
      </c>
      <c r="D120" s="150" t="s">
        <v>75</v>
      </c>
    </row>
    <row r="121" spans="1:4" x14ac:dyDescent="0.3">
      <c r="A121" s="80" t="s">
        <v>181</v>
      </c>
      <c r="B121" s="80" t="s">
        <v>101</v>
      </c>
      <c r="C121" s="74">
        <v>5.0999999999999997E-2</v>
      </c>
      <c r="D121" s="150" t="s">
        <v>75</v>
      </c>
    </row>
    <row r="122" spans="1:4" x14ac:dyDescent="0.3">
      <c r="A122" s="80" t="s">
        <v>182</v>
      </c>
      <c r="B122" s="80" t="s">
        <v>101</v>
      </c>
      <c r="C122" s="74">
        <v>23.43</v>
      </c>
      <c r="D122" s="150" t="s">
        <v>75</v>
      </c>
    </row>
    <row r="123" spans="1:4" x14ac:dyDescent="0.3">
      <c r="A123" s="80" t="s">
        <v>183</v>
      </c>
      <c r="B123" s="80" t="s">
        <v>101</v>
      </c>
      <c r="C123" s="74">
        <v>11.57</v>
      </c>
      <c r="D123" s="150" t="s">
        <v>75</v>
      </c>
    </row>
    <row r="124" spans="1:4" x14ac:dyDescent="0.3">
      <c r="A124" s="80" t="s">
        <v>184</v>
      </c>
      <c r="B124" s="80" t="s">
        <v>101</v>
      </c>
      <c r="C124" s="74">
        <v>17.54</v>
      </c>
      <c r="D124" s="150" t="s">
        <v>75</v>
      </c>
    </row>
    <row r="125" spans="1:4" x14ac:dyDescent="0.3">
      <c r="A125" s="80" t="s">
        <v>185</v>
      </c>
      <c r="B125" s="80" t="s">
        <v>101</v>
      </c>
      <c r="C125" s="74">
        <v>12.66</v>
      </c>
      <c r="D125" s="150" t="s">
        <v>75</v>
      </c>
    </row>
    <row r="126" spans="1:4" x14ac:dyDescent="0.3">
      <c r="A126" s="80" t="s">
        <v>186</v>
      </c>
      <c r="B126" s="80" t="s">
        <v>101</v>
      </c>
      <c r="C126" s="74">
        <v>9.1199999999999992</v>
      </c>
      <c r="D126" s="150" t="s">
        <v>75</v>
      </c>
    </row>
    <row r="127" spans="1:4" x14ac:dyDescent="0.3">
      <c r="A127" s="80" t="s">
        <v>187</v>
      </c>
      <c r="B127" s="80" t="s">
        <v>101</v>
      </c>
      <c r="C127" s="74">
        <v>15.33</v>
      </c>
      <c r="D127" s="150" t="s">
        <v>75</v>
      </c>
    </row>
    <row r="128" spans="1:4" x14ac:dyDescent="0.3">
      <c r="A128" s="80" t="s">
        <v>188</v>
      </c>
      <c r="B128" s="80" t="s">
        <v>101</v>
      </c>
      <c r="C128" s="74">
        <v>3.94</v>
      </c>
      <c r="D128" s="150" t="s">
        <v>75</v>
      </c>
    </row>
    <row r="129" spans="1:4" x14ac:dyDescent="0.3">
      <c r="A129" s="80" t="s">
        <v>189</v>
      </c>
      <c r="B129" s="80" t="s">
        <v>101</v>
      </c>
      <c r="C129" s="74">
        <v>15.14</v>
      </c>
      <c r="D129" s="150" t="s">
        <v>190</v>
      </c>
    </row>
    <row r="130" spans="1:4" x14ac:dyDescent="0.3">
      <c r="A130" s="80" t="s">
        <v>191</v>
      </c>
      <c r="B130" s="80" t="s">
        <v>101</v>
      </c>
      <c r="C130" s="74">
        <v>53.42</v>
      </c>
      <c r="D130" s="150" t="s">
        <v>75</v>
      </c>
    </row>
    <row r="131" spans="1:4" x14ac:dyDescent="0.3">
      <c r="A131" s="80" t="s">
        <v>192</v>
      </c>
      <c r="B131" s="80" t="s">
        <v>101</v>
      </c>
      <c r="C131" s="74">
        <v>6.0000000000000001E-3</v>
      </c>
      <c r="D131" s="150" t="s">
        <v>75</v>
      </c>
    </row>
    <row r="132" spans="1:4" x14ac:dyDescent="0.3">
      <c r="A132" s="80" t="s">
        <v>193</v>
      </c>
      <c r="B132" s="80" t="s">
        <v>101</v>
      </c>
      <c r="C132" s="74">
        <v>6.0000000000000001E-3</v>
      </c>
      <c r="D132" s="150" t="s">
        <v>75</v>
      </c>
    </row>
    <row r="133" spans="1:4" x14ac:dyDescent="0.3">
      <c r="A133" s="80"/>
      <c r="B133" s="80"/>
      <c r="C133" s="74"/>
      <c r="D133" s="150"/>
    </row>
    <row r="134" spans="1:4" x14ac:dyDescent="0.3">
      <c r="A134" s="80"/>
      <c r="B134" s="80"/>
      <c r="C134" s="74"/>
      <c r="D134" s="150"/>
    </row>
    <row r="135" spans="1:4" x14ac:dyDescent="0.3">
      <c r="A135" s="80"/>
      <c r="B135" s="80"/>
      <c r="C135" s="74"/>
      <c r="D135" s="150"/>
    </row>
    <row r="136" spans="1:4" x14ac:dyDescent="0.3">
      <c r="A136" s="80"/>
      <c r="B136" s="80"/>
      <c r="C136" s="74"/>
      <c r="D136" s="150"/>
    </row>
    <row r="137" spans="1:4" x14ac:dyDescent="0.3">
      <c r="A137" s="80"/>
      <c r="B137" s="80"/>
      <c r="C137" s="74"/>
      <c r="D137" s="150"/>
    </row>
    <row r="138" spans="1:4" x14ac:dyDescent="0.3">
      <c r="A138" s="80"/>
      <c r="B138" s="80"/>
      <c r="C138" s="74"/>
      <c r="D138" s="150"/>
    </row>
    <row r="139" spans="1:4" x14ac:dyDescent="0.3">
      <c r="A139" s="80"/>
      <c r="B139" s="80"/>
      <c r="C139" s="74"/>
      <c r="D139" s="150"/>
    </row>
    <row r="140" spans="1:4" x14ac:dyDescent="0.3">
      <c r="A140" s="80"/>
      <c r="B140" s="80"/>
      <c r="C140" s="74"/>
      <c r="D140" s="150"/>
    </row>
    <row r="141" spans="1:4" x14ac:dyDescent="0.3">
      <c r="A141" s="80"/>
      <c r="B141" s="80"/>
      <c r="C141" s="74"/>
      <c r="D141" s="150"/>
    </row>
    <row r="142" spans="1:4" x14ac:dyDescent="0.3">
      <c r="A142" s="80"/>
      <c r="B142" s="80"/>
      <c r="C142" s="74"/>
      <c r="D142" s="150"/>
    </row>
    <row r="143" spans="1:4" x14ac:dyDescent="0.3">
      <c r="A143" s="80"/>
      <c r="B143" s="80"/>
      <c r="C143" s="74"/>
      <c r="D143" s="150"/>
    </row>
    <row r="144" spans="1:4" x14ac:dyDescent="0.3">
      <c r="A144" s="80"/>
      <c r="B144" s="80"/>
      <c r="C144" s="74"/>
      <c r="D144" s="150"/>
    </row>
    <row r="145" spans="1:4" x14ac:dyDescent="0.3">
      <c r="A145" s="80"/>
      <c r="B145" s="80"/>
      <c r="C145" s="74"/>
      <c r="D145" s="150"/>
    </row>
    <row r="146" spans="1:4" x14ac:dyDescent="0.3">
      <c r="A146" s="80"/>
      <c r="B146" s="80"/>
      <c r="C146" s="74"/>
      <c r="D146" s="150"/>
    </row>
    <row r="147" spans="1:4" x14ac:dyDescent="0.3">
      <c r="A147" s="80"/>
      <c r="B147" s="80"/>
      <c r="C147" s="74"/>
      <c r="D147" s="150"/>
    </row>
    <row r="148" spans="1:4" x14ac:dyDescent="0.3">
      <c r="A148" s="80"/>
      <c r="B148" s="80"/>
      <c r="C148" s="74"/>
      <c r="D148" s="150"/>
    </row>
    <row r="149" spans="1:4" x14ac:dyDescent="0.3">
      <c r="A149" s="80"/>
      <c r="B149" s="80"/>
      <c r="C149" s="74"/>
      <c r="D149" s="150"/>
    </row>
    <row r="150" spans="1:4" x14ac:dyDescent="0.3">
      <c r="A150" s="80"/>
      <c r="B150" s="80"/>
      <c r="C150" s="74"/>
      <c r="D150" s="150"/>
    </row>
    <row r="151" spans="1:4" x14ac:dyDescent="0.3">
      <c r="A151" s="2"/>
      <c r="B151" s="80"/>
      <c r="C151" s="74"/>
    </row>
    <row r="152" spans="1:4" x14ac:dyDescent="0.3">
      <c r="A152" s="2"/>
      <c r="B152" s="80"/>
      <c r="C152" s="74"/>
    </row>
    <row r="153" spans="1:4" x14ac:dyDescent="0.3">
      <c r="A153" s="2"/>
      <c r="B153" s="80"/>
      <c r="C153" s="74"/>
    </row>
    <row r="154" spans="1:4" x14ac:dyDescent="0.3">
      <c r="A154" s="2"/>
      <c r="B154" s="80"/>
      <c r="C154" s="74"/>
    </row>
    <row r="155" spans="1:4" x14ac:dyDescent="0.3">
      <c r="A155" s="2"/>
      <c r="B155" s="80"/>
      <c r="C155" s="74"/>
    </row>
    <row r="156" spans="1:4" x14ac:dyDescent="0.3">
      <c r="A156" s="2"/>
      <c r="B156" s="80"/>
      <c r="C156" s="74"/>
    </row>
    <row r="157" spans="1:4" x14ac:dyDescent="0.3">
      <c r="A157" s="2"/>
      <c r="B157" s="80"/>
      <c r="C157" s="74"/>
    </row>
    <row r="158" spans="1:4" x14ac:dyDescent="0.3">
      <c r="A158" s="2"/>
      <c r="B158" s="80"/>
      <c r="C158" s="74"/>
    </row>
    <row r="159" spans="1:4" x14ac:dyDescent="0.3">
      <c r="A159" s="2"/>
      <c r="B159" s="80"/>
      <c r="C159" s="74"/>
    </row>
    <row r="160" spans="1:4" x14ac:dyDescent="0.3">
      <c r="A160" s="2"/>
      <c r="B160" s="80"/>
      <c r="C160" s="74"/>
    </row>
    <row r="161" spans="1:3" x14ac:dyDescent="0.3">
      <c r="A161" s="2"/>
      <c r="B161" s="80"/>
      <c r="C161" s="74"/>
    </row>
    <row r="162" spans="1:3" x14ac:dyDescent="0.3">
      <c r="A162" s="2"/>
      <c r="B162" s="80"/>
      <c r="C162" s="74"/>
    </row>
    <row r="163" spans="1:3" x14ac:dyDescent="0.3">
      <c r="A163" s="2"/>
      <c r="B163" s="80"/>
      <c r="C163" s="74"/>
    </row>
    <row r="164" spans="1:3" x14ac:dyDescent="0.3">
      <c r="A164" s="2"/>
      <c r="B164" s="80"/>
      <c r="C164" s="74"/>
    </row>
    <row r="165" spans="1:3" x14ac:dyDescent="0.3">
      <c r="A165" s="2"/>
      <c r="B165" s="80"/>
      <c r="C165" s="74"/>
    </row>
    <row r="166" spans="1:3" x14ac:dyDescent="0.3">
      <c r="A166" s="2"/>
      <c r="B166" s="80"/>
      <c r="C166" s="74"/>
    </row>
    <row r="167" spans="1:3" x14ac:dyDescent="0.3">
      <c r="A167" s="2"/>
      <c r="B167" s="80"/>
      <c r="C167" s="74"/>
    </row>
    <row r="168" spans="1:3" x14ac:dyDescent="0.3">
      <c r="A168" s="2"/>
      <c r="B168" s="80"/>
      <c r="C168" s="74"/>
    </row>
    <row r="169" spans="1:3" x14ac:dyDescent="0.3">
      <c r="A169" s="2"/>
      <c r="B169" s="80"/>
      <c r="C169" s="74"/>
    </row>
    <row r="170" spans="1:3" x14ac:dyDescent="0.3">
      <c r="A170" s="2"/>
      <c r="B170" s="80"/>
      <c r="C170" s="74"/>
    </row>
    <row r="171" spans="1:3" x14ac:dyDescent="0.3">
      <c r="A171" s="2"/>
      <c r="B171" s="80"/>
      <c r="C171" s="74"/>
    </row>
    <row r="172" spans="1:3" x14ac:dyDescent="0.3">
      <c r="A172" s="2"/>
      <c r="B172" s="80"/>
      <c r="C172" s="74"/>
    </row>
    <row r="173" spans="1:3" x14ac:dyDescent="0.3">
      <c r="A173" s="2"/>
      <c r="B173" s="80"/>
      <c r="C173" s="74"/>
    </row>
    <row r="174" spans="1:3" x14ac:dyDescent="0.3">
      <c r="A174" s="2"/>
      <c r="B174" s="80"/>
      <c r="C174" s="74"/>
    </row>
    <row r="175" spans="1:3" x14ac:dyDescent="0.3">
      <c r="A175" s="2"/>
      <c r="B175" s="80"/>
      <c r="C175" s="74"/>
    </row>
    <row r="176" spans="1:3" x14ac:dyDescent="0.3">
      <c r="A176" s="2"/>
      <c r="B176" s="80"/>
      <c r="C176" s="74"/>
    </row>
    <row r="177" spans="1:3" x14ac:dyDescent="0.3">
      <c r="A177" s="2"/>
      <c r="B177" s="80"/>
      <c r="C177" s="74"/>
    </row>
    <row r="178" spans="1:3" x14ac:dyDescent="0.3">
      <c r="A178" s="2"/>
      <c r="B178" s="80"/>
      <c r="C178" s="74"/>
    </row>
    <row r="179" spans="1:3" x14ac:dyDescent="0.3">
      <c r="A179" s="2"/>
      <c r="B179" s="80"/>
      <c r="C179" s="74"/>
    </row>
    <row r="180" spans="1:3" x14ac:dyDescent="0.3">
      <c r="A180" s="2"/>
      <c r="B180" s="80"/>
      <c r="C180" s="74"/>
    </row>
    <row r="181" spans="1:3" x14ac:dyDescent="0.3">
      <c r="A181" s="2"/>
      <c r="B181" s="80"/>
      <c r="C181" s="74"/>
    </row>
    <row r="182" spans="1:3" x14ac:dyDescent="0.3">
      <c r="A182" s="2"/>
      <c r="B182" s="80"/>
      <c r="C182" s="74"/>
    </row>
    <row r="183" spans="1:3" x14ac:dyDescent="0.3">
      <c r="A183" s="2"/>
      <c r="B183" s="80"/>
      <c r="C183" s="74"/>
    </row>
    <row r="184" spans="1:3" x14ac:dyDescent="0.3">
      <c r="A184" s="2"/>
      <c r="B184" s="80"/>
      <c r="C184" s="74"/>
    </row>
    <row r="185" spans="1:3" x14ac:dyDescent="0.3">
      <c r="A185" s="2"/>
      <c r="B185" s="80"/>
      <c r="C185" s="74"/>
    </row>
    <row r="186" spans="1:3" x14ac:dyDescent="0.3">
      <c r="A186" s="2"/>
      <c r="B186" s="80"/>
      <c r="C186" s="74"/>
    </row>
    <row r="187" spans="1:3" x14ac:dyDescent="0.3">
      <c r="A187" s="2"/>
      <c r="B187" s="80"/>
      <c r="C187" s="74"/>
    </row>
    <row r="188" spans="1:3" x14ac:dyDescent="0.3">
      <c r="A188" s="2"/>
      <c r="B188" s="80"/>
      <c r="C188" s="74"/>
    </row>
    <row r="189" spans="1:3" x14ac:dyDescent="0.3">
      <c r="A189" s="2"/>
      <c r="B189" s="80"/>
      <c r="C189" s="74"/>
    </row>
    <row r="190" spans="1:3" x14ac:dyDescent="0.3">
      <c r="A190" s="2"/>
      <c r="B190" s="80"/>
      <c r="C190" s="74"/>
    </row>
    <row r="191" spans="1:3" x14ac:dyDescent="0.3">
      <c r="A191" s="2"/>
      <c r="B191" s="80"/>
      <c r="C191" s="74"/>
    </row>
    <row r="192" spans="1:3" x14ac:dyDescent="0.3">
      <c r="A192" s="2"/>
      <c r="B192" s="80"/>
      <c r="C192" s="74"/>
    </row>
    <row r="193" spans="1:3" x14ac:dyDescent="0.3">
      <c r="A193" s="2"/>
      <c r="B193" s="80"/>
      <c r="C193" s="74"/>
    </row>
    <row r="194" spans="1:3" x14ac:dyDescent="0.3">
      <c r="A194" s="2"/>
      <c r="B194" s="80"/>
      <c r="C194" s="74"/>
    </row>
    <row r="195" spans="1:3" x14ac:dyDescent="0.3">
      <c r="A195" s="2"/>
      <c r="B195" s="80"/>
      <c r="C195" s="74"/>
    </row>
    <row r="196" spans="1:3" x14ac:dyDescent="0.3">
      <c r="A196" s="2"/>
      <c r="B196" s="80"/>
      <c r="C196" s="74"/>
    </row>
    <row r="197" spans="1:3" x14ac:dyDescent="0.3">
      <c r="A197" s="2"/>
      <c r="B197" s="80"/>
      <c r="C197" s="74"/>
    </row>
    <row r="198" spans="1:3" x14ac:dyDescent="0.3">
      <c r="A198" s="2"/>
      <c r="B198" s="80"/>
      <c r="C198" s="74"/>
    </row>
    <row r="199" spans="1:3" x14ac:dyDescent="0.3">
      <c r="A199" s="2"/>
      <c r="B199" s="80"/>
      <c r="C199" s="74"/>
    </row>
    <row r="200" spans="1:3" x14ac:dyDescent="0.3">
      <c r="A200" s="2"/>
      <c r="B200" s="80"/>
      <c r="C200" s="74"/>
    </row>
    <row r="201" spans="1:3" x14ac:dyDescent="0.3">
      <c r="A201" s="2"/>
      <c r="B201" s="80"/>
      <c r="C201" s="74"/>
    </row>
    <row r="202" spans="1:3" x14ac:dyDescent="0.3">
      <c r="A202" s="2"/>
      <c r="B202" s="80"/>
      <c r="C202" s="74"/>
    </row>
    <row r="203" spans="1:3" x14ac:dyDescent="0.3">
      <c r="A203" s="2"/>
      <c r="B203" s="80"/>
      <c r="C203" s="74"/>
    </row>
    <row r="204" spans="1:3" x14ac:dyDescent="0.3">
      <c r="A204" s="2"/>
      <c r="B204" s="80"/>
      <c r="C204" s="74"/>
    </row>
    <row r="205" spans="1:3" x14ac:dyDescent="0.3">
      <c r="A205" s="2"/>
      <c r="B205" s="80"/>
      <c r="C205" s="74"/>
    </row>
    <row r="206" spans="1:3" x14ac:dyDescent="0.3">
      <c r="A206" s="2"/>
      <c r="B206" s="80"/>
      <c r="C206" s="74"/>
    </row>
    <row r="207" spans="1:3" x14ac:dyDescent="0.3">
      <c r="A207" s="2"/>
      <c r="B207" s="80"/>
      <c r="C207" s="74"/>
    </row>
    <row r="208" spans="1:3" x14ac:dyDescent="0.3">
      <c r="A208" s="2"/>
      <c r="B208" s="80"/>
      <c r="C208" s="74"/>
    </row>
    <row r="209" spans="1:3" x14ac:dyDescent="0.3">
      <c r="A209" s="2"/>
      <c r="B209" s="80"/>
      <c r="C209" s="74"/>
    </row>
    <row r="210" spans="1:3" x14ac:dyDescent="0.3">
      <c r="A210" s="2"/>
      <c r="B210" s="80"/>
      <c r="C210" s="74"/>
    </row>
    <row r="211" spans="1:3" x14ac:dyDescent="0.3">
      <c r="A211" s="2"/>
      <c r="B211" s="80"/>
      <c r="C211" s="74"/>
    </row>
    <row r="212" spans="1:3" x14ac:dyDescent="0.3">
      <c r="A212" s="2"/>
      <c r="B212" s="80"/>
      <c r="C212" s="74"/>
    </row>
    <row r="213" spans="1:3" x14ac:dyDescent="0.3">
      <c r="A213" s="2"/>
      <c r="B213" s="80"/>
      <c r="C213" s="74"/>
    </row>
    <row r="214" spans="1:3" x14ac:dyDescent="0.3">
      <c r="A214" s="2"/>
      <c r="B214" s="80"/>
      <c r="C214" s="74"/>
    </row>
    <row r="215" spans="1:3" x14ac:dyDescent="0.3">
      <c r="A215" s="2"/>
      <c r="B215" s="80"/>
      <c r="C215" s="74"/>
    </row>
    <row r="216" spans="1:3" x14ac:dyDescent="0.3">
      <c r="A216" s="2"/>
      <c r="B216" s="80"/>
      <c r="C216" s="74"/>
    </row>
    <row r="217" spans="1:3" x14ac:dyDescent="0.3">
      <c r="A217" s="2"/>
      <c r="B217" s="80"/>
      <c r="C217" s="74"/>
    </row>
    <row r="218" spans="1:3" x14ac:dyDescent="0.3">
      <c r="A218" s="2"/>
      <c r="B218" s="80"/>
      <c r="C218" s="74"/>
    </row>
    <row r="219" spans="1:3" x14ac:dyDescent="0.3">
      <c r="A219" s="2"/>
      <c r="B219" s="80"/>
      <c r="C219" s="74"/>
    </row>
    <row r="220" spans="1:3" x14ac:dyDescent="0.3">
      <c r="A220" s="2"/>
      <c r="B220" s="80"/>
      <c r="C220" s="74"/>
    </row>
    <row r="221" spans="1:3" x14ac:dyDescent="0.3">
      <c r="A221" s="2"/>
      <c r="B221" s="80"/>
      <c r="C221" s="74"/>
    </row>
    <row r="222" spans="1:3" x14ac:dyDescent="0.3">
      <c r="A222" s="2"/>
      <c r="B222" s="80"/>
      <c r="C222" s="74"/>
    </row>
    <row r="223" spans="1:3" x14ac:dyDescent="0.3">
      <c r="A223" s="2"/>
      <c r="B223" s="80"/>
      <c r="C223" s="74"/>
    </row>
    <row r="224" spans="1:3" x14ac:dyDescent="0.3">
      <c r="A224" s="2"/>
      <c r="B224" s="80"/>
      <c r="C224" s="74"/>
    </row>
    <row r="225" spans="1:3" x14ac:dyDescent="0.3">
      <c r="A225" s="2"/>
      <c r="B225" s="80"/>
      <c r="C225" s="74"/>
    </row>
    <row r="226" spans="1:3" x14ac:dyDescent="0.3">
      <c r="A226" s="2"/>
      <c r="B226" s="80"/>
      <c r="C226" s="74"/>
    </row>
    <row r="227" spans="1:3" x14ac:dyDescent="0.3">
      <c r="A227" s="2"/>
      <c r="B227" s="80"/>
      <c r="C227" s="74"/>
    </row>
    <row r="228" spans="1:3" x14ac:dyDescent="0.3">
      <c r="A228" s="2"/>
      <c r="B228" s="80"/>
      <c r="C228" s="74"/>
    </row>
    <row r="229" spans="1:3" x14ac:dyDescent="0.3">
      <c r="A229" s="2"/>
      <c r="B229" s="80"/>
      <c r="C229" s="74"/>
    </row>
    <row r="230" spans="1:3" x14ac:dyDescent="0.3">
      <c r="A230" s="2"/>
      <c r="B230" s="80"/>
      <c r="C230" s="74"/>
    </row>
    <row r="231" spans="1:3" x14ac:dyDescent="0.3">
      <c r="A231" s="2"/>
      <c r="B231" s="80"/>
      <c r="C231" s="74"/>
    </row>
    <row r="232" spans="1:3" x14ac:dyDescent="0.3">
      <c r="A232" s="2"/>
      <c r="B232" s="80"/>
      <c r="C232" s="74"/>
    </row>
    <row r="233" spans="1:3" x14ac:dyDescent="0.3">
      <c r="A233" s="2"/>
      <c r="B233" s="80"/>
      <c r="C233" s="74"/>
    </row>
    <row r="234" spans="1:3" x14ac:dyDescent="0.3">
      <c r="A234" s="2"/>
      <c r="B234" s="80"/>
      <c r="C234" s="74"/>
    </row>
    <row r="235" spans="1:3" x14ac:dyDescent="0.3">
      <c r="A235" s="2"/>
      <c r="B235" s="80"/>
      <c r="C235" s="74"/>
    </row>
    <row r="236" spans="1:3" x14ac:dyDescent="0.3">
      <c r="A236" s="2"/>
      <c r="B236" s="80"/>
      <c r="C236" s="74"/>
    </row>
    <row r="237" spans="1:3" x14ac:dyDescent="0.3">
      <c r="A237" s="2"/>
      <c r="B237" s="80"/>
      <c r="C237" s="74"/>
    </row>
    <row r="238" spans="1:3" x14ac:dyDescent="0.3">
      <c r="A238" s="2"/>
      <c r="B238" s="80"/>
      <c r="C238" s="74"/>
    </row>
    <row r="239" spans="1:3" x14ac:dyDescent="0.3">
      <c r="A239" s="2"/>
      <c r="B239" s="80"/>
      <c r="C239" s="74"/>
    </row>
    <row r="240" spans="1:3" x14ac:dyDescent="0.3">
      <c r="A240" s="2"/>
      <c r="B240" s="80"/>
      <c r="C240" s="74"/>
    </row>
    <row r="241" spans="1:3" x14ac:dyDescent="0.3">
      <c r="A241" s="2"/>
      <c r="B241" s="80"/>
      <c r="C241" s="74"/>
    </row>
    <row r="242" spans="1:3" x14ac:dyDescent="0.3">
      <c r="A242" s="2"/>
      <c r="B242" s="80"/>
      <c r="C242" s="74"/>
    </row>
    <row r="243" spans="1:3" x14ac:dyDescent="0.3">
      <c r="A243" s="2"/>
      <c r="B243" s="80"/>
      <c r="C243" s="74"/>
    </row>
    <row r="244" spans="1:3" x14ac:dyDescent="0.3">
      <c r="A244" s="2"/>
      <c r="B244" s="80"/>
      <c r="C244" s="74"/>
    </row>
    <row r="245" spans="1:3" x14ac:dyDescent="0.3">
      <c r="A245" s="2"/>
      <c r="B245" s="80"/>
      <c r="C245" s="74"/>
    </row>
    <row r="246" spans="1:3" x14ac:dyDescent="0.3">
      <c r="A246" s="2"/>
      <c r="B246" s="80"/>
      <c r="C246" s="74"/>
    </row>
    <row r="247" spans="1:3" x14ac:dyDescent="0.3">
      <c r="A247" s="2"/>
      <c r="B247" s="80"/>
      <c r="C247" s="74"/>
    </row>
    <row r="248" spans="1:3" x14ac:dyDescent="0.3">
      <c r="A248" s="2"/>
      <c r="B248" s="80"/>
      <c r="C248" s="74"/>
    </row>
    <row r="249" spans="1:3" x14ac:dyDescent="0.3">
      <c r="A249" s="2"/>
      <c r="B249" s="80"/>
      <c r="C249" s="74"/>
    </row>
    <row r="250" spans="1:3" x14ac:dyDescent="0.3">
      <c r="A250" s="2"/>
      <c r="B250" s="80"/>
      <c r="C250" s="74"/>
    </row>
    <row r="251" spans="1:3" x14ac:dyDescent="0.3">
      <c r="A251" s="2"/>
      <c r="B251" s="80"/>
      <c r="C251" s="74"/>
    </row>
    <row r="252" spans="1:3" x14ac:dyDescent="0.3">
      <c r="A252" s="2"/>
      <c r="B252" s="80"/>
      <c r="C252" s="74"/>
    </row>
    <row r="253" spans="1:3" x14ac:dyDescent="0.3">
      <c r="A253" s="2"/>
      <c r="B253" s="80"/>
      <c r="C253" s="74"/>
    </row>
    <row r="254" spans="1:3" x14ac:dyDescent="0.3">
      <c r="A254" s="2"/>
      <c r="B254" s="80"/>
      <c r="C254" s="74"/>
    </row>
    <row r="255" spans="1:3" x14ac:dyDescent="0.3">
      <c r="A255" s="2"/>
      <c r="B255" s="80"/>
      <c r="C255" s="74"/>
    </row>
    <row r="256" spans="1:3" x14ac:dyDescent="0.3">
      <c r="A256" s="2"/>
      <c r="B256" s="80"/>
      <c r="C256" s="74"/>
    </row>
    <row r="257" spans="1:3" x14ac:dyDescent="0.3">
      <c r="A257" s="2"/>
      <c r="B257" s="80"/>
      <c r="C257" s="74"/>
    </row>
    <row r="258" spans="1:3" x14ac:dyDescent="0.3">
      <c r="A258" s="2"/>
      <c r="B258" s="80"/>
      <c r="C258" s="74"/>
    </row>
    <row r="259" spans="1:3" x14ac:dyDescent="0.3">
      <c r="A259" s="2"/>
      <c r="B259" s="80"/>
      <c r="C259" s="74"/>
    </row>
    <row r="260" spans="1:3" x14ac:dyDescent="0.3">
      <c r="A260" s="2"/>
      <c r="B260" s="80"/>
      <c r="C260" s="74"/>
    </row>
    <row r="261" spans="1:3" x14ac:dyDescent="0.3">
      <c r="A261" s="2"/>
      <c r="B261" s="80"/>
      <c r="C261" s="74"/>
    </row>
    <row r="262" spans="1:3" x14ac:dyDescent="0.3">
      <c r="A262" s="2"/>
      <c r="B262" s="80"/>
      <c r="C262" s="74"/>
    </row>
    <row r="263" spans="1:3" x14ac:dyDescent="0.3">
      <c r="A263" s="2"/>
      <c r="B263" s="80"/>
      <c r="C263" s="74"/>
    </row>
    <row r="264" spans="1:3" x14ac:dyDescent="0.3">
      <c r="A264" s="2"/>
      <c r="B264" s="80"/>
      <c r="C264" s="74"/>
    </row>
    <row r="265" spans="1:3" x14ac:dyDescent="0.3">
      <c r="A265" s="2"/>
      <c r="B265" s="80"/>
      <c r="C265" s="74"/>
    </row>
    <row r="266" spans="1:3" x14ac:dyDescent="0.3">
      <c r="A266" s="2"/>
      <c r="B266" s="80"/>
      <c r="C266" s="74"/>
    </row>
    <row r="267" spans="1:3" x14ac:dyDescent="0.3">
      <c r="A267" s="2"/>
      <c r="B267" s="80"/>
      <c r="C267" s="74"/>
    </row>
    <row r="268" spans="1:3" x14ac:dyDescent="0.3">
      <c r="A268" s="2"/>
      <c r="B268" s="80"/>
      <c r="C268" s="74"/>
    </row>
    <row r="269" spans="1:3" x14ac:dyDescent="0.3">
      <c r="A269" s="2"/>
      <c r="B269" s="80"/>
      <c r="C269" s="74"/>
    </row>
    <row r="270" spans="1:3" x14ac:dyDescent="0.3">
      <c r="A270" s="2"/>
      <c r="B270" s="80"/>
      <c r="C270" s="74"/>
    </row>
    <row r="271" spans="1:3" x14ac:dyDescent="0.3">
      <c r="A271" s="2"/>
      <c r="B271" s="80"/>
      <c r="C271" s="74"/>
    </row>
    <row r="272" spans="1:3" x14ac:dyDescent="0.3">
      <c r="A272" s="2"/>
      <c r="B272" s="80"/>
      <c r="C272" s="74"/>
    </row>
    <row r="273" spans="1:3" x14ac:dyDescent="0.3">
      <c r="A273" s="2"/>
      <c r="B273" s="80"/>
      <c r="C273" s="74"/>
    </row>
    <row r="274" spans="1:3" x14ac:dyDescent="0.3">
      <c r="A274" s="2"/>
      <c r="B274" s="80"/>
      <c r="C274" s="74"/>
    </row>
    <row r="275" spans="1:3" x14ac:dyDescent="0.3">
      <c r="A275" s="2"/>
      <c r="B275" s="80"/>
      <c r="C275" s="74"/>
    </row>
    <row r="276" spans="1:3" x14ac:dyDescent="0.3">
      <c r="A276" s="2"/>
      <c r="B276" s="80"/>
      <c r="C276" s="74"/>
    </row>
    <row r="277" spans="1:3" x14ac:dyDescent="0.3">
      <c r="A277" s="2"/>
      <c r="B277" s="80"/>
      <c r="C277" s="74"/>
    </row>
    <row r="278" spans="1:3" x14ac:dyDescent="0.3">
      <c r="A278" s="2"/>
      <c r="B278" s="80"/>
      <c r="C278" s="74"/>
    </row>
    <row r="279" spans="1:3" x14ac:dyDescent="0.3">
      <c r="A279" s="2"/>
      <c r="B279" s="80"/>
      <c r="C279" s="74"/>
    </row>
    <row r="280" spans="1:3" x14ac:dyDescent="0.3">
      <c r="A280" s="2"/>
      <c r="B280" s="80"/>
      <c r="C280" s="74"/>
    </row>
    <row r="281" spans="1:3" x14ac:dyDescent="0.3">
      <c r="A281" s="2"/>
      <c r="B281" s="80"/>
      <c r="C281" s="74"/>
    </row>
    <row r="282" spans="1:3" x14ac:dyDescent="0.3">
      <c r="A282" s="2"/>
      <c r="B282" s="80"/>
      <c r="C282" s="74"/>
    </row>
    <row r="283" spans="1:3" x14ac:dyDescent="0.3">
      <c r="A283" s="2"/>
      <c r="B283" s="80"/>
      <c r="C283" s="74"/>
    </row>
    <row r="284" spans="1:3" x14ac:dyDescent="0.3">
      <c r="A284" s="2"/>
      <c r="B284" s="80"/>
      <c r="C284" s="74"/>
    </row>
    <row r="285" spans="1:3" x14ac:dyDescent="0.3">
      <c r="A285" s="2"/>
      <c r="B285" s="80"/>
      <c r="C285" s="74"/>
    </row>
    <row r="286" spans="1:3" x14ac:dyDescent="0.3">
      <c r="A286" s="2"/>
      <c r="B286" s="80"/>
      <c r="C286" s="74"/>
    </row>
    <row r="287" spans="1:3" x14ac:dyDescent="0.3">
      <c r="A287" s="2"/>
      <c r="B287" s="80"/>
      <c r="C287" s="74"/>
    </row>
    <row r="288" spans="1:3" x14ac:dyDescent="0.3">
      <c r="A288" s="2"/>
      <c r="B288" s="80"/>
      <c r="C288" s="74"/>
    </row>
    <row r="289" spans="1:3" x14ac:dyDescent="0.3">
      <c r="A289" s="2"/>
      <c r="B289" s="80"/>
      <c r="C289" s="74"/>
    </row>
    <row r="290" spans="1:3" x14ac:dyDescent="0.3">
      <c r="A290" s="2"/>
      <c r="B290" s="80"/>
      <c r="C290" s="74"/>
    </row>
    <row r="291" spans="1:3" x14ac:dyDescent="0.3">
      <c r="A291" s="2"/>
      <c r="B291" s="80"/>
      <c r="C291" s="74"/>
    </row>
    <row r="292" spans="1:3" x14ac:dyDescent="0.3">
      <c r="A292" s="2"/>
      <c r="B292" s="80"/>
      <c r="C292" s="74"/>
    </row>
    <row r="293" spans="1:3" x14ac:dyDescent="0.3">
      <c r="A293" s="2"/>
      <c r="B293" s="80"/>
      <c r="C293" s="74"/>
    </row>
    <row r="294" spans="1:3" x14ac:dyDescent="0.3">
      <c r="A294" s="2"/>
      <c r="B294" s="80"/>
      <c r="C294" s="74"/>
    </row>
    <row r="295" spans="1:3" x14ac:dyDescent="0.3">
      <c r="A295" s="2"/>
      <c r="B295" s="80"/>
      <c r="C295" s="74"/>
    </row>
    <row r="296" spans="1:3" x14ac:dyDescent="0.3">
      <c r="A296" s="2"/>
      <c r="B296" s="80"/>
      <c r="C296" s="74"/>
    </row>
    <row r="297" spans="1:3" x14ac:dyDescent="0.3">
      <c r="A297" s="2"/>
      <c r="B297" s="80"/>
      <c r="C297" s="74"/>
    </row>
    <row r="298" spans="1:3" x14ac:dyDescent="0.3">
      <c r="A298" s="2"/>
      <c r="B298" s="80"/>
      <c r="C298" s="74"/>
    </row>
    <row r="299" spans="1:3" x14ac:dyDescent="0.3">
      <c r="A299" s="2"/>
      <c r="B299" s="80"/>
      <c r="C299" s="74"/>
    </row>
    <row r="300" spans="1:3" x14ac:dyDescent="0.3">
      <c r="A300" s="2"/>
      <c r="B300" s="80"/>
      <c r="C300" s="74"/>
    </row>
    <row r="301" spans="1:3" x14ac:dyDescent="0.3">
      <c r="A301" s="2"/>
      <c r="B301" s="80"/>
      <c r="C301" s="74"/>
    </row>
    <row r="302" spans="1:3" x14ac:dyDescent="0.3">
      <c r="A302" s="2"/>
      <c r="B302" s="80"/>
      <c r="C302" s="74"/>
    </row>
    <row r="303" spans="1:3" x14ac:dyDescent="0.3">
      <c r="A303" s="2"/>
      <c r="B303" s="80"/>
      <c r="C303" s="74"/>
    </row>
    <row r="304" spans="1:3" x14ac:dyDescent="0.3">
      <c r="A304" s="2"/>
      <c r="B304" s="80"/>
      <c r="C304" s="74"/>
    </row>
    <row r="305" spans="1:3" x14ac:dyDescent="0.3">
      <c r="A305" s="2"/>
      <c r="B305" s="80"/>
      <c r="C305" s="74"/>
    </row>
    <row r="306" spans="1:3" x14ac:dyDescent="0.3">
      <c r="A306" s="2"/>
      <c r="B306" s="80"/>
      <c r="C306" s="74"/>
    </row>
    <row r="307" spans="1:3" x14ac:dyDescent="0.3">
      <c r="A307" s="2"/>
      <c r="B307" s="80"/>
      <c r="C307" s="74"/>
    </row>
    <row r="308" spans="1:3" x14ac:dyDescent="0.3">
      <c r="A308" s="2"/>
      <c r="B308" s="80"/>
      <c r="C308" s="74"/>
    </row>
    <row r="309" spans="1:3" x14ac:dyDescent="0.3">
      <c r="A309" s="2"/>
      <c r="B309" s="80"/>
      <c r="C309" s="74"/>
    </row>
    <row r="310" spans="1:3" x14ac:dyDescent="0.3">
      <c r="A310" s="2"/>
      <c r="B310" s="80"/>
      <c r="C310" s="74"/>
    </row>
    <row r="311" spans="1:3" x14ac:dyDescent="0.3">
      <c r="A311" s="2"/>
      <c r="B311" s="80"/>
      <c r="C311" s="74"/>
    </row>
    <row r="312" spans="1:3" x14ac:dyDescent="0.3">
      <c r="A312" s="2"/>
      <c r="B312" s="80"/>
      <c r="C312" s="74"/>
    </row>
    <row r="313" spans="1:3" x14ac:dyDescent="0.3">
      <c r="A313" s="2"/>
      <c r="B313" s="80"/>
      <c r="C313" s="74"/>
    </row>
    <row r="314" spans="1:3" x14ac:dyDescent="0.3">
      <c r="A314" s="2"/>
      <c r="B314" s="80"/>
      <c r="C314" s="74"/>
    </row>
    <row r="315" spans="1:3" x14ac:dyDescent="0.3">
      <c r="A315" s="2"/>
      <c r="B315" s="80"/>
      <c r="C315" s="74"/>
    </row>
    <row r="316" spans="1:3" x14ac:dyDescent="0.3">
      <c r="A316" s="2"/>
      <c r="B316" s="80"/>
      <c r="C316" s="74"/>
    </row>
    <row r="317" spans="1:3" x14ac:dyDescent="0.3">
      <c r="A317" s="2"/>
      <c r="B317" s="80"/>
      <c r="C317" s="74"/>
    </row>
    <row r="318" spans="1:3" x14ac:dyDescent="0.3">
      <c r="A318" s="2"/>
      <c r="B318" s="80"/>
      <c r="C318" s="74"/>
    </row>
    <row r="319" spans="1:3" x14ac:dyDescent="0.3">
      <c r="A319" s="2"/>
      <c r="B319" s="80"/>
      <c r="C319" s="74"/>
    </row>
    <row r="320" spans="1:3" x14ac:dyDescent="0.3">
      <c r="A320" s="2"/>
      <c r="B320" s="80"/>
      <c r="C320" s="74"/>
    </row>
    <row r="321" spans="1:3" x14ac:dyDescent="0.3">
      <c r="A321" s="2"/>
      <c r="B321" s="80"/>
      <c r="C321" s="74"/>
    </row>
    <row r="322" spans="1:3" x14ac:dyDescent="0.3">
      <c r="A322" s="2"/>
      <c r="B322" s="80"/>
      <c r="C322" s="74"/>
    </row>
    <row r="323" spans="1:3" x14ac:dyDescent="0.3">
      <c r="A323" s="2"/>
      <c r="B323" s="80"/>
      <c r="C323" s="74"/>
    </row>
    <row r="324" spans="1:3" x14ac:dyDescent="0.3">
      <c r="A324" s="2"/>
      <c r="B324" s="80"/>
      <c r="C324" s="74"/>
    </row>
    <row r="325" spans="1:3" x14ac:dyDescent="0.3">
      <c r="A325" s="2"/>
      <c r="B325" s="80"/>
      <c r="C325" s="74"/>
    </row>
    <row r="326" spans="1:3" x14ac:dyDescent="0.3">
      <c r="A326" s="2"/>
      <c r="B326" s="80"/>
      <c r="C326" s="74"/>
    </row>
    <row r="327" spans="1:3" x14ac:dyDescent="0.3">
      <c r="A327" s="2"/>
      <c r="B327" s="80"/>
      <c r="C327" s="74"/>
    </row>
    <row r="328" spans="1:3" x14ac:dyDescent="0.3">
      <c r="A328" s="2"/>
      <c r="B328" s="80"/>
      <c r="C328" s="74"/>
    </row>
    <row r="329" spans="1:3" x14ac:dyDescent="0.3">
      <c r="A329" s="2"/>
      <c r="B329" s="80"/>
      <c r="C329" s="74"/>
    </row>
    <row r="330" spans="1:3" x14ac:dyDescent="0.3">
      <c r="A330" s="2"/>
      <c r="B330" s="80"/>
      <c r="C330" s="74"/>
    </row>
    <row r="331" spans="1:3" x14ac:dyDescent="0.3">
      <c r="A331" s="2"/>
      <c r="B331" s="80"/>
      <c r="C331" s="74"/>
    </row>
    <row r="332" spans="1:3" x14ac:dyDescent="0.3">
      <c r="A332" s="2"/>
      <c r="B332" s="80"/>
      <c r="C332" s="74"/>
    </row>
    <row r="333" spans="1:3" x14ac:dyDescent="0.3">
      <c r="A333" s="2"/>
      <c r="B333" s="80"/>
      <c r="C333" s="74"/>
    </row>
    <row r="334" spans="1:3" x14ac:dyDescent="0.3">
      <c r="A334" s="2"/>
      <c r="B334" s="80"/>
      <c r="C334" s="74"/>
    </row>
    <row r="335" spans="1:3" x14ac:dyDescent="0.3">
      <c r="A335" s="2"/>
      <c r="B335" s="80"/>
      <c r="C335" s="74"/>
    </row>
    <row r="336" spans="1:3" x14ac:dyDescent="0.3">
      <c r="A336" s="2"/>
      <c r="B336" s="80"/>
      <c r="C336" s="74"/>
    </row>
    <row r="337" spans="1:3" x14ac:dyDescent="0.3">
      <c r="A337" s="2"/>
      <c r="B337" s="80"/>
      <c r="C337" s="74"/>
    </row>
    <row r="338" spans="1:3" x14ac:dyDescent="0.3">
      <c r="A338" s="2"/>
      <c r="B338" s="80"/>
      <c r="C338" s="74"/>
    </row>
    <row r="339" spans="1:3" x14ac:dyDescent="0.3">
      <c r="A339" s="2"/>
      <c r="B339" s="80"/>
      <c r="C339" s="74"/>
    </row>
    <row r="340" spans="1:3" x14ac:dyDescent="0.3">
      <c r="A340" s="2"/>
      <c r="B340" s="80"/>
      <c r="C340" s="74"/>
    </row>
    <row r="341" spans="1:3" x14ac:dyDescent="0.3">
      <c r="A341" s="2"/>
      <c r="B341" s="80"/>
      <c r="C341" s="74"/>
    </row>
    <row r="342" spans="1:3" x14ac:dyDescent="0.3">
      <c r="A342" s="2"/>
      <c r="B342" s="80"/>
      <c r="C342" s="74"/>
    </row>
    <row r="343" spans="1:3" x14ac:dyDescent="0.3">
      <c r="A343" s="2"/>
      <c r="B343" s="80"/>
      <c r="C343" s="74"/>
    </row>
    <row r="344" spans="1:3" x14ac:dyDescent="0.3">
      <c r="A344" s="2"/>
      <c r="B344" s="80"/>
      <c r="C344" s="74"/>
    </row>
    <row r="345" spans="1:3" x14ac:dyDescent="0.3">
      <c r="A345" s="2"/>
      <c r="B345" s="80"/>
      <c r="C345" s="74"/>
    </row>
    <row r="346" spans="1:3" x14ac:dyDescent="0.3">
      <c r="A346" s="2"/>
      <c r="B346" s="80"/>
      <c r="C346" s="74"/>
    </row>
    <row r="347" spans="1:3" x14ac:dyDescent="0.3">
      <c r="A347" s="2"/>
      <c r="B347" s="80"/>
      <c r="C347" s="74"/>
    </row>
    <row r="348" spans="1:3" x14ac:dyDescent="0.3">
      <c r="A348" s="2"/>
      <c r="B348" s="80"/>
      <c r="C348" s="74"/>
    </row>
    <row r="349" spans="1:3" x14ac:dyDescent="0.3">
      <c r="A349" s="2"/>
      <c r="B349" s="80"/>
      <c r="C349" s="74"/>
    </row>
    <row r="350" spans="1:3" x14ac:dyDescent="0.3">
      <c r="A350" s="2"/>
      <c r="B350" s="80"/>
      <c r="C350" s="74"/>
    </row>
    <row r="351" spans="1:3" x14ac:dyDescent="0.3">
      <c r="A351" s="2"/>
      <c r="B351" s="80"/>
      <c r="C351" s="74"/>
    </row>
    <row r="352" spans="1:3" x14ac:dyDescent="0.3">
      <c r="A352" s="2"/>
      <c r="B352" s="80"/>
      <c r="C352" s="74"/>
    </row>
    <row r="353" spans="1:3" x14ac:dyDescent="0.3">
      <c r="A353" s="2"/>
      <c r="B353" s="80"/>
      <c r="C353" s="74"/>
    </row>
    <row r="354" spans="1:3" x14ac:dyDescent="0.3">
      <c r="A354" s="2"/>
      <c r="B354" s="80"/>
      <c r="C354" s="74"/>
    </row>
    <row r="355" spans="1:3" x14ac:dyDescent="0.3">
      <c r="A355" s="2"/>
      <c r="B355" s="80"/>
      <c r="C355" s="74"/>
    </row>
    <row r="356" spans="1:3" x14ac:dyDescent="0.3">
      <c r="A356" s="2"/>
      <c r="B356" s="80"/>
      <c r="C356" s="74"/>
    </row>
    <row r="357" spans="1:3" x14ac:dyDescent="0.3">
      <c r="A357" s="2"/>
      <c r="B357" s="80"/>
      <c r="C357" s="74"/>
    </row>
    <row r="358" spans="1:3" x14ac:dyDescent="0.3">
      <c r="A358" s="2"/>
      <c r="B358" s="80"/>
      <c r="C358" s="74"/>
    </row>
    <row r="359" spans="1:3" x14ac:dyDescent="0.3">
      <c r="A359" s="2"/>
      <c r="B359" s="80"/>
      <c r="C359" s="74"/>
    </row>
    <row r="360" spans="1:3" x14ac:dyDescent="0.3">
      <c r="A360" s="2"/>
      <c r="B360" s="80"/>
      <c r="C360" s="74"/>
    </row>
    <row r="361" spans="1:3" x14ac:dyDescent="0.3">
      <c r="A361" s="2"/>
      <c r="B361" s="80"/>
      <c r="C361" s="74"/>
    </row>
    <row r="362" spans="1:3" x14ac:dyDescent="0.3">
      <c r="A362" s="2"/>
      <c r="B362" s="80"/>
      <c r="C362" s="74"/>
    </row>
    <row r="363" spans="1:3" x14ac:dyDescent="0.3">
      <c r="A363" s="2"/>
      <c r="B363" s="80"/>
      <c r="C363" s="74"/>
    </row>
    <row r="364" spans="1:3" x14ac:dyDescent="0.3">
      <c r="A364" s="2"/>
      <c r="B364" s="80"/>
      <c r="C364" s="74"/>
    </row>
    <row r="365" spans="1:3" x14ac:dyDescent="0.3">
      <c r="A365" s="2"/>
      <c r="B365" s="80"/>
      <c r="C365" s="74"/>
    </row>
    <row r="366" spans="1:3" x14ac:dyDescent="0.3">
      <c r="A366" s="2"/>
      <c r="B366" s="80"/>
      <c r="C366" s="74"/>
    </row>
    <row r="367" spans="1:3" x14ac:dyDescent="0.3">
      <c r="A367" s="2"/>
      <c r="B367" s="80"/>
      <c r="C367" s="74"/>
    </row>
    <row r="368" spans="1:3" x14ac:dyDescent="0.3">
      <c r="A368" s="2"/>
      <c r="B368" s="80"/>
      <c r="C368" s="74"/>
    </row>
    <row r="369" spans="1:3" x14ac:dyDescent="0.3">
      <c r="A369" s="2"/>
      <c r="B369" s="80"/>
      <c r="C369" s="74"/>
    </row>
    <row r="370" spans="1:3" x14ac:dyDescent="0.3">
      <c r="A370" s="2"/>
      <c r="B370" s="80"/>
      <c r="C370" s="74"/>
    </row>
    <row r="371" spans="1:3" x14ac:dyDescent="0.3">
      <c r="A371" s="2"/>
      <c r="B371" s="80"/>
      <c r="C371" s="74"/>
    </row>
    <row r="372" spans="1:3" x14ac:dyDescent="0.3">
      <c r="A372" s="2"/>
      <c r="B372" s="80"/>
      <c r="C372" s="74"/>
    </row>
    <row r="373" spans="1:3" x14ac:dyDescent="0.3">
      <c r="A373" s="2"/>
      <c r="B373" s="80"/>
      <c r="C373" s="74"/>
    </row>
    <row r="374" spans="1:3" x14ac:dyDescent="0.3">
      <c r="A374" s="2"/>
      <c r="B374" s="80"/>
      <c r="C374" s="74"/>
    </row>
    <row r="375" spans="1:3" x14ac:dyDescent="0.3">
      <c r="A375" s="2"/>
      <c r="B375" s="80"/>
      <c r="C375" s="74"/>
    </row>
    <row r="376" spans="1:3" x14ac:dyDescent="0.3">
      <c r="A376" s="2"/>
      <c r="B376" s="80"/>
      <c r="C376" s="74"/>
    </row>
    <row r="377" spans="1:3" x14ac:dyDescent="0.3">
      <c r="A377" s="2"/>
      <c r="B377" s="80"/>
      <c r="C377" s="74"/>
    </row>
    <row r="378" spans="1:3" x14ac:dyDescent="0.3">
      <c r="A378" s="2"/>
      <c r="B378" s="80"/>
      <c r="C378" s="74"/>
    </row>
    <row r="379" spans="1:3" x14ac:dyDescent="0.3">
      <c r="A379" s="2"/>
      <c r="B379" s="80"/>
      <c r="C379" s="74"/>
    </row>
    <row r="380" spans="1:3" x14ac:dyDescent="0.3">
      <c r="A380" s="2"/>
      <c r="B380" s="80"/>
      <c r="C380" s="74"/>
    </row>
    <row r="381" spans="1:3" x14ac:dyDescent="0.3">
      <c r="A381" s="2"/>
      <c r="B381" s="80"/>
      <c r="C381" s="74"/>
    </row>
    <row r="382" spans="1:3" x14ac:dyDescent="0.3">
      <c r="A382" s="2"/>
      <c r="B382" s="80"/>
      <c r="C382" s="74"/>
    </row>
    <row r="383" spans="1:3" x14ac:dyDescent="0.3">
      <c r="A383" s="2"/>
      <c r="B383" s="80"/>
      <c r="C383" s="74"/>
    </row>
    <row r="384" spans="1:3" x14ac:dyDescent="0.3">
      <c r="A384" s="2"/>
      <c r="B384" s="80"/>
      <c r="C384" s="74"/>
    </row>
    <row r="385" spans="1:3" x14ac:dyDescent="0.3">
      <c r="A385" s="2"/>
      <c r="B385" s="80"/>
      <c r="C385" s="74"/>
    </row>
    <row r="386" spans="1:3" x14ac:dyDescent="0.3">
      <c r="A386" s="2"/>
      <c r="B386" s="80"/>
      <c r="C386" s="74"/>
    </row>
    <row r="387" spans="1:3" x14ac:dyDescent="0.3">
      <c r="A387" s="2"/>
      <c r="B387" s="80"/>
      <c r="C387" s="74"/>
    </row>
    <row r="388" spans="1:3" x14ac:dyDescent="0.3">
      <c r="A388" s="2"/>
      <c r="B388" s="80"/>
      <c r="C388" s="74"/>
    </row>
    <row r="389" spans="1:3" x14ac:dyDescent="0.3">
      <c r="A389" s="2"/>
      <c r="B389" s="80"/>
      <c r="C389" s="74"/>
    </row>
    <row r="390" spans="1:3" x14ac:dyDescent="0.3">
      <c r="A390" s="2"/>
      <c r="B390" s="80"/>
      <c r="C390" s="74"/>
    </row>
    <row r="391" spans="1:3" x14ac:dyDescent="0.3">
      <c r="A391" s="2"/>
      <c r="B391" s="80"/>
      <c r="C391" s="74"/>
    </row>
    <row r="392" spans="1:3" x14ac:dyDescent="0.3">
      <c r="A392" s="2"/>
      <c r="B392" s="80"/>
      <c r="C392" s="74"/>
    </row>
    <row r="393" spans="1:3" x14ac:dyDescent="0.3">
      <c r="A393" s="2"/>
      <c r="B393" s="80"/>
      <c r="C393" s="74"/>
    </row>
    <row r="394" spans="1:3" x14ac:dyDescent="0.3">
      <c r="A394" s="2"/>
      <c r="B394" s="80"/>
      <c r="C394" s="74"/>
    </row>
    <row r="395" spans="1:3" x14ac:dyDescent="0.3">
      <c r="A395" s="2"/>
      <c r="B395" s="80"/>
      <c r="C395" s="74"/>
    </row>
    <row r="396" spans="1:3" x14ac:dyDescent="0.3">
      <c r="A396" s="2"/>
      <c r="B396" s="80"/>
      <c r="C396" s="74"/>
    </row>
    <row r="397" spans="1:3" x14ac:dyDescent="0.3">
      <c r="A397" s="2"/>
      <c r="B397" s="80"/>
      <c r="C397" s="74"/>
    </row>
    <row r="398" spans="1:3" x14ac:dyDescent="0.3">
      <c r="A398" s="2"/>
      <c r="B398" s="80"/>
      <c r="C398" s="74"/>
    </row>
    <row r="399" spans="1:3" x14ac:dyDescent="0.3">
      <c r="A399" s="2"/>
      <c r="B399" s="80"/>
      <c r="C399" s="74"/>
    </row>
    <row r="400" spans="1:3" x14ac:dyDescent="0.3">
      <c r="A400" s="2"/>
      <c r="B400" s="80"/>
      <c r="C400" s="74"/>
    </row>
    <row r="401" spans="1:3" x14ac:dyDescent="0.3">
      <c r="A401" s="2"/>
      <c r="B401" s="80"/>
      <c r="C401" s="74"/>
    </row>
    <row r="402" spans="1:3" x14ac:dyDescent="0.3">
      <c r="A402" s="2"/>
      <c r="B402" s="80"/>
      <c r="C402" s="74"/>
    </row>
    <row r="403" spans="1:3" x14ac:dyDescent="0.3">
      <c r="A403" s="2"/>
      <c r="B403" s="80"/>
      <c r="C403" s="74"/>
    </row>
    <row r="404" spans="1:3" x14ac:dyDescent="0.3">
      <c r="A404" s="2"/>
      <c r="B404" s="80"/>
      <c r="C404" s="74"/>
    </row>
    <row r="405" spans="1:3" x14ac:dyDescent="0.3">
      <c r="A405" s="2"/>
      <c r="B405" s="80"/>
      <c r="C405" s="74"/>
    </row>
    <row r="406" spans="1:3" x14ac:dyDescent="0.3">
      <c r="A406" s="2"/>
      <c r="B406" s="80"/>
      <c r="C406" s="74"/>
    </row>
    <row r="407" spans="1:3" x14ac:dyDescent="0.3">
      <c r="A407" s="2"/>
      <c r="B407" s="80"/>
      <c r="C407" s="74"/>
    </row>
    <row r="408" spans="1:3" x14ac:dyDescent="0.3">
      <c r="A408" s="2"/>
      <c r="B408" s="80"/>
      <c r="C408" s="74"/>
    </row>
    <row r="409" spans="1:3" x14ac:dyDescent="0.3">
      <c r="A409" s="2"/>
      <c r="B409" s="80"/>
      <c r="C409" s="74"/>
    </row>
    <row r="410" spans="1:3" x14ac:dyDescent="0.3">
      <c r="A410" s="2"/>
      <c r="B410" s="80"/>
      <c r="C410" s="74"/>
    </row>
    <row r="411" spans="1:3" x14ac:dyDescent="0.3">
      <c r="A411" s="2"/>
      <c r="B411" s="80"/>
      <c r="C411" s="74"/>
    </row>
    <row r="412" spans="1:3" x14ac:dyDescent="0.3">
      <c r="A412" s="2"/>
      <c r="B412" s="80"/>
      <c r="C412" s="74"/>
    </row>
    <row r="413" spans="1:3" x14ac:dyDescent="0.3">
      <c r="A413" s="2"/>
      <c r="B413" s="80"/>
      <c r="C413" s="74"/>
    </row>
    <row r="414" spans="1:3" x14ac:dyDescent="0.3">
      <c r="A414" s="2"/>
      <c r="B414" s="80"/>
      <c r="C414" s="74"/>
    </row>
    <row r="415" spans="1:3" x14ac:dyDescent="0.3">
      <c r="A415" s="2"/>
      <c r="B415" s="80"/>
      <c r="C415" s="74"/>
    </row>
    <row r="416" spans="1:3" x14ac:dyDescent="0.3">
      <c r="A416" s="2"/>
      <c r="B416" s="80"/>
      <c r="C416" s="74"/>
    </row>
    <row r="417" spans="1:3" x14ac:dyDescent="0.3">
      <c r="A417" s="2"/>
      <c r="B417" s="80"/>
      <c r="C417" s="74"/>
    </row>
    <row r="418" spans="1:3" x14ac:dyDescent="0.3">
      <c r="A418" s="2"/>
      <c r="B418" s="80"/>
      <c r="C418" s="74"/>
    </row>
    <row r="419" spans="1:3" x14ac:dyDescent="0.3">
      <c r="A419" s="2"/>
      <c r="B419" s="80"/>
      <c r="C419" s="74"/>
    </row>
    <row r="420" spans="1:3" x14ac:dyDescent="0.3">
      <c r="A420" s="2"/>
      <c r="B420" s="80"/>
      <c r="C420" s="74"/>
    </row>
    <row r="421" spans="1:3" x14ac:dyDescent="0.3">
      <c r="A421" s="2"/>
      <c r="B421" s="80"/>
      <c r="C421" s="74"/>
    </row>
    <row r="422" spans="1:3" x14ac:dyDescent="0.3">
      <c r="A422" s="2"/>
      <c r="B422" s="80"/>
      <c r="C422" s="74"/>
    </row>
    <row r="423" spans="1:3" x14ac:dyDescent="0.3">
      <c r="A423" s="2"/>
      <c r="B423" s="80"/>
      <c r="C423" s="74"/>
    </row>
    <row r="424" spans="1:3" x14ac:dyDescent="0.3">
      <c r="A424" s="2"/>
      <c r="B424" s="80"/>
      <c r="C424" s="74"/>
    </row>
    <row r="425" spans="1:3" x14ac:dyDescent="0.3">
      <c r="A425" s="2"/>
      <c r="B425" s="80"/>
      <c r="C425" s="74"/>
    </row>
    <row r="426" spans="1:3" x14ac:dyDescent="0.3">
      <c r="A426" s="2"/>
      <c r="B426" s="80"/>
      <c r="C426" s="74"/>
    </row>
    <row r="427" spans="1:3" x14ac:dyDescent="0.3">
      <c r="A427" s="2"/>
      <c r="B427" s="80"/>
      <c r="C427" s="74"/>
    </row>
    <row r="428" spans="1:3" x14ac:dyDescent="0.3">
      <c r="A428" s="2"/>
      <c r="B428" s="80"/>
      <c r="C428" s="74"/>
    </row>
    <row r="429" spans="1:3" x14ac:dyDescent="0.3">
      <c r="A429" s="2"/>
      <c r="B429" s="80"/>
      <c r="C429" s="74"/>
    </row>
    <row r="430" spans="1:3" x14ac:dyDescent="0.3">
      <c r="A430" s="2"/>
      <c r="B430" s="80"/>
      <c r="C430" s="74"/>
    </row>
    <row r="431" spans="1:3" x14ac:dyDescent="0.3">
      <c r="A431" s="2"/>
      <c r="B431" s="80"/>
      <c r="C431" s="74"/>
    </row>
    <row r="432" spans="1:3" x14ac:dyDescent="0.3">
      <c r="A432" s="2"/>
      <c r="B432" s="80"/>
      <c r="C432" s="74"/>
    </row>
    <row r="433" spans="1:3" x14ac:dyDescent="0.3">
      <c r="A433" s="2"/>
      <c r="B433" s="80"/>
      <c r="C433" s="74"/>
    </row>
    <row r="434" spans="1:3" x14ac:dyDescent="0.3">
      <c r="A434" s="2"/>
      <c r="B434" s="80"/>
      <c r="C434" s="74"/>
    </row>
    <row r="435" spans="1:3" x14ac:dyDescent="0.3">
      <c r="A435" s="2"/>
      <c r="B435" s="80"/>
      <c r="C435" s="74"/>
    </row>
    <row r="436" spans="1:3" x14ac:dyDescent="0.3">
      <c r="A436" s="2"/>
      <c r="B436" s="80"/>
      <c r="C436" s="74"/>
    </row>
    <row r="437" spans="1:3" x14ac:dyDescent="0.3">
      <c r="A437" s="2"/>
      <c r="B437" s="80"/>
      <c r="C437" s="74"/>
    </row>
    <row r="438" spans="1:3" x14ac:dyDescent="0.3">
      <c r="A438" s="2"/>
      <c r="B438" s="80"/>
      <c r="C438" s="74"/>
    </row>
    <row r="439" spans="1:3" x14ac:dyDescent="0.3">
      <c r="A439" s="2"/>
      <c r="B439" s="80"/>
      <c r="C439" s="74"/>
    </row>
    <row r="440" spans="1:3" x14ac:dyDescent="0.3">
      <c r="A440" s="2"/>
      <c r="B440" s="80"/>
      <c r="C440" s="74"/>
    </row>
    <row r="441" spans="1:3" x14ac:dyDescent="0.3">
      <c r="A441" s="2"/>
      <c r="B441" s="80"/>
      <c r="C441" s="74"/>
    </row>
    <row r="442" spans="1:3" x14ac:dyDescent="0.3">
      <c r="A442" s="2"/>
      <c r="B442" s="80"/>
      <c r="C442" s="74"/>
    </row>
    <row r="443" spans="1:3" x14ac:dyDescent="0.3">
      <c r="A443" s="2"/>
      <c r="B443" s="80"/>
      <c r="C443" s="74"/>
    </row>
    <row r="444" spans="1:3" x14ac:dyDescent="0.3">
      <c r="A444" s="2"/>
      <c r="B444" s="80"/>
      <c r="C444" s="74"/>
    </row>
    <row r="445" spans="1:3" x14ac:dyDescent="0.3">
      <c r="A445" s="2"/>
      <c r="B445" s="80"/>
      <c r="C445" s="74"/>
    </row>
    <row r="446" spans="1:3" x14ac:dyDescent="0.3">
      <c r="A446" s="2"/>
      <c r="B446" s="80"/>
      <c r="C446" s="74"/>
    </row>
    <row r="447" spans="1:3" x14ac:dyDescent="0.3">
      <c r="A447" s="2"/>
      <c r="B447" s="80"/>
      <c r="C447" s="74"/>
    </row>
    <row r="448" spans="1:3" x14ac:dyDescent="0.3">
      <c r="A448" s="2"/>
      <c r="B448" s="80"/>
      <c r="C448" s="74"/>
    </row>
    <row r="449" spans="1:3" x14ac:dyDescent="0.3">
      <c r="A449" s="2"/>
      <c r="B449" s="80"/>
      <c r="C449" s="74"/>
    </row>
    <row r="450" spans="1:3" x14ac:dyDescent="0.3">
      <c r="A450" s="2"/>
      <c r="B450" s="80"/>
      <c r="C450" s="74"/>
    </row>
    <row r="451" spans="1:3" x14ac:dyDescent="0.3">
      <c r="A451" s="2"/>
      <c r="B451" s="80"/>
      <c r="C451" s="74"/>
    </row>
    <row r="452" spans="1:3" x14ac:dyDescent="0.3">
      <c r="A452" s="2"/>
      <c r="B452" s="80"/>
      <c r="C452" s="74"/>
    </row>
    <row r="453" spans="1:3" x14ac:dyDescent="0.3">
      <c r="A453" s="2"/>
      <c r="B453" s="80"/>
      <c r="C453" s="74"/>
    </row>
    <row r="454" spans="1:3" x14ac:dyDescent="0.3">
      <c r="A454" s="2"/>
      <c r="B454" s="80"/>
      <c r="C454" s="74"/>
    </row>
    <row r="455" spans="1:3" x14ac:dyDescent="0.3">
      <c r="A455" s="2"/>
      <c r="B455" s="80"/>
      <c r="C455" s="74"/>
    </row>
    <row r="456" spans="1:3" x14ac:dyDescent="0.3">
      <c r="A456" s="2"/>
      <c r="B456" s="80"/>
      <c r="C456" s="74"/>
    </row>
    <row r="457" spans="1:3" x14ac:dyDescent="0.3">
      <c r="A457" s="2"/>
      <c r="B457" s="80"/>
      <c r="C457" s="74"/>
    </row>
    <row r="458" spans="1:3" x14ac:dyDescent="0.3">
      <c r="A458" s="2"/>
      <c r="B458" s="80"/>
      <c r="C458" s="74"/>
    </row>
    <row r="459" spans="1:3" x14ac:dyDescent="0.3">
      <c r="A459" s="2"/>
      <c r="B459" s="80"/>
      <c r="C459" s="74"/>
    </row>
    <row r="460" spans="1:3" x14ac:dyDescent="0.3">
      <c r="A460" s="2"/>
      <c r="B460" s="80"/>
      <c r="C460" s="74"/>
    </row>
    <row r="461" spans="1:3" x14ac:dyDescent="0.3">
      <c r="A461" s="2"/>
      <c r="B461" s="80"/>
      <c r="C461" s="74"/>
    </row>
    <row r="462" spans="1:3" x14ac:dyDescent="0.3">
      <c r="A462" s="2"/>
      <c r="B462" s="80"/>
      <c r="C462" s="74"/>
    </row>
    <row r="463" spans="1:3" x14ac:dyDescent="0.3">
      <c r="A463" s="2"/>
      <c r="B463" s="80"/>
      <c r="C463" s="74"/>
    </row>
    <row r="464" spans="1:3" x14ac:dyDescent="0.3">
      <c r="A464" s="2"/>
      <c r="B464" s="80"/>
      <c r="C464" s="74"/>
    </row>
    <row r="465" spans="1:3" x14ac:dyDescent="0.3">
      <c r="A465" s="2"/>
      <c r="B465" s="80"/>
      <c r="C465" s="74"/>
    </row>
    <row r="466" spans="1:3" x14ac:dyDescent="0.3">
      <c r="A466" s="2"/>
      <c r="B466" s="80"/>
      <c r="C466" s="74"/>
    </row>
    <row r="467" spans="1:3" x14ac:dyDescent="0.3">
      <c r="A467" s="2"/>
      <c r="B467" s="80"/>
      <c r="C467" s="74"/>
    </row>
    <row r="468" spans="1:3" x14ac:dyDescent="0.3">
      <c r="A468" s="2"/>
      <c r="B468" s="80"/>
      <c r="C468" s="74"/>
    </row>
    <row r="469" spans="1:3" x14ac:dyDescent="0.3">
      <c r="A469" s="2"/>
      <c r="B469" s="80"/>
      <c r="C469" s="74"/>
    </row>
    <row r="470" spans="1:3" x14ac:dyDescent="0.3">
      <c r="A470" s="2"/>
      <c r="B470" s="80"/>
      <c r="C470" s="74"/>
    </row>
    <row r="471" spans="1:3" x14ac:dyDescent="0.3">
      <c r="A471" s="2"/>
      <c r="B471" s="80"/>
      <c r="C471" s="74"/>
    </row>
    <row r="472" spans="1:3" x14ac:dyDescent="0.3">
      <c r="A472" s="2"/>
      <c r="B472" s="80"/>
      <c r="C472" s="74"/>
    </row>
    <row r="473" spans="1:3" x14ac:dyDescent="0.3">
      <c r="A473" s="2"/>
      <c r="B473" s="80"/>
      <c r="C473" s="74"/>
    </row>
    <row r="474" spans="1:3" x14ac:dyDescent="0.3">
      <c r="A474" s="2"/>
      <c r="B474" s="80"/>
      <c r="C474" s="74"/>
    </row>
    <row r="475" spans="1:3" x14ac:dyDescent="0.3">
      <c r="A475" s="2"/>
      <c r="B475" s="80"/>
      <c r="C475" s="74"/>
    </row>
    <row r="476" spans="1:3" x14ac:dyDescent="0.3">
      <c r="A476" s="2"/>
      <c r="B476" s="80"/>
      <c r="C476" s="74"/>
    </row>
    <row r="477" spans="1:3" x14ac:dyDescent="0.3">
      <c r="A477" s="2"/>
      <c r="B477" s="80"/>
      <c r="C477" s="74"/>
    </row>
    <row r="478" spans="1:3" x14ac:dyDescent="0.3">
      <c r="A478" s="2"/>
      <c r="B478" s="80"/>
      <c r="C478" s="74"/>
    </row>
    <row r="479" spans="1:3" x14ac:dyDescent="0.3">
      <c r="A479" s="2"/>
      <c r="B479" s="80"/>
      <c r="C479" s="74"/>
    </row>
    <row r="480" spans="1:3" x14ac:dyDescent="0.3">
      <c r="A480" s="2"/>
      <c r="B480" s="80"/>
      <c r="C480" s="74"/>
    </row>
    <row r="481" spans="1:3" x14ac:dyDescent="0.3">
      <c r="A481" s="2"/>
      <c r="B481" s="80"/>
      <c r="C481" s="74"/>
    </row>
    <row r="482" spans="1:3" x14ac:dyDescent="0.3">
      <c r="A482" s="2"/>
      <c r="B482" s="80"/>
      <c r="C482" s="74"/>
    </row>
    <row r="483" spans="1:3" x14ac:dyDescent="0.3">
      <c r="A483" s="2"/>
      <c r="B483" s="80"/>
      <c r="C483" s="74"/>
    </row>
    <row r="484" spans="1:3" x14ac:dyDescent="0.3">
      <c r="A484" s="2"/>
      <c r="B484" s="80"/>
      <c r="C484" s="74"/>
    </row>
    <row r="485" spans="1:3" x14ac:dyDescent="0.3">
      <c r="A485" s="2"/>
      <c r="B485" s="80"/>
      <c r="C485" s="74"/>
    </row>
    <row r="486" spans="1:3" x14ac:dyDescent="0.3">
      <c r="A486" s="2"/>
      <c r="B486" s="80"/>
      <c r="C486" s="74"/>
    </row>
    <row r="487" spans="1:3" x14ac:dyDescent="0.3">
      <c r="A487" s="2"/>
      <c r="B487" s="80"/>
      <c r="C487" s="74"/>
    </row>
    <row r="488" spans="1:3" x14ac:dyDescent="0.3">
      <c r="A488" s="2"/>
      <c r="B488" s="80"/>
      <c r="C488" s="74"/>
    </row>
    <row r="489" spans="1:3" x14ac:dyDescent="0.3">
      <c r="A489" s="2"/>
      <c r="B489" s="80"/>
      <c r="C489" s="74"/>
    </row>
    <row r="490" spans="1:3" x14ac:dyDescent="0.3">
      <c r="A490" s="2"/>
      <c r="B490" s="80"/>
      <c r="C490" s="74"/>
    </row>
    <row r="491" spans="1:3" x14ac:dyDescent="0.3">
      <c r="A491" s="2"/>
      <c r="B491" s="80"/>
      <c r="C491" s="74"/>
    </row>
    <row r="492" spans="1:3" x14ac:dyDescent="0.3">
      <c r="A492" s="2"/>
      <c r="B492" s="80"/>
      <c r="C492" s="74"/>
    </row>
    <row r="493" spans="1:3" x14ac:dyDescent="0.3">
      <c r="A493" s="2"/>
      <c r="B493" s="80"/>
      <c r="C493" s="74"/>
    </row>
    <row r="494" spans="1:3" x14ac:dyDescent="0.3">
      <c r="A494" s="2"/>
      <c r="B494" s="80"/>
      <c r="C494" s="74"/>
    </row>
    <row r="495" spans="1:3" x14ac:dyDescent="0.3">
      <c r="A495" s="2"/>
      <c r="B495" s="80"/>
      <c r="C495" s="74"/>
    </row>
    <row r="496" spans="1:3" x14ac:dyDescent="0.3">
      <c r="A496" s="2"/>
      <c r="B496" s="80"/>
      <c r="C496" s="74"/>
    </row>
    <row r="497" spans="1:3" x14ac:dyDescent="0.3">
      <c r="A497" s="2"/>
      <c r="B497" s="80"/>
      <c r="C497" s="74"/>
    </row>
    <row r="498" spans="1:3" ht="15" thickBot="1" x14ac:dyDescent="0.35">
      <c r="A498" s="65"/>
      <c r="B498" s="80"/>
      <c r="C498" s="74"/>
    </row>
    <row r="499" spans="1:3" ht="15" thickTop="1" x14ac:dyDescent="0.3">
      <c r="C499" s="74"/>
    </row>
    <row r="500" spans="1:3" x14ac:dyDescent="0.3">
      <c r="C500" s="74"/>
    </row>
    <row r="501" spans="1:3" ht="15" thickBot="1" x14ac:dyDescent="0.35">
      <c r="C501" s="75"/>
    </row>
    <row r="502" spans="1:3" ht="15" thickTop="1" x14ac:dyDescent="0.3"/>
  </sheetData>
  <sortState xmlns:xlrd2="http://schemas.microsoft.com/office/spreadsheetml/2017/richdata2" ref="A7:C42">
    <sortCondition ref="A42"/>
  </sortState>
  <mergeCells count="1">
    <mergeCell ref="A1:F3"/>
  </mergeCells>
  <pageMargins left="0.25" right="0.25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3462E-A19D-4B5C-BBEE-4B3C1BF2765C}">
  <sheetPr codeName="Feuil3">
    <tabColor rgb="FFFF0000"/>
  </sheetPr>
  <dimension ref="A1:Q150"/>
  <sheetViews>
    <sheetView tabSelected="1" workbookViewId="0">
      <selection activeCell="L16" sqref="L16"/>
    </sheetView>
  </sheetViews>
  <sheetFormatPr baseColWidth="10" defaultRowHeight="14.4" x14ac:dyDescent="0.3"/>
  <cols>
    <col min="1" max="1" width="23.44140625" customWidth="1"/>
  </cols>
  <sheetData>
    <row r="1" spans="1:17" ht="14.4" customHeight="1" x14ac:dyDescent="0.3">
      <c r="A1" s="204" t="s">
        <v>47</v>
      </c>
      <c r="B1" s="204"/>
      <c r="C1" s="204"/>
      <c r="D1" s="204"/>
      <c r="E1" s="204"/>
      <c r="F1" s="204"/>
      <c r="G1" s="204"/>
      <c r="H1" s="204"/>
      <c r="I1" s="204"/>
      <c r="J1" s="204"/>
    </row>
    <row r="2" spans="1:17" ht="14.4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</row>
    <row r="3" spans="1:17" ht="14.4" customHeight="1" x14ac:dyDescent="0.3">
      <c r="A3" s="204"/>
      <c r="B3" s="204"/>
      <c r="C3" s="204"/>
      <c r="D3" s="204"/>
      <c r="E3" s="204"/>
      <c r="F3" s="204"/>
      <c r="G3" s="204"/>
      <c r="H3" s="204"/>
      <c r="I3" s="204"/>
      <c r="J3" s="204"/>
    </row>
    <row r="4" spans="1:17" x14ac:dyDescent="0.3">
      <c r="A4" s="204"/>
      <c r="B4" s="204"/>
      <c r="C4" s="204"/>
      <c r="D4" s="204"/>
      <c r="E4" s="204"/>
      <c r="F4" s="204"/>
      <c r="G4" s="204"/>
      <c r="H4" s="204"/>
      <c r="I4" s="204"/>
      <c r="J4" s="204"/>
    </row>
    <row r="5" spans="1:17" x14ac:dyDescent="0.3">
      <c r="A5" s="204"/>
      <c r="B5" s="204"/>
      <c r="C5" s="204"/>
      <c r="D5" s="204"/>
      <c r="E5" s="204"/>
      <c r="F5" s="204"/>
      <c r="G5" s="204"/>
      <c r="H5" s="204"/>
      <c r="I5" s="204"/>
      <c r="J5" s="204"/>
    </row>
    <row r="7" spans="1:17" ht="15" thickBot="1" x14ac:dyDescent="0.35">
      <c r="A7" s="138" t="s">
        <v>33</v>
      </c>
      <c r="B7" s="138" t="s">
        <v>34</v>
      </c>
      <c r="C7" s="138" t="s">
        <v>35</v>
      </c>
      <c r="D7" s="138" t="s">
        <v>36</v>
      </c>
      <c r="E7" s="138" t="s">
        <v>45</v>
      </c>
      <c r="F7" s="138" t="s">
        <v>43</v>
      </c>
      <c r="G7" s="138" t="s">
        <v>46</v>
      </c>
      <c r="H7" s="138" t="s">
        <v>42</v>
      </c>
      <c r="I7" s="138" t="s">
        <v>198</v>
      </c>
      <c r="J7" s="138" t="s">
        <v>199</v>
      </c>
    </row>
    <row r="8" spans="1:17" ht="14.4" customHeight="1" thickTop="1" x14ac:dyDescent="0.3">
      <c r="A8" s="74" t="s">
        <v>200</v>
      </c>
      <c r="B8" s="114"/>
      <c r="C8" s="114"/>
      <c r="D8" s="114"/>
      <c r="E8" s="80"/>
      <c r="F8" s="123"/>
      <c r="G8" s="80"/>
      <c r="H8" s="123">
        <f>SUM(G8+E8+C8)</f>
        <v>0</v>
      </c>
      <c r="I8" s="80"/>
      <c r="J8" s="80"/>
      <c r="M8" t="s">
        <v>195</v>
      </c>
    </row>
    <row r="9" spans="1:17" x14ac:dyDescent="0.3">
      <c r="A9" s="74" t="s">
        <v>44</v>
      </c>
      <c r="B9" s="114"/>
      <c r="C9" s="114"/>
      <c r="D9" s="114"/>
      <c r="E9" s="80"/>
      <c r="F9" s="114"/>
      <c r="G9" s="80"/>
      <c r="H9" s="114">
        <f>SUM(G9+E9+C9)</f>
        <v>0</v>
      </c>
      <c r="I9" s="80"/>
      <c r="J9" s="80"/>
    </row>
    <row r="10" spans="1:17" x14ac:dyDescent="0.3">
      <c r="A10" s="74" t="s">
        <v>27</v>
      </c>
      <c r="B10" s="114"/>
      <c r="C10" s="114"/>
      <c r="D10" s="114"/>
      <c r="E10" s="80"/>
      <c r="F10" s="114"/>
      <c r="G10" s="80"/>
      <c r="H10" s="114">
        <f>SUM(G10+E10+C10)</f>
        <v>0</v>
      </c>
      <c r="I10" s="80"/>
      <c r="J10" s="80"/>
      <c r="M10" s="205" t="s">
        <v>202</v>
      </c>
      <c r="N10" s="205"/>
      <c r="O10" s="205"/>
      <c r="P10" s="205"/>
      <c r="Q10" s="205"/>
    </row>
    <row r="11" spans="1:17" x14ac:dyDescent="0.3">
      <c r="A11" s="74" t="s">
        <v>201</v>
      </c>
      <c r="B11" s="114"/>
      <c r="C11" s="114"/>
      <c r="D11" s="114"/>
      <c r="E11" s="80"/>
      <c r="F11" s="114"/>
      <c r="G11" s="80"/>
      <c r="H11" s="114">
        <f>SUM(G11+E11+C11)</f>
        <v>0</v>
      </c>
      <c r="I11" s="80"/>
      <c r="J11" s="80"/>
      <c r="M11" s="205"/>
      <c r="N11" s="205"/>
      <c r="O11" s="205"/>
      <c r="P11" s="205"/>
      <c r="Q11" s="205"/>
    </row>
    <row r="12" spans="1:17" x14ac:dyDescent="0.3">
      <c r="A12" s="74"/>
      <c r="B12" s="114"/>
      <c r="C12" s="114"/>
      <c r="D12" s="114"/>
      <c r="E12" s="80"/>
      <c r="F12" s="114"/>
      <c r="G12" s="80"/>
      <c r="H12" s="114">
        <f>SUM(G12+E12+C12)</f>
        <v>0</v>
      </c>
      <c r="I12" s="80"/>
      <c r="J12" s="80"/>
      <c r="M12" s="205"/>
      <c r="N12" s="205"/>
      <c r="O12" s="205"/>
      <c r="P12" s="205"/>
      <c r="Q12" s="205"/>
    </row>
    <row r="13" spans="1:17" x14ac:dyDescent="0.3">
      <c r="A13" s="74"/>
      <c r="B13" s="114"/>
      <c r="C13" s="114"/>
      <c r="D13" s="114"/>
      <c r="E13" s="80"/>
      <c r="F13" s="114"/>
      <c r="G13" s="80"/>
      <c r="H13" s="114">
        <f>SUM(G13+E13+C13)</f>
        <v>0</v>
      </c>
      <c r="I13" s="80"/>
      <c r="J13" s="80"/>
    </row>
    <row r="14" spans="1:17" x14ac:dyDescent="0.3">
      <c r="A14" s="74"/>
      <c r="B14" s="114"/>
      <c r="C14" s="114"/>
      <c r="D14" s="114"/>
      <c r="E14" s="80"/>
      <c r="F14" s="114"/>
      <c r="G14" s="80"/>
      <c r="H14" s="114">
        <f>SUM(G14+E14+C14)</f>
        <v>0</v>
      </c>
      <c r="I14" s="80"/>
      <c r="J14" s="80"/>
      <c r="M14" t="s">
        <v>196</v>
      </c>
    </row>
    <row r="15" spans="1:17" x14ac:dyDescent="0.3">
      <c r="A15" s="74"/>
      <c r="B15" s="114"/>
      <c r="C15" s="114"/>
      <c r="D15" s="114"/>
      <c r="E15" s="80"/>
      <c r="F15" s="114"/>
      <c r="G15" s="80"/>
      <c r="H15" s="114">
        <f>SUM(G15+E15+C15)</f>
        <v>0</v>
      </c>
      <c r="I15" s="80"/>
      <c r="J15" s="80"/>
      <c r="M15" t="s">
        <v>197</v>
      </c>
    </row>
    <row r="16" spans="1:17" x14ac:dyDescent="0.3">
      <c r="A16" s="74"/>
      <c r="B16" s="114"/>
      <c r="C16" s="114"/>
      <c r="D16" s="114"/>
      <c r="E16" s="80"/>
      <c r="F16" s="114"/>
      <c r="G16" s="80"/>
      <c r="H16" s="114">
        <f>SUM(G16+E16+C16)</f>
        <v>0</v>
      </c>
      <c r="I16" s="80"/>
      <c r="J16" s="80"/>
    </row>
    <row r="17" spans="1:10" x14ac:dyDescent="0.3">
      <c r="A17" s="74"/>
      <c r="B17" s="114"/>
      <c r="C17" s="114"/>
      <c r="D17" s="114"/>
      <c r="E17" s="80"/>
      <c r="F17" s="114"/>
      <c r="G17" s="80"/>
      <c r="H17" s="114">
        <f>SUM(G17+E17+C17)</f>
        <v>0</v>
      </c>
      <c r="I17" s="80"/>
      <c r="J17" s="80"/>
    </row>
    <row r="18" spans="1:10" x14ac:dyDescent="0.3">
      <c r="A18" s="74"/>
      <c r="B18" s="114"/>
      <c r="C18" s="114"/>
      <c r="D18" s="114"/>
      <c r="E18" s="80"/>
      <c r="F18" s="114"/>
      <c r="G18" s="80"/>
      <c r="H18" s="114">
        <f>SUM(G18+E18+C18)</f>
        <v>0</v>
      </c>
      <c r="I18" s="80"/>
      <c r="J18" s="80"/>
    </row>
    <row r="19" spans="1:10" x14ac:dyDescent="0.3">
      <c r="A19" s="74"/>
      <c r="B19" s="114"/>
      <c r="C19" s="114"/>
      <c r="D19" s="114"/>
      <c r="E19" s="80"/>
      <c r="F19" s="114"/>
      <c r="G19" s="80"/>
      <c r="H19" s="114">
        <f>SUM(G19+E19+C19)</f>
        <v>0</v>
      </c>
      <c r="I19" s="80"/>
      <c r="J19" s="80"/>
    </row>
    <row r="20" spans="1:10" x14ac:dyDescent="0.3">
      <c r="A20" s="74"/>
      <c r="B20" s="114"/>
      <c r="C20" s="114"/>
      <c r="D20" s="114"/>
      <c r="E20" s="80"/>
      <c r="F20" s="114"/>
      <c r="G20" s="80"/>
      <c r="H20" s="114">
        <f>SUM(G20+E20+C20)</f>
        <v>0</v>
      </c>
      <c r="I20" s="80"/>
      <c r="J20" s="80"/>
    </row>
    <row r="21" spans="1:10" x14ac:dyDescent="0.3">
      <c r="A21" s="74"/>
      <c r="B21" s="114"/>
      <c r="C21" s="114"/>
      <c r="D21" s="114"/>
      <c r="E21" s="80"/>
      <c r="F21" s="114"/>
      <c r="G21" s="80"/>
      <c r="H21" s="114">
        <f>SUM(G21+E21+C21)</f>
        <v>0</v>
      </c>
      <c r="I21" s="80"/>
      <c r="J21" s="80"/>
    </row>
    <row r="22" spans="1:10" x14ac:dyDescent="0.3">
      <c r="A22" s="74"/>
      <c r="B22" s="114"/>
      <c r="C22" s="114"/>
      <c r="D22" s="114"/>
      <c r="E22" s="80"/>
      <c r="F22" s="114"/>
      <c r="G22" s="80"/>
      <c r="H22" s="114">
        <f>SUM(G22+E22+C22)</f>
        <v>0</v>
      </c>
      <c r="I22" s="80"/>
      <c r="J22" s="80"/>
    </row>
    <row r="23" spans="1:10" x14ac:dyDescent="0.3">
      <c r="A23" s="74"/>
      <c r="B23" s="114"/>
      <c r="C23" s="114"/>
      <c r="D23" s="114"/>
      <c r="E23" s="80"/>
      <c r="F23" s="114"/>
      <c r="G23" s="80"/>
      <c r="H23" s="114">
        <f>SUM(G23+E23+C23)</f>
        <v>0</v>
      </c>
      <c r="I23" s="80"/>
      <c r="J23" s="80"/>
    </row>
    <row r="24" spans="1:10" x14ac:dyDescent="0.3">
      <c r="A24" s="74"/>
      <c r="B24" s="114"/>
      <c r="C24" s="114"/>
      <c r="D24" s="114"/>
      <c r="E24" s="80"/>
      <c r="F24" s="114"/>
      <c r="G24" s="80"/>
      <c r="H24" s="114">
        <f>SUM(G24+E24+C24)</f>
        <v>0</v>
      </c>
      <c r="I24" s="80"/>
      <c r="J24" s="80"/>
    </row>
    <row r="25" spans="1:10" x14ac:dyDescent="0.3">
      <c r="A25" s="74"/>
      <c r="B25" s="114"/>
      <c r="C25" s="114"/>
      <c r="D25" s="114"/>
      <c r="E25" s="80"/>
      <c r="F25" s="114"/>
      <c r="G25" s="80"/>
      <c r="H25" s="114">
        <f>SUM(G25+E25+C25)</f>
        <v>0</v>
      </c>
      <c r="I25" s="80"/>
      <c r="J25" s="80"/>
    </row>
    <row r="26" spans="1:10" x14ac:dyDescent="0.3">
      <c r="A26" s="74"/>
      <c r="B26" s="114"/>
      <c r="C26" s="114"/>
      <c r="D26" s="114"/>
      <c r="E26" s="80"/>
      <c r="F26" s="114"/>
      <c r="G26" s="80"/>
      <c r="H26" s="114">
        <f>SUM(G26+E26+C26)</f>
        <v>0</v>
      </c>
      <c r="I26" s="80"/>
      <c r="J26" s="80"/>
    </row>
    <row r="27" spans="1:10" x14ac:dyDescent="0.3">
      <c r="A27" s="74"/>
      <c r="B27" s="114"/>
      <c r="C27" s="114"/>
      <c r="D27" s="114"/>
      <c r="E27" s="80"/>
      <c r="F27" s="114"/>
      <c r="G27" s="80"/>
      <c r="H27" s="114">
        <f>SUM(G27+E27+C27)</f>
        <v>0</v>
      </c>
      <c r="I27" s="80"/>
      <c r="J27" s="80"/>
    </row>
    <row r="28" spans="1:10" x14ac:dyDescent="0.3">
      <c r="A28" s="74"/>
      <c r="B28" s="114"/>
      <c r="C28" s="114"/>
      <c r="D28" s="114"/>
      <c r="E28" s="80"/>
      <c r="F28" s="114"/>
      <c r="G28" s="80"/>
      <c r="H28" s="114">
        <f>SUM(G28+E28+C28)</f>
        <v>0</v>
      </c>
      <c r="I28" s="80"/>
      <c r="J28" s="80"/>
    </row>
    <row r="29" spans="1:10" x14ac:dyDescent="0.3">
      <c r="A29" s="74"/>
      <c r="B29" s="114"/>
      <c r="C29" s="114"/>
      <c r="D29" s="114"/>
      <c r="E29" s="80"/>
      <c r="F29" s="114"/>
      <c r="G29" s="80"/>
      <c r="H29" s="114">
        <f>SUM(G29+E29+C29)</f>
        <v>0</v>
      </c>
      <c r="I29" s="80"/>
      <c r="J29" s="80"/>
    </row>
    <row r="30" spans="1:10" x14ac:dyDescent="0.3">
      <c r="A30" s="74"/>
      <c r="B30" s="114"/>
      <c r="C30" s="114"/>
      <c r="D30" s="114"/>
      <c r="E30" s="80"/>
      <c r="F30" s="114"/>
      <c r="G30" s="80"/>
      <c r="H30" s="114">
        <f>SUM(G30+E30+C30)</f>
        <v>0</v>
      </c>
      <c r="I30" s="80"/>
      <c r="J30" s="80"/>
    </row>
    <row r="31" spans="1:10" x14ac:dyDescent="0.3">
      <c r="A31" s="74"/>
      <c r="B31" s="114"/>
      <c r="C31" s="114"/>
      <c r="D31" s="114"/>
      <c r="E31" s="80"/>
      <c r="F31" s="114"/>
      <c r="G31" s="80"/>
      <c r="H31" s="114">
        <f>SUM(G31+E31+C31)</f>
        <v>0</v>
      </c>
      <c r="I31" s="80"/>
      <c r="J31" s="80"/>
    </row>
    <row r="32" spans="1:10" x14ac:dyDescent="0.3">
      <c r="A32" s="74"/>
      <c r="B32" s="114"/>
      <c r="C32" s="114"/>
      <c r="D32" s="114"/>
      <c r="E32" s="80"/>
      <c r="F32" s="114"/>
      <c r="G32" s="80"/>
      <c r="H32" s="114">
        <f>SUM(G32+E32+C32)</f>
        <v>0</v>
      </c>
      <c r="I32" s="80"/>
      <c r="J32" s="80"/>
    </row>
    <row r="33" spans="1:10" x14ac:dyDescent="0.3">
      <c r="A33" s="74"/>
      <c r="B33" s="114"/>
      <c r="C33" s="114"/>
      <c r="D33" s="114"/>
      <c r="E33" s="80"/>
      <c r="F33" s="114"/>
      <c r="G33" s="80"/>
      <c r="H33" s="114">
        <f>SUM(G33+E33+C33)</f>
        <v>0</v>
      </c>
      <c r="I33" s="80"/>
      <c r="J33" s="80"/>
    </row>
    <row r="34" spans="1:10" x14ac:dyDescent="0.3">
      <c r="A34" s="74"/>
      <c r="B34" s="114"/>
      <c r="C34" s="114"/>
      <c r="D34" s="114"/>
      <c r="E34" s="80"/>
      <c r="F34" s="114"/>
      <c r="G34" s="80"/>
      <c r="H34" s="114">
        <f>SUM(G34+E34+C34)</f>
        <v>0</v>
      </c>
      <c r="I34" s="80"/>
      <c r="J34" s="80"/>
    </row>
    <row r="35" spans="1:10" x14ac:dyDescent="0.3">
      <c r="A35" s="74"/>
      <c r="B35" s="114"/>
      <c r="C35" s="114"/>
      <c r="D35" s="114"/>
      <c r="E35" s="80"/>
      <c r="F35" s="114"/>
      <c r="G35" s="80"/>
      <c r="H35" s="114">
        <f>SUM(G35+E35+C35)</f>
        <v>0</v>
      </c>
      <c r="I35" s="80"/>
      <c r="J35" s="80"/>
    </row>
    <row r="36" spans="1:10" x14ac:dyDescent="0.3">
      <c r="A36" s="74"/>
      <c r="B36" s="114"/>
      <c r="C36" s="114"/>
      <c r="D36" s="114"/>
      <c r="E36" s="80"/>
      <c r="F36" s="114"/>
      <c r="G36" s="80"/>
      <c r="H36" s="114">
        <f>SUM(G36+E36+C36)</f>
        <v>0</v>
      </c>
      <c r="I36" s="80"/>
      <c r="J36" s="80"/>
    </row>
    <row r="37" spans="1:10" x14ac:dyDescent="0.3">
      <c r="A37" s="74"/>
      <c r="B37" s="114"/>
      <c r="C37" s="114"/>
      <c r="D37" s="114"/>
      <c r="E37" s="80"/>
      <c r="F37" s="114"/>
      <c r="G37" s="80"/>
      <c r="H37" s="114">
        <f>SUM(G37+E37+C37)</f>
        <v>0</v>
      </c>
      <c r="I37" s="80"/>
      <c r="J37" s="80"/>
    </row>
    <row r="38" spans="1:10" x14ac:dyDescent="0.3">
      <c r="A38" s="74"/>
      <c r="B38" s="114"/>
      <c r="C38" s="114"/>
      <c r="D38" s="114"/>
      <c r="E38" s="80"/>
      <c r="F38" s="114"/>
      <c r="G38" s="80"/>
      <c r="H38" s="114">
        <f>SUM(G38+E38+C38)</f>
        <v>0</v>
      </c>
      <c r="I38" s="80"/>
      <c r="J38" s="80"/>
    </row>
    <row r="39" spans="1:10" x14ac:dyDescent="0.3">
      <c r="A39" s="74"/>
      <c r="B39" s="114"/>
      <c r="C39" s="114"/>
      <c r="D39" s="114"/>
      <c r="E39" s="80"/>
      <c r="F39" s="114"/>
      <c r="G39" s="80"/>
      <c r="H39" s="114">
        <f>SUM(G39+E39+C39)</f>
        <v>0</v>
      </c>
      <c r="I39" s="80"/>
      <c r="J39" s="80"/>
    </row>
    <row r="40" spans="1:10" x14ac:dyDescent="0.3">
      <c r="A40" s="74"/>
      <c r="B40" s="114"/>
      <c r="C40" s="114"/>
      <c r="D40" s="114"/>
      <c r="E40" s="80"/>
      <c r="F40" s="114"/>
      <c r="G40" s="80"/>
      <c r="H40" s="114">
        <f>SUM(G40+E40+C40)</f>
        <v>0</v>
      </c>
      <c r="I40" s="80"/>
      <c r="J40" s="80"/>
    </row>
    <row r="41" spans="1:10" x14ac:dyDescent="0.3">
      <c r="A41" s="74"/>
      <c r="B41" s="114"/>
      <c r="C41" s="114"/>
      <c r="D41" s="114"/>
      <c r="E41" s="80"/>
      <c r="F41" s="114"/>
      <c r="G41" s="80"/>
      <c r="H41" s="114">
        <f>SUM(G41+E41+C41)</f>
        <v>0</v>
      </c>
      <c r="I41" s="80"/>
      <c r="J41" s="80"/>
    </row>
    <row r="42" spans="1:10" x14ac:dyDescent="0.3">
      <c r="A42" s="74"/>
      <c r="B42" s="114"/>
      <c r="C42" s="114"/>
      <c r="D42" s="114"/>
      <c r="E42" s="80"/>
      <c r="F42" s="114"/>
      <c r="G42" s="80"/>
      <c r="H42" s="114">
        <f>SUM(G42+E42+C42)</f>
        <v>0</v>
      </c>
      <c r="I42" s="80"/>
      <c r="J42" s="80"/>
    </row>
    <row r="43" spans="1:10" x14ac:dyDescent="0.3">
      <c r="A43" s="74"/>
      <c r="B43" s="114"/>
      <c r="C43" s="114"/>
      <c r="D43" s="114"/>
      <c r="E43" s="80"/>
      <c r="F43" s="114"/>
      <c r="G43" s="80"/>
      <c r="H43" s="114">
        <f>SUM(G43+E43+C43)</f>
        <v>0</v>
      </c>
      <c r="I43" s="80"/>
      <c r="J43" s="80"/>
    </row>
    <row r="44" spans="1:10" x14ac:dyDescent="0.3">
      <c r="A44" s="74"/>
      <c r="B44" s="114"/>
      <c r="C44" s="114"/>
      <c r="D44" s="114"/>
      <c r="E44" s="80"/>
      <c r="F44" s="114"/>
      <c r="G44" s="80"/>
      <c r="H44" s="114">
        <f>SUM(G44+E44+C44)</f>
        <v>0</v>
      </c>
      <c r="I44" s="80"/>
      <c r="J44" s="80"/>
    </row>
    <row r="45" spans="1:10" x14ac:dyDescent="0.3">
      <c r="A45" s="74"/>
      <c r="B45" s="114"/>
      <c r="C45" s="114"/>
      <c r="D45" s="114"/>
      <c r="E45" s="80"/>
      <c r="F45" s="114"/>
      <c r="G45" s="80"/>
      <c r="H45" s="114">
        <f>SUM(G45+E45+C45)</f>
        <v>0</v>
      </c>
      <c r="I45" s="80"/>
      <c r="J45" s="80"/>
    </row>
    <row r="46" spans="1:10" x14ac:dyDescent="0.3">
      <c r="A46" s="74"/>
      <c r="B46" s="114"/>
      <c r="C46" s="114"/>
      <c r="D46" s="114"/>
      <c r="E46" s="80"/>
      <c r="F46" s="114"/>
      <c r="G46" s="80"/>
      <c r="H46" s="114">
        <f>SUM(G46+E46+C46)</f>
        <v>0</v>
      </c>
      <c r="I46" s="80"/>
      <c r="J46" s="80"/>
    </row>
    <row r="47" spans="1:10" x14ac:dyDescent="0.3">
      <c r="A47" s="74"/>
      <c r="B47" s="114"/>
      <c r="C47" s="114"/>
      <c r="D47" s="114"/>
      <c r="E47" s="80"/>
      <c r="F47" s="114"/>
      <c r="G47" s="80"/>
      <c r="H47" s="114">
        <f>SUM(G47+E47+C47)</f>
        <v>0</v>
      </c>
      <c r="I47" s="80"/>
      <c r="J47" s="80"/>
    </row>
    <row r="48" spans="1:10" x14ac:dyDescent="0.3">
      <c r="A48" s="74"/>
      <c r="B48" s="114"/>
      <c r="C48" s="114"/>
      <c r="D48" s="114"/>
      <c r="E48" s="80"/>
      <c r="F48" s="114"/>
      <c r="G48" s="80"/>
      <c r="H48" s="114">
        <f>SUM(G48+E48+C48)</f>
        <v>0</v>
      </c>
      <c r="I48" s="80"/>
      <c r="J48" s="80"/>
    </row>
    <row r="49" spans="1:10" x14ac:dyDescent="0.3">
      <c r="A49" s="74"/>
      <c r="B49" s="114"/>
      <c r="C49" s="114"/>
      <c r="D49" s="114"/>
      <c r="E49" s="80"/>
      <c r="F49" s="114"/>
      <c r="G49" s="80"/>
      <c r="H49" s="114">
        <f>SUM(G49+E49+C49)</f>
        <v>0</v>
      </c>
      <c r="I49" s="80"/>
      <c r="J49" s="80"/>
    </row>
    <row r="50" spans="1:10" x14ac:dyDescent="0.3">
      <c r="A50" s="74"/>
      <c r="B50" s="114"/>
      <c r="C50" s="114"/>
      <c r="D50" s="114"/>
      <c r="E50" s="80"/>
      <c r="F50" s="114"/>
      <c r="G50" s="80"/>
      <c r="H50" s="114">
        <f>SUM(G50+E50+C50)</f>
        <v>0</v>
      </c>
      <c r="I50" s="80"/>
      <c r="J50" s="80"/>
    </row>
    <row r="51" spans="1:10" x14ac:dyDescent="0.3">
      <c r="A51" s="74"/>
      <c r="B51" s="114"/>
      <c r="C51" s="114"/>
      <c r="D51" s="114"/>
      <c r="E51" s="80"/>
      <c r="F51" s="114"/>
      <c r="G51" s="80"/>
      <c r="H51" s="114">
        <f>SUM(G51+E51+C51)</f>
        <v>0</v>
      </c>
      <c r="I51" s="80"/>
      <c r="J51" s="80"/>
    </row>
    <row r="52" spans="1:10" x14ac:dyDescent="0.3">
      <c r="A52" s="74"/>
      <c r="B52" s="114"/>
      <c r="C52" s="114"/>
      <c r="D52" s="114"/>
      <c r="E52" s="80"/>
      <c r="F52" s="114"/>
      <c r="G52" s="80"/>
      <c r="H52" s="114">
        <f>SUM(G52+E52+C52)</f>
        <v>0</v>
      </c>
      <c r="I52" s="80"/>
      <c r="J52" s="80"/>
    </row>
    <row r="53" spans="1:10" x14ac:dyDescent="0.3">
      <c r="A53" s="74"/>
      <c r="B53" s="114"/>
      <c r="C53" s="114"/>
      <c r="D53" s="114"/>
      <c r="E53" s="80"/>
      <c r="F53" s="114"/>
      <c r="G53" s="80"/>
      <c r="H53" s="114">
        <f>SUM(G53+E53+C53)</f>
        <v>0</v>
      </c>
      <c r="I53" s="80"/>
      <c r="J53" s="80"/>
    </row>
    <row r="54" spans="1:10" x14ac:dyDescent="0.3">
      <c r="A54" s="74"/>
      <c r="B54" s="114"/>
      <c r="C54" s="114"/>
      <c r="D54" s="114"/>
      <c r="E54" s="80"/>
      <c r="F54" s="114"/>
      <c r="G54" s="80"/>
      <c r="H54" s="114">
        <f>SUM(G54+E54+C54)</f>
        <v>0</v>
      </c>
      <c r="I54" s="80"/>
      <c r="J54" s="80"/>
    </row>
    <row r="55" spans="1:10" x14ac:dyDescent="0.3">
      <c r="A55" s="74"/>
      <c r="B55" s="114"/>
      <c r="C55" s="114"/>
      <c r="D55" s="114"/>
      <c r="E55" s="80"/>
      <c r="F55" s="114"/>
      <c r="G55" s="80"/>
      <c r="H55" s="114">
        <f>SUM(G55+E55+C55)</f>
        <v>0</v>
      </c>
      <c r="I55" s="80"/>
      <c r="J55" s="80"/>
    </row>
    <row r="56" spans="1:10" x14ac:dyDescent="0.3">
      <c r="A56" s="74"/>
      <c r="B56" s="114"/>
      <c r="C56" s="114"/>
      <c r="D56" s="114"/>
      <c r="E56" s="80"/>
      <c r="F56" s="114"/>
      <c r="G56" s="80"/>
      <c r="H56" s="114">
        <f>SUM(G56+E56+C56)</f>
        <v>0</v>
      </c>
      <c r="I56" s="80"/>
      <c r="J56" s="80"/>
    </row>
    <row r="57" spans="1:10" x14ac:dyDescent="0.3">
      <c r="A57" s="74"/>
      <c r="B57" s="114"/>
      <c r="C57" s="114"/>
      <c r="D57" s="114"/>
      <c r="E57" s="80"/>
      <c r="F57" s="114"/>
      <c r="G57" s="80"/>
      <c r="H57" s="114">
        <f>SUM(G57+E57+C57)</f>
        <v>0</v>
      </c>
      <c r="I57" s="80"/>
      <c r="J57" s="80"/>
    </row>
    <row r="58" spans="1:10" x14ac:dyDescent="0.3">
      <c r="A58" s="74"/>
      <c r="B58" s="114"/>
      <c r="C58" s="114"/>
      <c r="D58" s="114"/>
      <c r="E58" s="80"/>
      <c r="F58" s="114"/>
      <c r="G58" s="80"/>
      <c r="H58" s="114">
        <f>SUM(G58+E58+C58)</f>
        <v>0</v>
      </c>
      <c r="I58" s="80"/>
      <c r="J58" s="80"/>
    </row>
    <row r="59" spans="1:10" x14ac:dyDescent="0.3">
      <c r="A59" s="74"/>
      <c r="B59" s="114"/>
      <c r="C59" s="114"/>
      <c r="D59" s="114"/>
      <c r="E59" s="80"/>
      <c r="F59" s="114"/>
      <c r="G59" s="80"/>
      <c r="H59" s="114">
        <f>SUM(G59+E59+C59)</f>
        <v>0</v>
      </c>
      <c r="I59" s="80"/>
      <c r="J59" s="80"/>
    </row>
    <row r="60" spans="1:10" x14ac:dyDescent="0.3">
      <c r="A60" s="74"/>
      <c r="B60" s="114"/>
      <c r="C60" s="114"/>
      <c r="D60" s="114"/>
      <c r="E60" s="80"/>
      <c r="F60" s="114"/>
      <c r="G60" s="80"/>
      <c r="H60" s="114">
        <f>SUM(G60+E60+C60)</f>
        <v>0</v>
      </c>
      <c r="I60" s="80"/>
      <c r="J60" s="80"/>
    </row>
    <row r="61" spans="1:10" x14ac:dyDescent="0.3">
      <c r="A61" s="74"/>
      <c r="B61" s="114"/>
      <c r="C61" s="114"/>
      <c r="D61" s="114"/>
      <c r="E61" s="80"/>
      <c r="F61" s="114"/>
      <c r="G61" s="80"/>
      <c r="H61" s="114">
        <f>SUM(G61+E61+C61)</f>
        <v>0</v>
      </c>
      <c r="I61" s="80"/>
      <c r="J61" s="80"/>
    </row>
    <row r="62" spans="1:10" x14ac:dyDescent="0.3">
      <c r="A62" s="74"/>
      <c r="B62" s="114"/>
      <c r="C62" s="114"/>
      <c r="D62" s="114"/>
      <c r="E62" s="80"/>
      <c r="F62" s="114"/>
      <c r="G62" s="80"/>
      <c r="H62" s="114">
        <f>SUM(G62+E62+C62)</f>
        <v>0</v>
      </c>
      <c r="I62" s="80"/>
      <c r="J62" s="80"/>
    </row>
    <row r="63" spans="1:10" x14ac:dyDescent="0.3">
      <c r="A63" s="74"/>
      <c r="B63" s="114"/>
      <c r="C63" s="114"/>
      <c r="D63" s="114"/>
      <c r="E63" s="80"/>
      <c r="F63" s="114"/>
      <c r="G63" s="80"/>
      <c r="H63" s="114">
        <f>SUM(G63+E63+C63)</f>
        <v>0</v>
      </c>
      <c r="I63" s="80"/>
      <c r="J63" s="80"/>
    </row>
    <row r="64" spans="1:10" x14ac:dyDescent="0.3">
      <c r="A64" s="74"/>
      <c r="B64" s="114"/>
      <c r="C64" s="114"/>
      <c r="D64" s="114"/>
      <c r="E64" s="80"/>
      <c r="F64" s="114"/>
      <c r="G64" s="80"/>
      <c r="H64" s="114">
        <f>SUM(G64+E64+C64)</f>
        <v>0</v>
      </c>
      <c r="I64" s="80"/>
      <c r="J64" s="80"/>
    </row>
    <row r="65" spans="1:10" x14ac:dyDescent="0.3">
      <c r="A65" s="74"/>
      <c r="B65" s="114"/>
      <c r="C65" s="114"/>
      <c r="D65" s="114"/>
      <c r="E65" s="80"/>
      <c r="F65" s="114"/>
      <c r="G65" s="80"/>
      <c r="H65" s="114">
        <f>SUM(G65+E65+C65)</f>
        <v>0</v>
      </c>
      <c r="I65" s="80"/>
      <c r="J65" s="80"/>
    </row>
    <row r="66" spans="1:10" x14ac:dyDescent="0.3">
      <c r="A66" s="74"/>
      <c r="B66" s="114"/>
      <c r="C66" s="114"/>
      <c r="D66" s="114"/>
      <c r="E66" s="80"/>
      <c r="F66" s="114"/>
      <c r="G66" s="80"/>
      <c r="H66" s="114">
        <f>SUM(G66+E66+C66)</f>
        <v>0</v>
      </c>
      <c r="I66" s="80"/>
      <c r="J66" s="80"/>
    </row>
    <row r="67" spans="1:10" x14ac:dyDescent="0.3">
      <c r="A67" s="74"/>
      <c r="B67" s="114"/>
      <c r="C67" s="114"/>
      <c r="D67" s="114"/>
      <c r="E67" s="80"/>
      <c r="F67" s="114"/>
      <c r="G67" s="80"/>
      <c r="H67" s="114">
        <f>SUM(G67+E67+C67)</f>
        <v>0</v>
      </c>
      <c r="I67" s="80"/>
      <c r="J67" s="80"/>
    </row>
    <row r="68" spans="1:10" x14ac:dyDescent="0.3">
      <c r="A68" s="74"/>
      <c r="B68" s="114"/>
      <c r="C68" s="114"/>
      <c r="D68" s="114"/>
      <c r="E68" s="80"/>
      <c r="F68" s="114"/>
      <c r="G68" s="80"/>
      <c r="H68" s="114">
        <f>SUM(G68+E68+C68)</f>
        <v>0</v>
      </c>
      <c r="I68" s="80"/>
      <c r="J68" s="80"/>
    </row>
    <row r="69" spans="1:10" x14ac:dyDescent="0.3">
      <c r="A69" s="74"/>
      <c r="B69" s="114"/>
      <c r="C69" s="114"/>
      <c r="D69" s="114"/>
      <c r="E69" s="80"/>
      <c r="F69" s="114"/>
      <c r="G69" s="80"/>
      <c r="H69" s="114">
        <f>SUM(G69+E69+C69)</f>
        <v>0</v>
      </c>
      <c r="I69" s="80"/>
      <c r="J69" s="80"/>
    </row>
    <row r="70" spans="1:10" x14ac:dyDescent="0.3">
      <c r="A70" s="74"/>
      <c r="B70" s="114"/>
      <c r="C70" s="114"/>
      <c r="D70" s="114"/>
      <c r="E70" s="80"/>
      <c r="F70" s="114"/>
      <c r="G70" s="80"/>
      <c r="H70" s="114">
        <f>SUM(G70+E70+C70)</f>
        <v>0</v>
      </c>
      <c r="I70" s="80"/>
      <c r="J70" s="80"/>
    </row>
    <row r="71" spans="1:10" x14ac:dyDescent="0.3">
      <c r="A71" s="74"/>
      <c r="B71" s="114"/>
      <c r="C71" s="114"/>
      <c r="D71" s="114"/>
      <c r="E71" s="80"/>
      <c r="F71" s="114"/>
      <c r="G71" s="80"/>
      <c r="H71" s="114">
        <f>SUM(G71+E71+C71)</f>
        <v>0</v>
      </c>
      <c r="I71" s="80"/>
      <c r="J71" s="80"/>
    </row>
    <row r="72" spans="1:10" x14ac:dyDescent="0.3">
      <c r="A72" s="74"/>
      <c r="B72" s="114"/>
      <c r="C72" s="114"/>
      <c r="D72" s="114"/>
      <c r="E72" s="80"/>
      <c r="F72" s="114"/>
      <c r="G72" s="80"/>
      <c r="H72" s="114">
        <f>SUM(G72+E72+C72)</f>
        <v>0</v>
      </c>
      <c r="I72" s="80"/>
      <c r="J72" s="80"/>
    </row>
    <row r="73" spans="1:10" x14ac:dyDescent="0.3">
      <c r="A73" s="74"/>
      <c r="B73" s="114"/>
      <c r="C73" s="114"/>
      <c r="D73" s="114"/>
      <c r="E73" s="80"/>
      <c r="F73" s="114"/>
      <c r="G73" s="80"/>
      <c r="H73" s="114">
        <f>SUM(G73+E73+C73)</f>
        <v>0</v>
      </c>
      <c r="I73" s="80"/>
      <c r="J73" s="80"/>
    </row>
    <row r="74" spans="1:10" x14ac:dyDescent="0.3">
      <c r="A74" s="74"/>
      <c r="B74" s="114"/>
      <c r="C74" s="114"/>
      <c r="D74" s="114"/>
      <c r="E74" s="80"/>
      <c r="F74" s="114"/>
      <c r="G74" s="80"/>
      <c r="H74" s="114">
        <f>SUM(G74+E74+C74)</f>
        <v>0</v>
      </c>
      <c r="I74" s="80"/>
      <c r="J74" s="80"/>
    </row>
    <row r="75" spans="1:10" x14ac:dyDescent="0.3">
      <c r="A75" s="74"/>
      <c r="B75" s="114"/>
      <c r="C75" s="114"/>
      <c r="D75" s="114"/>
      <c r="E75" s="80"/>
      <c r="F75" s="114"/>
      <c r="G75" s="80"/>
      <c r="H75" s="114">
        <f>SUM(G75+E75+C75)</f>
        <v>0</v>
      </c>
      <c r="I75" s="80"/>
      <c r="J75" s="80"/>
    </row>
    <row r="76" spans="1:10" x14ac:dyDescent="0.3">
      <c r="A76" s="74"/>
      <c r="B76" s="114"/>
      <c r="C76" s="114"/>
      <c r="D76" s="114"/>
      <c r="E76" s="80"/>
      <c r="F76" s="114"/>
      <c r="G76" s="80"/>
      <c r="H76" s="114">
        <f>SUM(G76+E76+C76)</f>
        <v>0</v>
      </c>
      <c r="I76" s="80"/>
      <c r="J76" s="80"/>
    </row>
    <row r="77" spans="1:10" x14ac:dyDescent="0.3">
      <c r="A77" s="74"/>
      <c r="B77" s="114"/>
      <c r="C77" s="114"/>
      <c r="D77" s="114"/>
      <c r="E77" s="80"/>
      <c r="F77" s="114"/>
      <c r="G77" s="80"/>
      <c r="H77" s="114">
        <f>SUM(G77+E77+C77)</f>
        <v>0</v>
      </c>
      <c r="I77" s="80"/>
      <c r="J77" s="80"/>
    </row>
    <row r="78" spans="1:10" x14ac:dyDescent="0.3">
      <c r="A78" s="74"/>
      <c r="B78" s="114"/>
      <c r="C78" s="114"/>
      <c r="D78" s="114"/>
      <c r="E78" s="80"/>
      <c r="F78" s="114"/>
      <c r="G78" s="80"/>
      <c r="H78" s="114">
        <f>SUM(G78+E78+C78)</f>
        <v>0</v>
      </c>
      <c r="I78" s="80"/>
      <c r="J78" s="80"/>
    </row>
    <row r="79" spans="1:10" x14ac:dyDescent="0.3">
      <c r="A79" s="74"/>
      <c r="B79" s="114"/>
      <c r="C79" s="114"/>
      <c r="D79" s="114"/>
      <c r="E79" s="80"/>
      <c r="F79" s="114"/>
      <c r="G79" s="80"/>
      <c r="H79" s="114">
        <f>SUM(G79+E79+C79)</f>
        <v>0</v>
      </c>
      <c r="I79" s="80"/>
      <c r="J79" s="80"/>
    </row>
    <row r="80" spans="1:10" x14ac:dyDescent="0.3">
      <c r="A80" s="74"/>
      <c r="B80" s="114"/>
      <c r="C80" s="114"/>
      <c r="D80" s="114"/>
      <c r="E80" s="80"/>
      <c r="F80" s="114"/>
      <c r="G80" s="80"/>
      <c r="H80" s="114">
        <f>SUM(G80+E80+C80)</f>
        <v>0</v>
      </c>
      <c r="I80" s="80"/>
      <c r="J80" s="80"/>
    </row>
    <row r="81" spans="1:10" x14ac:dyDescent="0.3">
      <c r="A81" s="74"/>
      <c r="B81" s="114"/>
      <c r="C81" s="114"/>
      <c r="D81" s="114"/>
      <c r="E81" s="80"/>
      <c r="F81" s="114"/>
      <c r="G81" s="80"/>
      <c r="H81" s="114">
        <f>SUM(G81+E81+C81)</f>
        <v>0</v>
      </c>
      <c r="I81" s="80"/>
      <c r="J81" s="80"/>
    </row>
    <row r="82" spans="1:10" x14ac:dyDescent="0.3">
      <c r="A82" s="74"/>
      <c r="B82" s="114"/>
      <c r="C82" s="114"/>
      <c r="D82" s="114"/>
      <c r="E82" s="80"/>
      <c r="F82" s="114"/>
      <c r="G82" s="80"/>
      <c r="H82" s="114">
        <f>SUM(G82+E82+C82)</f>
        <v>0</v>
      </c>
      <c r="I82" s="80"/>
      <c r="J82" s="80"/>
    </row>
    <row r="83" spans="1:10" x14ac:dyDescent="0.3">
      <c r="A83" s="74"/>
      <c r="B83" s="114"/>
      <c r="C83" s="114"/>
      <c r="D83" s="114"/>
      <c r="E83" s="80"/>
      <c r="F83" s="114"/>
      <c r="G83" s="80"/>
      <c r="H83" s="114">
        <f>SUM(G83+E83+C83)</f>
        <v>0</v>
      </c>
      <c r="I83" s="80"/>
      <c r="J83" s="80"/>
    </row>
    <row r="84" spans="1:10" x14ac:dyDescent="0.3">
      <c r="A84" s="74"/>
      <c r="B84" s="114"/>
      <c r="C84" s="114"/>
      <c r="D84" s="114"/>
      <c r="E84" s="80"/>
      <c r="F84" s="114"/>
      <c r="G84" s="80"/>
      <c r="H84" s="114">
        <f>SUM(G84+E84+C84)</f>
        <v>0</v>
      </c>
      <c r="I84" s="80"/>
      <c r="J84" s="80"/>
    </row>
    <row r="85" spans="1:10" x14ac:dyDescent="0.3">
      <c r="A85" s="74"/>
      <c r="B85" s="114"/>
      <c r="C85" s="114"/>
      <c r="D85" s="114"/>
      <c r="E85" s="80"/>
      <c r="F85" s="114"/>
      <c r="G85" s="80"/>
      <c r="H85" s="114">
        <f>SUM(G85+E85+C85)</f>
        <v>0</v>
      </c>
      <c r="I85" s="80"/>
      <c r="J85" s="80"/>
    </row>
    <row r="86" spans="1:10" x14ac:dyDescent="0.3">
      <c r="A86" s="74"/>
      <c r="B86" s="114"/>
      <c r="C86" s="114"/>
      <c r="D86" s="114"/>
      <c r="E86" s="80"/>
      <c r="F86" s="114"/>
      <c r="G86" s="80"/>
      <c r="H86" s="114">
        <f>SUM(G86+E86+C86)</f>
        <v>0</v>
      </c>
      <c r="I86" s="80"/>
      <c r="J86" s="80"/>
    </row>
    <row r="87" spans="1:10" x14ac:dyDescent="0.3">
      <c r="A87" s="74"/>
      <c r="B87" s="114"/>
      <c r="C87" s="114"/>
      <c r="D87" s="114"/>
      <c r="E87" s="80"/>
      <c r="F87" s="114"/>
      <c r="G87" s="80"/>
      <c r="H87" s="114">
        <f>SUM(G87+E87+C87)</f>
        <v>0</v>
      </c>
      <c r="I87" s="80"/>
      <c r="J87" s="80"/>
    </row>
    <row r="88" spans="1:10" x14ac:dyDescent="0.3">
      <c r="A88" s="74"/>
      <c r="B88" s="114"/>
      <c r="C88" s="114"/>
      <c r="D88" s="114"/>
      <c r="E88" s="80"/>
      <c r="F88" s="114"/>
      <c r="G88" s="80"/>
      <c r="H88" s="114">
        <f>SUM(G88+E88+C88)</f>
        <v>0</v>
      </c>
      <c r="I88" s="80"/>
      <c r="J88" s="80"/>
    </row>
    <row r="89" spans="1:10" x14ac:dyDescent="0.3">
      <c r="A89" s="74"/>
      <c r="B89" s="114"/>
      <c r="C89" s="114"/>
      <c r="D89" s="114"/>
      <c r="E89" s="80"/>
      <c r="F89" s="114"/>
      <c r="G89" s="80"/>
      <c r="H89" s="114">
        <f>SUM(G89+E89+C89)</f>
        <v>0</v>
      </c>
      <c r="I89" s="80"/>
      <c r="J89" s="80"/>
    </row>
    <row r="90" spans="1:10" x14ac:dyDescent="0.3">
      <c r="A90" s="74"/>
      <c r="B90" s="114"/>
      <c r="C90" s="114"/>
      <c r="D90" s="114"/>
      <c r="E90" s="80"/>
      <c r="F90" s="114"/>
      <c r="G90" s="80"/>
      <c r="H90" s="114">
        <f>SUM(G90+E90+C90)</f>
        <v>0</v>
      </c>
      <c r="I90" s="80"/>
      <c r="J90" s="80"/>
    </row>
    <row r="91" spans="1:10" x14ac:dyDescent="0.3">
      <c r="A91" s="74"/>
      <c r="B91" s="114"/>
      <c r="C91" s="114"/>
      <c r="D91" s="114"/>
      <c r="E91" s="80"/>
      <c r="F91" s="114"/>
      <c r="G91" s="80"/>
      <c r="H91" s="114">
        <f>SUM(G91+E91+C91)</f>
        <v>0</v>
      </c>
      <c r="I91" s="80"/>
      <c r="J91" s="80"/>
    </row>
    <row r="92" spans="1:10" x14ac:dyDescent="0.3">
      <c r="A92" s="74"/>
      <c r="B92" s="114"/>
      <c r="C92" s="114"/>
      <c r="D92" s="114"/>
      <c r="E92" s="80"/>
      <c r="F92" s="114"/>
      <c r="G92" s="80"/>
      <c r="H92" s="114">
        <f>SUM(G92+E92+C92)</f>
        <v>0</v>
      </c>
      <c r="I92" s="80"/>
      <c r="J92" s="80"/>
    </row>
    <row r="93" spans="1:10" x14ac:dyDescent="0.3">
      <c r="A93" s="74"/>
      <c r="B93" s="114"/>
      <c r="C93" s="114"/>
      <c r="D93" s="114"/>
      <c r="E93" s="80"/>
      <c r="F93" s="114"/>
      <c r="G93" s="80"/>
      <c r="H93" s="114">
        <f>SUM(G93+E93+C93)</f>
        <v>0</v>
      </c>
      <c r="I93" s="80"/>
      <c r="J93" s="80"/>
    </row>
    <row r="94" spans="1:10" x14ac:dyDescent="0.3">
      <c r="A94" s="74"/>
      <c r="B94" s="114"/>
      <c r="C94" s="114"/>
      <c r="D94" s="114"/>
      <c r="E94" s="80"/>
      <c r="F94" s="114"/>
      <c r="G94" s="80"/>
      <c r="H94" s="114">
        <f>SUM(G94+E94+C94)</f>
        <v>0</v>
      </c>
      <c r="I94" s="80"/>
      <c r="J94" s="80"/>
    </row>
    <row r="95" spans="1:10" x14ac:dyDescent="0.3">
      <c r="A95" s="74"/>
      <c r="B95" s="114"/>
      <c r="C95" s="114"/>
      <c r="D95" s="114"/>
      <c r="E95" s="80"/>
      <c r="F95" s="114"/>
      <c r="G95" s="80"/>
      <c r="H95" s="114">
        <f>SUM(G95+E95+C95)</f>
        <v>0</v>
      </c>
      <c r="I95" s="80"/>
      <c r="J95" s="80"/>
    </row>
    <row r="96" spans="1:10" x14ac:dyDescent="0.3">
      <c r="A96" s="74"/>
      <c r="B96" s="114"/>
      <c r="C96" s="114"/>
      <c r="D96" s="114"/>
      <c r="E96" s="80"/>
      <c r="F96" s="114"/>
      <c r="G96" s="80"/>
      <c r="H96" s="114">
        <f>SUM(G96+E96+C96)</f>
        <v>0</v>
      </c>
      <c r="I96" s="80"/>
      <c r="J96" s="80"/>
    </row>
    <row r="97" spans="1:10" x14ac:dyDescent="0.3">
      <c r="A97" s="74"/>
      <c r="B97" s="114"/>
      <c r="C97" s="114"/>
      <c r="D97" s="114"/>
      <c r="E97" s="80"/>
      <c r="F97" s="114"/>
      <c r="G97" s="80"/>
      <c r="H97" s="114">
        <f>SUM(G97+E97+C97)</f>
        <v>0</v>
      </c>
      <c r="I97" s="80"/>
      <c r="J97" s="80"/>
    </row>
    <row r="98" spans="1:10" x14ac:dyDescent="0.3">
      <c r="A98" s="74"/>
      <c r="B98" s="114"/>
      <c r="C98" s="114"/>
      <c r="D98" s="114"/>
      <c r="E98" s="80"/>
      <c r="F98" s="114"/>
      <c r="G98" s="80"/>
      <c r="H98" s="114">
        <f>SUM(G98+E98+C98)</f>
        <v>0</v>
      </c>
      <c r="I98" s="80"/>
      <c r="J98" s="80"/>
    </row>
    <row r="99" spans="1:10" x14ac:dyDescent="0.3">
      <c r="A99" s="74"/>
      <c r="B99" s="114"/>
      <c r="C99" s="114"/>
      <c r="D99" s="114"/>
      <c r="E99" s="80"/>
      <c r="F99" s="114"/>
      <c r="G99" s="80"/>
      <c r="H99" s="114">
        <f>SUM(G99+E99+C99)</f>
        <v>0</v>
      </c>
      <c r="I99" s="80"/>
      <c r="J99" s="80"/>
    </row>
    <row r="100" spans="1:10" x14ac:dyDescent="0.3">
      <c r="A100" s="74"/>
      <c r="B100" s="114"/>
      <c r="C100" s="114"/>
      <c r="D100" s="114"/>
      <c r="E100" s="80"/>
      <c r="F100" s="114"/>
      <c r="G100" s="80"/>
      <c r="H100" s="114">
        <f>SUM(G100+E100+C100)</f>
        <v>0</v>
      </c>
      <c r="I100" s="80"/>
      <c r="J100" s="80"/>
    </row>
    <row r="101" spans="1:10" x14ac:dyDescent="0.3">
      <c r="A101" s="74"/>
      <c r="B101" s="114"/>
      <c r="C101" s="114"/>
      <c r="D101" s="114"/>
      <c r="E101" s="80"/>
      <c r="F101" s="114"/>
      <c r="G101" s="80"/>
      <c r="H101" s="114">
        <f>SUM(G101+E101+C101)</f>
        <v>0</v>
      </c>
      <c r="I101" s="80"/>
      <c r="J101" s="80"/>
    </row>
    <row r="102" spans="1:10" x14ac:dyDescent="0.3">
      <c r="A102" s="74"/>
      <c r="B102" s="114"/>
      <c r="C102" s="114"/>
      <c r="D102" s="114"/>
      <c r="E102" s="80"/>
      <c r="F102" s="114"/>
      <c r="G102" s="80"/>
      <c r="H102" s="114">
        <f>SUM(G102+E102+C102)</f>
        <v>0</v>
      </c>
      <c r="I102" s="80"/>
      <c r="J102" s="80"/>
    </row>
    <row r="103" spans="1:10" x14ac:dyDescent="0.3">
      <c r="A103" s="74"/>
      <c r="B103" s="114"/>
      <c r="C103" s="114"/>
      <c r="D103" s="114"/>
      <c r="E103" s="80"/>
      <c r="F103" s="114"/>
      <c r="G103" s="80"/>
      <c r="H103" s="114">
        <f>SUM(G103+E103+C103)</f>
        <v>0</v>
      </c>
      <c r="I103" s="80"/>
      <c r="J103" s="80"/>
    </row>
    <row r="104" spans="1:10" x14ac:dyDescent="0.3">
      <c r="A104" s="74"/>
      <c r="B104" s="114"/>
      <c r="C104" s="114"/>
      <c r="D104" s="114"/>
      <c r="E104" s="80"/>
      <c r="F104" s="114"/>
      <c r="G104" s="80"/>
      <c r="H104" s="114">
        <f>SUM(G104+E104+C104)</f>
        <v>0</v>
      </c>
      <c r="I104" s="80"/>
      <c r="J104" s="80"/>
    </row>
    <row r="105" spans="1:10" x14ac:dyDescent="0.3">
      <c r="A105" s="74"/>
      <c r="B105" s="114"/>
      <c r="C105" s="114"/>
      <c r="D105" s="114"/>
      <c r="E105" s="80"/>
      <c r="F105" s="114"/>
      <c r="G105" s="80"/>
      <c r="H105" s="114">
        <f>SUM(G105+E105+C105)</f>
        <v>0</v>
      </c>
      <c r="I105" s="80"/>
      <c r="J105" s="80"/>
    </row>
    <row r="106" spans="1:10" x14ac:dyDescent="0.3">
      <c r="A106" s="74"/>
      <c r="B106" s="114"/>
      <c r="C106" s="114"/>
      <c r="D106" s="114"/>
      <c r="E106" s="80"/>
      <c r="F106" s="114"/>
      <c r="G106" s="80"/>
      <c r="H106" s="114">
        <f>SUM(G106+E106+C106)</f>
        <v>0</v>
      </c>
      <c r="I106" s="80"/>
      <c r="J106" s="80"/>
    </row>
    <row r="107" spans="1:10" x14ac:dyDescent="0.3">
      <c r="A107" s="74"/>
      <c r="B107" s="114"/>
      <c r="C107" s="114"/>
      <c r="D107" s="114"/>
      <c r="E107" s="80"/>
      <c r="F107" s="114"/>
      <c r="G107" s="80"/>
      <c r="H107" s="114">
        <f>SUM(G107+E107+C107)</f>
        <v>0</v>
      </c>
      <c r="I107" s="80"/>
      <c r="J107" s="80"/>
    </row>
    <row r="108" spans="1:10" x14ac:dyDescent="0.3">
      <c r="A108" s="74"/>
      <c r="B108" s="114"/>
      <c r="C108" s="114"/>
      <c r="D108" s="114"/>
      <c r="E108" s="80"/>
      <c r="F108" s="114"/>
      <c r="G108" s="80"/>
      <c r="H108" s="114">
        <f>SUM(G108+E108+C108)</f>
        <v>0</v>
      </c>
      <c r="I108" s="80"/>
      <c r="J108" s="80"/>
    </row>
    <row r="109" spans="1:10" x14ac:dyDescent="0.3">
      <c r="A109" s="74"/>
      <c r="B109" s="114"/>
      <c r="C109" s="114"/>
      <c r="D109" s="114"/>
      <c r="E109" s="80"/>
      <c r="F109" s="114"/>
      <c r="G109" s="80"/>
      <c r="H109" s="114">
        <f>SUM(G109+E109+C109)</f>
        <v>0</v>
      </c>
      <c r="I109" s="80"/>
      <c r="J109" s="80"/>
    </row>
    <row r="110" spans="1:10" x14ac:dyDescent="0.3">
      <c r="A110" s="74"/>
      <c r="B110" s="114"/>
      <c r="C110" s="114"/>
      <c r="D110" s="114"/>
      <c r="E110" s="80"/>
      <c r="F110" s="114"/>
      <c r="G110" s="80"/>
      <c r="H110" s="114">
        <f>SUM(G110+E110+C110)</f>
        <v>0</v>
      </c>
      <c r="I110" s="80"/>
      <c r="J110" s="80"/>
    </row>
    <row r="111" spans="1:10" x14ac:dyDescent="0.3">
      <c r="A111" s="74"/>
      <c r="B111" s="114"/>
      <c r="C111" s="114"/>
      <c r="D111" s="114"/>
      <c r="E111" s="80"/>
      <c r="F111" s="114"/>
      <c r="G111" s="80"/>
      <c r="H111" s="114">
        <f>SUM(G111+E111+C111)</f>
        <v>0</v>
      </c>
      <c r="I111" s="80"/>
      <c r="J111" s="80"/>
    </row>
    <row r="112" spans="1:10" x14ac:dyDescent="0.3">
      <c r="A112" s="74"/>
      <c r="B112" s="114"/>
      <c r="C112" s="114"/>
      <c r="D112" s="114"/>
      <c r="E112" s="80"/>
      <c r="F112" s="114"/>
      <c r="G112" s="80"/>
      <c r="H112" s="114">
        <f>SUM(G112+E112+C112)</f>
        <v>0</v>
      </c>
      <c r="I112" s="80"/>
      <c r="J112" s="80"/>
    </row>
    <row r="113" spans="1:10" x14ac:dyDescent="0.3">
      <c r="A113" s="74"/>
      <c r="B113" s="114"/>
      <c r="C113" s="114"/>
      <c r="D113" s="114"/>
      <c r="E113" s="80"/>
      <c r="F113" s="114"/>
      <c r="G113" s="80"/>
      <c r="H113" s="114">
        <f>SUM(G113+E113+C113)</f>
        <v>0</v>
      </c>
      <c r="I113" s="80"/>
      <c r="J113" s="80"/>
    </row>
    <row r="114" spans="1:10" x14ac:dyDescent="0.3">
      <c r="A114" s="74"/>
      <c r="B114" s="114"/>
      <c r="C114" s="114"/>
      <c r="D114" s="114"/>
      <c r="E114" s="80"/>
      <c r="F114" s="114"/>
      <c r="G114" s="80"/>
      <c r="H114" s="114">
        <f>SUM(G114+E114+C114)</f>
        <v>0</v>
      </c>
      <c r="I114" s="80"/>
      <c r="J114" s="80"/>
    </row>
    <row r="115" spans="1:10" x14ac:dyDescent="0.3">
      <c r="A115" s="74"/>
      <c r="B115" s="114"/>
      <c r="C115" s="114"/>
      <c r="D115" s="114"/>
      <c r="E115" s="80"/>
      <c r="F115" s="114"/>
      <c r="G115" s="80"/>
      <c r="H115" s="114">
        <f>SUM(G115+E115+C115)</f>
        <v>0</v>
      </c>
      <c r="I115" s="80"/>
      <c r="J115" s="80"/>
    </row>
    <row r="116" spans="1:10" x14ac:dyDescent="0.3">
      <c r="A116" s="74"/>
      <c r="B116" s="114"/>
      <c r="C116" s="114"/>
      <c r="D116" s="114"/>
      <c r="E116" s="80"/>
      <c r="F116" s="114"/>
      <c r="G116" s="80"/>
      <c r="H116" s="114">
        <f>SUM(G116+E116+C116)</f>
        <v>0</v>
      </c>
      <c r="I116" s="80"/>
      <c r="J116" s="80"/>
    </row>
    <row r="117" spans="1:10" x14ac:dyDescent="0.3">
      <c r="A117" s="74"/>
      <c r="B117" s="114"/>
      <c r="C117" s="114"/>
      <c r="D117" s="114"/>
      <c r="E117" s="80"/>
      <c r="F117" s="114"/>
      <c r="G117" s="80"/>
      <c r="H117" s="114">
        <f>SUM(G117+E117+C117)</f>
        <v>0</v>
      </c>
      <c r="I117" s="80"/>
      <c r="J117" s="80"/>
    </row>
    <row r="118" spans="1:10" x14ac:dyDescent="0.3">
      <c r="A118" s="74"/>
      <c r="B118" s="114"/>
      <c r="C118" s="114"/>
      <c r="D118" s="114"/>
      <c r="E118" s="80"/>
      <c r="F118" s="114"/>
      <c r="G118" s="80"/>
      <c r="H118" s="114">
        <f>SUM(G118+E118+C118)</f>
        <v>0</v>
      </c>
      <c r="I118" s="80"/>
      <c r="J118" s="80"/>
    </row>
    <row r="119" spans="1:10" x14ac:dyDescent="0.3">
      <c r="A119" s="74"/>
      <c r="B119" s="114"/>
      <c r="C119" s="114"/>
      <c r="D119" s="114"/>
      <c r="E119" s="80"/>
      <c r="F119" s="114"/>
      <c r="G119" s="80"/>
      <c r="H119" s="114">
        <f>SUM(G119+E119+C119)</f>
        <v>0</v>
      </c>
      <c r="I119" s="80"/>
      <c r="J119" s="80"/>
    </row>
    <row r="120" spans="1:10" x14ac:dyDescent="0.3">
      <c r="A120" s="74"/>
      <c r="B120" s="114"/>
      <c r="C120" s="114"/>
      <c r="D120" s="114"/>
      <c r="E120" s="80"/>
      <c r="F120" s="114"/>
      <c r="G120" s="80"/>
      <c r="H120" s="114">
        <f>SUM(G120+E120+C120)</f>
        <v>0</v>
      </c>
      <c r="I120" s="80"/>
      <c r="J120" s="80"/>
    </row>
    <row r="121" spans="1:10" x14ac:dyDescent="0.3">
      <c r="A121" s="74"/>
      <c r="B121" s="114"/>
      <c r="C121" s="114"/>
      <c r="D121" s="114"/>
      <c r="E121" s="80"/>
      <c r="F121" s="114"/>
      <c r="G121" s="80"/>
      <c r="H121" s="114">
        <f>SUM(G121+E121+C121)</f>
        <v>0</v>
      </c>
      <c r="I121" s="80"/>
      <c r="J121" s="80"/>
    </row>
    <row r="122" spans="1:10" x14ac:dyDescent="0.3">
      <c r="A122" s="74"/>
      <c r="B122" s="114"/>
      <c r="C122" s="114"/>
      <c r="D122" s="114"/>
      <c r="E122" s="80"/>
      <c r="F122" s="114"/>
      <c r="G122" s="80"/>
      <c r="H122" s="114">
        <f>SUM(G122+E122+C122)</f>
        <v>0</v>
      </c>
      <c r="I122" s="80"/>
      <c r="J122" s="80"/>
    </row>
    <row r="123" spans="1:10" x14ac:dyDescent="0.3">
      <c r="A123" s="74"/>
      <c r="B123" s="114"/>
      <c r="C123" s="114"/>
      <c r="D123" s="114"/>
      <c r="E123" s="80"/>
      <c r="F123" s="114"/>
      <c r="G123" s="80"/>
      <c r="H123" s="114">
        <f>SUM(G123+E123+C123)</f>
        <v>0</v>
      </c>
      <c r="I123" s="80"/>
      <c r="J123" s="80"/>
    </row>
    <row r="124" spans="1:10" x14ac:dyDescent="0.3">
      <c r="A124" s="74"/>
      <c r="B124" s="114"/>
      <c r="C124" s="114"/>
      <c r="D124" s="114"/>
      <c r="E124" s="80"/>
      <c r="F124" s="114"/>
      <c r="G124" s="80"/>
      <c r="H124" s="114">
        <f>SUM(G124+E124+C124)</f>
        <v>0</v>
      </c>
      <c r="I124" s="80"/>
      <c r="J124" s="80"/>
    </row>
    <row r="125" spans="1:10" x14ac:dyDescent="0.3">
      <c r="A125" s="74"/>
      <c r="B125" s="114"/>
      <c r="C125" s="114"/>
      <c r="D125" s="114"/>
      <c r="E125" s="80"/>
      <c r="F125" s="114"/>
      <c r="G125" s="80"/>
      <c r="H125" s="114">
        <f>SUM(G125+E125+C125)</f>
        <v>0</v>
      </c>
      <c r="I125" s="80"/>
      <c r="J125" s="80"/>
    </row>
    <row r="126" spans="1:10" x14ac:dyDescent="0.3">
      <c r="A126" s="74"/>
      <c r="B126" s="114"/>
      <c r="C126" s="114"/>
      <c r="D126" s="114"/>
      <c r="E126" s="80"/>
      <c r="F126" s="114"/>
      <c r="G126" s="80"/>
      <c r="H126" s="114">
        <f>SUM(G126+E126+C126)</f>
        <v>0</v>
      </c>
      <c r="I126" s="80"/>
      <c r="J126" s="80"/>
    </row>
    <row r="127" spans="1:10" x14ac:dyDescent="0.3">
      <c r="A127" s="74"/>
      <c r="B127" s="114"/>
      <c r="C127" s="114"/>
      <c r="D127" s="114"/>
      <c r="E127" s="80"/>
      <c r="F127" s="114"/>
      <c r="G127" s="80"/>
      <c r="H127" s="114">
        <f>SUM(G127+E127+C127)</f>
        <v>0</v>
      </c>
      <c r="I127" s="80"/>
      <c r="J127" s="80"/>
    </row>
    <row r="128" spans="1:10" x14ac:dyDescent="0.3">
      <c r="A128" s="74"/>
      <c r="B128" s="114"/>
      <c r="C128" s="114"/>
      <c r="D128" s="114"/>
      <c r="E128" s="80"/>
      <c r="F128" s="114"/>
      <c r="G128" s="80"/>
      <c r="H128" s="114">
        <f>SUM(G128+E128+C128)</f>
        <v>0</v>
      </c>
      <c r="I128" s="80"/>
      <c r="J128" s="80"/>
    </row>
    <row r="129" spans="1:10" x14ac:dyDescent="0.3">
      <c r="A129" s="74"/>
      <c r="B129" s="114"/>
      <c r="C129" s="114"/>
      <c r="D129" s="114"/>
      <c r="E129" s="80"/>
      <c r="F129" s="114"/>
      <c r="G129" s="80"/>
      <c r="H129" s="114">
        <f>SUM(G129+E129+C129)</f>
        <v>0</v>
      </c>
      <c r="I129" s="80"/>
      <c r="J129" s="80"/>
    </row>
    <row r="130" spans="1:10" x14ac:dyDescent="0.3">
      <c r="A130" s="74"/>
      <c r="B130" s="114"/>
      <c r="C130" s="114"/>
      <c r="D130" s="114"/>
      <c r="E130" s="80"/>
      <c r="F130" s="114"/>
      <c r="G130" s="80"/>
      <c r="H130" s="114">
        <f>SUM(G130+E130+C130)</f>
        <v>0</v>
      </c>
      <c r="I130" s="80"/>
      <c r="J130" s="80"/>
    </row>
    <row r="131" spans="1:10" x14ac:dyDescent="0.3">
      <c r="A131" s="74"/>
      <c r="B131" s="114"/>
      <c r="C131" s="114"/>
      <c r="D131" s="114"/>
      <c r="E131" s="80"/>
      <c r="F131" s="114"/>
      <c r="G131" s="80"/>
      <c r="H131" s="114">
        <f>SUM(G131+E131+C131)</f>
        <v>0</v>
      </c>
      <c r="I131" s="80"/>
      <c r="J131" s="80"/>
    </row>
    <row r="132" spans="1:10" x14ac:dyDescent="0.3">
      <c r="A132" s="74"/>
      <c r="B132" s="114"/>
      <c r="C132" s="114"/>
      <c r="D132" s="114"/>
      <c r="E132" s="80"/>
      <c r="F132" s="114"/>
      <c r="G132" s="80"/>
      <c r="H132" s="114">
        <f>SUM(G132+E132+C132)</f>
        <v>0</v>
      </c>
      <c r="I132" s="80"/>
      <c r="J132" s="80"/>
    </row>
    <row r="133" spans="1:10" x14ac:dyDescent="0.3">
      <c r="A133" s="74"/>
      <c r="B133" s="114"/>
      <c r="C133" s="114"/>
      <c r="D133" s="114"/>
      <c r="E133" s="80"/>
      <c r="F133" s="114"/>
      <c r="G133" s="80"/>
      <c r="H133" s="114">
        <f>SUM(G133+E133+C133)</f>
        <v>0</v>
      </c>
      <c r="I133" s="80"/>
      <c r="J133" s="80"/>
    </row>
    <row r="134" spans="1:10" x14ac:dyDescent="0.3">
      <c r="A134" s="74"/>
      <c r="B134" s="114"/>
      <c r="C134" s="114"/>
      <c r="D134" s="114"/>
      <c r="E134" s="80"/>
      <c r="F134" s="114"/>
      <c r="G134" s="80"/>
      <c r="H134" s="114">
        <f>SUM(G134+E134+C134)</f>
        <v>0</v>
      </c>
      <c r="I134" s="80"/>
      <c r="J134" s="80"/>
    </row>
    <row r="135" spans="1:10" x14ac:dyDescent="0.3">
      <c r="A135" s="74"/>
      <c r="B135" s="114"/>
      <c r="C135" s="114"/>
      <c r="D135" s="114"/>
      <c r="E135" s="80"/>
      <c r="F135" s="114"/>
      <c r="G135" s="80"/>
      <c r="H135" s="114">
        <f>SUM(G135+E135+C135)</f>
        <v>0</v>
      </c>
      <c r="I135" s="80"/>
      <c r="J135" s="80"/>
    </row>
    <row r="136" spans="1:10" x14ac:dyDescent="0.3">
      <c r="A136" s="74"/>
      <c r="B136" s="114"/>
      <c r="C136" s="114"/>
      <c r="D136" s="114"/>
      <c r="E136" s="80"/>
      <c r="F136" s="114"/>
      <c r="G136" s="80"/>
      <c r="H136" s="114">
        <f>SUM(G136+E136+C136)</f>
        <v>0</v>
      </c>
      <c r="I136" s="80"/>
      <c r="J136" s="80"/>
    </row>
    <row r="137" spans="1:10" x14ac:dyDescent="0.3">
      <c r="A137" s="74"/>
      <c r="B137" s="114"/>
      <c r="C137" s="114"/>
      <c r="D137" s="114"/>
      <c r="E137" s="80"/>
      <c r="F137" s="114"/>
      <c r="G137" s="80"/>
      <c r="H137" s="114">
        <f>SUM(G137+E137+C137)</f>
        <v>0</v>
      </c>
      <c r="I137" s="80"/>
      <c r="J137" s="80"/>
    </row>
    <row r="138" spans="1:10" x14ac:dyDescent="0.3">
      <c r="A138" s="74"/>
      <c r="B138" s="114"/>
      <c r="C138" s="114"/>
      <c r="D138" s="114"/>
      <c r="E138" s="80"/>
      <c r="F138" s="114"/>
      <c r="G138" s="80"/>
      <c r="H138" s="114">
        <f>SUM(G138+E138+C138)</f>
        <v>0</v>
      </c>
      <c r="I138" s="80"/>
      <c r="J138" s="80"/>
    </row>
    <row r="139" spans="1:10" x14ac:dyDescent="0.3">
      <c r="A139" s="74"/>
      <c r="B139" s="114"/>
      <c r="C139" s="114"/>
      <c r="D139" s="114"/>
      <c r="E139" s="80"/>
      <c r="F139" s="114"/>
      <c r="G139" s="80"/>
      <c r="H139" s="114">
        <f>SUM(G139+E139+C139)</f>
        <v>0</v>
      </c>
      <c r="I139" s="80"/>
      <c r="J139" s="80"/>
    </row>
    <row r="140" spans="1:10" x14ac:dyDescent="0.3">
      <c r="A140" s="74"/>
      <c r="B140" s="114"/>
      <c r="C140" s="114"/>
      <c r="D140" s="114"/>
      <c r="E140" s="80"/>
      <c r="F140" s="114"/>
      <c r="G140" s="80"/>
      <c r="H140" s="114">
        <f>SUM(G140+E140+C140)</f>
        <v>0</v>
      </c>
      <c r="I140" s="80"/>
      <c r="J140" s="80"/>
    </row>
    <row r="141" spans="1:10" x14ac:dyDescent="0.3">
      <c r="A141" s="74"/>
      <c r="B141" s="114"/>
      <c r="C141" s="114"/>
      <c r="D141" s="114"/>
      <c r="E141" s="80"/>
      <c r="F141" s="114"/>
      <c r="G141" s="80"/>
      <c r="H141" s="114">
        <f>SUM(G141+E141+C141)</f>
        <v>0</v>
      </c>
      <c r="I141" s="80"/>
      <c r="J141" s="80"/>
    </row>
    <row r="142" spans="1:10" x14ac:dyDescent="0.3">
      <c r="A142" s="74"/>
      <c r="B142" s="114"/>
      <c r="C142" s="114"/>
      <c r="D142" s="114"/>
      <c r="E142" s="80"/>
      <c r="F142" s="114"/>
      <c r="G142" s="80"/>
      <c r="H142" s="114">
        <f>SUM(G142+E142+C142)</f>
        <v>0</v>
      </c>
      <c r="I142" s="80"/>
      <c r="J142" s="80"/>
    </row>
    <row r="143" spans="1:10" x14ac:dyDescent="0.3">
      <c r="A143" s="74"/>
      <c r="B143" s="114"/>
      <c r="C143" s="114"/>
      <c r="D143" s="114"/>
      <c r="E143" s="80"/>
      <c r="F143" s="114"/>
      <c r="G143" s="80"/>
      <c r="H143" s="114">
        <f>SUM(G143+E143+C143)</f>
        <v>0</v>
      </c>
      <c r="I143" s="80"/>
      <c r="J143" s="80"/>
    </row>
    <row r="144" spans="1:10" x14ac:dyDescent="0.3">
      <c r="A144" s="74"/>
      <c r="B144" s="114"/>
      <c r="C144" s="114"/>
      <c r="D144" s="114"/>
      <c r="E144" s="80"/>
      <c r="F144" s="114"/>
      <c r="G144" s="80"/>
      <c r="H144" s="114">
        <f>SUM(G144+E144+C144)</f>
        <v>0</v>
      </c>
      <c r="I144" s="80"/>
      <c r="J144" s="80"/>
    </row>
    <row r="145" spans="1:10" x14ac:dyDescent="0.3">
      <c r="A145" s="74"/>
      <c r="B145" s="114"/>
      <c r="C145" s="114"/>
      <c r="D145" s="114"/>
      <c r="E145" s="80"/>
      <c r="F145" s="114"/>
      <c r="G145" s="80"/>
      <c r="H145" s="114">
        <f>SUM(G145+E145+C145)</f>
        <v>0</v>
      </c>
      <c r="I145" s="80"/>
      <c r="J145" s="80"/>
    </row>
    <row r="146" spans="1:10" x14ac:dyDescent="0.3">
      <c r="A146" s="74"/>
      <c r="B146" s="114"/>
      <c r="C146" s="114"/>
      <c r="D146" s="114"/>
      <c r="E146" s="80"/>
      <c r="F146" s="114"/>
      <c r="G146" s="80"/>
      <c r="H146" s="114">
        <f>SUM(G146+E146+C146)</f>
        <v>0</v>
      </c>
      <c r="I146" s="80"/>
      <c r="J146" s="80"/>
    </row>
    <row r="147" spans="1:10" x14ac:dyDescent="0.3">
      <c r="A147" s="74"/>
      <c r="B147" s="114"/>
      <c r="C147" s="114"/>
      <c r="D147" s="114"/>
      <c r="E147" s="80"/>
      <c r="F147" s="114"/>
      <c r="G147" s="80"/>
      <c r="H147" s="114">
        <f>SUM(G147+E147+C147)</f>
        <v>0</v>
      </c>
      <c r="I147" s="80"/>
      <c r="J147" s="80"/>
    </row>
    <row r="148" spans="1:10" x14ac:dyDescent="0.3">
      <c r="A148" s="74"/>
      <c r="B148" s="114"/>
      <c r="C148" s="114"/>
      <c r="D148" s="114"/>
      <c r="E148" s="80"/>
      <c r="F148" s="114"/>
      <c r="G148" s="80"/>
      <c r="H148" s="114">
        <f>SUM(G148+E148+C148)</f>
        <v>0</v>
      </c>
      <c r="I148" s="80"/>
      <c r="J148" s="80"/>
    </row>
    <row r="149" spans="1:10" x14ac:dyDescent="0.3">
      <c r="A149" s="74"/>
      <c r="B149" s="114"/>
      <c r="C149" s="114"/>
      <c r="D149" s="114"/>
      <c r="E149" s="80"/>
      <c r="F149" s="114"/>
      <c r="G149" s="80"/>
      <c r="H149" s="114">
        <f>SUM(G149+E149+C149)</f>
        <v>0</v>
      </c>
      <c r="I149" s="80"/>
      <c r="J149" s="80"/>
    </row>
    <row r="150" spans="1:10" x14ac:dyDescent="0.3">
      <c r="A150" s="74"/>
      <c r="B150" s="114"/>
      <c r="C150" s="114"/>
      <c r="D150" s="114"/>
      <c r="E150" s="80"/>
      <c r="F150" s="114"/>
      <c r="G150" s="80"/>
      <c r="H150" s="114">
        <f>SUM(G150+E150+C150)</f>
        <v>0</v>
      </c>
      <c r="I150" s="80"/>
      <c r="J150" s="80"/>
    </row>
  </sheetData>
  <mergeCells count="2">
    <mergeCell ref="A1:J5"/>
    <mergeCell ref="M10:Q12"/>
  </mergeCells>
  <pageMargins left="0.25" right="0.25" top="0.75" bottom="0.75" header="0.3" footer="0.3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_xludf.Activate">
                <anchor moveWithCells="1" sizeWithCells="1">
                  <from>
                    <xdr:col>9</xdr:col>
                    <xdr:colOff>121920</xdr:colOff>
                    <xdr:row>8</xdr:row>
                    <xdr:rowOff>30480</xdr:rowOff>
                  </from>
                  <to>
                    <xdr:col>9</xdr:col>
                    <xdr:colOff>624840</xdr:colOff>
                    <xdr:row>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3">
              <controlPr defaultSize="0" print="0" autoFill="0" autoPict="0" macro="[0]!_xludf.Activate">
                <anchor moveWithCells="1" sizeWithCells="1">
                  <from>
                    <xdr:col>9</xdr:col>
                    <xdr:colOff>205740</xdr:colOff>
                    <xdr:row>7</xdr:row>
                    <xdr:rowOff>38100</xdr:rowOff>
                  </from>
                  <to>
                    <xdr:col>9</xdr:col>
                    <xdr:colOff>723900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Button 4">
              <controlPr defaultSize="0" print="0" autoFill="0" autoPict="0" macro="[0]!_xludf.Activate">
                <anchor moveWithCells="1" sizeWithCells="1">
                  <from>
                    <xdr:col>9</xdr:col>
                    <xdr:colOff>144780</xdr:colOff>
                    <xdr:row>9</xdr:row>
                    <xdr:rowOff>53340</xdr:rowOff>
                  </from>
                  <to>
                    <xdr:col>9</xdr:col>
                    <xdr:colOff>624840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A0D5AA-CDFB-41E4-80BE-49A57AC481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 R.Backery</vt:lpstr>
      <vt:lpstr>Base R-Pati</vt:lpstr>
      <vt:lpstr>ingredients</vt:lpstr>
      <vt:lpstr>DashBoard</vt:lpstr>
      <vt:lpstr>ingredients</vt:lpstr>
      <vt:lpstr>l_ing</vt:lpstr>
      <vt:lpstr>p_ing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lançon</dc:creator>
  <cp:lastModifiedBy>jean philippe lançon</cp:lastModifiedBy>
  <cp:lastPrinted>2020-10-28T20:17:56Z</cp:lastPrinted>
  <dcterms:created xsi:type="dcterms:W3CDTF">2019-11-30T18:16:52Z</dcterms:created>
  <dcterms:modified xsi:type="dcterms:W3CDTF">2020-11-05T15:36:54Z</dcterms:modified>
</cp:coreProperties>
</file>