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Matrice Réno Manuel" sheetId="3" r:id="rId1"/>
    <sheet name="Données" sheetId="4" r:id="rId2"/>
    <sheet name="Feuil1" sheetId="1" r:id="rId3"/>
  </sheets>
  <calcPr calcId="152511"/>
</workbook>
</file>

<file path=xl/calcChain.xml><?xml version="1.0" encoding="utf-8"?>
<calcChain xmlns="http://schemas.openxmlformats.org/spreadsheetml/2006/main">
  <c r="AA109" i="4" l="1"/>
  <c r="AA108" i="4"/>
  <c r="AA107" i="4"/>
  <c r="AA106" i="4"/>
  <c r="AA105" i="4"/>
  <c r="AA104" i="4"/>
  <c r="AA103" i="4"/>
  <c r="AA102" i="4"/>
  <c r="AA101" i="4"/>
  <c r="AA98" i="4"/>
  <c r="AA97" i="4"/>
  <c r="AA96" i="4"/>
  <c r="AA95" i="4"/>
  <c r="AA94" i="4"/>
  <c r="AA93" i="4"/>
  <c r="AA92" i="4"/>
  <c r="AA91" i="4"/>
  <c r="AA90" i="4"/>
  <c r="AA89" i="4"/>
  <c r="AA88" i="4"/>
  <c r="AA87" i="4"/>
  <c r="AA86" i="4"/>
  <c r="AA85" i="4"/>
  <c r="AA84" i="4"/>
  <c r="AA82" i="4"/>
  <c r="AA81" i="4"/>
  <c r="AA80" i="4"/>
  <c r="AA79" i="4"/>
  <c r="AA78" i="4"/>
  <c r="AA77" i="4"/>
  <c r="AA76" i="4"/>
  <c r="AA75" i="4"/>
  <c r="AA74" i="4"/>
  <c r="AA73" i="4"/>
  <c r="AA72" i="4"/>
  <c r="AA71" i="4"/>
  <c r="AA70" i="4"/>
  <c r="AA69" i="4"/>
  <c r="AA68" i="4"/>
  <c r="AA66" i="4"/>
  <c r="AA65" i="4"/>
  <c r="AA64" i="4"/>
  <c r="AA63" i="4"/>
  <c r="AA62" i="4"/>
  <c r="AA61" i="4"/>
  <c r="AA60" i="4"/>
  <c r="AA59" i="4"/>
  <c r="AA58" i="4"/>
  <c r="AA57" i="4"/>
  <c r="AA56" i="4"/>
  <c r="AA55" i="4"/>
  <c r="AA54" i="4"/>
  <c r="AA53" i="4"/>
  <c r="AA52" i="4"/>
  <c r="AA50" i="4"/>
  <c r="AA49" i="4"/>
  <c r="AA48" i="4"/>
  <c r="AA47" i="4"/>
  <c r="AA46" i="4"/>
  <c r="AA45" i="4"/>
  <c r="AA44" i="4"/>
  <c r="AA42" i="4"/>
  <c r="AA41" i="4"/>
  <c r="AA40" i="4"/>
  <c r="AA39" i="4"/>
  <c r="AA38" i="4"/>
  <c r="AA37" i="4"/>
  <c r="AA36" i="4"/>
  <c r="AA34" i="4"/>
  <c r="AA33" i="4"/>
  <c r="AA32" i="4"/>
  <c r="AA31" i="4"/>
  <c r="AA30" i="4"/>
  <c r="AA29" i="4"/>
  <c r="AA28" i="4"/>
  <c r="AA26" i="4"/>
  <c r="AA25" i="4"/>
  <c r="AA24" i="4"/>
  <c r="AA23" i="4"/>
  <c r="AA22" i="4"/>
  <c r="AA21" i="4"/>
  <c r="AA20" i="4"/>
  <c r="AA18" i="4"/>
  <c r="AA17" i="4"/>
  <c r="AA16" i="4"/>
  <c r="AA15" i="4"/>
  <c r="AA14" i="4"/>
  <c r="AA13" i="4"/>
  <c r="AA12" i="4"/>
  <c r="AA11" i="4"/>
  <c r="AA10" i="4"/>
  <c r="AA9" i="4"/>
  <c r="AA8" i="4"/>
  <c r="AA7" i="4"/>
  <c r="AA6" i="4"/>
  <c r="AA5" i="4"/>
  <c r="AA4" i="4"/>
  <c r="D15" i="3"/>
  <c r="C15" i="3"/>
  <c r="D14" i="3"/>
  <c r="C13" i="3"/>
  <c r="C11" i="3"/>
  <c r="C7" i="3"/>
  <c r="C8" i="3" s="1"/>
  <c r="C5" i="3"/>
  <c r="B5" i="3"/>
  <c r="C10" i="3" s="1"/>
  <c r="C12" i="3" l="1"/>
  <c r="C14" i="3"/>
  <c r="C9" i="3"/>
</calcChain>
</file>

<file path=xl/sharedStrings.xml><?xml version="1.0" encoding="utf-8"?>
<sst xmlns="http://schemas.openxmlformats.org/spreadsheetml/2006/main" count="78" uniqueCount="57">
  <si>
    <t>DEBIT RENO MANUEL</t>
  </si>
  <si>
    <t>Largeur DDC</t>
  </si>
  <si>
    <t>Hauteur SC</t>
  </si>
  <si>
    <t>Client</t>
  </si>
  <si>
    <t>Réf.</t>
  </si>
  <si>
    <t>Largueur DDC</t>
  </si>
  <si>
    <t>Hauteur SC + enroul.</t>
  </si>
  <si>
    <t>RAL</t>
  </si>
  <si>
    <t>Lame</t>
  </si>
  <si>
    <t>Blanc (9016)</t>
  </si>
  <si>
    <t>Poids Tablier</t>
  </si>
  <si>
    <t>Tube</t>
  </si>
  <si>
    <t>Débit caisson</t>
  </si>
  <si>
    <t>Débit tube</t>
  </si>
  <si>
    <t>Section coffre</t>
  </si>
  <si>
    <t>Débit Tablier</t>
  </si>
  <si>
    <t>Largeur</t>
  </si>
  <si>
    <t>Nb de lames.</t>
  </si>
  <si>
    <t>LF</t>
  </si>
  <si>
    <t>Coulisses</t>
  </si>
  <si>
    <t>COFFRE RENO</t>
  </si>
  <si>
    <t>LAME &amp; COULISSES RENO</t>
  </si>
  <si>
    <t>TUBE</t>
  </si>
  <si>
    <t>POIDS LAME</t>
  </si>
  <si>
    <t>VOLET ROULANT</t>
  </si>
  <si>
    <t>Tableau Couleurs (RAL)</t>
  </si>
  <si>
    <t>Hauteur mini</t>
  </si>
  <si>
    <t>Hauteur maxi</t>
  </si>
  <si>
    <t>Largeur DDC Min</t>
  </si>
  <si>
    <t>Largeur DDC Max</t>
  </si>
  <si>
    <t>Lame Min</t>
  </si>
  <si>
    <t>Lame Max</t>
  </si>
  <si>
    <t>Largeur Min DDC</t>
  </si>
  <si>
    <t>Largeur Max DDC</t>
  </si>
  <si>
    <t>Poids admissible Min (Kg)</t>
  </si>
  <si>
    <t>Poids admissible Max (Kg)</t>
  </si>
  <si>
    <t>Diamètre</t>
  </si>
  <si>
    <t>Lame Alu</t>
  </si>
  <si>
    <t>Kg/m²</t>
  </si>
  <si>
    <t>Hauteur Min.</t>
  </si>
  <si>
    <t>Hauteur Max.</t>
  </si>
  <si>
    <t>Poids Min. (Kg)</t>
  </si>
  <si>
    <t>Poids Max. (Kg)</t>
  </si>
  <si>
    <t>Couple (Nm)</t>
  </si>
  <si>
    <t>Gris AS (9006)</t>
  </si>
  <si>
    <t>Marron (8019)</t>
  </si>
  <si>
    <t>ZF54</t>
  </si>
  <si>
    <t>Anthracite (7016)</t>
  </si>
  <si>
    <t>Vert (6021)</t>
  </si>
  <si>
    <t>Noir Sablé (2100)</t>
  </si>
  <si>
    <t>ZF64-0,8</t>
  </si>
  <si>
    <t>Chêne doré</t>
  </si>
  <si>
    <t>LAME &amp; COULISSES TRADI</t>
  </si>
  <si>
    <t>ZF80-1,0</t>
  </si>
  <si>
    <t>LAME &amp; LAME FINALE</t>
  </si>
  <si>
    <t>Lame Finale</t>
  </si>
  <si>
    <t>PORTE DE GARAGE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</si>
</sst>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8"/>
      <color theme="1"/>
      <name val="Comic Sans MS"/>
      <family val="4"/>
    </font>
    <font>
      <sz val="11"/>
      <color theme="1"/>
      <name val="Comic Sans MS"/>
      <family val="4"/>
    </font>
    <font>
      <sz val="12"/>
      <color theme="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 diagonalUp="1"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Up="1"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 style="thin">
        <color auto="1"/>
      </diagonal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 diagonalUp="1">
      <left/>
      <right/>
      <top/>
      <bottom/>
      <diagonal style="thin">
        <color auto="1"/>
      </diagonal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4"/>
  <sheetViews>
    <sheetView tabSelected="1" workbookViewId="0">
      <selection activeCell="C8" sqref="C8"/>
    </sheetView>
  </sheetViews>
  <sheetFormatPr baseColWidth="10" defaultRowHeight="16.5" x14ac:dyDescent="0.25"/>
  <cols>
    <col min="1" max="1" width="16.140625" style="4" bestFit="1" customWidth="1"/>
    <col min="2" max="2" width="16.85546875" style="4" bestFit="1" customWidth="1"/>
    <col min="3" max="3" width="23.28515625" style="4" bestFit="1" customWidth="1"/>
    <col min="4" max="4" width="20.7109375" style="4" customWidth="1"/>
    <col min="5" max="5" width="17.140625" style="4" customWidth="1"/>
    <col min="6" max="6" width="15.140625" style="4" customWidth="1"/>
    <col min="7" max="7" width="13.5703125" style="4" bestFit="1" customWidth="1"/>
    <col min="8" max="8" width="15.140625" style="4" bestFit="1" customWidth="1"/>
    <col min="9" max="9" width="15" style="4" bestFit="1" customWidth="1"/>
    <col min="10" max="10" width="13.7109375" style="4" bestFit="1" customWidth="1"/>
    <col min="11" max="16384" width="11.42578125" style="4"/>
  </cols>
  <sheetData>
    <row r="1" spans="1:5" ht="30" customHeight="1" x14ac:dyDescent="0.25">
      <c r="A1" s="1" t="s">
        <v>0</v>
      </c>
      <c r="B1" s="2"/>
      <c r="C1" s="2"/>
      <c r="D1" s="2"/>
      <c r="E1" s="3"/>
    </row>
    <row r="2" spans="1:5" ht="30" customHeight="1" x14ac:dyDescent="0.25">
      <c r="A2" s="5"/>
      <c r="B2" s="6" t="s">
        <v>1</v>
      </c>
      <c r="C2" s="6" t="s">
        <v>2</v>
      </c>
      <c r="D2" s="6" t="s">
        <v>3</v>
      </c>
      <c r="E2" s="7" t="s">
        <v>4</v>
      </c>
    </row>
    <row r="3" spans="1:5" ht="30" customHeight="1" x14ac:dyDescent="0.25">
      <c r="A3" s="5"/>
      <c r="B3" s="6">
        <v>2850</v>
      </c>
      <c r="C3" s="6">
        <v>2050</v>
      </c>
      <c r="D3" s="6"/>
      <c r="E3" s="7"/>
    </row>
    <row r="4" spans="1:5" ht="30" customHeight="1" x14ac:dyDescent="0.25">
      <c r="A4" s="5"/>
      <c r="B4" s="6" t="s">
        <v>5</v>
      </c>
      <c r="C4" s="6" t="s">
        <v>6</v>
      </c>
      <c r="D4" s="8"/>
      <c r="E4" s="9"/>
    </row>
    <row r="5" spans="1:5" ht="30" customHeight="1" x14ac:dyDescent="0.25">
      <c r="A5" s="5"/>
      <c r="B5" s="6">
        <f>B3</f>
        <v>2850</v>
      </c>
      <c r="C5" s="6">
        <f>C3+150</f>
        <v>2200</v>
      </c>
      <c r="D5" s="8"/>
      <c r="E5" s="7" t="s">
        <v>7</v>
      </c>
    </row>
    <row r="6" spans="1:5" ht="30" customHeight="1" x14ac:dyDescent="0.25">
      <c r="A6" s="10" t="s">
        <v>8</v>
      </c>
      <c r="B6" s="11"/>
      <c r="C6" s="6">
        <v>56</v>
      </c>
      <c r="D6" s="12"/>
      <c r="E6" s="7" t="s">
        <v>9</v>
      </c>
    </row>
    <row r="7" spans="1:5" ht="30" customHeight="1" x14ac:dyDescent="0.25">
      <c r="A7" s="10" t="s">
        <v>10</v>
      </c>
      <c r="B7" s="11"/>
      <c r="C7" s="6">
        <f>SUMPRODUCT(ROUNDUP((C6=Données!U3:U6)*(((B5/1000)*(C5/1000))*Données!V3:V6),1))</f>
        <v>34.5</v>
      </c>
      <c r="D7" s="12"/>
      <c r="E7" s="9"/>
    </row>
    <row r="8" spans="1:5" ht="30" customHeight="1" x14ac:dyDescent="0.25">
      <c r="A8" s="10" t="s">
        <v>11</v>
      </c>
      <c r="B8" s="11"/>
      <c r="C8" s="6">
        <f>SUMPRODUCT((C6&lt;=Données!M3:M11)*(C6&gt;=Données!L3:L11)*(C7&lt;=Données!R3:R11)*(C7&gt;=Données!Q3:Q11)*(B5&lt;=Données!P3:P11)*(B5&gt;=Données!O3:O11)*(Données!S3:S11))</f>
        <v>118</v>
      </c>
      <c r="D8" s="12"/>
      <c r="E8" s="9"/>
    </row>
    <row r="9" spans="1:5" ht="30" customHeight="1" x14ac:dyDescent="0.25">
      <c r="A9" s="10" t="s">
        <v>12</v>
      </c>
      <c r="B9" s="11"/>
      <c r="C9" s="6">
        <f>B5-10</f>
        <v>2840</v>
      </c>
      <c r="D9" s="12"/>
      <c r="E9" s="7" t="s">
        <v>9</v>
      </c>
    </row>
    <row r="10" spans="1:5" ht="30" customHeight="1" x14ac:dyDescent="0.25">
      <c r="A10" s="10" t="s">
        <v>13</v>
      </c>
      <c r="B10" s="11"/>
      <c r="C10" s="6">
        <f>B5-92</f>
        <v>2758</v>
      </c>
      <c r="D10" s="12"/>
      <c r="E10" s="9"/>
    </row>
    <row r="11" spans="1:5" ht="30" customHeight="1" x14ac:dyDescent="0.25">
      <c r="A11" s="10" t="s">
        <v>14</v>
      </c>
      <c r="B11" s="11"/>
      <c r="C11" s="6">
        <f>SUMPRODUCT((C6=Données!B3:B27)*(C5&lt;=Données!D3:D27)*('Matrice Réno Manuel'!C5&gt;=Données!C3:C27)*(Données!E3:E27))</f>
        <v>205</v>
      </c>
      <c r="D11" s="12"/>
      <c r="E11" s="9"/>
    </row>
    <row r="12" spans="1:5" ht="30" customHeight="1" x14ac:dyDescent="0.25">
      <c r="A12" s="10" t="s">
        <v>15</v>
      </c>
      <c r="B12" s="6" t="s">
        <v>16</v>
      </c>
      <c r="C12" s="6">
        <f>B5-66</f>
        <v>2784</v>
      </c>
      <c r="D12" s="12"/>
      <c r="E12" s="9"/>
    </row>
    <row r="13" spans="1:5" ht="30" customHeight="1" x14ac:dyDescent="0.25">
      <c r="A13" s="10"/>
      <c r="B13" s="6" t="s">
        <v>17</v>
      </c>
      <c r="C13" s="6">
        <f>ROUNDDOWN(C5/C6,0)</f>
        <v>39</v>
      </c>
      <c r="D13" s="12"/>
      <c r="E13" s="9"/>
    </row>
    <row r="14" spans="1:5" ht="30" customHeight="1" x14ac:dyDescent="0.25">
      <c r="A14" s="5"/>
      <c r="B14" s="6" t="s">
        <v>18</v>
      </c>
      <c r="C14" s="6">
        <f>B5-66</f>
        <v>2784</v>
      </c>
      <c r="D14" s="6">
        <f>SUMPRODUCT((C6=Données!G19:G23)*(Données!H19:H23))</f>
        <v>56.13</v>
      </c>
      <c r="E14" s="7" t="s">
        <v>9</v>
      </c>
    </row>
    <row r="15" spans="1:5" ht="30" customHeight="1" thickBot="1" x14ac:dyDescent="0.3">
      <c r="A15" s="13"/>
      <c r="B15" s="14" t="s">
        <v>19</v>
      </c>
      <c r="C15" s="14">
        <f>C3</f>
        <v>2050</v>
      </c>
      <c r="D15" s="14">
        <f>SUMPRODUCT((C6=Données!G3:G8)*(B5&lt;=Données!I3:I8)*(B5&gt;=Données!H3:H8)*(Données!J3:J8))</f>
        <v>64.260000000000005</v>
      </c>
      <c r="E15" s="15" t="s">
        <v>9</v>
      </c>
    </row>
    <row r="16" spans="1:5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  <row r="204" ht="30" customHeight="1" x14ac:dyDescent="0.25"/>
  </sheetData>
  <mergeCells count="8">
    <mergeCell ref="A11:B11"/>
    <mergeCell ref="A12:A13"/>
    <mergeCell ref="A1:E1"/>
    <mergeCell ref="A6:B6"/>
    <mergeCell ref="A7:B7"/>
    <mergeCell ref="A8:B8"/>
    <mergeCell ref="A9:B9"/>
    <mergeCell ref="A10:B10"/>
  </mergeCells>
  <pageMargins left="0.25" right="0.25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Données!$AF$2:$AF$8</xm:f>
          </x14:formula1>
          <xm:sqref>E9 E14:E15 E6</xm:sqref>
        </x14:dataValidation>
        <x14:dataValidation type="list" allowBlank="1" showInputMessage="1" showErrorMessage="1">
          <x14:formula1>
            <xm:f>Données!$G$12:$G$15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F200"/>
  <sheetViews>
    <sheetView topLeftCell="E1" workbookViewId="0">
      <selection activeCell="M14" sqref="M14"/>
    </sheetView>
  </sheetViews>
  <sheetFormatPr baseColWidth="10" defaultRowHeight="19.5" x14ac:dyDescent="0.25"/>
  <cols>
    <col min="1" max="2" width="11.42578125" style="17"/>
    <col min="3" max="3" width="16.28515625" style="17" customWidth="1"/>
    <col min="4" max="4" width="17" style="17" customWidth="1"/>
    <col min="5" max="5" width="17.7109375" style="17" customWidth="1"/>
    <col min="6" max="7" width="11.42578125" style="17"/>
    <col min="8" max="8" width="19.85546875" style="17" bestFit="1" customWidth="1"/>
    <col min="9" max="9" width="20.42578125" style="17" bestFit="1" customWidth="1"/>
    <col min="10" max="13" width="11.7109375" style="17" customWidth="1"/>
    <col min="14" max="14" width="20.42578125" style="17" bestFit="1" customWidth="1"/>
    <col min="15" max="16" width="19.85546875" style="17" bestFit="1" customWidth="1"/>
    <col min="17" max="17" width="28.140625" style="17" bestFit="1" customWidth="1"/>
    <col min="18" max="18" width="28.7109375" style="17" bestFit="1" customWidth="1"/>
    <col min="19" max="19" width="10.85546875" style="17" bestFit="1" customWidth="1"/>
    <col min="20" max="20" width="11.42578125" style="17"/>
    <col min="21" max="21" width="14.42578125" style="17" bestFit="1" customWidth="1"/>
    <col min="22" max="22" width="14" style="17" bestFit="1" customWidth="1"/>
    <col min="23" max="23" width="16.42578125" style="17" bestFit="1" customWidth="1"/>
    <col min="24" max="24" width="11.42578125" style="17"/>
    <col min="25" max="25" width="15" style="17" bestFit="1" customWidth="1"/>
    <col min="26" max="26" width="15.5703125" style="17" bestFit="1" customWidth="1"/>
    <col min="27" max="27" width="17" style="17" bestFit="1" customWidth="1"/>
    <col min="28" max="29" width="16.42578125" style="17" bestFit="1" customWidth="1"/>
    <col min="30" max="31" width="11.42578125" style="17"/>
    <col min="32" max="32" width="26.42578125" style="17" bestFit="1" customWidth="1"/>
    <col min="33" max="16384" width="11.42578125" style="17"/>
  </cols>
  <sheetData>
    <row r="1" spans="2:32" ht="30" customHeight="1" x14ac:dyDescent="0.25">
      <c r="B1" s="16" t="s">
        <v>20</v>
      </c>
      <c r="C1" s="16"/>
      <c r="D1" s="16"/>
      <c r="E1" s="16"/>
      <c r="G1" s="16" t="s">
        <v>21</v>
      </c>
      <c r="H1" s="16"/>
      <c r="I1" s="16"/>
      <c r="J1" s="16"/>
      <c r="L1" s="16" t="s">
        <v>22</v>
      </c>
      <c r="M1" s="16"/>
      <c r="N1" s="16"/>
      <c r="O1" s="16"/>
      <c r="P1" s="16"/>
      <c r="Q1" s="16"/>
      <c r="R1" s="16"/>
      <c r="S1" s="16"/>
      <c r="U1" s="16" t="s">
        <v>23</v>
      </c>
      <c r="V1" s="16"/>
      <c r="X1" s="16" t="s">
        <v>24</v>
      </c>
      <c r="Y1" s="16"/>
      <c r="Z1" s="16"/>
      <c r="AA1" s="16"/>
      <c r="AB1" s="16"/>
      <c r="AC1" s="16"/>
      <c r="AF1" s="17" t="s">
        <v>25</v>
      </c>
    </row>
    <row r="2" spans="2:32" ht="30" customHeight="1" x14ac:dyDescent="0.25">
      <c r="B2" s="17" t="s">
        <v>8</v>
      </c>
      <c r="C2" s="17" t="s">
        <v>26</v>
      </c>
      <c r="D2" s="17" t="s">
        <v>27</v>
      </c>
      <c r="E2" s="17" t="s">
        <v>14</v>
      </c>
      <c r="G2" s="17" t="s">
        <v>8</v>
      </c>
      <c r="H2" s="17" t="s">
        <v>28</v>
      </c>
      <c r="I2" s="17" t="s">
        <v>29</v>
      </c>
      <c r="J2" s="17" t="s">
        <v>19</v>
      </c>
      <c r="L2" s="17" t="s">
        <v>30</v>
      </c>
      <c r="M2" s="17" t="s">
        <v>31</v>
      </c>
      <c r="N2" s="17" t="s">
        <v>11</v>
      </c>
      <c r="O2" s="17" t="s">
        <v>32</v>
      </c>
      <c r="P2" s="17" t="s">
        <v>33</v>
      </c>
      <c r="Q2" s="17" t="s">
        <v>34</v>
      </c>
      <c r="R2" s="17" t="s">
        <v>35</v>
      </c>
      <c r="S2" s="17" t="s">
        <v>36</v>
      </c>
      <c r="U2" s="17" t="s">
        <v>37</v>
      </c>
      <c r="V2" s="17" t="s">
        <v>38</v>
      </c>
      <c r="X2" s="17" t="s">
        <v>11</v>
      </c>
      <c r="Y2" s="17" t="s">
        <v>39</v>
      </c>
      <c r="Z2" s="17" t="s">
        <v>40</v>
      </c>
      <c r="AA2" s="17" t="s">
        <v>41</v>
      </c>
      <c r="AB2" s="17" t="s">
        <v>42</v>
      </c>
      <c r="AC2" s="17" t="s">
        <v>43</v>
      </c>
      <c r="AF2" s="17" t="s">
        <v>9</v>
      </c>
    </row>
    <row r="3" spans="2:32" ht="30" customHeight="1" x14ac:dyDescent="0.25">
      <c r="B3" s="17">
        <v>39</v>
      </c>
      <c r="C3" s="17">
        <v>500</v>
      </c>
      <c r="D3" s="17">
        <v>1350</v>
      </c>
      <c r="E3" s="17">
        <v>137</v>
      </c>
      <c r="G3" s="17">
        <v>39</v>
      </c>
      <c r="H3" s="17">
        <v>500</v>
      </c>
      <c r="I3" s="17">
        <v>2800</v>
      </c>
      <c r="J3" s="17">
        <v>53.22</v>
      </c>
      <c r="L3" s="17">
        <v>39</v>
      </c>
      <c r="M3" s="17">
        <v>56</v>
      </c>
      <c r="N3" s="17" t="s">
        <v>46</v>
      </c>
      <c r="O3" s="17">
        <v>500</v>
      </c>
      <c r="P3" s="17">
        <v>2650</v>
      </c>
      <c r="Q3" s="17">
        <v>11</v>
      </c>
      <c r="R3" s="17">
        <v>45</v>
      </c>
      <c r="S3" s="17">
        <v>54</v>
      </c>
      <c r="U3" s="17">
        <v>39</v>
      </c>
      <c r="V3" s="17">
        <v>4.5</v>
      </c>
      <c r="X3" s="17">
        <v>54</v>
      </c>
      <c r="Y3" s="17">
        <v>500</v>
      </c>
      <c r="Z3" s="17">
        <v>1500</v>
      </c>
      <c r="AA3" s="17">
        <v>1</v>
      </c>
      <c r="AB3" s="17">
        <v>13</v>
      </c>
      <c r="AC3" s="17">
        <v>6</v>
      </c>
      <c r="AF3" s="17" t="s">
        <v>44</v>
      </c>
    </row>
    <row r="4" spans="2:32" ht="30" customHeight="1" x14ac:dyDescent="0.25">
      <c r="B4" s="17">
        <v>39</v>
      </c>
      <c r="C4" s="17">
        <v>1351</v>
      </c>
      <c r="D4" s="17">
        <v>1900</v>
      </c>
      <c r="E4" s="17">
        <v>150</v>
      </c>
      <c r="G4" s="17">
        <v>43</v>
      </c>
      <c r="H4" s="17">
        <v>500</v>
      </c>
      <c r="I4" s="17">
        <v>2600</v>
      </c>
      <c r="J4" s="17">
        <v>53.22</v>
      </c>
      <c r="L4" s="17">
        <v>39</v>
      </c>
      <c r="M4" s="17">
        <v>56</v>
      </c>
      <c r="N4" s="17" t="s">
        <v>46</v>
      </c>
      <c r="O4" s="17">
        <v>2651</v>
      </c>
      <c r="P4" s="17">
        <v>3000</v>
      </c>
      <c r="Q4" s="17">
        <v>20</v>
      </c>
      <c r="R4" s="17">
        <v>35</v>
      </c>
      <c r="S4" s="17">
        <v>54</v>
      </c>
      <c r="U4" s="17">
        <v>43</v>
      </c>
      <c r="V4" s="17">
        <v>4.5</v>
      </c>
      <c r="X4" s="17">
        <v>54</v>
      </c>
      <c r="Y4" s="17">
        <v>500</v>
      </c>
      <c r="Z4" s="17">
        <v>1500</v>
      </c>
      <c r="AA4" s="17">
        <f>AB3</f>
        <v>13</v>
      </c>
      <c r="AB4" s="17">
        <v>22</v>
      </c>
      <c r="AC4" s="17">
        <v>10</v>
      </c>
      <c r="AF4" s="17" t="s">
        <v>45</v>
      </c>
    </row>
    <row r="5" spans="2:32" ht="30" customHeight="1" x14ac:dyDescent="0.25">
      <c r="B5" s="17">
        <v>39</v>
      </c>
      <c r="C5" s="17">
        <v>1901</v>
      </c>
      <c r="D5" s="17">
        <v>2415</v>
      </c>
      <c r="E5" s="17">
        <v>165</v>
      </c>
      <c r="G5" s="17">
        <v>43</v>
      </c>
      <c r="H5" s="17">
        <v>2601</v>
      </c>
      <c r="I5" s="17">
        <v>3200</v>
      </c>
      <c r="J5" s="17">
        <v>64.22</v>
      </c>
      <c r="L5" s="17">
        <v>39</v>
      </c>
      <c r="M5" s="17">
        <v>56</v>
      </c>
      <c r="N5" s="17" t="s">
        <v>46</v>
      </c>
      <c r="O5" s="17">
        <v>3001</v>
      </c>
      <c r="P5" s="17">
        <v>3500</v>
      </c>
      <c r="Q5" s="17">
        <v>10</v>
      </c>
      <c r="R5" s="17">
        <v>26</v>
      </c>
      <c r="S5" s="17">
        <v>54</v>
      </c>
      <c r="U5" s="17">
        <v>56</v>
      </c>
      <c r="V5" s="17">
        <v>5.5</v>
      </c>
      <c r="X5" s="17">
        <v>54</v>
      </c>
      <c r="Y5" s="17">
        <v>500</v>
      </c>
      <c r="Z5" s="17">
        <v>1500</v>
      </c>
      <c r="AA5" s="17">
        <f t="shared" ref="AA5:AA18" si="0">AB4</f>
        <v>22</v>
      </c>
      <c r="AB5" s="17">
        <v>32</v>
      </c>
      <c r="AC5" s="17">
        <v>15</v>
      </c>
      <c r="AF5" s="17" t="s">
        <v>47</v>
      </c>
    </row>
    <row r="6" spans="2:32" ht="30" customHeight="1" x14ac:dyDescent="0.25">
      <c r="B6" s="17">
        <v>39</v>
      </c>
      <c r="C6" s="17">
        <v>2416</v>
      </c>
      <c r="D6" s="17">
        <v>2900</v>
      </c>
      <c r="E6" s="17">
        <v>180</v>
      </c>
      <c r="G6" s="17">
        <v>56</v>
      </c>
      <c r="H6" s="17">
        <v>600</v>
      </c>
      <c r="I6" s="17">
        <v>3200</v>
      </c>
      <c r="J6" s="17">
        <v>64.260000000000005</v>
      </c>
      <c r="L6" s="17">
        <v>43</v>
      </c>
      <c r="M6" s="17">
        <v>56</v>
      </c>
      <c r="N6" s="17" t="s">
        <v>50</v>
      </c>
      <c r="O6" s="17">
        <v>600</v>
      </c>
      <c r="P6" s="17">
        <v>3650</v>
      </c>
      <c r="Q6" s="17">
        <v>30</v>
      </c>
      <c r="R6" s="17">
        <v>80</v>
      </c>
      <c r="S6" s="17">
        <v>64</v>
      </c>
      <c r="U6" s="17">
        <v>77</v>
      </c>
      <c r="V6" s="17">
        <v>9</v>
      </c>
      <c r="X6" s="17">
        <v>54</v>
      </c>
      <c r="Y6" s="17">
        <v>500</v>
      </c>
      <c r="Z6" s="17">
        <v>1500</v>
      </c>
      <c r="AA6" s="17">
        <f t="shared" si="0"/>
        <v>32</v>
      </c>
      <c r="AB6" s="17">
        <v>41</v>
      </c>
      <c r="AC6" s="17">
        <v>20</v>
      </c>
      <c r="AF6" s="17" t="s">
        <v>48</v>
      </c>
    </row>
    <row r="7" spans="2:32" ht="30" customHeight="1" x14ac:dyDescent="0.25">
      <c r="B7" s="17">
        <v>39</v>
      </c>
      <c r="C7" s="17">
        <v>2901</v>
      </c>
      <c r="D7" s="17">
        <v>3200</v>
      </c>
      <c r="E7" s="17">
        <v>205</v>
      </c>
      <c r="G7" s="17">
        <v>56</v>
      </c>
      <c r="H7" s="17">
        <v>3201</v>
      </c>
      <c r="I7" s="17">
        <v>4100</v>
      </c>
      <c r="J7" s="17">
        <v>80.27</v>
      </c>
      <c r="L7" s="17">
        <v>43</v>
      </c>
      <c r="M7" s="17">
        <v>56</v>
      </c>
      <c r="N7" s="17" t="s">
        <v>50</v>
      </c>
      <c r="O7" s="17">
        <v>3651</v>
      </c>
      <c r="P7" s="17">
        <v>4000</v>
      </c>
      <c r="Q7" s="17">
        <v>35</v>
      </c>
      <c r="R7" s="17">
        <v>66</v>
      </c>
      <c r="S7" s="17">
        <v>64</v>
      </c>
      <c r="X7" s="17">
        <v>54</v>
      </c>
      <c r="Y7" s="17">
        <v>500</v>
      </c>
      <c r="Z7" s="17">
        <v>1500</v>
      </c>
      <c r="AA7" s="17">
        <f t="shared" si="0"/>
        <v>41</v>
      </c>
      <c r="AB7" s="17">
        <v>53</v>
      </c>
      <c r="AC7" s="17">
        <v>25</v>
      </c>
      <c r="AF7" s="17" t="s">
        <v>49</v>
      </c>
    </row>
    <row r="8" spans="2:32" ht="30" customHeight="1" x14ac:dyDescent="0.25">
      <c r="B8" s="17">
        <v>39</v>
      </c>
      <c r="C8" s="18"/>
      <c r="D8" s="18"/>
      <c r="E8" s="17">
        <v>250</v>
      </c>
      <c r="G8" s="17">
        <v>77</v>
      </c>
      <c r="H8" s="17">
        <v>600</v>
      </c>
      <c r="I8" s="17">
        <v>5000</v>
      </c>
      <c r="J8" s="17">
        <v>97.35</v>
      </c>
      <c r="L8" s="17">
        <v>43</v>
      </c>
      <c r="M8" s="17">
        <v>56</v>
      </c>
      <c r="N8" s="17" t="s">
        <v>50</v>
      </c>
      <c r="O8" s="17">
        <v>4001</v>
      </c>
      <c r="P8" s="17">
        <v>4500</v>
      </c>
      <c r="Q8" s="17">
        <v>40</v>
      </c>
      <c r="R8" s="17">
        <v>52</v>
      </c>
      <c r="S8" s="17">
        <v>64</v>
      </c>
      <c r="X8" s="17">
        <v>54</v>
      </c>
      <c r="Y8" s="17">
        <v>500</v>
      </c>
      <c r="Z8" s="17">
        <v>1500</v>
      </c>
      <c r="AA8" s="17">
        <f t="shared" si="0"/>
        <v>53</v>
      </c>
      <c r="AB8" s="17">
        <v>64</v>
      </c>
      <c r="AC8" s="17">
        <v>30</v>
      </c>
      <c r="AF8" s="17" t="s">
        <v>51</v>
      </c>
    </row>
    <row r="9" spans="2:32" ht="30" customHeight="1" x14ac:dyDescent="0.25">
      <c r="B9" s="17">
        <v>43</v>
      </c>
      <c r="C9" s="17">
        <v>500</v>
      </c>
      <c r="D9" s="17">
        <v>1350</v>
      </c>
      <c r="E9" s="17">
        <v>137</v>
      </c>
      <c r="L9" s="17">
        <v>56</v>
      </c>
      <c r="M9" s="17">
        <v>77</v>
      </c>
      <c r="N9" s="17" t="s">
        <v>53</v>
      </c>
      <c r="O9" s="17">
        <v>2000</v>
      </c>
      <c r="P9" s="17">
        <v>4050</v>
      </c>
      <c r="Q9" s="17">
        <v>105</v>
      </c>
      <c r="R9" s="17">
        <v>130</v>
      </c>
      <c r="S9" s="17">
        <v>80</v>
      </c>
      <c r="X9" s="17">
        <v>54</v>
      </c>
      <c r="Y9" s="17">
        <v>500</v>
      </c>
      <c r="Z9" s="17">
        <v>1500</v>
      </c>
      <c r="AA9" s="17">
        <f t="shared" si="0"/>
        <v>64</v>
      </c>
      <c r="AB9" s="17">
        <v>76</v>
      </c>
      <c r="AC9" s="17">
        <v>35</v>
      </c>
    </row>
    <row r="10" spans="2:32" ht="30" customHeight="1" x14ac:dyDescent="0.25">
      <c r="B10" s="17">
        <v>43</v>
      </c>
      <c r="C10" s="17">
        <v>1351</v>
      </c>
      <c r="D10" s="17">
        <v>1900</v>
      </c>
      <c r="E10" s="17">
        <v>150</v>
      </c>
      <c r="G10" s="16" t="s">
        <v>52</v>
      </c>
      <c r="H10" s="16"/>
      <c r="I10" s="16"/>
      <c r="J10" s="16"/>
      <c r="L10" s="17">
        <v>56</v>
      </c>
      <c r="M10" s="17">
        <v>77</v>
      </c>
      <c r="N10" s="17" t="s">
        <v>53</v>
      </c>
      <c r="O10" s="17">
        <v>4051</v>
      </c>
      <c r="P10" s="17">
        <v>4500</v>
      </c>
      <c r="Q10" s="17">
        <v>85</v>
      </c>
      <c r="R10" s="17">
        <v>105</v>
      </c>
      <c r="S10" s="17">
        <v>80</v>
      </c>
      <c r="X10" s="17">
        <v>54</v>
      </c>
      <c r="Y10" s="17">
        <v>500</v>
      </c>
      <c r="Z10" s="17">
        <v>1500</v>
      </c>
      <c r="AA10" s="17">
        <f t="shared" si="0"/>
        <v>76</v>
      </c>
      <c r="AB10" s="17">
        <v>92</v>
      </c>
      <c r="AC10" s="17">
        <v>40</v>
      </c>
    </row>
    <row r="11" spans="2:32" ht="30" customHeight="1" x14ac:dyDescent="0.25">
      <c r="B11" s="17">
        <v>43</v>
      </c>
      <c r="C11" s="17">
        <v>1901</v>
      </c>
      <c r="D11" s="17">
        <v>2415</v>
      </c>
      <c r="E11" s="17">
        <v>165</v>
      </c>
      <c r="G11" s="17" t="s">
        <v>8</v>
      </c>
      <c r="H11" s="17" t="s">
        <v>28</v>
      </c>
      <c r="I11" s="17" t="s">
        <v>29</v>
      </c>
      <c r="J11" s="17" t="s">
        <v>19</v>
      </c>
      <c r="L11" s="17">
        <v>56</v>
      </c>
      <c r="M11" s="17">
        <v>77</v>
      </c>
      <c r="N11" s="17" t="s">
        <v>53</v>
      </c>
      <c r="O11" s="17">
        <v>4501</v>
      </c>
      <c r="P11" s="17">
        <v>5000</v>
      </c>
      <c r="Q11" s="17">
        <v>50</v>
      </c>
      <c r="R11" s="17">
        <v>85</v>
      </c>
      <c r="S11" s="17">
        <v>80</v>
      </c>
      <c r="X11" s="17">
        <v>54</v>
      </c>
      <c r="Y11" s="17">
        <v>1501</v>
      </c>
      <c r="Z11" s="17">
        <v>2500</v>
      </c>
      <c r="AA11" s="17">
        <f t="shared" si="0"/>
        <v>92</v>
      </c>
      <c r="AB11" s="17">
        <v>11</v>
      </c>
      <c r="AC11" s="17">
        <v>6</v>
      </c>
    </row>
    <row r="12" spans="2:32" ht="30" customHeight="1" x14ac:dyDescent="0.25">
      <c r="B12" s="17">
        <v>43</v>
      </c>
      <c r="C12" s="17">
        <v>2416</v>
      </c>
      <c r="D12" s="17">
        <v>2900</v>
      </c>
      <c r="E12" s="17">
        <v>180</v>
      </c>
      <c r="G12" s="17">
        <v>39</v>
      </c>
      <c r="H12" s="17">
        <v>500</v>
      </c>
      <c r="I12" s="17">
        <v>2100</v>
      </c>
      <c r="J12" s="17">
        <v>46.22</v>
      </c>
      <c r="X12" s="17">
        <v>54</v>
      </c>
      <c r="Y12" s="17">
        <v>1501</v>
      </c>
      <c r="Z12" s="17">
        <v>2500</v>
      </c>
      <c r="AA12" s="17">
        <f t="shared" si="0"/>
        <v>11</v>
      </c>
      <c r="AB12" s="17">
        <v>19</v>
      </c>
      <c r="AC12" s="17">
        <v>10</v>
      </c>
    </row>
    <row r="13" spans="2:32" ht="30" customHeight="1" x14ac:dyDescent="0.25">
      <c r="B13" s="17">
        <v>43</v>
      </c>
      <c r="C13" s="17">
        <v>2901</v>
      </c>
      <c r="D13" s="17">
        <v>3200</v>
      </c>
      <c r="E13" s="17">
        <v>205</v>
      </c>
      <c r="G13" s="17">
        <v>43</v>
      </c>
      <c r="H13" s="17">
        <v>500</v>
      </c>
      <c r="I13" s="17">
        <v>3200</v>
      </c>
      <c r="J13" s="17">
        <v>46.22</v>
      </c>
      <c r="X13" s="17">
        <v>54</v>
      </c>
      <c r="Y13" s="17">
        <v>1501</v>
      </c>
      <c r="Z13" s="17">
        <v>2500</v>
      </c>
      <c r="AA13" s="17">
        <f t="shared" si="0"/>
        <v>19</v>
      </c>
      <c r="AB13" s="17">
        <v>27</v>
      </c>
      <c r="AC13" s="17">
        <v>15</v>
      </c>
    </row>
    <row r="14" spans="2:32" ht="30" customHeight="1" x14ac:dyDescent="0.25">
      <c r="B14" s="17">
        <v>43</v>
      </c>
      <c r="C14" s="18"/>
      <c r="D14" s="18"/>
      <c r="E14" s="17">
        <v>250</v>
      </c>
      <c r="G14" s="17">
        <v>56</v>
      </c>
      <c r="H14" s="17">
        <v>600</v>
      </c>
      <c r="I14" s="17">
        <v>4100</v>
      </c>
      <c r="J14" s="17">
        <v>46.26</v>
      </c>
      <c r="X14" s="17">
        <v>54</v>
      </c>
      <c r="Y14" s="17">
        <v>1501</v>
      </c>
      <c r="Z14" s="17">
        <v>2500</v>
      </c>
      <c r="AA14" s="17">
        <f t="shared" si="0"/>
        <v>27</v>
      </c>
      <c r="AB14" s="17">
        <v>38</v>
      </c>
      <c r="AC14" s="17">
        <v>20</v>
      </c>
    </row>
    <row r="15" spans="2:32" ht="30" customHeight="1" x14ac:dyDescent="0.25">
      <c r="B15" s="17">
        <v>50</v>
      </c>
      <c r="C15" s="17">
        <v>500</v>
      </c>
      <c r="D15" s="17">
        <v>830</v>
      </c>
      <c r="E15" s="17">
        <v>137</v>
      </c>
      <c r="G15" s="17">
        <v>77</v>
      </c>
      <c r="H15" s="17">
        <v>800</v>
      </c>
      <c r="I15" s="17">
        <v>5000</v>
      </c>
      <c r="X15" s="17">
        <v>54</v>
      </c>
      <c r="Y15" s="17">
        <v>1501</v>
      </c>
      <c r="Z15" s="17">
        <v>2500</v>
      </c>
      <c r="AA15" s="17">
        <f t="shared" si="0"/>
        <v>38</v>
      </c>
      <c r="AB15" s="17">
        <v>46</v>
      </c>
      <c r="AC15" s="17">
        <v>25</v>
      </c>
    </row>
    <row r="16" spans="2:32" ht="30" customHeight="1" x14ac:dyDescent="0.25">
      <c r="B16" s="17">
        <v>50</v>
      </c>
      <c r="C16" s="17">
        <v>831</v>
      </c>
      <c r="D16" s="17">
        <v>1185</v>
      </c>
      <c r="E16" s="17">
        <v>150</v>
      </c>
      <c r="X16" s="17">
        <v>54</v>
      </c>
      <c r="Y16" s="17">
        <v>1501</v>
      </c>
      <c r="Z16" s="17">
        <v>2500</v>
      </c>
      <c r="AA16" s="17">
        <f t="shared" si="0"/>
        <v>46</v>
      </c>
      <c r="AB16" s="17">
        <v>55</v>
      </c>
      <c r="AC16" s="17">
        <v>30</v>
      </c>
    </row>
    <row r="17" spans="2:29" ht="30" customHeight="1" x14ac:dyDescent="0.25">
      <c r="B17" s="17">
        <v>50</v>
      </c>
      <c r="C17" s="17">
        <v>1186</v>
      </c>
      <c r="D17" s="17">
        <v>1665</v>
      </c>
      <c r="E17" s="17">
        <v>165</v>
      </c>
      <c r="G17" s="16" t="s">
        <v>54</v>
      </c>
      <c r="H17" s="16"/>
      <c r="X17" s="17">
        <v>54</v>
      </c>
      <c r="Y17" s="17">
        <v>1501</v>
      </c>
      <c r="Z17" s="17">
        <v>2500</v>
      </c>
      <c r="AA17" s="17">
        <f t="shared" si="0"/>
        <v>55</v>
      </c>
      <c r="AB17" s="17">
        <v>64</v>
      </c>
      <c r="AC17" s="17">
        <v>35</v>
      </c>
    </row>
    <row r="18" spans="2:29" ht="30" customHeight="1" x14ac:dyDescent="0.25">
      <c r="B18" s="17">
        <v>50</v>
      </c>
      <c r="C18" s="17">
        <v>1666</v>
      </c>
      <c r="D18" s="17">
        <v>2220</v>
      </c>
      <c r="E18" s="17">
        <v>180</v>
      </c>
      <c r="G18" s="17" t="s">
        <v>8</v>
      </c>
      <c r="H18" s="17" t="s">
        <v>55</v>
      </c>
      <c r="I18" s="19"/>
      <c r="J18" s="19"/>
      <c r="X18" s="17">
        <v>54</v>
      </c>
      <c r="Y18" s="17">
        <v>1501</v>
      </c>
      <c r="Z18" s="17">
        <v>2500</v>
      </c>
      <c r="AA18" s="17">
        <f t="shared" si="0"/>
        <v>64</v>
      </c>
      <c r="AB18" s="17">
        <v>72</v>
      </c>
      <c r="AC18" s="17">
        <v>40</v>
      </c>
    </row>
    <row r="19" spans="2:29" ht="30" customHeight="1" x14ac:dyDescent="0.25">
      <c r="B19" s="17">
        <v>50</v>
      </c>
      <c r="C19" s="17">
        <v>2221</v>
      </c>
      <c r="D19" s="17">
        <v>2600</v>
      </c>
      <c r="E19" s="17">
        <v>205</v>
      </c>
      <c r="G19" s="17">
        <v>39</v>
      </c>
      <c r="H19" s="17">
        <v>46.8</v>
      </c>
      <c r="X19" s="17">
        <v>54</v>
      </c>
      <c r="Y19" s="17">
        <v>2501</v>
      </c>
      <c r="Z19" s="17">
        <v>3500</v>
      </c>
      <c r="AA19" s="17">
        <v>1</v>
      </c>
      <c r="AB19" s="17">
        <v>10</v>
      </c>
      <c r="AC19" s="17">
        <v>6</v>
      </c>
    </row>
    <row r="20" spans="2:29" ht="30" customHeight="1" x14ac:dyDescent="0.25">
      <c r="B20" s="17">
        <v>50</v>
      </c>
      <c r="C20" s="18"/>
      <c r="D20" s="18"/>
      <c r="E20" s="17">
        <v>250</v>
      </c>
      <c r="G20" s="17">
        <v>43</v>
      </c>
      <c r="H20" s="17">
        <v>46.8</v>
      </c>
      <c r="X20" s="17">
        <v>54</v>
      </c>
      <c r="Y20" s="17">
        <v>2501</v>
      </c>
      <c r="Z20" s="17">
        <v>3500</v>
      </c>
      <c r="AA20" s="17">
        <f>AB19</f>
        <v>10</v>
      </c>
      <c r="AB20" s="17">
        <v>17</v>
      </c>
      <c r="AC20" s="17">
        <v>10</v>
      </c>
    </row>
    <row r="21" spans="2:29" ht="30" customHeight="1" x14ac:dyDescent="0.25">
      <c r="B21" s="17">
        <v>56</v>
      </c>
      <c r="C21" s="17">
        <v>500</v>
      </c>
      <c r="D21" s="17">
        <v>800</v>
      </c>
      <c r="E21" s="17">
        <v>137</v>
      </c>
      <c r="G21" s="17">
        <v>50</v>
      </c>
      <c r="H21" s="17">
        <v>46.8</v>
      </c>
      <c r="X21" s="17">
        <v>54</v>
      </c>
      <c r="Y21" s="17">
        <v>2501</v>
      </c>
      <c r="Z21" s="17">
        <v>3500</v>
      </c>
      <c r="AA21" s="17">
        <f t="shared" ref="AA21:AA26" si="1">AB20</f>
        <v>17</v>
      </c>
      <c r="AB21" s="17">
        <v>24</v>
      </c>
      <c r="AC21" s="17">
        <v>15</v>
      </c>
    </row>
    <row r="22" spans="2:29" ht="30" customHeight="1" x14ac:dyDescent="0.25">
      <c r="B22" s="17">
        <v>56</v>
      </c>
      <c r="C22" s="17">
        <v>801</v>
      </c>
      <c r="D22" s="17">
        <v>1200</v>
      </c>
      <c r="E22" s="17">
        <v>150</v>
      </c>
      <c r="G22" s="17">
        <v>56</v>
      </c>
      <c r="H22" s="17">
        <v>56.13</v>
      </c>
      <c r="X22" s="17">
        <v>54</v>
      </c>
      <c r="Y22" s="17">
        <v>2501</v>
      </c>
      <c r="Z22" s="17">
        <v>3500</v>
      </c>
      <c r="AA22" s="17">
        <f t="shared" si="1"/>
        <v>24</v>
      </c>
      <c r="AB22" s="17">
        <v>31</v>
      </c>
      <c r="AC22" s="17">
        <v>20</v>
      </c>
    </row>
    <row r="23" spans="2:29" ht="30" customHeight="1" x14ac:dyDescent="0.25">
      <c r="B23" s="17">
        <v>56</v>
      </c>
      <c r="C23" s="17">
        <v>1201</v>
      </c>
      <c r="D23" s="17">
        <v>1400</v>
      </c>
      <c r="E23" s="17">
        <v>165</v>
      </c>
      <c r="G23" s="17">
        <v>77</v>
      </c>
      <c r="H23" s="17">
        <v>77.2</v>
      </c>
      <c r="X23" s="17">
        <v>54</v>
      </c>
      <c r="Y23" s="17">
        <v>2501</v>
      </c>
      <c r="Z23" s="17">
        <v>3500</v>
      </c>
      <c r="AA23" s="17">
        <f t="shared" si="1"/>
        <v>31</v>
      </c>
      <c r="AB23" s="17">
        <v>38</v>
      </c>
      <c r="AC23" s="17">
        <v>25</v>
      </c>
    </row>
    <row r="24" spans="2:29" ht="30" customHeight="1" x14ac:dyDescent="0.25">
      <c r="B24" s="17">
        <v>56</v>
      </c>
      <c r="C24" s="17">
        <v>1401</v>
      </c>
      <c r="D24" s="17">
        <v>2000</v>
      </c>
      <c r="E24" s="17">
        <v>180</v>
      </c>
      <c r="X24" s="17">
        <v>54</v>
      </c>
      <c r="Y24" s="17">
        <v>2501</v>
      </c>
      <c r="Z24" s="17">
        <v>3500</v>
      </c>
      <c r="AA24" s="17">
        <f t="shared" si="1"/>
        <v>38</v>
      </c>
      <c r="AB24" s="17">
        <v>46</v>
      </c>
      <c r="AC24" s="17">
        <v>30</v>
      </c>
    </row>
    <row r="25" spans="2:29" ht="30" customHeight="1" x14ac:dyDescent="0.25">
      <c r="B25" s="17">
        <v>56</v>
      </c>
      <c r="C25" s="17">
        <v>2001</v>
      </c>
      <c r="D25" s="17">
        <v>2400</v>
      </c>
      <c r="E25" s="17">
        <v>205</v>
      </c>
      <c r="X25" s="17">
        <v>54</v>
      </c>
      <c r="Y25" s="17">
        <v>2501</v>
      </c>
      <c r="Z25" s="17">
        <v>3500</v>
      </c>
      <c r="AA25" s="17">
        <f t="shared" si="1"/>
        <v>46</v>
      </c>
      <c r="AB25" s="17">
        <v>55</v>
      </c>
      <c r="AC25" s="17">
        <v>35</v>
      </c>
    </row>
    <row r="26" spans="2:29" ht="30" customHeight="1" x14ac:dyDescent="0.25">
      <c r="B26" s="17">
        <v>56</v>
      </c>
      <c r="C26" s="17">
        <v>2401</v>
      </c>
      <c r="D26" s="17">
        <v>3200</v>
      </c>
      <c r="E26" s="17">
        <v>250</v>
      </c>
      <c r="X26" s="17">
        <v>54</v>
      </c>
      <c r="Y26" s="17">
        <v>2501</v>
      </c>
      <c r="Z26" s="17">
        <v>3500</v>
      </c>
      <c r="AA26" s="17">
        <f t="shared" si="1"/>
        <v>55</v>
      </c>
      <c r="AB26" s="17">
        <v>62</v>
      </c>
      <c r="AC26" s="17">
        <v>40</v>
      </c>
    </row>
    <row r="27" spans="2:29" ht="30" customHeight="1" x14ac:dyDescent="0.25">
      <c r="B27" s="17">
        <v>77</v>
      </c>
      <c r="C27" s="17">
        <v>1700</v>
      </c>
      <c r="D27" s="17">
        <v>4000</v>
      </c>
      <c r="E27" s="17">
        <v>300</v>
      </c>
      <c r="X27" s="17">
        <v>64</v>
      </c>
      <c r="Y27" s="17">
        <v>500</v>
      </c>
      <c r="Z27" s="17">
        <v>1500</v>
      </c>
      <c r="AA27" s="17">
        <v>1</v>
      </c>
      <c r="AB27" s="17">
        <v>10</v>
      </c>
      <c r="AC27" s="17">
        <v>6</v>
      </c>
    </row>
    <row r="28" spans="2:29" ht="30" customHeight="1" x14ac:dyDescent="0.25">
      <c r="X28" s="17">
        <v>64</v>
      </c>
      <c r="Y28" s="17">
        <v>500</v>
      </c>
      <c r="Z28" s="17">
        <v>1500</v>
      </c>
      <c r="AA28" s="17">
        <f>AB27</f>
        <v>10</v>
      </c>
      <c r="AB28" s="17">
        <v>15</v>
      </c>
      <c r="AC28" s="17">
        <v>10</v>
      </c>
    </row>
    <row r="29" spans="2:29" ht="30" customHeight="1" x14ac:dyDescent="0.25">
      <c r="D29" s="19"/>
      <c r="X29" s="17">
        <v>64</v>
      </c>
      <c r="Y29" s="17">
        <v>500</v>
      </c>
      <c r="Z29" s="17">
        <v>1500</v>
      </c>
      <c r="AA29" s="17">
        <f t="shared" ref="AA29:AA34" si="2">AB28</f>
        <v>15</v>
      </c>
      <c r="AB29" s="17">
        <v>27</v>
      </c>
      <c r="AC29" s="17">
        <v>15</v>
      </c>
    </row>
    <row r="30" spans="2:29" ht="30" customHeight="1" x14ac:dyDescent="0.25">
      <c r="D30" s="19"/>
      <c r="X30" s="17">
        <v>64</v>
      </c>
      <c r="Y30" s="17">
        <v>500</v>
      </c>
      <c r="Z30" s="17">
        <v>1500</v>
      </c>
      <c r="AA30" s="17">
        <f t="shared" si="2"/>
        <v>27</v>
      </c>
      <c r="AB30" s="17">
        <v>34</v>
      </c>
      <c r="AC30" s="17">
        <v>20</v>
      </c>
    </row>
    <row r="31" spans="2:29" ht="30" customHeight="1" x14ac:dyDescent="0.25">
      <c r="D31" s="19"/>
      <c r="X31" s="17">
        <v>64</v>
      </c>
      <c r="Y31" s="17">
        <v>500</v>
      </c>
      <c r="Z31" s="17">
        <v>1500</v>
      </c>
      <c r="AA31" s="17">
        <f t="shared" si="2"/>
        <v>34</v>
      </c>
      <c r="AB31" s="17">
        <v>40</v>
      </c>
      <c r="AC31" s="17">
        <v>25</v>
      </c>
    </row>
    <row r="32" spans="2:29" ht="30" customHeight="1" x14ac:dyDescent="0.25">
      <c r="D32" s="19"/>
      <c r="X32" s="17">
        <v>64</v>
      </c>
      <c r="Y32" s="17">
        <v>500</v>
      </c>
      <c r="Z32" s="17">
        <v>1500</v>
      </c>
      <c r="AA32" s="17">
        <f t="shared" si="2"/>
        <v>40</v>
      </c>
      <c r="AB32" s="17">
        <v>46</v>
      </c>
      <c r="AC32" s="17">
        <v>30</v>
      </c>
    </row>
    <row r="33" spans="4:29" ht="30" customHeight="1" x14ac:dyDescent="0.25">
      <c r="D33" s="19"/>
      <c r="X33" s="17">
        <v>64</v>
      </c>
      <c r="Y33" s="17">
        <v>500</v>
      </c>
      <c r="Z33" s="17">
        <v>1500</v>
      </c>
      <c r="AA33" s="17">
        <f t="shared" si="2"/>
        <v>46</v>
      </c>
      <c r="AB33" s="17">
        <v>53</v>
      </c>
      <c r="AC33" s="17">
        <v>35</v>
      </c>
    </row>
    <row r="34" spans="4:29" ht="30" customHeight="1" x14ac:dyDescent="0.25">
      <c r="D34" s="19"/>
      <c r="X34" s="17">
        <v>64</v>
      </c>
      <c r="Y34" s="17">
        <v>500</v>
      </c>
      <c r="Z34" s="17">
        <v>1500</v>
      </c>
      <c r="AA34" s="17">
        <f t="shared" si="2"/>
        <v>53</v>
      </c>
      <c r="AB34" s="17">
        <v>60</v>
      </c>
      <c r="AC34" s="17">
        <v>40</v>
      </c>
    </row>
    <row r="35" spans="4:29" ht="30" customHeight="1" x14ac:dyDescent="0.25">
      <c r="D35" s="19"/>
      <c r="X35" s="17">
        <v>64</v>
      </c>
      <c r="Y35" s="17">
        <v>1501</v>
      </c>
      <c r="Z35" s="17">
        <v>2500</v>
      </c>
      <c r="AA35" s="17">
        <v>1</v>
      </c>
      <c r="AB35" s="17">
        <v>8</v>
      </c>
      <c r="AC35" s="17">
        <v>6</v>
      </c>
    </row>
    <row r="36" spans="4:29" ht="30" customHeight="1" x14ac:dyDescent="0.25">
      <c r="D36" s="19"/>
      <c r="X36" s="17">
        <v>64</v>
      </c>
      <c r="Y36" s="17">
        <v>1501</v>
      </c>
      <c r="Z36" s="17">
        <v>2500</v>
      </c>
      <c r="AA36" s="17">
        <f>AB35</f>
        <v>8</v>
      </c>
      <c r="AB36" s="17">
        <v>14</v>
      </c>
      <c r="AC36" s="17">
        <v>10</v>
      </c>
    </row>
    <row r="37" spans="4:29" ht="30" customHeight="1" x14ac:dyDescent="0.25">
      <c r="X37" s="17">
        <v>64</v>
      </c>
      <c r="Y37" s="17">
        <v>1501</v>
      </c>
      <c r="Z37" s="17">
        <v>2500</v>
      </c>
      <c r="AA37" s="17">
        <f t="shared" ref="AA37:AA42" si="3">AB36</f>
        <v>14</v>
      </c>
      <c r="AB37" s="17">
        <v>21</v>
      </c>
      <c r="AC37" s="17">
        <v>15</v>
      </c>
    </row>
    <row r="38" spans="4:29" ht="30" customHeight="1" x14ac:dyDescent="0.25">
      <c r="X38" s="17">
        <v>64</v>
      </c>
      <c r="Y38" s="17">
        <v>1501</v>
      </c>
      <c r="Z38" s="17">
        <v>2500</v>
      </c>
      <c r="AA38" s="17">
        <f t="shared" si="3"/>
        <v>21</v>
      </c>
      <c r="AB38" s="17">
        <v>27</v>
      </c>
      <c r="AC38" s="17">
        <v>20</v>
      </c>
    </row>
    <row r="39" spans="4:29" ht="30" customHeight="1" x14ac:dyDescent="0.25">
      <c r="X39" s="17">
        <v>64</v>
      </c>
      <c r="Y39" s="17">
        <v>1501</v>
      </c>
      <c r="Z39" s="17">
        <v>2500</v>
      </c>
      <c r="AA39" s="17">
        <f t="shared" si="3"/>
        <v>27</v>
      </c>
      <c r="AB39" s="17">
        <v>33</v>
      </c>
      <c r="AC39" s="17">
        <v>25</v>
      </c>
    </row>
    <row r="40" spans="4:29" ht="30" customHeight="1" x14ac:dyDescent="0.25">
      <c r="X40" s="17">
        <v>64</v>
      </c>
      <c r="Y40" s="17">
        <v>1501</v>
      </c>
      <c r="Z40" s="17">
        <v>2500</v>
      </c>
      <c r="AA40" s="17">
        <f t="shared" si="3"/>
        <v>33</v>
      </c>
      <c r="AB40" s="17">
        <v>39</v>
      </c>
      <c r="AC40" s="17">
        <v>30</v>
      </c>
    </row>
    <row r="41" spans="4:29" ht="30" customHeight="1" x14ac:dyDescent="0.25">
      <c r="X41" s="17">
        <v>64</v>
      </c>
      <c r="Y41" s="17">
        <v>1501</v>
      </c>
      <c r="Z41" s="17">
        <v>2500</v>
      </c>
      <c r="AA41" s="17">
        <f t="shared" si="3"/>
        <v>39</v>
      </c>
      <c r="AB41" s="17">
        <v>45</v>
      </c>
      <c r="AC41" s="17">
        <v>35</v>
      </c>
    </row>
    <row r="42" spans="4:29" ht="30" customHeight="1" x14ac:dyDescent="0.25">
      <c r="X42" s="17">
        <v>64</v>
      </c>
      <c r="Y42" s="17">
        <v>1501</v>
      </c>
      <c r="Z42" s="17">
        <v>2500</v>
      </c>
      <c r="AA42" s="17">
        <f t="shared" si="3"/>
        <v>45</v>
      </c>
      <c r="AB42" s="17">
        <v>54</v>
      </c>
      <c r="AC42" s="17">
        <v>40</v>
      </c>
    </row>
    <row r="43" spans="4:29" ht="30" customHeight="1" x14ac:dyDescent="0.25">
      <c r="X43" s="17">
        <v>64</v>
      </c>
      <c r="Y43" s="17">
        <v>2501</v>
      </c>
      <c r="Z43" s="17">
        <v>3500</v>
      </c>
      <c r="AA43" s="17">
        <v>1</v>
      </c>
      <c r="AB43" s="17">
        <v>7</v>
      </c>
      <c r="AC43" s="17">
        <v>6</v>
      </c>
    </row>
    <row r="44" spans="4:29" ht="30" customHeight="1" x14ac:dyDescent="0.25">
      <c r="X44" s="17">
        <v>64</v>
      </c>
      <c r="Y44" s="17">
        <v>2501</v>
      </c>
      <c r="Z44" s="17">
        <v>3500</v>
      </c>
      <c r="AA44" s="17">
        <f>AB43</f>
        <v>7</v>
      </c>
      <c r="AB44" s="17">
        <v>12</v>
      </c>
      <c r="AC44" s="17">
        <v>10</v>
      </c>
    </row>
    <row r="45" spans="4:29" ht="30" customHeight="1" x14ac:dyDescent="0.25">
      <c r="X45" s="17">
        <v>64</v>
      </c>
      <c r="Y45" s="17">
        <v>2501</v>
      </c>
      <c r="Z45" s="17">
        <v>3500</v>
      </c>
      <c r="AA45" s="17">
        <f t="shared" ref="AA45:AA50" si="4">AB44</f>
        <v>12</v>
      </c>
      <c r="AB45" s="17">
        <v>19</v>
      </c>
      <c r="AC45" s="17">
        <v>15</v>
      </c>
    </row>
    <row r="46" spans="4:29" ht="30" customHeight="1" x14ac:dyDescent="0.25">
      <c r="X46" s="17">
        <v>64</v>
      </c>
      <c r="Y46" s="17">
        <v>2501</v>
      </c>
      <c r="Z46" s="17">
        <v>3500</v>
      </c>
      <c r="AA46" s="17">
        <f t="shared" si="4"/>
        <v>19</v>
      </c>
      <c r="AB46" s="17">
        <v>25</v>
      </c>
      <c r="AC46" s="17">
        <v>20</v>
      </c>
    </row>
    <row r="47" spans="4:29" ht="30" customHeight="1" x14ac:dyDescent="0.25">
      <c r="X47" s="17">
        <v>64</v>
      </c>
      <c r="Y47" s="17">
        <v>2501</v>
      </c>
      <c r="Z47" s="17">
        <v>3500</v>
      </c>
      <c r="AA47" s="17">
        <f t="shared" si="4"/>
        <v>25</v>
      </c>
      <c r="AB47" s="17">
        <v>30</v>
      </c>
      <c r="AC47" s="17">
        <v>25</v>
      </c>
    </row>
    <row r="48" spans="4:29" ht="30" customHeight="1" x14ac:dyDescent="0.25">
      <c r="X48" s="17">
        <v>64</v>
      </c>
      <c r="Y48" s="17">
        <v>2401</v>
      </c>
      <c r="Z48" s="17">
        <v>3500</v>
      </c>
      <c r="AA48" s="17">
        <f t="shared" si="4"/>
        <v>30</v>
      </c>
      <c r="AB48" s="17">
        <v>37</v>
      </c>
      <c r="AC48" s="17">
        <v>30</v>
      </c>
    </row>
    <row r="49" spans="24:29" ht="30" customHeight="1" x14ac:dyDescent="0.25">
      <c r="X49" s="17">
        <v>64</v>
      </c>
      <c r="Y49" s="17">
        <v>2501</v>
      </c>
      <c r="Z49" s="17">
        <v>3500</v>
      </c>
      <c r="AA49" s="17">
        <f t="shared" si="4"/>
        <v>37</v>
      </c>
      <c r="AB49" s="17">
        <v>44</v>
      </c>
      <c r="AC49" s="17">
        <v>35</v>
      </c>
    </row>
    <row r="50" spans="24:29" ht="30" customHeight="1" x14ac:dyDescent="0.25">
      <c r="X50" s="17">
        <v>64</v>
      </c>
      <c r="Y50" s="17">
        <v>2501</v>
      </c>
      <c r="Z50" s="17">
        <v>3500</v>
      </c>
      <c r="AA50" s="17">
        <f t="shared" si="4"/>
        <v>44</v>
      </c>
      <c r="AB50" s="17">
        <v>50</v>
      </c>
      <c r="AC50" s="17">
        <v>40</v>
      </c>
    </row>
    <row r="51" spans="24:29" ht="30" customHeight="1" x14ac:dyDescent="0.25">
      <c r="X51" s="17">
        <v>80</v>
      </c>
      <c r="Y51" s="17">
        <v>500</v>
      </c>
      <c r="Z51" s="17">
        <v>1500</v>
      </c>
      <c r="AA51" s="17">
        <v>1</v>
      </c>
      <c r="AB51" s="17">
        <v>9</v>
      </c>
      <c r="AC51" s="17">
        <v>6</v>
      </c>
    </row>
    <row r="52" spans="24:29" ht="30" customHeight="1" x14ac:dyDescent="0.25">
      <c r="X52" s="17">
        <v>80</v>
      </c>
      <c r="Y52" s="17">
        <v>500</v>
      </c>
      <c r="Z52" s="17">
        <v>1500</v>
      </c>
      <c r="AA52" s="17">
        <f>AB51</f>
        <v>9</v>
      </c>
      <c r="AB52" s="17">
        <v>15</v>
      </c>
      <c r="AC52" s="17">
        <v>10</v>
      </c>
    </row>
    <row r="53" spans="24:29" ht="30" customHeight="1" x14ac:dyDescent="0.25">
      <c r="X53" s="17">
        <v>80</v>
      </c>
      <c r="Y53" s="17">
        <v>500</v>
      </c>
      <c r="Z53" s="17">
        <v>1500</v>
      </c>
      <c r="AA53" s="17">
        <f t="shared" ref="AA53:AA66" si="5">AB52</f>
        <v>15</v>
      </c>
      <c r="AB53" s="17">
        <v>25</v>
      </c>
      <c r="AC53" s="17">
        <v>15</v>
      </c>
    </row>
    <row r="54" spans="24:29" ht="30" customHeight="1" x14ac:dyDescent="0.25">
      <c r="X54" s="17">
        <v>80</v>
      </c>
      <c r="Y54" s="17">
        <v>500</v>
      </c>
      <c r="Z54" s="17">
        <v>1500</v>
      </c>
      <c r="AA54" s="17">
        <f t="shared" si="5"/>
        <v>25</v>
      </c>
      <c r="AB54" s="17">
        <v>31</v>
      </c>
      <c r="AC54" s="17">
        <v>20</v>
      </c>
    </row>
    <row r="55" spans="24:29" ht="30" customHeight="1" x14ac:dyDescent="0.25">
      <c r="X55" s="17">
        <v>80</v>
      </c>
      <c r="Y55" s="17">
        <v>500</v>
      </c>
      <c r="Z55" s="17">
        <v>1500</v>
      </c>
      <c r="AA55" s="17">
        <f t="shared" si="5"/>
        <v>31</v>
      </c>
      <c r="AB55" s="17">
        <v>39</v>
      </c>
      <c r="AC55" s="17">
        <v>25</v>
      </c>
    </row>
    <row r="56" spans="24:29" ht="30" customHeight="1" x14ac:dyDescent="0.25">
      <c r="X56" s="17">
        <v>80</v>
      </c>
      <c r="Y56" s="17">
        <v>500</v>
      </c>
      <c r="Z56" s="17">
        <v>1500</v>
      </c>
      <c r="AA56" s="17">
        <f t="shared" si="5"/>
        <v>39</v>
      </c>
      <c r="AB56" s="17">
        <v>45</v>
      </c>
      <c r="AC56" s="17">
        <v>30</v>
      </c>
    </row>
    <row r="57" spans="24:29" ht="30" customHeight="1" x14ac:dyDescent="0.25">
      <c r="X57" s="17">
        <v>80</v>
      </c>
      <c r="Y57" s="17">
        <v>500</v>
      </c>
      <c r="Z57" s="17">
        <v>1500</v>
      </c>
      <c r="AA57" s="17">
        <f t="shared" si="5"/>
        <v>45</v>
      </c>
      <c r="AB57" s="17">
        <v>52</v>
      </c>
      <c r="AC57" s="17">
        <v>35</v>
      </c>
    </row>
    <row r="58" spans="24:29" ht="30" customHeight="1" x14ac:dyDescent="0.25">
      <c r="X58" s="17">
        <v>80</v>
      </c>
      <c r="Y58" s="17">
        <v>500</v>
      </c>
      <c r="Z58" s="17">
        <v>1500</v>
      </c>
      <c r="AA58" s="17">
        <f t="shared" si="5"/>
        <v>52</v>
      </c>
      <c r="AB58" s="17">
        <v>59</v>
      </c>
      <c r="AC58" s="17">
        <v>40</v>
      </c>
    </row>
    <row r="59" spans="24:29" ht="30" customHeight="1" x14ac:dyDescent="0.25">
      <c r="X59" s="17">
        <v>80</v>
      </c>
      <c r="Y59" s="17">
        <v>500</v>
      </c>
      <c r="Z59" s="17">
        <v>1500</v>
      </c>
      <c r="AA59" s="17">
        <f t="shared" si="5"/>
        <v>59</v>
      </c>
      <c r="AB59" s="17">
        <v>78</v>
      </c>
      <c r="AC59" s="17">
        <v>50</v>
      </c>
    </row>
    <row r="60" spans="24:29" ht="30" customHeight="1" x14ac:dyDescent="0.25">
      <c r="X60" s="17">
        <v>80</v>
      </c>
      <c r="Y60" s="17">
        <v>500</v>
      </c>
      <c r="Z60" s="17">
        <v>1500</v>
      </c>
      <c r="AA60" s="17">
        <f t="shared" si="5"/>
        <v>78</v>
      </c>
      <c r="AB60" s="17">
        <v>83</v>
      </c>
      <c r="AC60" s="17">
        <v>55</v>
      </c>
    </row>
    <row r="61" spans="24:29" ht="30" customHeight="1" x14ac:dyDescent="0.25">
      <c r="X61" s="17">
        <v>80</v>
      </c>
      <c r="Y61" s="17">
        <v>500</v>
      </c>
      <c r="Z61" s="17">
        <v>1500</v>
      </c>
      <c r="AA61" s="17">
        <f t="shared" si="5"/>
        <v>83</v>
      </c>
      <c r="AB61" s="17">
        <v>90</v>
      </c>
      <c r="AC61" s="17">
        <v>60</v>
      </c>
    </row>
    <row r="62" spans="24:29" ht="30" customHeight="1" x14ac:dyDescent="0.25">
      <c r="X62" s="17">
        <v>80</v>
      </c>
      <c r="Y62" s="17">
        <v>500</v>
      </c>
      <c r="Z62" s="17">
        <v>1500</v>
      </c>
      <c r="AA62" s="17">
        <f t="shared" si="5"/>
        <v>90</v>
      </c>
      <c r="AB62" s="17">
        <v>100</v>
      </c>
      <c r="AC62" s="17">
        <v>70</v>
      </c>
    </row>
    <row r="63" spans="24:29" ht="30" customHeight="1" x14ac:dyDescent="0.25">
      <c r="X63" s="17">
        <v>80</v>
      </c>
      <c r="Y63" s="17">
        <v>500</v>
      </c>
      <c r="Z63" s="17">
        <v>1500</v>
      </c>
      <c r="AA63" s="17">
        <f t="shared" si="5"/>
        <v>100</v>
      </c>
      <c r="AB63" s="17">
        <v>121</v>
      </c>
      <c r="AC63" s="17">
        <v>80</v>
      </c>
    </row>
    <row r="64" spans="24:29" ht="30" customHeight="1" x14ac:dyDescent="0.25">
      <c r="X64" s="17">
        <v>80</v>
      </c>
      <c r="Y64" s="17">
        <v>500</v>
      </c>
      <c r="Z64" s="17">
        <v>1500</v>
      </c>
      <c r="AA64" s="17">
        <f t="shared" si="5"/>
        <v>121</v>
      </c>
      <c r="AB64" s="17">
        <v>127</v>
      </c>
      <c r="AC64" s="17">
        <v>85</v>
      </c>
    </row>
    <row r="65" spans="24:29" ht="30" customHeight="1" x14ac:dyDescent="0.25">
      <c r="X65" s="17">
        <v>80</v>
      </c>
      <c r="Y65" s="17">
        <v>500</v>
      </c>
      <c r="Z65" s="17">
        <v>1500</v>
      </c>
      <c r="AA65" s="17">
        <f t="shared" si="5"/>
        <v>127</v>
      </c>
      <c r="AB65" s="17">
        <v>151</v>
      </c>
      <c r="AC65" s="17">
        <v>100</v>
      </c>
    </row>
    <row r="66" spans="24:29" ht="30" customHeight="1" x14ac:dyDescent="0.25">
      <c r="X66" s="17">
        <v>80</v>
      </c>
      <c r="Y66" s="17">
        <v>500</v>
      </c>
      <c r="Z66" s="17">
        <v>1500</v>
      </c>
      <c r="AA66" s="17">
        <f t="shared" si="5"/>
        <v>151</v>
      </c>
      <c r="AB66" s="17">
        <v>181</v>
      </c>
      <c r="AC66" s="17">
        <v>120</v>
      </c>
    </row>
    <row r="67" spans="24:29" ht="30" customHeight="1" x14ac:dyDescent="0.25">
      <c r="X67" s="17">
        <v>80</v>
      </c>
      <c r="Y67" s="17">
        <v>1501</v>
      </c>
      <c r="Z67" s="17">
        <v>2500</v>
      </c>
      <c r="AA67" s="17">
        <v>1</v>
      </c>
      <c r="AB67" s="17">
        <v>7</v>
      </c>
      <c r="AC67" s="17">
        <v>6</v>
      </c>
    </row>
    <row r="68" spans="24:29" ht="30" customHeight="1" x14ac:dyDescent="0.25">
      <c r="X68" s="17">
        <v>80</v>
      </c>
      <c r="Y68" s="17">
        <v>1501</v>
      </c>
      <c r="Z68" s="17">
        <v>2500</v>
      </c>
      <c r="AA68" s="17">
        <f>AB67</f>
        <v>7</v>
      </c>
      <c r="AB68" s="17">
        <v>12</v>
      </c>
      <c r="AC68" s="17">
        <v>10</v>
      </c>
    </row>
    <row r="69" spans="24:29" ht="30" customHeight="1" x14ac:dyDescent="0.25">
      <c r="X69" s="17">
        <v>80</v>
      </c>
      <c r="Y69" s="17">
        <v>1501</v>
      </c>
      <c r="Z69" s="17">
        <v>2500</v>
      </c>
      <c r="AA69" s="17">
        <f t="shared" ref="AA69:AA82" si="6">AB68</f>
        <v>12</v>
      </c>
      <c r="AB69" s="17">
        <v>20</v>
      </c>
      <c r="AC69" s="17">
        <v>15</v>
      </c>
    </row>
    <row r="70" spans="24:29" ht="30" customHeight="1" x14ac:dyDescent="0.25">
      <c r="X70" s="17">
        <v>80</v>
      </c>
      <c r="Y70" s="17">
        <v>1501</v>
      </c>
      <c r="Z70" s="17">
        <v>2500</v>
      </c>
      <c r="AA70" s="17">
        <f t="shared" si="6"/>
        <v>20</v>
      </c>
      <c r="AB70" s="17">
        <v>26</v>
      </c>
      <c r="AC70" s="17">
        <v>20</v>
      </c>
    </row>
    <row r="71" spans="24:29" ht="30" customHeight="1" x14ac:dyDescent="0.25">
      <c r="X71" s="17">
        <v>80</v>
      </c>
      <c r="Y71" s="17">
        <v>1501</v>
      </c>
      <c r="Z71" s="17">
        <v>2500</v>
      </c>
      <c r="AA71" s="17">
        <f t="shared" si="6"/>
        <v>26</v>
      </c>
      <c r="AB71" s="17">
        <v>33</v>
      </c>
      <c r="AC71" s="17">
        <v>25</v>
      </c>
    </row>
    <row r="72" spans="24:29" ht="30" customHeight="1" x14ac:dyDescent="0.25">
      <c r="X72" s="17">
        <v>80</v>
      </c>
      <c r="Y72" s="17">
        <v>1501</v>
      </c>
      <c r="Z72" s="17">
        <v>2500</v>
      </c>
      <c r="AA72" s="17">
        <f t="shared" si="6"/>
        <v>33</v>
      </c>
      <c r="AB72" s="17">
        <v>37</v>
      </c>
      <c r="AC72" s="17">
        <v>30</v>
      </c>
    </row>
    <row r="73" spans="24:29" ht="30" customHeight="1" x14ac:dyDescent="0.25">
      <c r="X73" s="17">
        <v>80</v>
      </c>
      <c r="Y73" s="17">
        <v>1501</v>
      </c>
      <c r="Z73" s="17">
        <v>2500</v>
      </c>
      <c r="AA73" s="17">
        <f t="shared" si="6"/>
        <v>37</v>
      </c>
      <c r="AB73" s="17">
        <v>45</v>
      </c>
      <c r="AC73" s="17">
        <v>35</v>
      </c>
    </row>
    <row r="74" spans="24:29" ht="30" customHeight="1" x14ac:dyDescent="0.25">
      <c r="X74" s="17">
        <v>80</v>
      </c>
      <c r="Y74" s="17">
        <v>1501</v>
      </c>
      <c r="Z74" s="17">
        <v>2500</v>
      </c>
      <c r="AA74" s="17">
        <f t="shared" si="6"/>
        <v>45</v>
      </c>
      <c r="AB74" s="17">
        <v>53</v>
      </c>
      <c r="AC74" s="17">
        <v>40</v>
      </c>
    </row>
    <row r="75" spans="24:29" ht="30" customHeight="1" x14ac:dyDescent="0.25">
      <c r="X75" s="17">
        <v>80</v>
      </c>
      <c r="Y75" s="17">
        <v>1501</v>
      </c>
      <c r="Z75" s="17">
        <v>2500</v>
      </c>
      <c r="AA75" s="17">
        <f t="shared" si="6"/>
        <v>53</v>
      </c>
      <c r="AB75" s="17">
        <v>69</v>
      </c>
      <c r="AC75" s="17">
        <v>50</v>
      </c>
    </row>
    <row r="76" spans="24:29" ht="30" customHeight="1" x14ac:dyDescent="0.25">
      <c r="X76" s="17">
        <v>80</v>
      </c>
      <c r="Y76" s="17">
        <v>1501</v>
      </c>
      <c r="Z76" s="17">
        <v>2500</v>
      </c>
      <c r="AA76" s="17">
        <f t="shared" si="6"/>
        <v>69</v>
      </c>
      <c r="AB76" s="17">
        <v>74</v>
      </c>
      <c r="AC76" s="17">
        <v>55</v>
      </c>
    </row>
    <row r="77" spans="24:29" ht="30" customHeight="1" x14ac:dyDescent="0.25">
      <c r="X77" s="17">
        <v>80</v>
      </c>
      <c r="Y77" s="17">
        <v>1501</v>
      </c>
      <c r="Z77" s="17">
        <v>2500</v>
      </c>
      <c r="AA77" s="17">
        <f t="shared" si="6"/>
        <v>74</v>
      </c>
      <c r="AB77" s="17">
        <v>80</v>
      </c>
      <c r="AC77" s="17">
        <v>60</v>
      </c>
    </row>
    <row r="78" spans="24:29" ht="30" customHeight="1" x14ac:dyDescent="0.25">
      <c r="X78" s="17">
        <v>80</v>
      </c>
      <c r="Y78" s="17">
        <v>1501</v>
      </c>
      <c r="Z78" s="17">
        <v>2500</v>
      </c>
      <c r="AA78" s="17">
        <f t="shared" si="6"/>
        <v>80</v>
      </c>
      <c r="AB78" s="17">
        <v>94</v>
      </c>
      <c r="AC78" s="17">
        <v>70</v>
      </c>
    </row>
    <row r="79" spans="24:29" ht="30" customHeight="1" x14ac:dyDescent="0.25">
      <c r="X79" s="17">
        <v>80</v>
      </c>
      <c r="Y79" s="17">
        <v>1501</v>
      </c>
      <c r="Z79" s="17">
        <v>2500</v>
      </c>
      <c r="AA79" s="17">
        <f t="shared" si="6"/>
        <v>94</v>
      </c>
      <c r="AB79" s="17">
        <v>104</v>
      </c>
      <c r="AC79" s="17">
        <v>80</v>
      </c>
    </row>
    <row r="80" spans="24:29" ht="30" customHeight="1" x14ac:dyDescent="0.25">
      <c r="X80" s="17">
        <v>80</v>
      </c>
      <c r="Y80" s="17">
        <v>1501</v>
      </c>
      <c r="Z80" s="17">
        <v>2500</v>
      </c>
      <c r="AA80" s="17">
        <f t="shared" si="6"/>
        <v>104</v>
      </c>
      <c r="AB80" s="17">
        <v>115</v>
      </c>
      <c r="AC80" s="17">
        <v>85</v>
      </c>
    </row>
    <row r="81" spans="24:29" ht="30" customHeight="1" x14ac:dyDescent="0.25">
      <c r="X81" s="17">
        <v>80</v>
      </c>
      <c r="Y81" s="17">
        <v>1501</v>
      </c>
      <c r="Z81" s="17">
        <v>2500</v>
      </c>
      <c r="AA81" s="17">
        <f t="shared" si="6"/>
        <v>115</v>
      </c>
      <c r="AB81" s="17">
        <v>134</v>
      </c>
      <c r="AC81" s="17">
        <v>100</v>
      </c>
    </row>
    <row r="82" spans="24:29" ht="30" customHeight="1" x14ac:dyDescent="0.25">
      <c r="X82" s="17">
        <v>80</v>
      </c>
      <c r="Y82" s="17">
        <v>1501</v>
      </c>
      <c r="Z82" s="17">
        <v>2500</v>
      </c>
      <c r="AA82" s="17">
        <f t="shared" si="6"/>
        <v>134</v>
      </c>
      <c r="AB82" s="17">
        <v>161</v>
      </c>
      <c r="AC82" s="17">
        <v>120</v>
      </c>
    </row>
    <row r="83" spans="24:29" ht="30" customHeight="1" x14ac:dyDescent="0.25">
      <c r="X83" s="17">
        <v>80</v>
      </c>
      <c r="Y83" s="17">
        <v>2501</v>
      </c>
      <c r="Z83" s="17">
        <v>3500</v>
      </c>
      <c r="AA83" s="17">
        <v>1</v>
      </c>
      <c r="AB83" s="17">
        <v>7</v>
      </c>
      <c r="AC83" s="17">
        <v>6</v>
      </c>
    </row>
    <row r="84" spans="24:29" ht="30" customHeight="1" x14ac:dyDescent="0.25">
      <c r="X84" s="17">
        <v>80</v>
      </c>
      <c r="Y84" s="17">
        <v>2501</v>
      </c>
      <c r="Z84" s="17">
        <v>3500</v>
      </c>
      <c r="AA84" s="17">
        <f>AB83</f>
        <v>7</v>
      </c>
      <c r="AB84" s="17">
        <v>11</v>
      </c>
      <c r="AC84" s="17">
        <v>10</v>
      </c>
    </row>
    <row r="85" spans="24:29" ht="30" customHeight="1" x14ac:dyDescent="0.25">
      <c r="X85" s="17">
        <v>80</v>
      </c>
      <c r="Y85" s="17">
        <v>2501</v>
      </c>
      <c r="Z85" s="17">
        <v>3500</v>
      </c>
      <c r="AA85" s="17">
        <f t="shared" ref="AA85:AA98" si="7">AB84</f>
        <v>11</v>
      </c>
      <c r="AB85" s="17">
        <v>18</v>
      </c>
      <c r="AC85" s="17">
        <v>15</v>
      </c>
    </row>
    <row r="86" spans="24:29" ht="30" customHeight="1" x14ac:dyDescent="0.25">
      <c r="X86" s="17">
        <v>80</v>
      </c>
      <c r="Y86" s="17">
        <v>2501</v>
      </c>
      <c r="Z86" s="17">
        <v>3500</v>
      </c>
      <c r="AA86" s="17">
        <f t="shared" si="7"/>
        <v>18</v>
      </c>
      <c r="AB86" s="17">
        <v>24</v>
      </c>
      <c r="AC86" s="17">
        <v>20</v>
      </c>
    </row>
    <row r="87" spans="24:29" ht="30" customHeight="1" x14ac:dyDescent="0.25">
      <c r="X87" s="17">
        <v>80</v>
      </c>
      <c r="Y87" s="17">
        <v>2501</v>
      </c>
      <c r="Z87" s="17">
        <v>3500</v>
      </c>
      <c r="AA87" s="17">
        <f t="shared" si="7"/>
        <v>24</v>
      </c>
      <c r="AB87" s="17">
        <v>30</v>
      </c>
      <c r="AC87" s="17">
        <v>25</v>
      </c>
    </row>
    <row r="88" spans="24:29" ht="30" customHeight="1" x14ac:dyDescent="0.25">
      <c r="X88" s="17">
        <v>80</v>
      </c>
      <c r="Y88" s="17">
        <v>2501</v>
      </c>
      <c r="Z88" s="17">
        <v>3500</v>
      </c>
      <c r="AA88" s="17">
        <f t="shared" si="7"/>
        <v>30</v>
      </c>
      <c r="AB88" s="17">
        <v>37</v>
      </c>
      <c r="AC88" s="17">
        <v>30</v>
      </c>
    </row>
    <row r="89" spans="24:29" ht="30" customHeight="1" x14ac:dyDescent="0.25">
      <c r="X89" s="17">
        <v>80</v>
      </c>
      <c r="Y89" s="17">
        <v>2501</v>
      </c>
      <c r="Z89" s="17">
        <v>3500</v>
      </c>
      <c r="AA89" s="17">
        <f t="shared" si="7"/>
        <v>37</v>
      </c>
      <c r="AB89" s="17">
        <v>42</v>
      </c>
      <c r="AC89" s="17">
        <v>35</v>
      </c>
    </row>
    <row r="90" spans="24:29" ht="30" customHeight="1" x14ac:dyDescent="0.25">
      <c r="X90" s="17">
        <v>80</v>
      </c>
      <c r="Y90" s="17">
        <v>2501</v>
      </c>
      <c r="Z90" s="17">
        <v>3500</v>
      </c>
      <c r="AA90" s="17">
        <f t="shared" si="7"/>
        <v>42</v>
      </c>
      <c r="AB90" s="17">
        <v>49</v>
      </c>
      <c r="AC90" s="17">
        <v>40</v>
      </c>
    </row>
    <row r="91" spans="24:29" ht="30" customHeight="1" x14ac:dyDescent="0.25">
      <c r="X91" s="17">
        <v>80</v>
      </c>
      <c r="Y91" s="17">
        <v>2501</v>
      </c>
      <c r="Z91" s="17">
        <v>3500</v>
      </c>
      <c r="AA91" s="17">
        <f t="shared" si="7"/>
        <v>49</v>
      </c>
      <c r="AB91" s="17">
        <v>64</v>
      </c>
      <c r="AC91" s="17">
        <v>50</v>
      </c>
    </row>
    <row r="92" spans="24:29" ht="30" customHeight="1" x14ac:dyDescent="0.25">
      <c r="X92" s="17">
        <v>80</v>
      </c>
      <c r="Y92" s="17">
        <v>2501</v>
      </c>
      <c r="Z92" s="17">
        <v>3500</v>
      </c>
      <c r="AA92" s="17">
        <f t="shared" si="7"/>
        <v>64</v>
      </c>
      <c r="AB92" s="17">
        <v>70</v>
      </c>
      <c r="AC92" s="17">
        <v>55</v>
      </c>
    </row>
    <row r="93" spans="24:29" ht="30" customHeight="1" x14ac:dyDescent="0.25">
      <c r="X93" s="17">
        <v>80</v>
      </c>
      <c r="Y93" s="17">
        <v>2501</v>
      </c>
      <c r="Z93" s="17">
        <v>3500</v>
      </c>
      <c r="AA93" s="17">
        <f t="shared" si="7"/>
        <v>70</v>
      </c>
      <c r="AB93" s="17">
        <v>76</v>
      </c>
      <c r="AC93" s="17">
        <v>60</v>
      </c>
    </row>
    <row r="94" spans="24:29" ht="30" customHeight="1" x14ac:dyDescent="0.25">
      <c r="X94" s="17">
        <v>80</v>
      </c>
      <c r="Y94" s="17">
        <v>2501</v>
      </c>
      <c r="Z94" s="17">
        <v>3500</v>
      </c>
      <c r="AA94" s="17">
        <f t="shared" si="7"/>
        <v>76</v>
      </c>
      <c r="AB94" s="17">
        <v>87</v>
      </c>
      <c r="AC94" s="17">
        <v>70</v>
      </c>
    </row>
    <row r="95" spans="24:29" ht="30" customHeight="1" x14ac:dyDescent="0.25">
      <c r="X95" s="17">
        <v>80</v>
      </c>
      <c r="Y95" s="17">
        <v>2501</v>
      </c>
      <c r="Z95" s="17">
        <v>3500</v>
      </c>
      <c r="AA95" s="17">
        <f t="shared" si="7"/>
        <v>87</v>
      </c>
      <c r="AB95" s="17">
        <v>100</v>
      </c>
      <c r="AC95" s="17">
        <v>80</v>
      </c>
    </row>
    <row r="96" spans="24:29" ht="30" customHeight="1" x14ac:dyDescent="0.25">
      <c r="X96" s="17">
        <v>80</v>
      </c>
      <c r="Y96" s="17">
        <v>2501</v>
      </c>
      <c r="Z96" s="17">
        <v>3500</v>
      </c>
      <c r="AA96" s="17">
        <f t="shared" si="7"/>
        <v>100</v>
      </c>
      <c r="AB96" s="17">
        <v>111</v>
      </c>
      <c r="AC96" s="17">
        <v>85</v>
      </c>
    </row>
    <row r="97" spans="24:29" ht="30" customHeight="1" x14ac:dyDescent="0.25">
      <c r="X97" s="17">
        <v>80</v>
      </c>
      <c r="Y97" s="17">
        <v>2501</v>
      </c>
      <c r="Z97" s="17">
        <v>3500</v>
      </c>
      <c r="AA97" s="17">
        <f t="shared" si="7"/>
        <v>111</v>
      </c>
      <c r="AB97" s="17">
        <v>132</v>
      </c>
      <c r="AC97" s="17">
        <v>100</v>
      </c>
    </row>
    <row r="98" spans="24:29" ht="30" customHeight="1" x14ac:dyDescent="0.25">
      <c r="X98" s="17">
        <v>80</v>
      </c>
      <c r="Y98" s="17">
        <v>2501</v>
      </c>
      <c r="Z98" s="17">
        <v>3500</v>
      </c>
      <c r="AA98" s="17">
        <f t="shared" si="7"/>
        <v>132</v>
      </c>
      <c r="AB98" s="17">
        <v>150</v>
      </c>
      <c r="AC98" s="17">
        <v>120</v>
      </c>
    </row>
    <row r="99" spans="24:29" ht="30" customHeight="1" x14ac:dyDescent="0.25">
      <c r="X99" s="16" t="s">
        <v>56</v>
      </c>
      <c r="Y99" s="16"/>
      <c r="Z99" s="16"/>
      <c r="AA99" s="16"/>
      <c r="AB99" s="16"/>
      <c r="AC99" s="16"/>
    </row>
    <row r="100" spans="24:29" ht="30" customHeight="1" x14ac:dyDescent="0.25">
      <c r="X100" s="17">
        <v>80</v>
      </c>
      <c r="Y100" s="17">
        <v>1700</v>
      </c>
      <c r="Z100" s="17">
        <v>4000</v>
      </c>
      <c r="AA100" s="17">
        <v>1</v>
      </c>
      <c r="AB100" s="17">
        <v>35</v>
      </c>
      <c r="AC100" s="17">
        <v>30</v>
      </c>
    </row>
    <row r="101" spans="24:29" ht="30" customHeight="1" x14ac:dyDescent="0.25">
      <c r="X101" s="17">
        <v>80</v>
      </c>
      <c r="Y101" s="17">
        <v>1700</v>
      </c>
      <c r="Z101" s="17">
        <v>4000</v>
      </c>
      <c r="AA101" s="17">
        <f>AB100</f>
        <v>35</v>
      </c>
      <c r="AB101" s="17">
        <v>44</v>
      </c>
      <c r="AC101" s="17">
        <v>35</v>
      </c>
    </row>
    <row r="102" spans="24:29" ht="30" customHeight="1" x14ac:dyDescent="0.25">
      <c r="X102" s="17">
        <v>80</v>
      </c>
      <c r="Y102" s="17">
        <v>1700</v>
      </c>
      <c r="Z102" s="17">
        <v>4000</v>
      </c>
      <c r="AA102" s="17">
        <f t="shared" ref="AA102:AA109" si="8">AB101</f>
        <v>44</v>
      </c>
      <c r="AB102" s="17">
        <v>50</v>
      </c>
      <c r="AC102" s="17">
        <v>40</v>
      </c>
    </row>
    <row r="103" spans="24:29" ht="30" customHeight="1" x14ac:dyDescent="0.25">
      <c r="X103" s="17">
        <v>80</v>
      </c>
      <c r="Y103" s="17">
        <v>1700</v>
      </c>
      <c r="Z103" s="17">
        <v>4000</v>
      </c>
      <c r="AA103" s="17">
        <f t="shared" si="8"/>
        <v>50</v>
      </c>
      <c r="AB103" s="17">
        <v>59</v>
      </c>
      <c r="AC103" s="17">
        <v>50</v>
      </c>
    </row>
    <row r="104" spans="24:29" ht="30" customHeight="1" x14ac:dyDescent="0.25">
      <c r="X104" s="17">
        <v>80</v>
      </c>
      <c r="Y104" s="17">
        <v>1700</v>
      </c>
      <c r="Z104" s="17">
        <v>4000</v>
      </c>
      <c r="AA104" s="17">
        <f t="shared" si="8"/>
        <v>59</v>
      </c>
      <c r="AB104" s="17">
        <v>69</v>
      </c>
      <c r="AC104" s="17">
        <v>55</v>
      </c>
    </row>
    <row r="105" spans="24:29" ht="30" customHeight="1" x14ac:dyDescent="0.25">
      <c r="X105" s="17">
        <v>80</v>
      </c>
      <c r="Y105" s="17">
        <v>1700</v>
      </c>
      <c r="Z105" s="17">
        <v>4000</v>
      </c>
      <c r="AA105" s="17">
        <f t="shared" si="8"/>
        <v>69</v>
      </c>
      <c r="AB105" s="17">
        <v>75</v>
      </c>
      <c r="AC105" s="17">
        <v>60</v>
      </c>
    </row>
    <row r="106" spans="24:29" ht="30" customHeight="1" x14ac:dyDescent="0.25">
      <c r="X106" s="17">
        <v>80</v>
      </c>
      <c r="Y106" s="17">
        <v>1700</v>
      </c>
      <c r="Z106" s="17">
        <v>4000</v>
      </c>
      <c r="AA106" s="17">
        <f t="shared" si="8"/>
        <v>75</v>
      </c>
      <c r="AB106" s="17">
        <v>87</v>
      </c>
      <c r="AC106" s="17">
        <v>70</v>
      </c>
    </row>
    <row r="107" spans="24:29" ht="30" customHeight="1" x14ac:dyDescent="0.25">
      <c r="X107" s="17">
        <v>80</v>
      </c>
      <c r="Y107" s="17">
        <v>1700</v>
      </c>
      <c r="Z107" s="17">
        <v>4000</v>
      </c>
      <c r="AA107" s="17">
        <f t="shared" si="8"/>
        <v>87</v>
      </c>
      <c r="AB107" s="17">
        <v>105</v>
      </c>
      <c r="AC107" s="17">
        <v>85</v>
      </c>
    </row>
    <row r="108" spans="24:29" ht="30" customHeight="1" x14ac:dyDescent="0.25">
      <c r="X108" s="17">
        <v>80</v>
      </c>
      <c r="Y108" s="17">
        <v>1700</v>
      </c>
      <c r="Z108" s="17">
        <v>4000</v>
      </c>
      <c r="AA108" s="17">
        <f t="shared" si="8"/>
        <v>105</v>
      </c>
      <c r="AB108" s="17">
        <v>123</v>
      </c>
      <c r="AC108" s="17">
        <v>100</v>
      </c>
    </row>
    <row r="109" spans="24:29" ht="30" customHeight="1" x14ac:dyDescent="0.25">
      <c r="X109" s="17">
        <v>80</v>
      </c>
      <c r="Y109" s="17">
        <v>1700</v>
      </c>
      <c r="Z109" s="17">
        <v>4000</v>
      </c>
      <c r="AA109" s="17">
        <f t="shared" si="8"/>
        <v>123</v>
      </c>
      <c r="AB109" s="17">
        <v>150</v>
      </c>
      <c r="AC109" s="17">
        <v>120</v>
      </c>
    </row>
    <row r="110" spans="24:29" ht="30" customHeight="1" x14ac:dyDescent="0.25"/>
    <row r="111" spans="24:29" ht="30" customHeight="1" x14ac:dyDescent="0.25"/>
    <row r="112" spans="24:29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</sheetData>
  <mergeCells count="8">
    <mergeCell ref="X99:AC99"/>
    <mergeCell ref="G10:J10"/>
    <mergeCell ref="G17:H17"/>
    <mergeCell ref="B1:E1"/>
    <mergeCell ref="G1:J1"/>
    <mergeCell ref="L1:S1"/>
    <mergeCell ref="U1:V1"/>
    <mergeCell ref="X1:A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Matrice Réno Manuel</vt:lpstr>
      <vt:lpstr>Données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2023-09-11T22:02:31Z</dcterms:modified>
</cp:coreProperties>
</file>