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45" windowWidth="16740" windowHeight="7185" activeTab="1"/>
  </bookViews>
  <sheets>
    <sheet name="Paramétres" sheetId="13" r:id="rId1"/>
    <sheet name="janvier" sheetId="1" r:id="rId2"/>
    <sheet name="février" sheetId="2" r:id="rId3"/>
    <sheet name="mars" sheetId="3" r:id="rId4"/>
    <sheet name="avril" sheetId="4" r:id="rId5"/>
    <sheet name="mai" sheetId="5" r:id="rId6"/>
    <sheet name="juin" sheetId="6" r:id="rId7"/>
    <sheet name="juillet" sheetId="7" r:id="rId8"/>
    <sheet name="aout" sheetId="8" r:id="rId9"/>
    <sheet name="septembre" sheetId="9" r:id="rId10"/>
    <sheet name="octobre" sheetId="10" r:id="rId11"/>
    <sheet name="novembre" sheetId="11" r:id="rId12"/>
    <sheet name="decembre" sheetId="12" r:id="rId13"/>
    <sheet name="Feuil1" sheetId="14" r:id="rId14"/>
  </sheets>
  <calcPr calcId="124519"/>
</workbook>
</file>

<file path=xl/calcChain.xml><?xml version="1.0" encoding="utf-8"?>
<calcChain xmlns="http://schemas.openxmlformats.org/spreadsheetml/2006/main">
  <c r="H41" i="1"/>
  <c r="H41" i="2"/>
  <c r="H38" i="4"/>
  <c r="G34"/>
  <c r="F34"/>
  <c r="E34"/>
  <c r="D34"/>
  <c r="G33"/>
  <c r="F33"/>
  <c r="E33"/>
  <c r="D33"/>
  <c r="G32"/>
  <c r="F32"/>
  <c r="E32"/>
  <c r="D32"/>
  <c r="G31"/>
  <c r="F31"/>
  <c r="E31"/>
  <c r="D31"/>
  <c r="G30"/>
  <c r="F30"/>
  <c r="E30"/>
  <c r="D30"/>
  <c r="G29"/>
  <c r="F29"/>
  <c r="E29"/>
  <c r="D29"/>
  <c r="G28"/>
  <c r="F28"/>
  <c r="E28"/>
  <c r="D28"/>
  <c r="G27"/>
  <c r="F27"/>
  <c r="E27"/>
  <c r="D27"/>
  <c r="G26"/>
  <c r="F26"/>
  <c r="E26"/>
  <c r="D26"/>
  <c r="G25"/>
  <c r="F25"/>
  <c r="E25"/>
  <c r="D25"/>
  <c r="G24"/>
  <c r="F24"/>
  <c r="E24"/>
  <c r="D24"/>
  <c r="G23"/>
  <c r="F23"/>
  <c r="E23"/>
  <c r="D23"/>
  <c r="G22"/>
  <c r="F22"/>
  <c r="E22"/>
  <c r="D22"/>
  <c r="G21"/>
  <c r="F21"/>
  <c r="E21"/>
  <c r="D21"/>
  <c r="G20"/>
  <c r="F20"/>
  <c r="E20"/>
  <c r="D20"/>
  <c r="G19"/>
  <c r="F19"/>
  <c r="E19"/>
  <c r="D19"/>
  <c r="G18"/>
  <c r="F18"/>
  <c r="E18"/>
  <c r="D18"/>
  <c r="G17"/>
  <c r="F17"/>
  <c r="E17"/>
  <c r="D17"/>
  <c r="G16"/>
  <c r="F16"/>
  <c r="E16"/>
  <c r="D16"/>
  <c r="G15"/>
  <c r="F15"/>
  <c r="E15"/>
  <c r="D15"/>
  <c r="G14"/>
  <c r="F14"/>
  <c r="E14"/>
  <c r="D14"/>
  <c r="G13"/>
  <c r="F13"/>
  <c r="E13"/>
  <c r="D13"/>
  <c r="G12"/>
  <c r="F12"/>
  <c r="E12"/>
  <c r="D12"/>
  <c r="G11"/>
  <c r="F11"/>
  <c r="E11"/>
  <c r="D11"/>
  <c r="G10"/>
  <c r="F10"/>
  <c r="E10"/>
  <c r="D10"/>
  <c r="G9"/>
  <c r="F9"/>
  <c r="E9"/>
  <c r="D9"/>
  <c r="G8"/>
  <c r="F8"/>
  <c r="E8"/>
  <c r="D8"/>
  <c r="G7"/>
  <c r="F7"/>
  <c r="E7"/>
  <c r="D7"/>
  <c r="G6"/>
  <c r="F6"/>
  <c r="E6"/>
  <c r="D6"/>
  <c r="G5"/>
  <c r="F5"/>
  <c r="E5"/>
  <c r="D5"/>
  <c r="G4"/>
  <c r="F4"/>
  <c r="E4"/>
  <c r="D4"/>
  <c r="H38" i="5"/>
  <c r="G34"/>
  <c r="F34"/>
  <c r="E34"/>
  <c r="D34"/>
  <c r="G33"/>
  <c r="F33"/>
  <c r="E33"/>
  <c r="D33"/>
  <c r="G32"/>
  <c r="F32"/>
  <c r="E32"/>
  <c r="D32"/>
  <c r="G31"/>
  <c r="F31"/>
  <c r="E31"/>
  <c r="D31"/>
  <c r="G30"/>
  <c r="F30"/>
  <c r="E30"/>
  <c r="D30"/>
  <c r="G29"/>
  <c r="F29"/>
  <c r="E29"/>
  <c r="D29"/>
  <c r="G28"/>
  <c r="F28"/>
  <c r="E28"/>
  <c r="D28"/>
  <c r="G27"/>
  <c r="F27"/>
  <c r="E27"/>
  <c r="D27"/>
  <c r="G26"/>
  <c r="F26"/>
  <c r="E26"/>
  <c r="D26"/>
  <c r="G25"/>
  <c r="F25"/>
  <c r="E25"/>
  <c r="D25"/>
  <c r="G24"/>
  <c r="F24"/>
  <c r="E24"/>
  <c r="D24"/>
  <c r="G23"/>
  <c r="F23"/>
  <c r="E23"/>
  <c r="D23"/>
  <c r="G22"/>
  <c r="F22"/>
  <c r="E22"/>
  <c r="D22"/>
  <c r="G21"/>
  <c r="F21"/>
  <c r="E21"/>
  <c r="D21"/>
  <c r="G20"/>
  <c r="F20"/>
  <c r="E20"/>
  <c r="D20"/>
  <c r="G19"/>
  <c r="F19"/>
  <c r="E19"/>
  <c r="D19"/>
  <c r="G18"/>
  <c r="F18"/>
  <c r="E18"/>
  <c r="D18"/>
  <c r="G17"/>
  <c r="F17"/>
  <c r="E17"/>
  <c r="D17"/>
  <c r="G16"/>
  <c r="F16"/>
  <c r="E16"/>
  <c r="D16"/>
  <c r="G15"/>
  <c r="F15"/>
  <c r="E15"/>
  <c r="D15"/>
  <c r="G14"/>
  <c r="F14"/>
  <c r="E14"/>
  <c r="D14"/>
  <c r="G13"/>
  <c r="F13"/>
  <c r="E13"/>
  <c r="D13"/>
  <c r="G12"/>
  <c r="F12"/>
  <c r="E12"/>
  <c r="D12"/>
  <c r="G11"/>
  <c r="F11"/>
  <c r="E11"/>
  <c r="D11"/>
  <c r="G10"/>
  <c r="F10"/>
  <c r="E10"/>
  <c r="D10"/>
  <c r="G9"/>
  <c r="F9"/>
  <c r="E9"/>
  <c r="D9"/>
  <c r="G8"/>
  <c r="F8"/>
  <c r="E8"/>
  <c r="D8"/>
  <c r="G7"/>
  <c r="F7"/>
  <c r="E7"/>
  <c r="D7"/>
  <c r="G6"/>
  <c r="F6"/>
  <c r="E6"/>
  <c r="D6"/>
  <c r="G5"/>
  <c r="F5"/>
  <c r="E5"/>
  <c r="D5"/>
  <c r="G4"/>
  <c r="F4"/>
  <c r="E4"/>
  <c r="D4"/>
  <c r="H38" i="6"/>
  <c r="G34"/>
  <c r="F34"/>
  <c r="E34"/>
  <c r="D34"/>
  <c r="G33"/>
  <c r="F33"/>
  <c r="E33"/>
  <c r="D33"/>
  <c r="G32"/>
  <c r="F32"/>
  <c r="E32"/>
  <c r="D32"/>
  <c r="G31"/>
  <c r="F31"/>
  <c r="E31"/>
  <c r="D31"/>
  <c r="G30"/>
  <c r="F30"/>
  <c r="E30"/>
  <c r="D30"/>
  <c r="G29"/>
  <c r="F29"/>
  <c r="E29"/>
  <c r="D29"/>
  <c r="G28"/>
  <c r="F28"/>
  <c r="E28"/>
  <c r="D28"/>
  <c r="G27"/>
  <c r="F27"/>
  <c r="E27"/>
  <c r="D27"/>
  <c r="G26"/>
  <c r="F26"/>
  <c r="E26"/>
  <c r="D26"/>
  <c r="G25"/>
  <c r="F25"/>
  <c r="E25"/>
  <c r="D25"/>
  <c r="G24"/>
  <c r="F24"/>
  <c r="E24"/>
  <c r="D24"/>
  <c r="G23"/>
  <c r="F23"/>
  <c r="E23"/>
  <c r="D23"/>
  <c r="G22"/>
  <c r="F22"/>
  <c r="E22"/>
  <c r="D22"/>
  <c r="G21"/>
  <c r="F21"/>
  <c r="E21"/>
  <c r="D21"/>
  <c r="G20"/>
  <c r="F20"/>
  <c r="E20"/>
  <c r="D20"/>
  <c r="G19"/>
  <c r="F19"/>
  <c r="E19"/>
  <c r="D19"/>
  <c r="G18"/>
  <c r="F18"/>
  <c r="E18"/>
  <c r="D18"/>
  <c r="G17"/>
  <c r="F17"/>
  <c r="E17"/>
  <c r="D17"/>
  <c r="G16"/>
  <c r="F16"/>
  <c r="E16"/>
  <c r="D16"/>
  <c r="G15"/>
  <c r="F15"/>
  <c r="E15"/>
  <c r="D15"/>
  <c r="G14"/>
  <c r="F14"/>
  <c r="E14"/>
  <c r="D14"/>
  <c r="G13"/>
  <c r="F13"/>
  <c r="E13"/>
  <c r="D13"/>
  <c r="G12"/>
  <c r="F12"/>
  <c r="E12"/>
  <c r="D12"/>
  <c r="G11"/>
  <c r="F11"/>
  <c r="E11"/>
  <c r="D11"/>
  <c r="G10"/>
  <c r="F10"/>
  <c r="E10"/>
  <c r="D10"/>
  <c r="G9"/>
  <c r="F9"/>
  <c r="E9"/>
  <c r="D9"/>
  <c r="G8"/>
  <c r="F8"/>
  <c r="E8"/>
  <c r="D8"/>
  <c r="G7"/>
  <c r="F7"/>
  <c r="E7"/>
  <c r="D7"/>
  <c r="G6"/>
  <c r="F6"/>
  <c r="E6"/>
  <c r="D6"/>
  <c r="G5"/>
  <c r="F5"/>
  <c r="E5"/>
  <c r="D5"/>
  <c r="G4"/>
  <c r="F4"/>
  <c r="E4"/>
  <c r="D4"/>
  <c r="H38" i="7"/>
  <c r="G34"/>
  <c r="F34"/>
  <c r="E34"/>
  <c r="D34"/>
  <c r="G33"/>
  <c r="F33"/>
  <c r="E33"/>
  <c r="D33"/>
  <c r="G32"/>
  <c r="F32"/>
  <c r="E32"/>
  <c r="D32"/>
  <c r="G31"/>
  <c r="F31"/>
  <c r="E31"/>
  <c r="D31"/>
  <c r="G30"/>
  <c r="F30"/>
  <c r="E30"/>
  <c r="D30"/>
  <c r="G29"/>
  <c r="F29"/>
  <c r="E29"/>
  <c r="D29"/>
  <c r="G28"/>
  <c r="F28"/>
  <c r="E28"/>
  <c r="D28"/>
  <c r="G27"/>
  <c r="F27"/>
  <c r="E27"/>
  <c r="D27"/>
  <c r="G26"/>
  <c r="F26"/>
  <c r="E26"/>
  <c r="D26"/>
  <c r="G25"/>
  <c r="F25"/>
  <c r="E25"/>
  <c r="D25"/>
  <c r="G24"/>
  <c r="F24"/>
  <c r="E24"/>
  <c r="D24"/>
  <c r="G23"/>
  <c r="F23"/>
  <c r="E23"/>
  <c r="D23"/>
  <c r="G22"/>
  <c r="F22"/>
  <c r="E22"/>
  <c r="D22"/>
  <c r="G21"/>
  <c r="F21"/>
  <c r="E21"/>
  <c r="D21"/>
  <c r="G20"/>
  <c r="F20"/>
  <c r="E20"/>
  <c r="D20"/>
  <c r="G19"/>
  <c r="F19"/>
  <c r="E19"/>
  <c r="D19"/>
  <c r="G18"/>
  <c r="F18"/>
  <c r="E18"/>
  <c r="D18"/>
  <c r="G17"/>
  <c r="F17"/>
  <c r="E17"/>
  <c r="D17"/>
  <c r="G16"/>
  <c r="F16"/>
  <c r="E16"/>
  <c r="D16"/>
  <c r="G15"/>
  <c r="F15"/>
  <c r="E15"/>
  <c r="D15"/>
  <c r="G14"/>
  <c r="F14"/>
  <c r="E14"/>
  <c r="D14"/>
  <c r="G13"/>
  <c r="F13"/>
  <c r="E13"/>
  <c r="D13"/>
  <c r="G12"/>
  <c r="F12"/>
  <c r="E12"/>
  <c r="D12"/>
  <c r="G11"/>
  <c r="F11"/>
  <c r="E11"/>
  <c r="D11"/>
  <c r="G10"/>
  <c r="F10"/>
  <c r="E10"/>
  <c r="D10"/>
  <c r="G9"/>
  <c r="F9"/>
  <c r="E9"/>
  <c r="D9"/>
  <c r="G8"/>
  <c r="F8"/>
  <c r="E8"/>
  <c r="D8"/>
  <c r="G7"/>
  <c r="F7"/>
  <c r="E7"/>
  <c r="D7"/>
  <c r="G6"/>
  <c r="F6"/>
  <c r="E6"/>
  <c r="D6"/>
  <c r="G5"/>
  <c r="F5"/>
  <c r="E5"/>
  <c r="D5"/>
  <c r="G4"/>
  <c r="F4"/>
  <c r="E4"/>
  <c r="D4"/>
  <c r="H38" i="8"/>
  <c r="G34"/>
  <c r="F34"/>
  <c r="E34"/>
  <c r="D34"/>
  <c r="G33"/>
  <c r="F33"/>
  <c r="E33"/>
  <c r="D33"/>
  <c r="G32"/>
  <c r="F32"/>
  <c r="E32"/>
  <c r="D32"/>
  <c r="G31"/>
  <c r="F31"/>
  <c r="E31"/>
  <c r="D31"/>
  <c r="G30"/>
  <c r="F30"/>
  <c r="E30"/>
  <c r="D30"/>
  <c r="G29"/>
  <c r="F29"/>
  <c r="E29"/>
  <c r="D29"/>
  <c r="G28"/>
  <c r="F28"/>
  <c r="E28"/>
  <c r="D28"/>
  <c r="G27"/>
  <c r="F27"/>
  <c r="E27"/>
  <c r="D27"/>
  <c r="G26"/>
  <c r="F26"/>
  <c r="E26"/>
  <c r="D26"/>
  <c r="G25"/>
  <c r="F25"/>
  <c r="E25"/>
  <c r="D25"/>
  <c r="G24"/>
  <c r="F24"/>
  <c r="E24"/>
  <c r="D24"/>
  <c r="G23"/>
  <c r="F23"/>
  <c r="E23"/>
  <c r="D23"/>
  <c r="G22"/>
  <c r="F22"/>
  <c r="E22"/>
  <c r="D22"/>
  <c r="G21"/>
  <c r="F21"/>
  <c r="E21"/>
  <c r="D21"/>
  <c r="G20"/>
  <c r="F20"/>
  <c r="E20"/>
  <c r="D20"/>
  <c r="G19"/>
  <c r="F19"/>
  <c r="E19"/>
  <c r="D19"/>
  <c r="G18"/>
  <c r="F18"/>
  <c r="E18"/>
  <c r="D18"/>
  <c r="G17"/>
  <c r="F17"/>
  <c r="E17"/>
  <c r="D17"/>
  <c r="G16"/>
  <c r="F16"/>
  <c r="E16"/>
  <c r="D16"/>
  <c r="G15"/>
  <c r="F15"/>
  <c r="E15"/>
  <c r="D15"/>
  <c r="G14"/>
  <c r="F14"/>
  <c r="E14"/>
  <c r="D14"/>
  <c r="G13"/>
  <c r="F13"/>
  <c r="E13"/>
  <c r="D13"/>
  <c r="G12"/>
  <c r="F12"/>
  <c r="E12"/>
  <c r="D12"/>
  <c r="G11"/>
  <c r="F11"/>
  <c r="E11"/>
  <c r="D11"/>
  <c r="G10"/>
  <c r="F10"/>
  <c r="E10"/>
  <c r="D10"/>
  <c r="G9"/>
  <c r="F9"/>
  <c r="E9"/>
  <c r="D9"/>
  <c r="G8"/>
  <c r="F8"/>
  <c r="E8"/>
  <c r="D8"/>
  <c r="G7"/>
  <c r="F7"/>
  <c r="E7"/>
  <c r="D7"/>
  <c r="G6"/>
  <c r="F6"/>
  <c r="E6"/>
  <c r="D6"/>
  <c r="G5"/>
  <c r="F5"/>
  <c r="E5"/>
  <c r="D5"/>
  <c r="G4"/>
  <c r="F4"/>
  <c r="E4"/>
  <c r="D4"/>
  <c r="H38" i="9"/>
  <c r="G34"/>
  <c r="F34"/>
  <c r="E34"/>
  <c r="D34"/>
  <c r="G33"/>
  <c r="F33"/>
  <c r="E33"/>
  <c r="D33"/>
  <c r="G32"/>
  <c r="F32"/>
  <c r="E32"/>
  <c r="D32"/>
  <c r="G31"/>
  <c r="F31"/>
  <c r="E31"/>
  <c r="D31"/>
  <c r="G30"/>
  <c r="F30"/>
  <c r="E30"/>
  <c r="D30"/>
  <c r="G29"/>
  <c r="F29"/>
  <c r="E29"/>
  <c r="D29"/>
  <c r="G28"/>
  <c r="F28"/>
  <c r="E28"/>
  <c r="D28"/>
  <c r="G27"/>
  <c r="F27"/>
  <c r="E27"/>
  <c r="D27"/>
  <c r="G26"/>
  <c r="F26"/>
  <c r="E26"/>
  <c r="D26"/>
  <c r="G25"/>
  <c r="F25"/>
  <c r="E25"/>
  <c r="D25"/>
  <c r="G24"/>
  <c r="F24"/>
  <c r="E24"/>
  <c r="D24"/>
  <c r="G23"/>
  <c r="F23"/>
  <c r="E23"/>
  <c r="D23"/>
  <c r="G22"/>
  <c r="F22"/>
  <c r="E22"/>
  <c r="D22"/>
  <c r="G21"/>
  <c r="F21"/>
  <c r="E21"/>
  <c r="D21"/>
  <c r="G20"/>
  <c r="F20"/>
  <c r="E20"/>
  <c r="D20"/>
  <c r="G19"/>
  <c r="F19"/>
  <c r="E19"/>
  <c r="D19"/>
  <c r="G18"/>
  <c r="F18"/>
  <c r="E18"/>
  <c r="D18"/>
  <c r="G17"/>
  <c r="F17"/>
  <c r="E17"/>
  <c r="D17"/>
  <c r="G16"/>
  <c r="F16"/>
  <c r="E16"/>
  <c r="D16"/>
  <c r="G15"/>
  <c r="F15"/>
  <c r="E15"/>
  <c r="D15"/>
  <c r="G14"/>
  <c r="F14"/>
  <c r="E14"/>
  <c r="D14"/>
  <c r="G13"/>
  <c r="F13"/>
  <c r="E13"/>
  <c r="D13"/>
  <c r="G12"/>
  <c r="F12"/>
  <c r="E12"/>
  <c r="D12"/>
  <c r="G11"/>
  <c r="F11"/>
  <c r="E11"/>
  <c r="D11"/>
  <c r="G10"/>
  <c r="F10"/>
  <c r="E10"/>
  <c r="D10"/>
  <c r="G9"/>
  <c r="F9"/>
  <c r="E9"/>
  <c r="D9"/>
  <c r="G8"/>
  <c r="F8"/>
  <c r="E8"/>
  <c r="D8"/>
  <c r="G7"/>
  <c r="F7"/>
  <c r="E7"/>
  <c r="D7"/>
  <c r="G6"/>
  <c r="F6"/>
  <c r="E6"/>
  <c r="D6"/>
  <c r="G5"/>
  <c r="F5"/>
  <c r="E5"/>
  <c r="D5"/>
  <c r="G4"/>
  <c r="F4"/>
  <c r="E4"/>
  <c r="D4"/>
  <c r="H38" i="10"/>
  <c r="G34"/>
  <c r="F34"/>
  <c r="E34"/>
  <c r="D34"/>
  <c r="G33"/>
  <c r="F33"/>
  <c r="E33"/>
  <c r="D33"/>
  <c r="G32"/>
  <c r="F32"/>
  <c r="E32"/>
  <c r="D32"/>
  <c r="G31"/>
  <c r="F31"/>
  <c r="E31"/>
  <c r="D31"/>
  <c r="G30"/>
  <c r="F30"/>
  <c r="E30"/>
  <c r="D30"/>
  <c r="G29"/>
  <c r="F29"/>
  <c r="E29"/>
  <c r="D29"/>
  <c r="G28"/>
  <c r="F28"/>
  <c r="E28"/>
  <c r="D28"/>
  <c r="G27"/>
  <c r="F27"/>
  <c r="E27"/>
  <c r="D27"/>
  <c r="G26"/>
  <c r="F26"/>
  <c r="E26"/>
  <c r="D26"/>
  <c r="G25"/>
  <c r="F25"/>
  <c r="E25"/>
  <c r="D25"/>
  <c r="G24"/>
  <c r="F24"/>
  <c r="E24"/>
  <c r="D24"/>
  <c r="G23"/>
  <c r="F23"/>
  <c r="E23"/>
  <c r="D23"/>
  <c r="G22"/>
  <c r="F22"/>
  <c r="E22"/>
  <c r="D22"/>
  <c r="G21"/>
  <c r="F21"/>
  <c r="E21"/>
  <c r="D21"/>
  <c r="G20"/>
  <c r="F20"/>
  <c r="E20"/>
  <c r="D20"/>
  <c r="G19"/>
  <c r="F19"/>
  <c r="E19"/>
  <c r="D19"/>
  <c r="G18"/>
  <c r="F18"/>
  <c r="E18"/>
  <c r="D18"/>
  <c r="G17"/>
  <c r="F17"/>
  <c r="E17"/>
  <c r="D17"/>
  <c r="G16"/>
  <c r="F16"/>
  <c r="E16"/>
  <c r="D16"/>
  <c r="G15"/>
  <c r="F15"/>
  <c r="E15"/>
  <c r="D15"/>
  <c r="G14"/>
  <c r="F14"/>
  <c r="E14"/>
  <c r="D14"/>
  <c r="G13"/>
  <c r="F13"/>
  <c r="E13"/>
  <c r="D13"/>
  <c r="G12"/>
  <c r="F12"/>
  <c r="E12"/>
  <c r="D12"/>
  <c r="G11"/>
  <c r="F11"/>
  <c r="E11"/>
  <c r="D11"/>
  <c r="G10"/>
  <c r="F10"/>
  <c r="E10"/>
  <c r="D10"/>
  <c r="G9"/>
  <c r="F9"/>
  <c r="E9"/>
  <c r="D9"/>
  <c r="G8"/>
  <c r="F8"/>
  <c r="E8"/>
  <c r="D8"/>
  <c r="G7"/>
  <c r="F7"/>
  <c r="E7"/>
  <c r="D7"/>
  <c r="G6"/>
  <c r="F6"/>
  <c r="E6"/>
  <c r="D6"/>
  <c r="G5"/>
  <c r="F5"/>
  <c r="E5"/>
  <c r="D5"/>
  <c r="G4"/>
  <c r="F4"/>
  <c r="E4"/>
  <c r="D4"/>
  <c r="H38" i="11"/>
  <c r="G34"/>
  <c r="F34"/>
  <c r="E34"/>
  <c r="D34"/>
  <c r="G33"/>
  <c r="F33"/>
  <c r="E33"/>
  <c r="D33"/>
  <c r="G32"/>
  <c r="F32"/>
  <c r="E32"/>
  <c r="D32"/>
  <c r="G31"/>
  <c r="F31"/>
  <c r="E31"/>
  <c r="D31"/>
  <c r="G30"/>
  <c r="F30"/>
  <c r="E30"/>
  <c r="D30"/>
  <c r="G29"/>
  <c r="F29"/>
  <c r="E29"/>
  <c r="D29"/>
  <c r="G28"/>
  <c r="F28"/>
  <c r="E28"/>
  <c r="D28"/>
  <c r="G27"/>
  <c r="F27"/>
  <c r="E27"/>
  <c r="D27"/>
  <c r="G26"/>
  <c r="F26"/>
  <c r="E26"/>
  <c r="D26"/>
  <c r="G25"/>
  <c r="F25"/>
  <c r="E25"/>
  <c r="D25"/>
  <c r="G24"/>
  <c r="F24"/>
  <c r="E24"/>
  <c r="D24"/>
  <c r="G23"/>
  <c r="F23"/>
  <c r="E23"/>
  <c r="D23"/>
  <c r="G22"/>
  <c r="F22"/>
  <c r="E22"/>
  <c r="D22"/>
  <c r="G21"/>
  <c r="F21"/>
  <c r="E21"/>
  <c r="D21"/>
  <c r="G20"/>
  <c r="F20"/>
  <c r="E20"/>
  <c r="D20"/>
  <c r="G19"/>
  <c r="F19"/>
  <c r="E19"/>
  <c r="D19"/>
  <c r="G18"/>
  <c r="F18"/>
  <c r="E18"/>
  <c r="D18"/>
  <c r="G17"/>
  <c r="F17"/>
  <c r="E17"/>
  <c r="D17"/>
  <c r="G16"/>
  <c r="F16"/>
  <c r="E16"/>
  <c r="D16"/>
  <c r="G15"/>
  <c r="F15"/>
  <c r="E15"/>
  <c r="D15"/>
  <c r="G14"/>
  <c r="F14"/>
  <c r="E14"/>
  <c r="D14"/>
  <c r="G13"/>
  <c r="F13"/>
  <c r="E13"/>
  <c r="D13"/>
  <c r="G12"/>
  <c r="F12"/>
  <c r="E12"/>
  <c r="D12"/>
  <c r="G11"/>
  <c r="F11"/>
  <c r="E11"/>
  <c r="D11"/>
  <c r="G10"/>
  <c r="F10"/>
  <c r="E10"/>
  <c r="D10"/>
  <c r="G9"/>
  <c r="F9"/>
  <c r="E9"/>
  <c r="D9"/>
  <c r="G8"/>
  <c r="F8"/>
  <c r="E8"/>
  <c r="D8"/>
  <c r="G7"/>
  <c r="F7"/>
  <c r="E7"/>
  <c r="D7"/>
  <c r="G6"/>
  <c r="F6"/>
  <c r="E6"/>
  <c r="D6"/>
  <c r="G5"/>
  <c r="F5"/>
  <c r="E5"/>
  <c r="D5"/>
  <c r="G4"/>
  <c r="F4"/>
  <c r="E4"/>
  <c r="D4"/>
  <c r="H38" i="12"/>
  <c r="G34"/>
  <c r="F34"/>
  <c r="E34"/>
  <c r="D34"/>
  <c r="G33"/>
  <c r="F33"/>
  <c r="E33"/>
  <c r="D33"/>
  <c r="G32"/>
  <c r="F32"/>
  <c r="E32"/>
  <c r="D32"/>
  <c r="G31"/>
  <c r="F31"/>
  <c r="E31"/>
  <c r="D31"/>
  <c r="G30"/>
  <c r="F30"/>
  <c r="E30"/>
  <c r="D30"/>
  <c r="G29"/>
  <c r="F29"/>
  <c r="E29"/>
  <c r="D29"/>
  <c r="G28"/>
  <c r="F28"/>
  <c r="E28"/>
  <c r="D28"/>
  <c r="G27"/>
  <c r="F27"/>
  <c r="E27"/>
  <c r="D27"/>
  <c r="G26"/>
  <c r="F26"/>
  <c r="E26"/>
  <c r="D26"/>
  <c r="G25"/>
  <c r="F25"/>
  <c r="E25"/>
  <c r="D25"/>
  <c r="G24"/>
  <c r="F24"/>
  <c r="E24"/>
  <c r="D24"/>
  <c r="G23"/>
  <c r="F23"/>
  <c r="E23"/>
  <c r="D23"/>
  <c r="G22"/>
  <c r="F22"/>
  <c r="E22"/>
  <c r="D22"/>
  <c r="G21"/>
  <c r="F21"/>
  <c r="E21"/>
  <c r="D21"/>
  <c r="G20"/>
  <c r="F20"/>
  <c r="E20"/>
  <c r="D20"/>
  <c r="G19"/>
  <c r="F19"/>
  <c r="E19"/>
  <c r="D19"/>
  <c r="G18"/>
  <c r="F18"/>
  <c r="E18"/>
  <c r="D18"/>
  <c r="G17"/>
  <c r="F17"/>
  <c r="E17"/>
  <c r="D17"/>
  <c r="G16"/>
  <c r="F16"/>
  <c r="E16"/>
  <c r="D16"/>
  <c r="G15"/>
  <c r="F15"/>
  <c r="E15"/>
  <c r="D15"/>
  <c r="G14"/>
  <c r="F14"/>
  <c r="E14"/>
  <c r="D14"/>
  <c r="G13"/>
  <c r="F13"/>
  <c r="E13"/>
  <c r="D13"/>
  <c r="G12"/>
  <c r="F12"/>
  <c r="E12"/>
  <c r="D12"/>
  <c r="G11"/>
  <c r="F11"/>
  <c r="E11"/>
  <c r="D11"/>
  <c r="G10"/>
  <c r="F10"/>
  <c r="E10"/>
  <c r="D10"/>
  <c r="G9"/>
  <c r="F9"/>
  <c r="E9"/>
  <c r="D9"/>
  <c r="G8"/>
  <c r="F8"/>
  <c r="E8"/>
  <c r="D8"/>
  <c r="G7"/>
  <c r="F7"/>
  <c r="E7"/>
  <c r="D7"/>
  <c r="G6"/>
  <c r="F6"/>
  <c r="E6"/>
  <c r="D6"/>
  <c r="G5"/>
  <c r="F5"/>
  <c r="E5"/>
  <c r="D5"/>
  <c r="G4"/>
  <c r="F4"/>
  <c r="E4"/>
  <c r="D4"/>
  <c r="H38" i="3"/>
  <c r="G34"/>
  <c r="F34"/>
  <c r="E34"/>
  <c r="D34"/>
  <c r="G33"/>
  <c r="F33"/>
  <c r="E33"/>
  <c r="D33"/>
  <c r="G32"/>
  <c r="F32"/>
  <c r="E32"/>
  <c r="D32"/>
  <c r="G31"/>
  <c r="F31"/>
  <c r="E31"/>
  <c r="D31"/>
  <c r="G30"/>
  <c r="F30"/>
  <c r="E30"/>
  <c r="D30"/>
  <c r="G29"/>
  <c r="F29"/>
  <c r="E29"/>
  <c r="H29" s="1"/>
  <c r="D29"/>
  <c r="G28"/>
  <c r="F28"/>
  <c r="E28"/>
  <c r="D28"/>
  <c r="G27"/>
  <c r="F27"/>
  <c r="E27"/>
  <c r="D27"/>
  <c r="G26"/>
  <c r="F26"/>
  <c r="E26"/>
  <c r="D26"/>
  <c r="G25"/>
  <c r="F25"/>
  <c r="E25"/>
  <c r="D25"/>
  <c r="G24"/>
  <c r="F24"/>
  <c r="E24"/>
  <c r="D24"/>
  <c r="G23"/>
  <c r="F23"/>
  <c r="E23"/>
  <c r="D23"/>
  <c r="G22"/>
  <c r="F22"/>
  <c r="E22"/>
  <c r="D22"/>
  <c r="G21"/>
  <c r="F21"/>
  <c r="E21"/>
  <c r="D21"/>
  <c r="G20"/>
  <c r="F20"/>
  <c r="E20"/>
  <c r="D20"/>
  <c r="G19"/>
  <c r="F19"/>
  <c r="E19"/>
  <c r="D19"/>
  <c r="G18"/>
  <c r="F18"/>
  <c r="E18"/>
  <c r="D18"/>
  <c r="G17"/>
  <c r="F17"/>
  <c r="E17"/>
  <c r="D17"/>
  <c r="G16"/>
  <c r="F16"/>
  <c r="E16"/>
  <c r="D16"/>
  <c r="G15"/>
  <c r="F15"/>
  <c r="E15"/>
  <c r="D15"/>
  <c r="G14"/>
  <c r="F14"/>
  <c r="E14"/>
  <c r="D14"/>
  <c r="G13"/>
  <c r="F13"/>
  <c r="E13"/>
  <c r="D13"/>
  <c r="G12"/>
  <c r="F12"/>
  <c r="E12"/>
  <c r="D12"/>
  <c r="G11"/>
  <c r="F11"/>
  <c r="E11"/>
  <c r="D11"/>
  <c r="G10"/>
  <c r="F10"/>
  <c r="E10"/>
  <c r="D10"/>
  <c r="G9"/>
  <c r="F9"/>
  <c r="E9"/>
  <c r="D9"/>
  <c r="G8"/>
  <c r="F8"/>
  <c r="E8"/>
  <c r="D8"/>
  <c r="G7"/>
  <c r="F7"/>
  <c r="E7"/>
  <c r="D7"/>
  <c r="G6"/>
  <c r="F6"/>
  <c r="E6"/>
  <c r="D6"/>
  <c r="G5"/>
  <c r="F5"/>
  <c r="E5"/>
  <c r="D5"/>
  <c r="G4"/>
  <c r="F4"/>
  <c r="E4"/>
  <c r="D4"/>
  <c r="H38" i="2"/>
  <c r="G34"/>
  <c r="F34"/>
  <c r="E34"/>
  <c r="D34"/>
  <c r="G33"/>
  <c r="F33"/>
  <c r="E33"/>
  <c r="D33"/>
  <c r="G32"/>
  <c r="F32"/>
  <c r="E32"/>
  <c r="D32"/>
  <c r="G31"/>
  <c r="F31"/>
  <c r="E31"/>
  <c r="D31"/>
  <c r="G30"/>
  <c r="F30"/>
  <c r="E30"/>
  <c r="D30"/>
  <c r="G29"/>
  <c r="F29"/>
  <c r="E29"/>
  <c r="D29"/>
  <c r="G28"/>
  <c r="F28"/>
  <c r="E28"/>
  <c r="D28"/>
  <c r="G27"/>
  <c r="F27"/>
  <c r="E27"/>
  <c r="D27"/>
  <c r="G26"/>
  <c r="F26"/>
  <c r="E26"/>
  <c r="D26"/>
  <c r="G25"/>
  <c r="F25"/>
  <c r="E25"/>
  <c r="D25"/>
  <c r="G24"/>
  <c r="F24"/>
  <c r="E24"/>
  <c r="D24"/>
  <c r="G23"/>
  <c r="F23"/>
  <c r="E23"/>
  <c r="D23"/>
  <c r="G22"/>
  <c r="F22"/>
  <c r="E22"/>
  <c r="D22"/>
  <c r="G21"/>
  <c r="F21"/>
  <c r="E21"/>
  <c r="D21"/>
  <c r="G20"/>
  <c r="F20"/>
  <c r="E20"/>
  <c r="D20"/>
  <c r="G19"/>
  <c r="F19"/>
  <c r="E19"/>
  <c r="D19"/>
  <c r="G18"/>
  <c r="F18"/>
  <c r="E18"/>
  <c r="D18"/>
  <c r="G17"/>
  <c r="F17"/>
  <c r="E17"/>
  <c r="D17"/>
  <c r="G16"/>
  <c r="F16"/>
  <c r="E16"/>
  <c r="D16"/>
  <c r="G15"/>
  <c r="F15"/>
  <c r="E15"/>
  <c r="D15"/>
  <c r="G14"/>
  <c r="F14"/>
  <c r="E14"/>
  <c r="D14"/>
  <c r="G13"/>
  <c r="F13"/>
  <c r="E13"/>
  <c r="D13"/>
  <c r="G12"/>
  <c r="F12"/>
  <c r="E12"/>
  <c r="D12"/>
  <c r="G11"/>
  <c r="F11"/>
  <c r="E11"/>
  <c r="D11"/>
  <c r="G10"/>
  <c r="F10"/>
  <c r="E10"/>
  <c r="D10"/>
  <c r="G9"/>
  <c r="F9"/>
  <c r="E9"/>
  <c r="D9"/>
  <c r="G8"/>
  <c r="F8"/>
  <c r="E8"/>
  <c r="D8"/>
  <c r="G7"/>
  <c r="F7"/>
  <c r="E7"/>
  <c r="D7"/>
  <c r="G6"/>
  <c r="F6"/>
  <c r="E6"/>
  <c r="D6"/>
  <c r="G5"/>
  <c r="F5"/>
  <c r="E5"/>
  <c r="D5"/>
  <c r="G4"/>
  <c r="F4"/>
  <c r="E4"/>
  <c r="D4"/>
  <c r="H26" i="5" l="1"/>
  <c r="K26" s="1"/>
  <c r="H27"/>
  <c r="J27" s="1"/>
  <c r="H28"/>
  <c r="J28" s="1"/>
  <c r="H30"/>
  <c r="K30" s="1"/>
  <c r="H13" i="4"/>
  <c r="K13" s="1"/>
  <c r="H11" i="3"/>
  <c r="J11" s="1"/>
  <c r="H14"/>
  <c r="K14" s="1"/>
  <c r="H26"/>
  <c r="K26" s="1"/>
  <c r="H28"/>
  <c r="J28" s="1"/>
  <c r="H30"/>
  <c r="K30" s="1"/>
  <c r="H13" i="12"/>
  <c r="K13" s="1"/>
  <c r="H33"/>
  <c r="K33" s="1"/>
  <c r="H6" i="9"/>
  <c r="K6" s="1"/>
  <c r="H7"/>
  <c r="J7" s="1"/>
  <c r="H26"/>
  <c r="K26" s="1"/>
  <c r="H27"/>
  <c r="J27" s="1"/>
  <c r="H28"/>
  <c r="K28" s="1"/>
  <c r="H30"/>
  <c r="K30" s="1"/>
  <c r="H13" i="8"/>
  <c r="K13" s="1"/>
  <c r="H33"/>
  <c r="K33" s="1"/>
  <c r="H6" i="5"/>
  <c r="K6" s="1"/>
  <c r="H7"/>
  <c r="J7" s="1"/>
  <c r="H10" i="3"/>
  <c r="K10" s="1"/>
  <c r="H12"/>
  <c r="K12" s="1"/>
  <c r="H27"/>
  <c r="J27" s="1"/>
  <c r="H17"/>
  <c r="J17" s="1"/>
  <c r="H33"/>
  <c r="J33" s="1"/>
  <c r="H18" i="10"/>
  <c r="K18" s="1"/>
  <c r="H19"/>
  <c r="J19" s="1"/>
  <c r="H20"/>
  <c r="J20" s="1"/>
  <c r="H22"/>
  <c r="K22" s="1"/>
  <c r="H9" i="9"/>
  <c r="J9" s="1"/>
  <c r="H13"/>
  <c r="K13" s="1"/>
  <c r="H33"/>
  <c r="K33" s="1"/>
  <c r="H18" i="6"/>
  <c r="K18" s="1"/>
  <c r="H19"/>
  <c r="J19" s="1"/>
  <c r="H20"/>
  <c r="K20" s="1"/>
  <c r="H22"/>
  <c r="K22" s="1"/>
  <c r="H9" i="5"/>
  <c r="K9" s="1"/>
  <c r="H13"/>
  <c r="K13" s="1"/>
  <c r="H33"/>
  <c r="K33" s="1"/>
  <c r="H16" i="11"/>
  <c r="K16" s="1"/>
  <c r="H18"/>
  <c r="K18" s="1"/>
  <c r="H5" i="10"/>
  <c r="J5" s="1"/>
  <c r="H25"/>
  <c r="J25" s="1"/>
  <c r="H16" i="7"/>
  <c r="K16" s="1"/>
  <c r="H18"/>
  <c r="K18" s="1"/>
  <c r="H5" i="6"/>
  <c r="K5" s="1"/>
  <c r="H25"/>
  <c r="K25" s="1"/>
  <c r="H8" i="12"/>
  <c r="K8" s="1"/>
  <c r="H10"/>
  <c r="K10" s="1"/>
  <c r="H30"/>
  <c r="K30" s="1"/>
  <c r="H31"/>
  <c r="J31" s="1"/>
  <c r="H21" i="11"/>
  <c r="J21" s="1"/>
  <c r="H8" i="8"/>
  <c r="J8" s="1"/>
  <c r="H10"/>
  <c r="K10" s="1"/>
  <c r="H30"/>
  <c r="K30" s="1"/>
  <c r="H31"/>
  <c r="J31" s="1"/>
  <c r="H21" i="7"/>
  <c r="K21" s="1"/>
  <c r="H8" i="4"/>
  <c r="J8" s="1"/>
  <c r="H10"/>
  <c r="K10" s="1"/>
  <c r="H6" i="3"/>
  <c r="K6" s="1"/>
  <c r="H9"/>
  <c r="J9" s="1"/>
  <c r="H13"/>
  <c r="K13" s="1"/>
  <c r="H33" i="11"/>
  <c r="K33" s="1"/>
  <c r="H8" i="10"/>
  <c r="J8" s="1"/>
  <c r="H10"/>
  <c r="H13"/>
  <c r="K13" s="1"/>
  <c r="H30"/>
  <c r="K30" s="1"/>
  <c r="H31"/>
  <c r="H33"/>
  <c r="J33" s="1"/>
  <c r="H16" i="9"/>
  <c r="J16" s="1"/>
  <c r="H18"/>
  <c r="H21"/>
  <c r="K21" s="1"/>
  <c r="H5" i="8"/>
  <c r="J5" s="1"/>
  <c r="H18"/>
  <c r="K18" s="1"/>
  <c r="H19"/>
  <c r="J19" s="1"/>
  <c r="H20"/>
  <c r="K20" s="1"/>
  <c r="H22"/>
  <c r="H25"/>
  <c r="K25" s="1"/>
  <c r="H6" i="7"/>
  <c r="K6" s="1"/>
  <c r="H7"/>
  <c r="H9"/>
  <c r="J9" s="1"/>
  <c r="H13"/>
  <c r="K13" s="1"/>
  <c r="H26"/>
  <c r="K26" s="1"/>
  <c r="H27"/>
  <c r="J27" s="1"/>
  <c r="H28"/>
  <c r="K28" s="1"/>
  <c r="H30"/>
  <c r="H33"/>
  <c r="J33" s="1"/>
  <c r="H8" i="6"/>
  <c r="K8" s="1"/>
  <c r="H10"/>
  <c r="H13"/>
  <c r="J13" s="1"/>
  <c r="H30"/>
  <c r="K30" s="1"/>
  <c r="H31"/>
  <c r="H33"/>
  <c r="K33" s="1"/>
  <c r="H16" i="5"/>
  <c r="K16" s="1"/>
  <c r="H18"/>
  <c r="H21"/>
  <c r="K21" s="1"/>
  <c r="H5" i="4"/>
  <c r="K5" s="1"/>
  <c r="H18"/>
  <c r="K18" s="1"/>
  <c r="H19"/>
  <c r="J19" s="1"/>
  <c r="H20"/>
  <c r="K20" s="1"/>
  <c r="H22"/>
  <c r="K22" s="1"/>
  <c r="H23"/>
  <c r="J23" s="1"/>
  <c r="H24"/>
  <c r="K24" s="1"/>
  <c r="H26"/>
  <c r="K26" s="1"/>
  <c r="H27"/>
  <c r="K27" s="1"/>
  <c r="H28"/>
  <c r="J28" s="1"/>
  <c r="H30"/>
  <c r="J30" s="1"/>
  <c r="H31"/>
  <c r="K31" s="1"/>
  <c r="H32"/>
  <c r="J32" s="1"/>
  <c r="H34"/>
  <c r="J34" s="1"/>
  <c r="H7" i="3"/>
  <c r="H22"/>
  <c r="K22" s="1"/>
  <c r="H23"/>
  <c r="H25"/>
  <c r="K25" s="1"/>
  <c r="K29"/>
  <c r="J30"/>
  <c r="H4" i="12"/>
  <c r="K4" s="1"/>
  <c r="H6"/>
  <c r="H9"/>
  <c r="J9" s="1"/>
  <c r="H24"/>
  <c r="K24" s="1"/>
  <c r="H26"/>
  <c r="H29"/>
  <c r="K29" s="1"/>
  <c r="H10" i="11"/>
  <c r="K10" s="1"/>
  <c r="H11"/>
  <c r="J11" s="1"/>
  <c r="H12"/>
  <c r="K12" s="1"/>
  <c r="H14"/>
  <c r="H17"/>
  <c r="K17" s="1"/>
  <c r="H32"/>
  <c r="K32" s="1"/>
  <c r="H4" i="2"/>
  <c r="K4" s="1"/>
  <c r="H19"/>
  <c r="K19" s="1"/>
  <c r="H20"/>
  <c r="K20" s="1"/>
  <c r="H22"/>
  <c r="J22" s="1"/>
  <c r="H23"/>
  <c r="J23" s="1"/>
  <c r="H24"/>
  <c r="J24" s="1"/>
  <c r="H26"/>
  <c r="K26" s="1"/>
  <c r="H27"/>
  <c r="K27" s="1"/>
  <c r="H28"/>
  <c r="H30"/>
  <c r="J30" s="1"/>
  <c r="H34"/>
  <c r="J34" s="1"/>
  <c r="H5" i="3"/>
  <c r="K5" s="1"/>
  <c r="H19"/>
  <c r="H21"/>
  <c r="K21" s="1"/>
  <c r="H5" i="12"/>
  <c r="J5" s="1"/>
  <c r="H18"/>
  <c r="K18" s="1"/>
  <c r="H19"/>
  <c r="J19" s="1"/>
  <c r="H20"/>
  <c r="J20" s="1"/>
  <c r="H22"/>
  <c r="H25"/>
  <c r="K25" s="1"/>
  <c r="H6" i="11"/>
  <c r="K6" s="1"/>
  <c r="H7"/>
  <c r="H9"/>
  <c r="K9" s="1"/>
  <c r="H13"/>
  <c r="K13" s="1"/>
  <c r="H26"/>
  <c r="K26" s="1"/>
  <c r="H27"/>
  <c r="J27" s="1"/>
  <c r="H28"/>
  <c r="K28" s="1"/>
  <c r="H30"/>
  <c r="H5" i="2"/>
  <c r="J5" s="1"/>
  <c r="H9"/>
  <c r="K9" s="1"/>
  <c r="H13"/>
  <c r="J13" s="1"/>
  <c r="H17"/>
  <c r="J17" s="1"/>
  <c r="H21"/>
  <c r="K21" s="1"/>
  <c r="H25"/>
  <c r="K25" s="1"/>
  <c r="H29"/>
  <c r="H33"/>
  <c r="K33" s="1"/>
  <c r="H16" i="3"/>
  <c r="J16" s="1"/>
  <c r="H18"/>
  <c r="H32"/>
  <c r="K32" s="1"/>
  <c r="H34"/>
  <c r="H14" i="12"/>
  <c r="K14" s="1"/>
  <c r="H15"/>
  <c r="H17"/>
  <c r="J17" s="1"/>
  <c r="H21"/>
  <c r="H36" s="1"/>
  <c r="H34"/>
  <c r="K34" s="1"/>
  <c r="H5" i="11"/>
  <c r="K5" s="1"/>
  <c r="H22"/>
  <c r="K22" s="1"/>
  <c r="H23"/>
  <c r="H25"/>
  <c r="K25" s="1"/>
  <c r="H29"/>
  <c r="K29" s="1"/>
  <c r="H4" i="10"/>
  <c r="K4" s="1"/>
  <c r="H6"/>
  <c r="H9"/>
  <c r="J9" s="1"/>
  <c r="H24"/>
  <c r="J24" s="1"/>
  <c r="H26"/>
  <c r="H29"/>
  <c r="K29" s="1"/>
  <c r="H10" i="9"/>
  <c r="K10" s="1"/>
  <c r="H11"/>
  <c r="J11" s="1"/>
  <c r="H12"/>
  <c r="J12" s="1"/>
  <c r="H14"/>
  <c r="H17"/>
  <c r="J17" s="1"/>
  <c r="H32"/>
  <c r="H34"/>
  <c r="H14" i="8"/>
  <c r="K14" s="1"/>
  <c r="H15"/>
  <c r="H17"/>
  <c r="J17" s="1"/>
  <c r="H21"/>
  <c r="J21" s="1"/>
  <c r="H34"/>
  <c r="K34" s="1"/>
  <c r="H5" i="7"/>
  <c r="J5" s="1"/>
  <c r="H22"/>
  <c r="K22" s="1"/>
  <c r="H23"/>
  <c r="H25"/>
  <c r="J25" s="1"/>
  <c r="H29"/>
  <c r="K29" s="1"/>
  <c r="H4" i="6"/>
  <c r="J4" s="1"/>
  <c r="H6"/>
  <c r="H9"/>
  <c r="J9" s="1"/>
  <c r="H24"/>
  <c r="J24" s="1"/>
  <c r="H26"/>
  <c r="H29"/>
  <c r="K29" s="1"/>
  <c r="H10" i="5"/>
  <c r="K10" s="1"/>
  <c r="H11"/>
  <c r="J11" s="1"/>
  <c r="H12"/>
  <c r="K12" s="1"/>
  <c r="H14"/>
  <c r="H17"/>
  <c r="J17" s="1"/>
  <c r="H32"/>
  <c r="K32" s="1"/>
  <c r="H34"/>
  <c r="H14" i="4"/>
  <c r="K14" s="1"/>
  <c r="H15"/>
  <c r="H17"/>
  <c r="K17" s="1"/>
  <c r="H21"/>
  <c r="J21" s="1"/>
  <c r="H25"/>
  <c r="K25" s="1"/>
  <c r="H29"/>
  <c r="K29" s="1"/>
  <c r="H33"/>
  <c r="K33" s="1"/>
  <c r="H34" i="11"/>
  <c r="H14" i="10"/>
  <c r="K14" s="1"/>
  <c r="H15"/>
  <c r="H17"/>
  <c r="K17" s="1"/>
  <c r="H21"/>
  <c r="K21" s="1"/>
  <c r="H34"/>
  <c r="K34" s="1"/>
  <c r="H5" i="9"/>
  <c r="J5" s="1"/>
  <c r="H22"/>
  <c r="K22" s="1"/>
  <c r="H23"/>
  <c r="H25"/>
  <c r="J25" s="1"/>
  <c r="H29"/>
  <c r="J29" s="1"/>
  <c r="H4" i="8"/>
  <c r="K4" s="1"/>
  <c r="H6"/>
  <c r="H9"/>
  <c r="K9" s="1"/>
  <c r="H24"/>
  <c r="K24" s="1"/>
  <c r="H26"/>
  <c r="H29"/>
  <c r="J29" s="1"/>
  <c r="H10" i="7"/>
  <c r="K10" s="1"/>
  <c r="H11"/>
  <c r="J11" s="1"/>
  <c r="H12"/>
  <c r="J12" s="1"/>
  <c r="H14"/>
  <c r="H17"/>
  <c r="K17" s="1"/>
  <c r="H32"/>
  <c r="K32" s="1"/>
  <c r="H34"/>
  <c r="H14" i="6"/>
  <c r="K14" s="1"/>
  <c r="H15"/>
  <c r="H17"/>
  <c r="K17" s="1"/>
  <c r="H21"/>
  <c r="J21" s="1"/>
  <c r="H34"/>
  <c r="K34" s="1"/>
  <c r="H5" i="5"/>
  <c r="J5" s="1"/>
  <c r="H22"/>
  <c r="K22" s="1"/>
  <c r="H23"/>
  <c r="H25"/>
  <c r="K25" s="1"/>
  <c r="H29"/>
  <c r="J29" s="1"/>
  <c r="J30"/>
  <c r="H4" i="4"/>
  <c r="K4" s="1"/>
  <c r="H6"/>
  <c r="H9"/>
  <c r="J9" s="1"/>
  <c r="J25" i="11"/>
  <c r="K21"/>
  <c r="J9" i="5"/>
  <c r="J17" i="10"/>
  <c r="J21"/>
  <c r="J13"/>
  <c r="J25" i="8"/>
  <c r="J32" i="5"/>
  <c r="K8" i="4"/>
  <c r="H4" i="3"/>
  <c r="H15"/>
  <c r="H20"/>
  <c r="H31"/>
  <c r="H7" i="12"/>
  <c r="H12"/>
  <c r="H23"/>
  <c r="H28"/>
  <c r="H4" i="11"/>
  <c r="H15"/>
  <c r="H20"/>
  <c r="H31"/>
  <c r="H7" i="10"/>
  <c r="H12"/>
  <c r="H23"/>
  <c r="H28"/>
  <c r="H4" i="9"/>
  <c r="K11"/>
  <c r="H15"/>
  <c r="H20"/>
  <c r="H31"/>
  <c r="H7" i="8"/>
  <c r="H12"/>
  <c r="H23"/>
  <c r="H28"/>
  <c r="H4" i="7"/>
  <c r="H15"/>
  <c r="H20"/>
  <c r="J22"/>
  <c r="H31"/>
  <c r="H7" i="6"/>
  <c r="H12"/>
  <c r="H23"/>
  <c r="H28"/>
  <c r="H4" i="5"/>
  <c r="H15"/>
  <c r="H20"/>
  <c r="H31"/>
  <c r="H7" i="4"/>
  <c r="H12"/>
  <c r="J32" i="9"/>
  <c r="K32"/>
  <c r="H8" i="3"/>
  <c r="H24"/>
  <c r="J26"/>
  <c r="H11" i="12"/>
  <c r="H16"/>
  <c r="H27"/>
  <c r="H32"/>
  <c r="H8" i="11"/>
  <c r="H19"/>
  <c r="H24"/>
  <c r="H11" i="10"/>
  <c r="H16"/>
  <c r="H27"/>
  <c r="H32"/>
  <c r="H8" i="9"/>
  <c r="H19"/>
  <c r="H24"/>
  <c r="H11" i="8"/>
  <c r="H16"/>
  <c r="H27"/>
  <c r="H32"/>
  <c r="H8" i="7"/>
  <c r="H19"/>
  <c r="H24"/>
  <c r="H11" i="6"/>
  <c r="H16"/>
  <c r="H27"/>
  <c r="H32"/>
  <c r="H8" i="5"/>
  <c r="H19"/>
  <c r="H24"/>
  <c r="H11" i="4"/>
  <c r="H16"/>
  <c r="K20" i="12"/>
  <c r="J12" i="11"/>
  <c r="J12" i="5"/>
  <c r="K28"/>
  <c r="K34" i="4"/>
  <c r="H37" i="5"/>
  <c r="H31" i="2"/>
  <c r="K31" s="1"/>
  <c r="H32"/>
  <c r="K32" s="1"/>
  <c r="H6"/>
  <c r="K6" s="1"/>
  <c r="H7"/>
  <c r="K7" s="1"/>
  <c r="H8"/>
  <c r="J8" s="1"/>
  <c r="H10"/>
  <c r="K10" s="1"/>
  <c r="H11"/>
  <c r="J11" s="1"/>
  <c r="H12"/>
  <c r="K12" s="1"/>
  <c r="H14"/>
  <c r="J14" s="1"/>
  <c r="H15"/>
  <c r="J15" s="1"/>
  <c r="H16"/>
  <c r="K16" s="1"/>
  <c r="H18"/>
  <c r="K18" s="1"/>
  <c r="K23"/>
  <c r="J25"/>
  <c r="J19"/>
  <c r="K5"/>
  <c r="J28"/>
  <c r="K30"/>
  <c r="D5" i="1"/>
  <c r="E5"/>
  <c r="F5"/>
  <c r="G5"/>
  <c r="D6"/>
  <c r="E6"/>
  <c r="F6"/>
  <c r="G6"/>
  <c r="D7"/>
  <c r="E7"/>
  <c r="F7"/>
  <c r="G7"/>
  <c r="D8"/>
  <c r="E8"/>
  <c r="F8"/>
  <c r="G8"/>
  <c r="D9"/>
  <c r="E9"/>
  <c r="F9"/>
  <c r="G9"/>
  <c r="D10"/>
  <c r="E10"/>
  <c r="F10"/>
  <c r="G10"/>
  <c r="D11"/>
  <c r="E11"/>
  <c r="F11"/>
  <c r="G11"/>
  <c r="D12"/>
  <c r="E12"/>
  <c r="F12"/>
  <c r="G12"/>
  <c r="D13"/>
  <c r="E13"/>
  <c r="F13"/>
  <c r="G13"/>
  <c r="D14"/>
  <c r="E14"/>
  <c r="F14"/>
  <c r="G14"/>
  <c r="D15"/>
  <c r="E15"/>
  <c r="F15"/>
  <c r="G15"/>
  <c r="D16"/>
  <c r="E16"/>
  <c r="F16"/>
  <c r="G16"/>
  <c r="D17"/>
  <c r="E17"/>
  <c r="F17"/>
  <c r="G17"/>
  <c r="D18"/>
  <c r="E18"/>
  <c r="F18"/>
  <c r="G18"/>
  <c r="D19"/>
  <c r="E19"/>
  <c r="F19"/>
  <c r="G19"/>
  <c r="D20"/>
  <c r="E20"/>
  <c r="F20"/>
  <c r="G20"/>
  <c r="D21"/>
  <c r="E21"/>
  <c r="F21"/>
  <c r="G21"/>
  <c r="D22"/>
  <c r="E22"/>
  <c r="F22"/>
  <c r="G22"/>
  <c r="D23"/>
  <c r="E23"/>
  <c r="F23"/>
  <c r="G23"/>
  <c r="D24"/>
  <c r="E24"/>
  <c r="F24"/>
  <c r="G24"/>
  <c r="D25"/>
  <c r="E25"/>
  <c r="F25"/>
  <c r="G25"/>
  <c r="D26"/>
  <c r="E26"/>
  <c r="F26"/>
  <c r="G26"/>
  <c r="D27"/>
  <c r="E27"/>
  <c r="F27"/>
  <c r="G27"/>
  <c r="D28"/>
  <c r="E28"/>
  <c r="F28"/>
  <c r="G28"/>
  <c r="D29"/>
  <c r="E29"/>
  <c r="F29"/>
  <c r="G29"/>
  <c r="D30"/>
  <c r="E30"/>
  <c r="F30"/>
  <c r="G30"/>
  <c r="D31"/>
  <c r="E31"/>
  <c r="F31"/>
  <c r="G31"/>
  <c r="D32"/>
  <c r="E32"/>
  <c r="F32"/>
  <c r="G32"/>
  <c r="D33"/>
  <c r="E33"/>
  <c r="F33"/>
  <c r="G33"/>
  <c r="D34"/>
  <c r="E34"/>
  <c r="F34"/>
  <c r="G34"/>
  <c r="G4"/>
  <c r="F4"/>
  <c r="E4"/>
  <c r="D4"/>
  <c r="H38"/>
  <c r="J9" i="2" l="1"/>
  <c r="K23" i="4"/>
  <c r="K12" i="7"/>
  <c r="K27" i="11"/>
  <c r="K21" i="4"/>
  <c r="K13" i="6"/>
  <c r="J29" i="11"/>
  <c r="J5"/>
  <c r="K5" i="10"/>
  <c r="H37" i="4"/>
  <c r="K4" i="6"/>
  <c r="K16" i="9"/>
  <c r="K24" i="10"/>
  <c r="K17" i="8"/>
  <c r="J33"/>
  <c r="J10"/>
  <c r="J5" i="6"/>
  <c r="J20" i="8"/>
  <c r="J34" i="12"/>
  <c r="J6" i="11"/>
  <c r="J14" i="12"/>
  <c r="J32" i="7"/>
  <c r="K9"/>
  <c r="K5"/>
  <c r="J17" i="4"/>
  <c r="K24" i="2"/>
  <c r="K32" i="4"/>
  <c r="J12" i="3"/>
  <c r="J18" i="8"/>
  <c r="K11" i="5"/>
  <c r="J22" i="9"/>
  <c r="H36" i="4"/>
  <c r="K24" i="6"/>
  <c r="J13" i="7"/>
  <c r="H36" i="10"/>
  <c r="J33" i="12"/>
  <c r="K8" i="10"/>
  <c r="J21" i="3"/>
  <c r="J29" i="2"/>
  <c r="J20" i="6"/>
  <c r="J26" i="5"/>
  <c r="K11" i="2"/>
  <c r="K27" i="5"/>
  <c r="J25" i="6"/>
  <c r="K25" i="10"/>
  <c r="K28" i="2"/>
  <c r="K13"/>
  <c r="J22" i="11"/>
  <c r="K5" i="12"/>
  <c r="J10" i="11"/>
  <c r="K19" i="4"/>
  <c r="J6" i="5"/>
  <c r="J6" i="9"/>
  <c r="K19" i="10"/>
  <c r="K27" i="3"/>
  <c r="K25" i="9"/>
  <c r="J13" i="4"/>
  <c r="J26" i="2"/>
  <c r="K12" i="9"/>
  <c r="J32" i="3"/>
  <c r="K17" i="12"/>
  <c r="J29" i="6"/>
  <c r="J12" i="2"/>
  <c r="J26" i="4"/>
  <c r="K11" i="11"/>
  <c r="K11" i="3"/>
  <c r="J20" i="4"/>
  <c r="K20" i="10"/>
  <c r="J33" i="4"/>
  <c r="J8" i="12"/>
  <c r="K33" i="10"/>
  <c r="J17" i="6"/>
  <c r="K9" i="10"/>
  <c r="J21" i="2"/>
  <c r="J4"/>
  <c r="K28" i="4"/>
  <c r="J22"/>
  <c r="J10" i="9"/>
  <c r="K19" i="6"/>
  <c r="K27" i="7"/>
  <c r="K5" i="8"/>
  <c r="K9" i="4"/>
  <c r="K9" i="9"/>
  <c r="J29" i="7"/>
  <c r="J33" i="2"/>
  <c r="H37" i="11"/>
  <c r="J4" i="4"/>
  <c r="J28" i="9"/>
  <c r="J10" i="7"/>
  <c r="J8" i="6"/>
  <c r="J21" i="5"/>
  <c r="J21" i="9"/>
  <c r="J25" i="12"/>
  <c r="J25" i="5"/>
  <c r="J33"/>
  <c r="J13" i="9"/>
  <c r="K17" i="3"/>
  <c r="K21" i="8"/>
  <c r="K7" i="5"/>
  <c r="K29" i="2"/>
  <c r="J18"/>
  <c r="H37" i="9"/>
  <c r="J31" i="4"/>
  <c r="J4" i="10"/>
  <c r="K28" i="3"/>
  <c r="J24" i="12"/>
  <c r="J25" i="4"/>
  <c r="J30" i="8"/>
  <c r="H36" i="5"/>
  <c r="H36" i="9"/>
  <c r="J13" i="11"/>
  <c r="J17"/>
  <c r="J10" i="4"/>
  <c r="J27"/>
  <c r="J4" i="12"/>
  <c r="J18" i="6"/>
  <c r="J26" i="9"/>
  <c r="K8" i="8"/>
  <c r="J14" i="4"/>
  <c r="J14" i="10"/>
  <c r="K21" i="6"/>
  <c r="J9" i="8"/>
  <c r="K9" i="3"/>
  <c r="K33"/>
  <c r="H36" i="8"/>
  <c r="K34" i="2"/>
  <c r="K22"/>
  <c r="K17"/>
  <c r="J20"/>
  <c r="H37" i="7"/>
  <c r="J28"/>
  <c r="J28" i="11"/>
  <c r="J18" i="4"/>
  <c r="J18" i="10"/>
  <c r="J16" i="5"/>
  <c r="J30" i="12"/>
  <c r="J5" i="4"/>
  <c r="J33" i="6"/>
  <c r="J9" i="11"/>
  <c r="J13" i="3"/>
  <c r="H36" i="6"/>
  <c r="K5" i="9"/>
  <c r="J25" i="3"/>
  <c r="J13" i="5"/>
  <c r="J21" i="7"/>
  <c r="J13" i="12"/>
  <c r="J18" i="7"/>
  <c r="K16" i="3"/>
  <c r="J26" i="11"/>
  <c r="J10" i="3"/>
  <c r="J30" i="6"/>
  <c r="J14"/>
  <c r="K11" i="7"/>
  <c r="K27" i="9"/>
  <c r="K19" i="12"/>
  <c r="K33" i="7"/>
  <c r="K17" i="9"/>
  <c r="K5" i="5"/>
  <c r="J17" i="7"/>
  <c r="H36"/>
  <c r="J13" i="8"/>
  <c r="K9" i="6"/>
  <c r="K31" i="12"/>
  <c r="J10"/>
  <c r="J7" i="2"/>
  <c r="H35" i="10"/>
  <c r="H40" s="1"/>
  <c r="K29" i="5"/>
  <c r="K29" i="8"/>
  <c r="K29" i="9"/>
  <c r="K25" i="7"/>
  <c r="K7" i="9"/>
  <c r="H13" i="1"/>
  <c r="K13" s="1"/>
  <c r="J24" i="8"/>
  <c r="J34" i="6"/>
  <c r="J22" i="3"/>
  <c r="K9" i="12"/>
  <c r="K17" i="5"/>
  <c r="J22" i="6"/>
  <c r="J30" i="9"/>
  <c r="J22" i="10"/>
  <c r="J18" i="11"/>
  <c r="J14" i="3"/>
  <c r="H26" i="1"/>
  <c r="K26" s="1"/>
  <c r="H22"/>
  <c r="J22" s="1"/>
  <c r="K14" i="2"/>
  <c r="K8"/>
  <c r="J27"/>
  <c r="J24" i="4"/>
  <c r="J4" i="8"/>
  <c r="J18" i="12"/>
  <c r="J32" i="11"/>
  <c r="J14" i="8"/>
  <c r="J29" i="4"/>
  <c r="J5" i="3"/>
  <c r="J29" i="12"/>
  <c r="J29" i="3"/>
  <c r="H36" i="11"/>
  <c r="J21" i="12"/>
  <c r="K15" i="2"/>
  <c r="K30" i="4"/>
  <c r="J16" i="7"/>
  <c r="J16" i="11"/>
  <c r="J34" i="8"/>
  <c r="J22" i="5"/>
  <c r="K19" i="8"/>
  <c r="J30" i="10"/>
  <c r="J6" i="3"/>
  <c r="J33" i="11"/>
  <c r="J33" i="9"/>
  <c r="J29" i="10"/>
  <c r="K21" i="12"/>
  <c r="H32" i="1"/>
  <c r="K32" s="1"/>
  <c r="H31"/>
  <c r="K31" s="1"/>
  <c r="H27"/>
  <c r="K27" s="1"/>
  <c r="H23"/>
  <c r="K23" s="1"/>
  <c r="H15"/>
  <c r="K15" s="1"/>
  <c r="H5"/>
  <c r="K5" s="1"/>
  <c r="J10" i="2"/>
  <c r="J10" i="5"/>
  <c r="J26" i="7"/>
  <c r="J34" i="10"/>
  <c r="J6" i="7"/>
  <c r="K31" i="8"/>
  <c r="J23" i="9"/>
  <c r="K23"/>
  <c r="J15" i="10"/>
  <c r="K15"/>
  <c r="J15" i="4"/>
  <c r="K15"/>
  <c r="K14" i="9"/>
  <c r="J14"/>
  <c r="K6" i="10"/>
  <c r="J6"/>
  <c r="J23" i="11"/>
  <c r="K23"/>
  <c r="K34" i="3"/>
  <c r="J34"/>
  <c r="K30" i="11"/>
  <c r="J30"/>
  <c r="J7" i="3"/>
  <c r="K7"/>
  <c r="K18" i="5"/>
  <c r="J18"/>
  <c r="K18" i="9"/>
  <c r="J18"/>
  <c r="J23" i="5"/>
  <c r="K23"/>
  <c r="J15" i="6"/>
  <c r="K15"/>
  <c r="K26" i="8"/>
  <c r="J26"/>
  <c r="K6"/>
  <c r="J6"/>
  <c r="J15"/>
  <c r="K15"/>
  <c r="J19" i="3"/>
  <c r="K19"/>
  <c r="K14" i="11"/>
  <c r="J14"/>
  <c r="J31" i="6"/>
  <c r="K31"/>
  <c r="J7" i="7"/>
  <c r="K7"/>
  <c r="J31" i="10"/>
  <c r="K31"/>
  <c r="H10" i="1"/>
  <c r="K10" s="1"/>
  <c r="H9"/>
  <c r="K9" s="1"/>
  <c r="K6" i="4"/>
  <c r="J6"/>
  <c r="K34" i="11"/>
  <c r="J34"/>
  <c r="K34" i="5"/>
  <c r="J34"/>
  <c r="K26" i="6"/>
  <c r="J26"/>
  <c r="J15" i="12"/>
  <c r="K15"/>
  <c r="K18" i="3"/>
  <c r="J18"/>
  <c r="J7" i="11"/>
  <c r="K7"/>
  <c r="J23" i="3"/>
  <c r="K23"/>
  <c r="K10" i="6"/>
  <c r="J10"/>
  <c r="K22" i="8"/>
  <c r="J22"/>
  <c r="K10" i="10"/>
  <c r="J10"/>
  <c r="H34" i="1"/>
  <c r="K34" s="1"/>
  <c r="H33"/>
  <c r="K33" s="1"/>
  <c r="H29"/>
  <c r="K29" s="1"/>
  <c r="H28"/>
  <c r="K28" s="1"/>
  <c r="H25"/>
  <c r="K25" s="1"/>
  <c r="H24"/>
  <c r="J24" s="1"/>
  <c r="H21"/>
  <c r="J21" s="1"/>
  <c r="H20"/>
  <c r="K20" s="1"/>
  <c r="H18"/>
  <c r="K18" s="1"/>
  <c r="H16"/>
  <c r="K16" s="1"/>
  <c r="K34" i="7"/>
  <c r="J34"/>
  <c r="K14"/>
  <c r="J14"/>
  <c r="K14" i="5"/>
  <c r="J14"/>
  <c r="K6" i="6"/>
  <c r="J6"/>
  <c r="J23" i="7"/>
  <c r="K23"/>
  <c r="K34" i="9"/>
  <c r="J34"/>
  <c r="K26" i="10"/>
  <c r="J26"/>
  <c r="K22" i="12"/>
  <c r="J22"/>
  <c r="K26"/>
  <c r="J26"/>
  <c r="K6"/>
  <c r="J6"/>
  <c r="K30" i="7"/>
  <c r="J30"/>
  <c r="H19" i="1"/>
  <c r="K19" s="1"/>
  <c r="H12"/>
  <c r="K12" s="1"/>
  <c r="J16" i="6"/>
  <c r="K16"/>
  <c r="J11" i="8"/>
  <c r="K11"/>
  <c r="J8" i="11"/>
  <c r="K8"/>
  <c r="H35" i="5"/>
  <c r="J4"/>
  <c r="K4"/>
  <c r="J28" i="10"/>
  <c r="K28"/>
  <c r="H37"/>
  <c r="J20" i="3"/>
  <c r="K20"/>
  <c r="J8" i="5"/>
  <c r="K8"/>
  <c r="J24" i="7"/>
  <c r="K24"/>
  <c r="J16" i="8"/>
  <c r="K16"/>
  <c r="J19" i="9"/>
  <c r="K19"/>
  <c r="J32" i="10"/>
  <c r="K32"/>
  <c r="J11"/>
  <c r="K11"/>
  <c r="J27" i="12"/>
  <c r="K27"/>
  <c r="J12" i="4"/>
  <c r="K12"/>
  <c r="J23" i="6"/>
  <c r="K23"/>
  <c r="J7"/>
  <c r="K7"/>
  <c r="J20" i="7"/>
  <c r="K20"/>
  <c r="H35"/>
  <c r="J4"/>
  <c r="K4"/>
  <c r="J31" i="9"/>
  <c r="K31"/>
  <c r="J15"/>
  <c r="K15"/>
  <c r="J28" i="12"/>
  <c r="K28"/>
  <c r="H37"/>
  <c r="J12"/>
  <c r="K12"/>
  <c r="H35" i="8"/>
  <c r="J24" i="5"/>
  <c r="K24"/>
  <c r="J19" i="7"/>
  <c r="K19"/>
  <c r="J27" i="10"/>
  <c r="K27"/>
  <c r="J20" i="5"/>
  <c r="K20"/>
  <c r="J15" i="7"/>
  <c r="K15"/>
  <c r="J23" i="12"/>
  <c r="K23"/>
  <c r="J4" i="3"/>
  <c r="K4"/>
  <c r="J11" i="4"/>
  <c r="K11"/>
  <c r="J27" i="6"/>
  <c r="K27"/>
  <c r="J8" i="7"/>
  <c r="K8"/>
  <c r="J24" i="9"/>
  <c r="K24"/>
  <c r="J16" i="10"/>
  <c r="K16"/>
  <c r="J19" i="11"/>
  <c r="K19"/>
  <c r="J32" i="12"/>
  <c r="K32"/>
  <c r="J11"/>
  <c r="K11"/>
  <c r="J8" i="3"/>
  <c r="K8"/>
  <c r="J28" i="6"/>
  <c r="K28"/>
  <c r="H37"/>
  <c r="J12"/>
  <c r="K12"/>
  <c r="J23" i="8"/>
  <c r="K23"/>
  <c r="J7"/>
  <c r="K7"/>
  <c r="J20" i="9"/>
  <c r="K20"/>
  <c r="H35"/>
  <c r="J4"/>
  <c r="K4"/>
  <c r="J31" i="11"/>
  <c r="K31"/>
  <c r="J15"/>
  <c r="K15"/>
  <c r="H35" i="6"/>
  <c r="J32" i="8"/>
  <c r="K32"/>
  <c r="J24" i="3"/>
  <c r="K24"/>
  <c r="J7" i="4"/>
  <c r="K7"/>
  <c r="J31" i="7"/>
  <c r="K31"/>
  <c r="J12" i="10"/>
  <c r="K12"/>
  <c r="J7" i="12"/>
  <c r="K7"/>
  <c r="J16" i="4"/>
  <c r="K16"/>
  <c r="J19" i="5"/>
  <c r="K19"/>
  <c r="J32" i="6"/>
  <c r="K32"/>
  <c r="J11"/>
  <c r="K11"/>
  <c r="J27" i="8"/>
  <c r="K27"/>
  <c r="J8" i="9"/>
  <c r="K8"/>
  <c r="J24" i="11"/>
  <c r="K24"/>
  <c r="J16" i="12"/>
  <c r="K16"/>
  <c r="J31" i="5"/>
  <c r="K31"/>
  <c r="J15"/>
  <c r="K15"/>
  <c r="J28" i="8"/>
  <c r="K28"/>
  <c r="H37"/>
  <c r="J12"/>
  <c r="K12"/>
  <c r="J23" i="10"/>
  <c r="K23"/>
  <c r="J7"/>
  <c r="K7"/>
  <c r="J20" i="11"/>
  <c r="K20"/>
  <c r="H35"/>
  <c r="J4"/>
  <c r="K4"/>
  <c r="J31" i="3"/>
  <c r="K31"/>
  <c r="J15"/>
  <c r="K15"/>
  <c r="H35" i="4"/>
  <c r="H35" i="12"/>
  <c r="J31" i="2"/>
  <c r="J32"/>
  <c r="H40"/>
  <c r="J6"/>
  <c r="J16"/>
  <c r="H17" i="1"/>
  <c r="K17" s="1"/>
  <c r="H11"/>
  <c r="K11" s="1"/>
  <c r="H8"/>
  <c r="K8" s="1"/>
  <c r="H7"/>
  <c r="K7" s="1"/>
  <c r="H4"/>
  <c r="K4" s="1"/>
  <c r="H30"/>
  <c r="K30" s="1"/>
  <c r="H14"/>
  <c r="K14" s="1"/>
  <c r="H6"/>
  <c r="K6" s="1"/>
  <c r="K21" l="1"/>
  <c r="J20"/>
  <c r="H41" i="10"/>
  <c r="H42" s="1"/>
  <c r="J33" i="1"/>
  <c r="J29"/>
  <c r="K22"/>
  <c r="J23"/>
  <c r="J11"/>
  <c r="J9"/>
  <c r="J32"/>
  <c r="K24"/>
  <c r="H42" i="2"/>
  <c r="J13" i="1"/>
  <c r="J26"/>
  <c r="J16"/>
  <c r="H37"/>
  <c r="J17"/>
  <c r="J27"/>
  <c r="J28"/>
  <c r="J31"/>
  <c r="J5"/>
  <c r="J10"/>
  <c r="J15"/>
  <c r="J34"/>
  <c r="J25"/>
  <c r="J18"/>
  <c r="J8"/>
  <c r="J19"/>
  <c r="H36"/>
  <c r="J12"/>
  <c r="H40" i="5"/>
  <c r="H41"/>
  <c r="H42" s="1"/>
  <c r="H40" i="4"/>
  <c r="H41"/>
  <c r="H42" s="1"/>
  <c r="H40" i="9"/>
  <c r="H41"/>
  <c r="H42" s="1"/>
  <c r="H40" i="3"/>
  <c r="H41"/>
  <c r="H42" s="1"/>
  <c r="H40" i="12"/>
  <c r="H41"/>
  <c r="H42" s="1"/>
  <c r="H40" i="11"/>
  <c r="H41"/>
  <c r="H42" s="1"/>
  <c r="H40" i="6"/>
  <c r="H41"/>
  <c r="H42" s="1"/>
  <c r="H40" i="8"/>
  <c r="H41"/>
  <c r="H42" s="1"/>
  <c r="H40" i="7"/>
  <c r="H41"/>
  <c r="H42" s="1"/>
  <c r="J7" i="1"/>
  <c r="J30"/>
  <c r="J14"/>
  <c r="J4"/>
  <c r="H35"/>
  <c r="J6"/>
  <c r="H42" l="1"/>
  <c r="H40"/>
</calcChain>
</file>

<file path=xl/sharedStrings.xml><?xml version="1.0" encoding="utf-8"?>
<sst xmlns="http://schemas.openxmlformats.org/spreadsheetml/2006/main" count="638" uniqueCount="36">
  <si>
    <t>matin</t>
  </si>
  <si>
    <t>après midi</t>
  </si>
  <si>
    <t>Total heures</t>
  </si>
  <si>
    <t>dont heures nuit</t>
  </si>
  <si>
    <t>emb</t>
  </si>
  <si>
    <t>deb</t>
  </si>
  <si>
    <t>JEUDI</t>
  </si>
  <si>
    <t>VENDREDI</t>
  </si>
  <si>
    <t>SAMEDI</t>
  </si>
  <si>
    <t>DIMANCHE</t>
  </si>
  <si>
    <t>LUNDI</t>
  </si>
  <si>
    <t>MARDI</t>
  </si>
  <si>
    <t>MERCREDI</t>
  </si>
  <si>
    <t>dont heures dimanche</t>
  </si>
  <si>
    <t>dont heures jours fériés</t>
  </si>
  <si>
    <t>dont heures de nuit</t>
  </si>
  <si>
    <t>BRUT</t>
  </si>
  <si>
    <t>NET</t>
  </si>
  <si>
    <t>code</t>
  </si>
  <si>
    <t>TC</t>
  </si>
  <si>
    <t>CU</t>
  </si>
  <si>
    <t>T</t>
  </si>
  <si>
    <t>CD</t>
  </si>
  <si>
    <t>TD</t>
  </si>
  <si>
    <t>M</t>
  </si>
  <si>
    <t>S</t>
  </si>
  <si>
    <t>R</t>
  </si>
  <si>
    <t>T,</t>
  </si>
  <si>
    <t>TOTAL DES HEURES DECEMBRE ET JANVIER</t>
  </si>
  <si>
    <t>REPORT DECEMBRE</t>
  </si>
  <si>
    <t>TOTAL DES HEURES JANVIER ET FEVRIER</t>
  </si>
  <si>
    <t>TOTAL DES HEURES FEVRIER ET MARS</t>
  </si>
  <si>
    <t>TOTAL DES HEURES MARS ET AVRIL</t>
  </si>
  <si>
    <t>MOIS</t>
  </si>
  <si>
    <t>TE</t>
  </si>
  <si>
    <t>TRAVAIL EXCEPTIONNEL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</si>
</sst>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h:mm;@"/>
    <numFmt numFmtId="165" formatCode="[h]:mm:ss;@"/>
  </numFmts>
  <fonts count="10"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1"/>
      <color indexed="8"/>
      <name val="Calibri"/>
      <family val="2"/>
      <charset val="1"/>
    </font>
    <font>
      <b/>
      <sz val="11"/>
      <color indexed="8"/>
      <name val="Arial"/>
      <family val="2"/>
      <charset val="1"/>
    </font>
    <font>
      <b/>
      <sz val="11"/>
      <color indexed="8"/>
      <name val="Calibri"/>
      <family val="2"/>
    </font>
    <font>
      <sz val="10"/>
      <color indexed="8"/>
      <name val="Calibri"/>
      <family val="2"/>
      <charset val="1"/>
    </font>
    <font>
      <sz val="7"/>
      <color indexed="8"/>
      <name val="Calibri"/>
      <family val="2"/>
      <charset val="1"/>
    </font>
    <font>
      <sz val="11"/>
      <color theme="1"/>
      <name val="Times New Roman"/>
      <family val="2"/>
    </font>
    <font>
      <b/>
      <sz val="11"/>
      <name val="Arial"/>
      <family val="2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</cellStyleXfs>
  <cellXfs count="57">
    <xf numFmtId="0" fontId="0" fillId="0" borderId="0" xfId="0"/>
    <xf numFmtId="0" fontId="0" fillId="0" borderId="0" xfId="0" applyAlignment="1">
      <alignment horizontal="center"/>
    </xf>
    <xf numFmtId="0" fontId="2" fillId="0" borderId="2" xfId="3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1" xfId="3" applyNumberFormat="1" applyFont="1" applyBorder="1" applyAlignment="1">
      <alignment horizontal="center"/>
    </xf>
    <xf numFmtId="0" fontId="2" fillId="0" borderId="4" xfId="3" applyBorder="1" applyAlignment="1">
      <alignment horizontal="center"/>
    </xf>
    <xf numFmtId="0" fontId="0" fillId="0" borderId="5" xfId="0" applyBorder="1" applyAlignment="1">
      <alignment horizontal="center"/>
    </xf>
    <xf numFmtId="0" fontId="7" fillId="0" borderId="1" xfId="3" applyFont="1" applyBorder="1" applyAlignment="1">
      <alignment horizontal="center"/>
    </xf>
    <xf numFmtId="0" fontId="0" fillId="0" borderId="1" xfId="3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5" fontId="8" fillId="0" borderId="1" xfId="1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5" fontId="9" fillId="0" borderId="7" xfId="3" applyNumberFormat="1" applyFont="1" applyBorder="1" applyAlignment="1">
      <alignment horizontal="center"/>
    </xf>
    <xf numFmtId="165" fontId="9" fillId="0" borderId="6" xfId="3" applyNumberFormat="1" applyFont="1" applyBorder="1" applyAlignment="1">
      <alignment horizontal="center"/>
    </xf>
    <xf numFmtId="0" fontId="0" fillId="0" borderId="0" xfId="3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0" xfId="3" applyFont="1" applyBorder="1" applyAlignment="1">
      <alignment horizontal="center"/>
    </xf>
    <xf numFmtId="164" fontId="0" fillId="0" borderId="0" xfId="3" applyNumberFormat="1" applyFont="1" applyBorder="1" applyAlignment="1">
      <alignment horizontal="center"/>
    </xf>
    <xf numFmtId="164" fontId="9" fillId="0" borderId="0" xfId="3" applyNumberFormat="1" applyFont="1" applyBorder="1" applyAlignment="1">
      <alignment horizontal="center"/>
    </xf>
    <xf numFmtId="44" fontId="9" fillId="0" borderId="0" xfId="2" applyFont="1" applyBorder="1" applyAlignment="1">
      <alignment horizontal="center"/>
    </xf>
    <xf numFmtId="0" fontId="7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4" fontId="9" fillId="0" borderId="0" xfId="0" applyNumberFormat="1" applyFont="1" applyAlignment="1">
      <alignment horizontal="center"/>
    </xf>
    <xf numFmtId="44" fontId="9" fillId="0" borderId="0" xfId="2" applyFont="1" applyAlignment="1">
      <alignment horizontal="center"/>
    </xf>
    <xf numFmtId="20" fontId="0" fillId="0" borderId="0" xfId="0" applyNumberFormat="1"/>
    <xf numFmtId="0" fontId="0" fillId="0" borderId="1" xfId="3" applyFont="1" applyBorder="1" applyAlignment="1">
      <alignment horizontal="center"/>
    </xf>
    <xf numFmtId="0" fontId="0" fillId="0" borderId="1" xfId="3" applyFont="1" applyBorder="1" applyAlignment="1">
      <alignment horizontal="center"/>
    </xf>
    <xf numFmtId="164" fontId="0" fillId="0" borderId="1" xfId="3" applyNumberFormat="1" applyFont="1" applyBorder="1" applyAlignment="1">
      <alignment horizontal="center"/>
    </xf>
    <xf numFmtId="0" fontId="0" fillId="0" borderId="1" xfId="3" applyFont="1" applyBorder="1" applyAlignment="1">
      <alignment horizontal="center"/>
    </xf>
    <xf numFmtId="0" fontId="0" fillId="0" borderId="1" xfId="3" applyFont="1" applyBorder="1" applyAlignment="1">
      <alignment horizontal="center"/>
    </xf>
    <xf numFmtId="0" fontId="0" fillId="0" borderId="1" xfId="3" applyFont="1" applyBorder="1" applyAlignment="1">
      <alignment horizontal="center"/>
    </xf>
    <xf numFmtId="0" fontId="0" fillId="0" borderId="1" xfId="3" applyFont="1" applyBorder="1" applyAlignment="1">
      <alignment horizontal="center"/>
    </xf>
    <xf numFmtId="0" fontId="0" fillId="0" borderId="1" xfId="3" applyFont="1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1" xfId="3" applyFont="1" applyBorder="1" applyAlignment="1">
      <alignment horizontal="center"/>
    </xf>
    <xf numFmtId="0" fontId="0" fillId="0" borderId="1" xfId="3" applyFont="1" applyBorder="1" applyAlignment="1">
      <alignment horizontal="center"/>
    </xf>
    <xf numFmtId="0" fontId="0" fillId="0" borderId="1" xfId="3" applyFon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4" fontId="0" fillId="2" borderId="1" xfId="0" applyNumberFormat="1" applyFont="1" applyFill="1" applyBorder="1" applyAlignment="1">
      <alignment horizontal="center"/>
    </xf>
    <xf numFmtId="164" fontId="5" fillId="0" borderId="1" xfId="3" applyNumberFormat="1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7" xfId="3" applyFont="1" applyBorder="1" applyAlignment="1">
      <alignment horizontal="center" vertical="center" wrapText="1"/>
    </xf>
    <xf numFmtId="0" fontId="4" fillId="0" borderId="13" xfId="3" applyFont="1" applyBorder="1" applyAlignment="1">
      <alignment horizontal="center" vertical="center" wrapText="1"/>
    </xf>
    <xf numFmtId="0" fontId="9" fillId="0" borderId="8" xfId="3" applyFont="1" applyBorder="1" applyAlignment="1">
      <alignment horizontal="center"/>
    </xf>
    <xf numFmtId="0" fontId="9" fillId="0" borderId="9" xfId="3" applyFont="1" applyBorder="1" applyAlignment="1">
      <alignment horizontal="center"/>
    </xf>
    <xf numFmtId="0" fontId="9" fillId="0" borderId="10" xfId="3" applyFont="1" applyBorder="1" applyAlignment="1">
      <alignment horizontal="center"/>
    </xf>
    <xf numFmtId="0" fontId="0" fillId="0" borderId="1" xfId="3" applyFont="1" applyBorder="1" applyAlignment="1">
      <alignment horizontal="center"/>
    </xf>
    <xf numFmtId="17" fontId="4" fillId="0" borderId="1" xfId="3" applyNumberFormat="1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164" fontId="0" fillId="0" borderId="1" xfId="3" applyNumberFormat="1" applyFont="1" applyBorder="1" applyAlignment="1">
      <alignment horizontal="center"/>
    </xf>
    <xf numFmtId="0" fontId="9" fillId="0" borderId="7" xfId="3" applyFont="1" applyBorder="1" applyAlignment="1">
      <alignment horizontal="center"/>
    </xf>
  </cellXfs>
  <cellStyles count="4">
    <cellStyle name="Excel Built-in Excel Built-in Normal" xfId="3"/>
    <cellStyle name="Milliers" xfId="1" builtinId="3"/>
    <cellStyle name="Monétaire" xfId="2" builtinId="4"/>
    <cellStyle name="Normal" xfId="0" builtinId="0"/>
  </cellStyles>
  <dxfs count="756"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1"/>
  <sheetViews>
    <sheetView workbookViewId="0">
      <selection activeCell="C1" sqref="C1"/>
    </sheetView>
  </sheetViews>
  <sheetFormatPr baseColWidth="10" defaultRowHeight="15.75"/>
  <sheetData>
    <row r="2" spans="1:6">
      <c r="A2" t="s">
        <v>19</v>
      </c>
      <c r="B2" s="27">
        <v>0.33333333333333331</v>
      </c>
      <c r="C2" s="27">
        <v>0.67708333333333337</v>
      </c>
      <c r="E2" s="27"/>
    </row>
    <row r="3" spans="1:6">
      <c r="A3" t="s">
        <v>20</v>
      </c>
      <c r="B3" s="27">
        <v>0.33333333333333331</v>
      </c>
      <c r="C3" s="27">
        <v>0.58333333333333337</v>
      </c>
      <c r="D3" s="27">
        <v>0.70833333333333337</v>
      </c>
      <c r="E3" s="27">
        <v>0.79166666666666663</v>
      </c>
    </row>
    <row r="4" spans="1:6">
      <c r="A4" t="s">
        <v>21</v>
      </c>
      <c r="B4" s="27">
        <v>0.375</v>
      </c>
      <c r="C4" s="27">
        <v>0.58333333333333337</v>
      </c>
      <c r="D4" s="27">
        <v>0.70833333333333337</v>
      </c>
      <c r="E4" s="27">
        <v>0.83333333333333337</v>
      </c>
    </row>
    <row r="5" spans="1:6">
      <c r="A5" t="s">
        <v>22</v>
      </c>
      <c r="B5" s="27">
        <v>0.33333333333333331</v>
      </c>
      <c r="C5" s="27">
        <v>0.58333333333333337</v>
      </c>
    </row>
    <row r="6" spans="1:6">
      <c r="A6" t="s">
        <v>23</v>
      </c>
      <c r="B6" s="27">
        <v>0.33333333333333331</v>
      </c>
      <c r="C6" s="27">
        <v>0.58333333333333337</v>
      </c>
    </row>
    <row r="7" spans="1:6">
      <c r="A7" t="s">
        <v>24</v>
      </c>
      <c r="B7" s="27">
        <v>0.25</v>
      </c>
      <c r="C7" s="27">
        <v>0.57638888888888895</v>
      </c>
    </row>
    <row r="8" spans="1:6">
      <c r="A8" t="s">
        <v>34</v>
      </c>
      <c r="D8" s="27">
        <v>0.75</v>
      </c>
      <c r="E8" s="27">
        <v>0.83333333333333337</v>
      </c>
      <c r="F8" t="s">
        <v>35</v>
      </c>
    </row>
    <row r="9" spans="1:6">
      <c r="A9" t="s">
        <v>25</v>
      </c>
      <c r="D9" s="27">
        <v>0.625</v>
      </c>
      <c r="E9" s="27">
        <v>0.83333333333333337</v>
      </c>
    </row>
    <row r="10" spans="1:6">
      <c r="A10" t="s">
        <v>26</v>
      </c>
      <c r="B10" s="27">
        <v>0.25</v>
      </c>
      <c r="C10" s="27">
        <v>0.57638888888888895</v>
      </c>
    </row>
    <row r="11" spans="1:6">
      <c r="A11" t="s">
        <v>27</v>
      </c>
      <c r="B11" s="27">
        <v>0.33333333333333331</v>
      </c>
      <c r="C11" s="27">
        <v>0.58333333333333337</v>
      </c>
      <c r="D11" s="27">
        <v>0.70833333333333337</v>
      </c>
      <c r="E11" s="27">
        <v>0.83333333333333337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42"/>
  <sheetViews>
    <sheetView tabSelected="1" topLeftCell="A21" workbookViewId="0">
      <selection activeCell="K35" sqref="K35:K36"/>
    </sheetView>
  </sheetViews>
  <sheetFormatPr baseColWidth="10" defaultColWidth="8" defaultRowHeight="15.75"/>
  <cols>
    <col min="1" max="1" width="11" style="23" bestFit="1" customWidth="1"/>
    <col min="2" max="2" width="8" style="1"/>
    <col min="3" max="3" width="5.75" style="1" customWidth="1"/>
    <col min="4" max="7" width="8" style="24"/>
    <col min="8" max="8" width="10.625" style="24" bestFit="1" customWidth="1"/>
    <col min="9" max="16384" width="8" style="1"/>
  </cols>
  <sheetData>
    <row r="1" spans="1:11">
      <c r="A1" s="52" t="s">
        <v>33</v>
      </c>
      <c r="B1" s="52"/>
      <c r="C1" s="8"/>
      <c r="D1" s="44"/>
      <c r="E1" s="45"/>
      <c r="F1" s="45"/>
      <c r="G1" s="45"/>
      <c r="H1" s="45"/>
      <c r="I1" s="45"/>
      <c r="J1" s="45"/>
      <c r="K1" s="46"/>
    </row>
    <row r="2" spans="1:11" ht="15" customHeight="1">
      <c r="A2" s="53">
        <v>44927</v>
      </c>
      <c r="B2" s="54"/>
      <c r="C2" s="47" t="s">
        <v>18</v>
      </c>
      <c r="D2" s="55" t="s">
        <v>0</v>
      </c>
      <c r="E2" s="55"/>
      <c r="F2" s="55" t="s">
        <v>1</v>
      </c>
      <c r="G2" s="55"/>
      <c r="H2" s="42" t="s">
        <v>2</v>
      </c>
      <c r="I2" s="43" t="s">
        <v>3</v>
      </c>
      <c r="J2" s="2"/>
      <c r="K2" s="3"/>
    </row>
    <row r="3" spans="1:11">
      <c r="A3" s="54"/>
      <c r="B3" s="54"/>
      <c r="C3" s="48"/>
      <c r="D3" s="4" t="s">
        <v>4</v>
      </c>
      <c r="E3" s="4" t="s">
        <v>5</v>
      </c>
      <c r="F3" s="4" t="s">
        <v>4</v>
      </c>
      <c r="G3" s="4" t="s">
        <v>5</v>
      </c>
      <c r="H3" s="42"/>
      <c r="I3" s="43"/>
      <c r="J3" s="5"/>
      <c r="K3" s="6"/>
    </row>
    <row r="4" spans="1:11">
      <c r="A4" s="7" t="s">
        <v>9</v>
      </c>
      <c r="B4" s="8">
        <v>1</v>
      </c>
      <c r="C4" s="8"/>
      <c r="D4" s="9" t="str">
        <f>IFERROR(VLOOKUP($C4,Paramétres!$A$2:$E$11,COLUMN()-2,FALSE),"")</f>
        <v/>
      </c>
      <c r="E4" s="9" t="str">
        <f>IFERROR(VLOOKUP($C4,Paramétres!$A$2:$E$11,COLUMN()-2,FALSE),"")</f>
        <v/>
      </c>
      <c r="F4" s="9" t="str">
        <f>IFERROR(VLOOKUP($C4,Paramétres!$A$2:$E$11,COLUMN()-2,FALSE),"")</f>
        <v/>
      </c>
      <c r="G4" s="9" t="str">
        <f>IFERROR(VLOOKUP($C4,Paramétres!$A$2:$E$11,COLUMN()-2,FALSE),"")</f>
        <v/>
      </c>
      <c r="H4" s="9" t="str">
        <f>IFERROR((E4-D4)+(G4-F4),"")</f>
        <v/>
      </c>
      <c r="I4" s="8"/>
      <c r="J4" s="10" t="str">
        <f t="shared" ref="J4:J30" si="0">IF(H4=0,"repos","")</f>
        <v/>
      </c>
      <c r="K4" s="11" t="str">
        <f>IF(H4="","",H4*10.85*24)</f>
        <v/>
      </c>
    </row>
    <row r="5" spans="1:11">
      <c r="A5" s="7" t="s">
        <v>10</v>
      </c>
      <c r="B5" s="8">
        <v>2</v>
      </c>
      <c r="C5" s="28" t="s">
        <v>21</v>
      </c>
      <c r="D5" s="9">
        <f>IFERROR(VLOOKUP($C5,Paramétres!$A$2:$E$11,COLUMN()-2,FALSE),"")</f>
        <v>0.375</v>
      </c>
      <c r="E5" s="9">
        <f>IFERROR(VLOOKUP($C5,Paramétres!$A$2:$E$11,COLUMN()-2,FALSE),"")</f>
        <v>0.58333333333333337</v>
      </c>
      <c r="F5" s="9">
        <f>IFERROR(VLOOKUP($C5,Paramétres!$A$2:$E$11,COLUMN()-2,FALSE),"")</f>
        <v>0.70833333333333337</v>
      </c>
      <c r="G5" s="9">
        <f>IFERROR(VLOOKUP($C5,Paramétres!$A$2:$E$11,COLUMN()-2,FALSE),"")</f>
        <v>0.83333333333333337</v>
      </c>
      <c r="H5" s="9">
        <f t="shared" ref="H5:H34" si="1">IFERROR((E5-D5)+(G5-F5),"")</f>
        <v>0.33333333333333337</v>
      </c>
      <c r="I5" s="8"/>
      <c r="J5" s="10" t="str">
        <f t="shared" si="0"/>
        <v/>
      </c>
      <c r="K5" s="11">
        <f t="shared" ref="K5:K36" si="2">IF(H5="","",H5*10.85*24)</f>
        <v>86.800000000000011</v>
      </c>
    </row>
    <row r="6" spans="1:11">
      <c r="A6" s="7" t="s">
        <v>11</v>
      </c>
      <c r="B6" s="8">
        <v>3</v>
      </c>
      <c r="C6" s="28" t="s">
        <v>20</v>
      </c>
      <c r="D6" s="9">
        <f>IFERROR(VLOOKUP($C6,Paramétres!$A$2:$E$11,COLUMN()-2,FALSE),"")</f>
        <v>0.33333333333333331</v>
      </c>
      <c r="E6" s="9">
        <f>IFERROR(VLOOKUP($C6,Paramétres!$A$2:$E$11,COLUMN()-2,FALSE),"")</f>
        <v>0.58333333333333337</v>
      </c>
      <c r="F6" s="9">
        <f>IFERROR(VLOOKUP($C6,Paramétres!$A$2:$E$11,COLUMN()-2,FALSE),"")</f>
        <v>0.70833333333333337</v>
      </c>
      <c r="G6" s="9">
        <f>IFERROR(VLOOKUP($C6,Paramétres!$A$2:$E$11,COLUMN()-2,FALSE),"")</f>
        <v>0.79166666666666663</v>
      </c>
      <c r="H6" s="9">
        <f t="shared" si="1"/>
        <v>0.33333333333333331</v>
      </c>
      <c r="I6" s="8"/>
      <c r="J6" s="10" t="str">
        <f t="shared" si="0"/>
        <v/>
      </c>
      <c r="K6" s="11">
        <f t="shared" si="2"/>
        <v>86.799999999999983</v>
      </c>
    </row>
    <row r="7" spans="1:11">
      <c r="A7" s="7" t="s">
        <v>12</v>
      </c>
      <c r="B7" s="8">
        <v>4</v>
      </c>
      <c r="C7" s="28" t="s">
        <v>20</v>
      </c>
      <c r="D7" s="9">
        <f>IFERROR(VLOOKUP($C7,Paramétres!$A$2:$E$11,COLUMN()-2,FALSE),"")</f>
        <v>0.33333333333333331</v>
      </c>
      <c r="E7" s="9">
        <f>IFERROR(VLOOKUP($C7,Paramétres!$A$2:$E$11,COLUMN()-2,FALSE),"")</f>
        <v>0.58333333333333337</v>
      </c>
      <c r="F7" s="9">
        <f>IFERROR(VLOOKUP($C7,Paramétres!$A$2:$E$11,COLUMN()-2,FALSE),"")</f>
        <v>0.70833333333333337</v>
      </c>
      <c r="G7" s="9">
        <f>IFERROR(VLOOKUP($C7,Paramétres!$A$2:$E$11,COLUMN()-2,FALSE),"")</f>
        <v>0.79166666666666663</v>
      </c>
      <c r="H7" s="9">
        <f t="shared" si="1"/>
        <v>0.33333333333333331</v>
      </c>
      <c r="I7" s="8"/>
      <c r="J7" s="10" t="str">
        <f t="shared" si="0"/>
        <v/>
      </c>
      <c r="K7" s="11">
        <f t="shared" si="2"/>
        <v>86.799999999999983</v>
      </c>
    </row>
    <row r="8" spans="1:11">
      <c r="A8" s="7" t="s">
        <v>6</v>
      </c>
      <c r="B8" s="8">
        <v>5</v>
      </c>
      <c r="C8" s="28"/>
      <c r="D8" s="9" t="str">
        <f>IFERROR(VLOOKUP($C8,Paramétres!$A$2:$E$11,COLUMN()-2,FALSE),"")</f>
        <v/>
      </c>
      <c r="E8" s="9" t="str">
        <f>IFERROR(VLOOKUP($C8,Paramétres!$A$2:$E$11,COLUMN()-2,FALSE),"")</f>
        <v/>
      </c>
      <c r="F8" s="9" t="str">
        <f>IFERROR(VLOOKUP($C8,Paramétres!$A$2:$E$11,COLUMN()-2,FALSE),"")</f>
        <v/>
      </c>
      <c r="G8" s="9" t="str">
        <f>IFERROR(VLOOKUP($C8,Paramétres!$A$2:$E$11,COLUMN()-2,FALSE),"")</f>
        <v/>
      </c>
      <c r="H8" s="9" t="str">
        <f t="shared" si="1"/>
        <v/>
      </c>
      <c r="I8" s="8"/>
      <c r="J8" s="10" t="str">
        <f t="shared" si="0"/>
        <v/>
      </c>
      <c r="K8" s="11" t="str">
        <f t="shared" si="2"/>
        <v/>
      </c>
    </row>
    <row r="9" spans="1:11">
      <c r="A9" s="7" t="s">
        <v>7</v>
      </c>
      <c r="B9" s="8">
        <v>6</v>
      </c>
      <c r="C9" s="28" t="s">
        <v>20</v>
      </c>
      <c r="D9" s="9">
        <f>IFERROR(VLOOKUP($C9,Paramétres!$A$2:$E$11,COLUMN()-2,FALSE),"")</f>
        <v>0.33333333333333331</v>
      </c>
      <c r="E9" s="9">
        <f>IFERROR(VLOOKUP($C9,Paramétres!$A$2:$E$11,COLUMN()-2,FALSE),"")</f>
        <v>0.58333333333333337</v>
      </c>
      <c r="F9" s="9">
        <f>IFERROR(VLOOKUP($C9,Paramétres!$A$2:$E$11,COLUMN()-2,FALSE),"")</f>
        <v>0.70833333333333337</v>
      </c>
      <c r="G9" s="9">
        <f>IFERROR(VLOOKUP($C9,Paramétres!$A$2:$E$11,COLUMN()-2,FALSE),"")</f>
        <v>0.79166666666666663</v>
      </c>
      <c r="H9" s="9">
        <f t="shared" si="1"/>
        <v>0.33333333333333331</v>
      </c>
      <c r="I9" s="8"/>
      <c r="J9" s="10" t="str">
        <f t="shared" si="0"/>
        <v/>
      </c>
      <c r="K9" s="11">
        <f t="shared" si="2"/>
        <v>86.799999999999983</v>
      </c>
    </row>
    <row r="10" spans="1:11">
      <c r="A10" s="7" t="s">
        <v>8</v>
      </c>
      <c r="B10" s="8">
        <v>7</v>
      </c>
      <c r="C10" s="28" t="s">
        <v>20</v>
      </c>
      <c r="D10" s="9">
        <f>IFERROR(VLOOKUP($C10,Paramétres!$A$2:$E$11,COLUMN()-2,FALSE),"")</f>
        <v>0.33333333333333331</v>
      </c>
      <c r="E10" s="9">
        <f>IFERROR(VLOOKUP($C10,Paramétres!$A$2:$E$11,COLUMN()-2,FALSE),"")</f>
        <v>0.58333333333333337</v>
      </c>
      <c r="F10" s="9">
        <f>IFERROR(VLOOKUP($C10,Paramétres!$A$2:$E$11,COLUMN()-2,FALSE),"")</f>
        <v>0.70833333333333337</v>
      </c>
      <c r="G10" s="9">
        <f>IFERROR(VLOOKUP($C10,Paramétres!$A$2:$E$11,COLUMN()-2,FALSE),"")</f>
        <v>0.79166666666666663</v>
      </c>
      <c r="H10" s="9">
        <f t="shared" si="1"/>
        <v>0.33333333333333331</v>
      </c>
      <c r="I10" s="8"/>
      <c r="J10" s="10" t="str">
        <f t="shared" si="0"/>
        <v/>
      </c>
      <c r="K10" s="11">
        <f t="shared" si="2"/>
        <v>86.799999999999983</v>
      </c>
    </row>
    <row r="11" spans="1:11">
      <c r="A11" s="7" t="s">
        <v>9</v>
      </c>
      <c r="B11" s="8">
        <v>8</v>
      </c>
      <c r="C11" s="28" t="s">
        <v>22</v>
      </c>
      <c r="D11" s="9">
        <f>IFERROR(VLOOKUP($C11,Paramétres!$A$2:$E$11,COLUMN()-2,FALSE),"")</f>
        <v>0.33333333333333331</v>
      </c>
      <c r="E11" s="9">
        <f>IFERROR(VLOOKUP($C11,Paramétres!$A$2:$E$11,COLUMN()-2,FALSE),"")</f>
        <v>0.58333333333333337</v>
      </c>
      <c r="F11" s="9">
        <f>IFERROR(VLOOKUP($C11,Paramétres!$A$2:$E$11,COLUMN()-2,FALSE),"")</f>
        <v>0</v>
      </c>
      <c r="G11" s="9">
        <f>IFERROR(VLOOKUP($C11,Paramétres!$A$2:$E$11,COLUMN()-2,FALSE),"")</f>
        <v>0</v>
      </c>
      <c r="H11" s="9">
        <f t="shared" si="1"/>
        <v>0.25000000000000006</v>
      </c>
      <c r="I11" s="8"/>
      <c r="J11" s="10" t="str">
        <f t="shared" si="0"/>
        <v/>
      </c>
      <c r="K11" s="11">
        <f t="shared" si="2"/>
        <v>65.100000000000009</v>
      </c>
    </row>
    <row r="12" spans="1:11">
      <c r="A12" s="7" t="s">
        <v>10</v>
      </c>
      <c r="B12" s="8">
        <v>9</v>
      </c>
      <c r="C12" s="31"/>
      <c r="D12" s="9" t="str">
        <f>IFERROR(VLOOKUP($C12,Paramétres!$A$2:$E$11,COLUMN()-2,FALSE),"")</f>
        <v/>
      </c>
      <c r="E12" s="9" t="str">
        <f>IFERROR(VLOOKUP($C12,Paramétres!$A$2:$E$11,COLUMN()-2,FALSE),"")</f>
        <v/>
      </c>
      <c r="F12" s="9" t="str">
        <f>IFERROR(VLOOKUP($C12,Paramétres!$A$2:$E$11,COLUMN()-2,FALSE),"")</f>
        <v/>
      </c>
      <c r="G12" s="9" t="str">
        <f>IFERROR(VLOOKUP($C12,Paramétres!$A$2:$E$11,COLUMN()-2,FALSE),"")</f>
        <v/>
      </c>
      <c r="H12" s="9" t="str">
        <f t="shared" si="1"/>
        <v/>
      </c>
      <c r="I12" s="8"/>
      <c r="J12" s="10" t="str">
        <f t="shared" si="0"/>
        <v/>
      </c>
      <c r="K12" s="11" t="str">
        <f t="shared" si="2"/>
        <v/>
      </c>
    </row>
    <row r="13" spans="1:11">
      <c r="A13" s="7" t="s">
        <v>11</v>
      </c>
      <c r="B13" s="8">
        <v>10</v>
      </c>
      <c r="C13" s="8"/>
      <c r="D13" s="9" t="str">
        <f>IFERROR(VLOOKUP($C13,Paramétres!$A$2:$E$11,COLUMN()-2,FALSE),"")</f>
        <v/>
      </c>
      <c r="E13" s="9" t="str">
        <f>IFERROR(VLOOKUP($C13,Paramétres!$A$2:$E$11,COLUMN()-2,FALSE),"")</f>
        <v/>
      </c>
      <c r="F13" s="9" t="str">
        <f>IFERROR(VLOOKUP($C13,Paramétres!$A$2:$E$11,COLUMN()-2,FALSE),"")</f>
        <v/>
      </c>
      <c r="G13" s="9" t="str">
        <f>IFERROR(VLOOKUP($C13,Paramétres!$A$2:$E$11,COLUMN()-2,FALSE),"")</f>
        <v/>
      </c>
      <c r="H13" s="9" t="str">
        <f t="shared" si="1"/>
        <v/>
      </c>
      <c r="I13" s="8"/>
      <c r="J13" s="10" t="str">
        <f t="shared" si="0"/>
        <v/>
      </c>
      <c r="K13" s="11" t="str">
        <f t="shared" si="2"/>
        <v/>
      </c>
    </row>
    <row r="14" spans="1:11">
      <c r="A14" s="7" t="s">
        <v>12</v>
      </c>
      <c r="B14" s="8">
        <v>11</v>
      </c>
      <c r="C14" s="28"/>
      <c r="D14" s="9" t="str">
        <f>IFERROR(VLOOKUP($C14,Paramétres!$A$2:$E$11,COLUMN()-2,FALSE),"")</f>
        <v/>
      </c>
      <c r="E14" s="9" t="str">
        <f>IFERROR(VLOOKUP($C14,Paramétres!$A$2:$E$11,COLUMN()-2,FALSE),"")</f>
        <v/>
      </c>
      <c r="F14" s="9" t="str">
        <f>IFERROR(VLOOKUP($C14,Paramétres!$A$2:$E$11,COLUMN()-2,FALSE),"")</f>
        <v/>
      </c>
      <c r="G14" s="9" t="str">
        <f>IFERROR(VLOOKUP($C14,Paramétres!$A$2:$E$11,COLUMN()-2,FALSE),"")</f>
        <v/>
      </c>
      <c r="H14" s="9" t="str">
        <f t="shared" si="1"/>
        <v/>
      </c>
      <c r="I14" s="8"/>
      <c r="J14" s="10" t="str">
        <f t="shared" si="0"/>
        <v/>
      </c>
      <c r="K14" s="11" t="str">
        <f t="shared" si="2"/>
        <v/>
      </c>
    </row>
    <row r="15" spans="1:11">
      <c r="A15" s="7" t="s">
        <v>6</v>
      </c>
      <c r="B15" s="8">
        <v>12</v>
      </c>
      <c r="C15" s="33" t="s">
        <v>24</v>
      </c>
      <c r="D15" s="9">
        <f>IFERROR(VLOOKUP($C15,Paramétres!$A$2:$E$11,COLUMN()-2,FALSE),"")</f>
        <v>0.25</v>
      </c>
      <c r="E15" s="9">
        <f>IFERROR(VLOOKUP($C15,Paramétres!$A$2:$E$11,COLUMN()-2,FALSE),"")</f>
        <v>0.57638888888888895</v>
      </c>
      <c r="F15" s="9">
        <f>IFERROR(VLOOKUP($C15,Paramétres!$A$2:$E$11,COLUMN()-2,FALSE),"")</f>
        <v>0</v>
      </c>
      <c r="G15" s="9">
        <f>IFERROR(VLOOKUP($C15,Paramétres!$A$2:$E$11,COLUMN()-2,FALSE),"")</f>
        <v>0</v>
      </c>
      <c r="H15" s="9">
        <f t="shared" si="1"/>
        <v>0.32638888888888895</v>
      </c>
      <c r="I15" s="8"/>
      <c r="J15" s="10" t="str">
        <f t="shared" si="0"/>
        <v/>
      </c>
      <c r="K15" s="11">
        <f t="shared" si="2"/>
        <v>84.991666666666674</v>
      </c>
    </row>
    <row r="16" spans="1:11">
      <c r="A16" s="7" t="s">
        <v>7</v>
      </c>
      <c r="B16" s="8">
        <v>13</v>
      </c>
      <c r="C16" s="34" t="s">
        <v>22</v>
      </c>
      <c r="D16" s="9">
        <f>IFERROR(VLOOKUP($C16,Paramétres!$A$2:$E$11,COLUMN()-2,FALSE),"")</f>
        <v>0.33333333333333331</v>
      </c>
      <c r="E16" s="9">
        <f>IFERROR(VLOOKUP($C16,Paramétres!$A$2:$E$11,COLUMN()-2,FALSE),"")</f>
        <v>0.58333333333333337</v>
      </c>
      <c r="F16" s="9">
        <f>IFERROR(VLOOKUP($C16,Paramétres!$A$2:$E$11,COLUMN()-2,FALSE),"")</f>
        <v>0</v>
      </c>
      <c r="G16" s="9">
        <f>IFERROR(VLOOKUP($C16,Paramétres!$A$2:$E$11,COLUMN()-2,FALSE),"")</f>
        <v>0</v>
      </c>
      <c r="H16" s="9">
        <f t="shared" si="1"/>
        <v>0.25000000000000006</v>
      </c>
      <c r="I16" s="8"/>
      <c r="J16" s="10" t="str">
        <f t="shared" si="0"/>
        <v/>
      </c>
      <c r="K16" s="11">
        <f t="shared" si="2"/>
        <v>65.100000000000009</v>
      </c>
    </row>
    <row r="17" spans="1:13">
      <c r="A17" s="7" t="s">
        <v>8</v>
      </c>
      <c r="B17" s="8">
        <v>14</v>
      </c>
      <c r="C17" s="28" t="s">
        <v>26</v>
      </c>
      <c r="D17" s="9">
        <f>IFERROR(VLOOKUP($C17,Paramétres!$A$2:$E$11,COLUMN()-2,FALSE),"")</f>
        <v>0.25</v>
      </c>
      <c r="E17" s="9">
        <f>IFERROR(VLOOKUP($C17,Paramétres!$A$2:$E$11,COLUMN()-2,FALSE),"")</f>
        <v>0.57638888888888895</v>
      </c>
      <c r="F17" s="9">
        <f>IFERROR(VLOOKUP($C17,Paramétres!$A$2:$E$11,COLUMN()-2,FALSE),"")</f>
        <v>0</v>
      </c>
      <c r="G17" s="9">
        <f>IFERROR(VLOOKUP($C17,Paramétres!$A$2:$E$11,COLUMN()-2,FALSE),"")</f>
        <v>0</v>
      </c>
      <c r="H17" s="9">
        <f t="shared" si="1"/>
        <v>0.32638888888888895</v>
      </c>
      <c r="I17" s="8"/>
      <c r="J17" s="10" t="str">
        <f t="shared" si="0"/>
        <v/>
      </c>
      <c r="K17" s="11">
        <f t="shared" si="2"/>
        <v>84.991666666666674</v>
      </c>
    </row>
    <row r="18" spans="1:13">
      <c r="A18" s="7" t="s">
        <v>9</v>
      </c>
      <c r="B18" s="8">
        <v>15</v>
      </c>
      <c r="C18" s="28" t="s">
        <v>26</v>
      </c>
      <c r="D18" s="9">
        <f>IFERROR(VLOOKUP($C18,Paramétres!$A$2:$E$11,COLUMN()-2,FALSE),"")</f>
        <v>0.25</v>
      </c>
      <c r="E18" s="9">
        <f>IFERROR(VLOOKUP($C18,Paramétres!$A$2:$E$11,COLUMN()-2,FALSE),"")</f>
        <v>0.57638888888888895</v>
      </c>
      <c r="F18" s="9">
        <f>IFERROR(VLOOKUP($C18,Paramétres!$A$2:$E$11,COLUMN()-2,FALSE),"")</f>
        <v>0</v>
      </c>
      <c r="G18" s="9">
        <f>IFERROR(VLOOKUP($C18,Paramétres!$A$2:$E$11,COLUMN()-2,FALSE),"")</f>
        <v>0</v>
      </c>
      <c r="H18" s="9">
        <f t="shared" si="1"/>
        <v>0.32638888888888895</v>
      </c>
      <c r="I18" s="8"/>
      <c r="J18" s="10" t="str">
        <f t="shared" si="0"/>
        <v/>
      </c>
      <c r="K18" s="11">
        <f t="shared" si="2"/>
        <v>84.991666666666674</v>
      </c>
      <c r="M18" s="36"/>
    </row>
    <row r="19" spans="1:13">
      <c r="A19" s="7" t="s">
        <v>10</v>
      </c>
      <c r="B19" s="8">
        <v>16</v>
      </c>
      <c r="C19" s="32"/>
      <c r="D19" s="9" t="str">
        <f>IFERROR(VLOOKUP($C19,Paramétres!$A$2:$E$11,COLUMN()-2,FALSE),"")</f>
        <v/>
      </c>
      <c r="E19" s="9" t="str">
        <f>IFERROR(VLOOKUP($C19,Paramétres!$A$2:$E$11,COLUMN()-2,FALSE),"")</f>
        <v/>
      </c>
      <c r="F19" s="9" t="str">
        <f>IFERROR(VLOOKUP($C19,Paramétres!$A$2:$E$11,COLUMN()-2,FALSE),"")</f>
        <v/>
      </c>
      <c r="G19" s="9" t="str">
        <f>IFERROR(VLOOKUP($C19,Paramétres!$A$2:$E$11,COLUMN()-2,FALSE),"")</f>
        <v/>
      </c>
      <c r="H19" s="9" t="str">
        <f t="shared" si="1"/>
        <v/>
      </c>
      <c r="I19" s="8"/>
      <c r="J19" s="10" t="str">
        <f t="shared" si="0"/>
        <v/>
      </c>
      <c r="K19" s="11" t="str">
        <f t="shared" si="2"/>
        <v/>
      </c>
    </row>
    <row r="20" spans="1:13">
      <c r="A20" s="7" t="s">
        <v>11</v>
      </c>
      <c r="B20" s="8">
        <v>17</v>
      </c>
      <c r="C20" s="8"/>
      <c r="D20" s="9" t="str">
        <f>IFERROR(VLOOKUP($C20,Paramétres!$A$2:$E$11,COLUMN()-2,FALSE),"")</f>
        <v/>
      </c>
      <c r="E20" s="9" t="str">
        <f>IFERROR(VLOOKUP($C20,Paramétres!$A$2:$E$11,COLUMN()-2,FALSE),"")</f>
        <v/>
      </c>
      <c r="F20" s="9" t="str">
        <f>IFERROR(VLOOKUP($C20,Paramétres!$A$2:$E$11,COLUMN()-2,FALSE),"")</f>
        <v/>
      </c>
      <c r="G20" s="9" t="str">
        <f>IFERROR(VLOOKUP($C20,Paramétres!$A$2:$E$11,COLUMN()-2,FALSE),"")</f>
        <v/>
      </c>
      <c r="H20" s="9" t="str">
        <f t="shared" si="1"/>
        <v/>
      </c>
      <c r="I20" s="8"/>
      <c r="J20" s="10" t="str">
        <f t="shared" si="0"/>
        <v/>
      </c>
      <c r="K20" s="11" t="str">
        <f t="shared" si="2"/>
        <v/>
      </c>
      <c r="M20" s="36"/>
    </row>
    <row r="21" spans="1:13">
      <c r="A21" s="7" t="s">
        <v>12</v>
      </c>
      <c r="B21" s="8">
        <v>18</v>
      </c>
      <c r="C21" s="8"/>
      <c r="D21" s="9" t="str">
        <f>IFERROR(VLOOKUP($C21,Paramétres!$A$2:$E$11,COLUMN()-2,FALSE),"")</f>
        <v/>
      </c>
      <c r="E21" s="9" t="str">
        <f>IFERROR(VLOOKUP($C21,Paramétres!$A$2:$E$11,COLUMN()-2,FALSE),"")</f>
        <v/>
      </c>
      <c r="F21" s="9" t="str">
        <f>IFERROR(VLOOKUP($C21,Paramétres!$A$2:$E$11,COLUMN()-2,FALSE),"")</f>
        <v/>
      </c>
      <c r="G21" s="9" t="str">
        <f>IFERROR(VLOOKUP($C21,Paramétres!$A$2:$E$11,COLUMN()-2,FALSE),"")</f>
        <v/>
      </c>
      <c r="H21" s="9" t="str">
        <f t="shared" si="1"/>
        <v/>
      </c>
      <c r="I21" s="8"/>
      <c r="J21" s="10" t="str">
        <f t="shared" si="0"/>
        <v/>
      </c>
      <c r="K21" s="11" t="str">
        <f t="shared" si="2"/>
        <v/>
      </c>
    </row>
    <row r="22" spans="1:13">
      <c r="A22" s="7" t="s">
        <v>6</v>
      </c>
      <c r="B22" s="8">
        <v>19</v>
      </c>
      <c r="C22" s="34" t="s">
        <v>34</v>
      </c>
      <c r="D22" s="9">
        <f>IFERROR(VLOOKUP($C22,Paramétres!$A$2:$E$11,COLUMN()-2,FALSE),"")</f>
        <v>0</v>
      </c>
      <c r="E22" s="9">
        <f>IFERROR(VLOOKUP($C22,Paramétres!$A$2:$E$11,COLUMN()-2,FALSE),"")</f>
        <v>0</v>
      </c>
      <c r="F22" s="9">
        <f>IFERROR(VLOOKUP($C22,Paramétres!$A$2:$E$11,COLUMN()-2,FALSE),"")</f>
        <v>0.75</v>
      </c>
      <c r="G22" s="9">
        <f>IFERROR(VLOOKUP($C22,Paramétres!$A$2:$E$11,COLUMN()-2,FALSE),"")</f>
        <v>0.83333333333333337</v>
      </c>
      <c r="H22" s="9">
        <f t="shared" si="1"/>
        <v>8.333333333333337E-2</v>
      </c>
      <c r="I22" s="8"/>
      <c r="J22" s="10" t="str">
        <f t="shared" si="0"/>
        <v/>
      </c>
      <c r="K22" s="11">
        <f t="shared" si="2"/>
        <v>21.70000000000001</v>
      </c>
      <c r="M22" s="36"/>
    </row>
    <row r="23" spans="1:13">
      <c r="A23" s="7" t="s">
        <v>7</v>
      </c>
      <c r="B23" s="8">
        <v>20</v>
      </c>
      <c r="C23" s="8"/>
      <c r="D23" s="9" t="str">
        <f>IFERROR(VLOOKUP($C23,Paramétres!$A$2:$E$11,COLUMN()-2,FALSE),"")</f>
        <v/>
      </c>
      <c r="E23" s="9" t="str">
        <f>IFERROR(VLOOKUP($C23,Paramétres!$A$2:$E$11,COLUMN()-2,FALSE),"")</f>
        <v/>
      </c>
      <c r="F23" s="9" t="str">
        <f>IFERROR(VLOOKUP($C23,Paramétres!$A$2:$E$11,COLUMN()-2,FALSE),"")</f>
        <v/>
      </c>
      <c r="G23" s="9" t="str">
        <f>IFERROR(VLOOKUP($C23,Paramétres!$A$2:$E$11,COLUMN()-2,FALSE),"")</f>
        <v/>
      </c>
      <c r="H23" s="9" t="str">
        <f t="shared" si="1"/>
        <v/>
      </c>
      <c r="I23" s="8"/>
      <c r="J23" s="10" t="str">
        <f t="shared" si="0"/>
        <v/>
      </c>
      <c r="K23" s="11" t="str">
        <f t="shared" si="2"/>
        <v/>
      </c>
    </row>
    <row r="24" spans="1:13">
      <c r="A24" s="7" t="s">
        <v>8</v>
      </c>
      <c r="B24" s="8">
        <v>21</v>
      </c>
      <c r="C24" s="8"/>
      <c r="D24" s="9" t="str">
        <f>IFERROR(VLOOKUP($C24,Paramétres!$A$2:$E$11,COLUMN()-2,FALSE),"")</f>
        <v/>
      </c>
      <c r="E24" s="9" t="str">
        <f>IFERROR(VLOOKUP($C24,Paramétres!$A$2:$E$11,COLUMN()-2,FALSE),"")</f>
        <v/>
      </c>
      <c r="F24" s="9" t="str">
        <f>IFERROR(VLOOKUP($C24,Paramétres!$A$2:$E$11,COLUMN()-2,FALSE),"")</f>
        <v/>
      </c>
      <c r="G24" s="9" t="str">
        <f>IFERROR(VLOOKUP($C24,Paramétres!$A$2:$E$11,COLUMN()-2,FALSE),"")</f>
        <v/>
      </c>
      <c r="H24" s="9" t="str">
        <f t="shared" si="1"/>
        <v/>
      </c>
      <c r="I24" s="8"/>
      <c r="J24" s="10" t="str">
        <f t="shared" si="0"/>
        <v/>
      </c>
      <c r="K24" s="11" t="str">
        <f t="shared" si="2"/>
        <v/>
      </c>
    </row>
    <row r="25" spans="1:13">
      <c r="A25" s="7" t="s">
        <v>9</v>
      </c>
      <c r="B25" s="8">
        <v>22</v>
      </c>
      <c r="C25" s="8"/>
      <c r="D25" s="9" t="str">
        <f>IFERROR(VLOOKUP($C25,Paramétres!$A$2:$E$11,COLUMN()-2,FALSE),"")</f>
        <v/>
      </c>
      <c r="E25" s="9" t="str">
        <f>IFERROR(VLOOKUP($C25,Paramétres!$A$2:$E$11,COLUMN()-2,FALSE),"")</f>
        <v/>
      </c>
      <c r="F25" s="9" t="str">
        <f>IFERROR(VLOOKUP($C25,Paramétres!$A$2:$E$11,COLUMN()-2,FALSE),"")</f>
        <v/>
      </c>
      <c r="G25" s="9" t="str">
        <f>IFERROR(VLOOKUP($C25,Paramétres!$A$2:$E$11,COLUMN()-2,FALSE),"")</f>
        <v/>
      </c>
      <c r="H25" s="9" t="str">
        <f t="shared" si="1"/>
        <v/>
      </c>
      <c r="I25" s="8"/>
      <c r="J25" s="10" t="str">
        <f t="shared" si="0"/>
        <v/>
      </c>
      <c r="K25" s="11" t="str">
        <f t="shared" si="2"/>
        <v/>
      </c>
    </row>
    <row r="26" spans="1:13">
      <c r="A26" s="7" t="s">
        <v>10</v>
      </c>
      <c r="B26" s="8">
        <v>23</v>
      </c>
      <c r="C26" s="8"/>
      <c r="D26" s="9" t="str">
        <f>IFERROR(VLOOKUP($C26,Paramétres!$A$2:$E$11,COLUMN()-2,FALSE),"")</f>
        <v/>
      </c>
      <c r="E26" s="9" t="str">
        <f>IFERROR(VLOOKUP($C26,Paramétres!$A$2:$E$11,COLUMN()-2,FALSE),"")</f>
        <v/>
      </c>
      <c r="F26" s="9" t="str">
        <f>IFERROR(VLOOKUP($C26,Paramétres!$A$2:$E$11,COLUMN()-2,FALSE),"")</f>
        <v/>
      </c>
      <c r="G26" s="9" t="str">
        <f>IFERROR(VLOOKUP($C26,Paramétres!$A$2:$E$11,COLUMN()-2,FALSE),"")</f>
        <v/>
      </c>
      <c r="H26" s="9" t="str">
        <f t="shared" si="1"/>
        <v/>
      </c>
      <c r="I26" s="8"/>
      <c r="J26" s="10" t="str">
        <f t="shared" si="0"/>
        <v/>
      </c>
      <c r="K26" s="11" t="str">
        <f t="shared" si="2"/>
        <v/>
      </c>
    </row>
    <row r="27" spans="1:13">
      <c r="A27" s="7" t="s">
        <v>11</v>
      </c>
      <c r="B27" s="8">
        <v>24</v>
      </c>
      <c r="C27" s="8"/>
      <c r="D27" s="9" t="str">
        <f>IFERROR(VLOOKUP($C27,Paramétres!$A$2:$E$11,COLUMN()-2,FALSE),"")</f>
        <v/>
      </c>
      <c r="E27" s="9" t="str">
        <f>IFERROR(VLOOKUP($C27,Paramétres!$A$2:$E$11,COLUMN()-2,FALSE),"")</f>
        <v/>
      </c>
      <c r="F27" s="9" t="str">
        <f>IFERROR(VLOOKUP($C27,Paramétres!$A$2:$E$11,COLUMN()-2,FALSE),"")</f>
        <v/>
      </c>
      <c r="G27" s="9" t="str">
        <f>IFERROR(VLOOKUP($C27,Paramétres!$A$2:$E$11,COLUMN()-2,FALSE),"")</f>
        <v/>
      </c>
      <c r="H27" s="9" t="str">
        <f t="shared" si="1"/>
        <v/>
      </c>
      <c r="I27" s="8"/>
      <c r="J27" s="10" t="str">
        <f t="shared" si="0"/>
        <v/>
      </c>
      <c r="K27" s="11" t="str">
        <f t="shared" si="2"/>
        <v/>
      </c>
    </row>
    <row r="28" spans="1:13">
      <c r="A28" s="7" t="s">
        <v>12</v>
      </c>
      <c r="B28" s="8">
        <v>25</v>
      </c>
      <c r="C28" s="8"/>
      <c r="D28" s="9" t="str">
        <f>IFERROR(VLOOKUP($C28,Paramétres!$A$2:$E$11,COLUMN()-2,FALSE),"")</f>
        <v/>
      </c>
      <c r="E28" s="9" t="str">
        <f>IFERROR(VLOOKUP($C28,Paramétres!$A$2:$E$11,COLUMN()-2,FALSE),"")</f>
        <v/>
      </c>
      <c r="F28" s="9" t="str">
        <f>IFERROR(VLOOKUP($C28,Paramétres!$A$2:$E$11,COLUMN()-2,FALSE),"")</f>
        <v/>
      </c>
      <c r="G28" s="9" t="str">
        <f>IFERROR(VLOOKUP($C28,Paramétres!$A$2:$E$11,COLUMN()-2,FALSE),"")</f>
        <v/>
      </c>
      <c r="H28" s="9" t="str">
        <f t="shared" si="1"/>
        <v/>
      </c>
      <c r="I28" s="8"/>
      <c r="J28" s="10" t="str">
        <f t="shared" si="0"/>
        <v/>
      </c>
      <c r="K28" s="11" t="str">
        <f t="shared" si="2"/>
        <v/>
      </c>
    </row>
    <row r="29" spans="1:13">
      <c r="A29" s="7" t="s">
        <v>6</v>
      </c>
      <c r="B29" s="8">
        <v>26</v>
      </c>
      <c r="C29" s="34" t="s">
        <v>21</v>
      </c>
      <c r="D29" s="9">
        <f>IFERROR(VLOOKUP($C29,Paramétres!$A$2:$E$11,COLUMN()-2,FALSE),"")</f>
        <v>0.375</v>
      </c>
      <c r="E29" s="9">
        <f>IFERROR(VLOOKUP($C29,Paramétres!$A$2:$E$11,COLUMN()-2,FALSE),"")</f>
        <v>0.58333333333333337</v>
      </c>
      <c r="F29" s="9">
        <f>IFERROR(VLOOKUP($C29,Paramétres!$A$2:$E$11,COLUMN()-2,FALSE),"")</f>
        <v>0.70833333333333337</v>
      </c>
      <c r="G29" s="9">
        <f>IFERROR(VLOOKUP($C29,Paramétres!$A$2:$E$11,COLUMN()-2,FALSE),"")</f>
        <v>0.83333333333333337</v>
      </c>
      <c r="H29" s="9">
        <f t="shared" si="1"/>
        <v>0.33333333333333337</v>
      </c>
      <c r="I29" s="8"/>
      <c r="J29" s="10" t="str">
        <f t="shared" si="0"/>
        <v/>
      </c>
      <c r="K29" s="11">
        <f t="shared" si="2"/>
        <v>86.800000000000011</v>
      </c>
    </row>
    <row r="30" spans="1:13">
      <c r="A30" s="7" t="s">
        <v>7</v>
      </c>
      <c r="B30" s="8">
        <v>27</v>
      </c>
      <c r="C30" s="8"/>
      <c r="D30" s="9" t="str">
        <f>IFERROR(VLOOKUP($C30,Paramétres!$A$2:$E$11,COLUMN()-2,FALSE),"")</f>
        <v/>
      </c>
      <c r="E30" s="9" t="str">
        <f>IFERROR(VLOOKUP($C30,Paramétres!$A$2:$E$11,COLUMN()-2,FALSE),"")</f>
        <v/>
      </c>
      <c r="F30" s="9" t="str">
        <f>IFERROR(VLOOKUP($C30,Paramétres!$A$2:$E$11,COLUMN()-2,FALSE),"")</f>
        <v/>
      </c>
      <c r="G30" s="9" t="str">
        <f>IFERROR(VLOOKUP($C30,Paramétres!$A$2:$E$11,COLUMN()-2,FALSE),"")</f>
        <v/>
      </c>
      <c r="H30" s="9" t="str">
        <f t="shared" si="1"/>
        <v/>
      </c>
      <c r="I30" s="8"/>
      <c r="J30" s="10" t="str">
        <f t="shared" si="0"/>
        <v/>
      </c>
      <c r="K30" s="11" t="str">
        <f t="shared" si="2"/>
        <v/>
      </c>
    </row>
    <row r="31" spans="1:13">
      <c r="A31" s="7" t="s">
        <v>8</v>
      </c>
      <c r="B31" s="8">
        <v>28</v>
      </c>
      <c r="C31" s="28" t="s">
        <v>26</v>
      </c>
      <c r="D31" s="9">
        <f>IFERROR(VLOOKUP($C31,Paramétres!$A$2:$E$11,COLUMN()-2,FALSE),"")</f>
        <v>0.25</v>
      </c>
      <c r="E31" s="9">
        <f>IFERROR(VLOOKUP($C31,Paramétres!$A$2:$E$11,COLUMN()-2,FALSE),"")</f>
        <v>0.57638888888888895</v>
      </c>
      <c r="F31" s="9">
        <f>IFERROR(VLOOKUP($C31,Paramétres!$A$2:$E$11,COLUMN()-2,FALSE),"")</f>
        <v>0</v>
      </c>
      <c r="G31" s="9">
        <f>IFERROR(VLOOKUP($C31,Paramétres!$A$2:$E$11,COLUMN()-2,FALSE),"")</f>
        <v>0</v>
      </c>
      <c r="H31" s="9">
        <f t="shared" si="1"/>
        <v>0.32638888888888895</v>
      </c>
      <c r="I31" s="8"/>
      <c r="J31" s="10" t="str">
        <f>IF(H31=0,"repos","")</f>
        <v/>
      </c>
      <c r="K31" s="11">
        <f t="shared" si="2"/>
        <v>84.991666666666674</v>
      </c>
    </row>
    <row r="32" spans="1:13">
      <c r="A32" s="7" t="s">
        <v>9</v>
      </c>
      <c r="B32" s="8">
        <v>29</v>
      </c>
      <c r="C32" s="28" t="s">
        <v>26</v>
      </c>
      <c r="D32" s="9">
        <f>IFERROR(VLOOKUP($C32,Paramétres!$A$2:$E$11,COLUMN()-2,FALSE),"")</f>
        <v>0.25</v>
      </c>
      <c r="E32" s="9">
        <f>IFERROR(VLOOKUP($C32,Paramétres!$A$2:$E$11,COLUMN()-2,FALSE),"")</f>
        <v>0.57638888888888895</v>
      </c>
      <c r="F32" s="9">
        <f>IFERROR(VLOOKUP($C32,Paramétres!$A$2:$E$11,COLUMN()-2,FALSE),"")</f>
        <v>0</v>
      </c>
      <c r="G32" s="9">
        <f>IFERROR(VLOOKUP($C32,Paramétres!$A$2:$E$11,COLUMN()-2,FALSE),"")</f>
        <v>0</v>
      </c>
      <c r="H32" s="9">
        <f t="shared" si="1"/>
        <v>0.32638888888888895</v>
      </c>
      <c r="I32" s="8"/>
      <c r="J32" s="10" t="str">
        <f>IF(H32=0,"repos","")</f>
        <v/>
      </c>
      <c r="K32" s="11">
        <f t="shared" si="2"/>
        <v>84.991666666666674</v>
      </c>
    </row>
    <row r="33" spans="1:11">
      <c r="A33" s="7" t="s">
        <v>10</v>
      </c>
      <c r="B33" s="8">
        <v>30</v>
      </c>
      <c r="C33" s="8"/>
      <c r="D33" s="9" t="str">
        <f>IFERROR(VLOOKUP($C33,Paramétres!$A$2:$E$11,COLUMN()-2,FALSE),"")</f>
        <v/>
      </c>
      <c r="E33" s="9" t="str">
        <f>IFERROR(VLOOKUP($C33,Paramétres!$A$2:$E$11,COLUMN()-2,FALSE),"")</f>
        <v/>
      </c>
      <c r="F33" s="9" t="str">
        <f>IFERROR(VLOOKUP($C33,Paramétres!$A$2:$E$11,COLUMN()-2,FALSE),"")</f>
        <v/>
      </c>
      <c r="G33" s="9" t="str">
        <f>IFERROR(VLOOKUP($C33,Paramétres!$A$2:$E$11,COLUMN()-2,FALSE),"")</f>
        <v/>
      </c>
      <c r="H33" s="9" t="str">
        <f t="shared" si="1"/>
        <v/>
      </c>
      <c r="I33" s="8"/>
      <c r="J33" s="10" t="str">
        <f>IF(H33=0,"repos","")</f>
        <v/>
      </c>
      <c r="K33" s="11" t="str">
        <f t="shared" si="2"/>
        <v/>
      </c>
    </row>
    <row r="34" spans="1:11">
      <c r="A34" s="7" t="s">
        <v>11</v>
      </c>
      <c r="B34" s="8">
        <v>31</v>
      </c>
      <c r="C34" s="35" t="s">
        <v>25</v>
      </c>
      <c r="D34" s="9">
        <f>IFERROR(VLOOKUP($C34,Paramétres!$A$2:$E$11,COLUMN()-2,FALSE),"")</f>
        <v>0</v>
      </c>
      <c r="E34" s="9">
        <f>IFERROR(VLOOKUP($C34,Paramétres!$A$2:$E$11,COLUMN()-2,FALSE),"")</f>
        <v>0</v>
      </c>
      <c r="F34" s="9">
        <f>IFERROR(VLOOKUP($C34,Paramétres!$A$2:$E$11,COLUMN()-2,FALSE),"")</f>
        <v>0.625</v>
      </c>
      <c r="G34" s="9">
        <f>IFERROR(VLOOKUP($C34,Paramétres!$A$2:$E$11,COLUMN()-2,FALSE),"")</f>
        <v>0.83333333333333337</v>
      </c>
      <c r="H34" s="9">
        <f t="shared" si="1"/>
        <v>0.20833333333333337</v>
      </c>
      <c r="I34" s="8"/>
      <c r="J34" s="12" t="str">
        <f>IF(H34=0,"repos","")</f>
        <v/>
      </c>
      <c r="K34" s="11">
        <f t="shared" si="2"/>
        <v>54.250000000000007</v>
      </c>
    </row>
    <row r="35" spans="1:11">
      <c r="A35" s="52" t="s">
        <v>2</v>
      </c>
      <c r="B35" s="52"/>
      <c r="C35" s="52"/>
      <c r="D35" s="52"/>
      <c r="E35" s="52"/>
      <c r="F35" s="52"/>
      <c r="G35" s="52"/>
      <c r="H35" s="13">
        <f>SUM(H4:H33)</f>
        <v>4.2152777777777777</v>
      </c>
      <c r="I35" s="8"/>
      <c r="J35" s="12"/>
      <c r="K35" s="11"/>
    </row>
    <row r="36" spans="1:11">
      <c r="A36" s="52" t="s">
        <v>13</v>
      </c>
      <c r="B36" s="52"/>
      <c r="C36" s="52"/>
      <c r="D36" s="52"/>
      <c r="E36" s="52"/>
      <c r="F36" s="52"/>
      <c r="G36" s="52"/>
      <c r="H36" s="14">
        <f>H32+H18+H11</f>
        <v>0.9027777777777779</v>
      </c>
      <c r="I36" s="8"/>
      <c r="J36" s="12"/>
      <c r="K36" s="11"/>
    </row>
    <row r="37" spans="1:11">
      <c r="A37" s="52" t="s">
        <v>14</v>
      </c>
      <c r="B37" s="52"/>
      <c r="C37" s="52"/>
      <c r="D37" s="52"/>
      <c r="E37" s="52"/>
      <c r="F37" s="52"/>
      <c r="G37" s="52"/>
      <c r="H37" s="4" t="str">
        <f>H28</f>
        <v/>
      </c>
      <c r="I37" s="8"/>
      <c r="J37" s="12"/>
    </row>
    <row r="38" spans="1:11">
      <c r="A38" s="52" t="s">
        <v>15</v>
      </c>
      <c r="B38" s="52"/>
      <c r="C38" s="52"/>
      <c r="D38" s="52"/>
      <c r="E38" s="52"/>
      <c r="F38" s="52"/>
      <c r="G38" s="52"/>
      <c r="H38" s="4">
        <f>SUM(I4:I34)</f>
        <v>0</v>
      </c>
      <c r="I38" s="8"/>
      <c r="J38" s="12"/>
    </row>
    <row r="39" spans="1:11">
      <c r="A39" s="56" t="s">
        <v>29</v>
      </c>
      <c r="B39" s="56"/>
      <c r="C39" s="56"/>
      <c r="D39" s="56"/>
      <c r="E39" s="56"/>
      <c r="F39" s="56"/>
      <c r="G39" s="56"/>
      <c r="H39" s="15">
        <v>0.39583333333333331</v>
      </c>
      <c r="I39" s="8"/>
      <c r="J39" s="12"/>
    </row>
    <row r="40" spans="1:11">
      <c r="A40" s="49" t="s">
        <v>28</v>
      </c>
      <c r="B40" s="50"/>
      <c r="C40" s="50"/>
      <c r="D40" s="50"/>
      <c r="E40" s="50"/>
      <c r="F40" s="50"/>
      <c r="G40" s="51"/>
      <c r="H40" s="16">
        <f>H35+H39</f>
        <v>4.6111111111111107</v>
      </c>
      <c r="I40" s="17"/>
      <c r="J40" s="18"/>
    </row>
    <row r="41" spans="1:11">
      <c r="A41" s="19"/>
      <c r="B41" s="17"/>
      <c r="C41" s="17"/>
      <c r="D41" s="20"/>
      <c r="E41" s="20"/>
      <c r="F41" s="20"/>
      <c r="G41" s="21" t="s">
        <v>16</v>
      </c>
      <c r="H41" s="22">
        <f>H35*10.85*24</f>
        <v>1097.6583333333333</v>
      </c>
      <c r="I41" s="17"/>
      <c r="J41" s="18"/>
    </row>
    <row r="42" spans="1:11">
      <c r="G42" s="25" t="s">
        <v>17</v>
      </c>
      <c r="H42" s="26">
        <f>H41-(H41*19.8%)</f>
        <v>880.32198333333326</v>
      </c>
    </row>
  </sheetData>
  <mergeCells count="14">
    <mergeCell ref="H2:H3"/>
    <mergeCell ref="I2:I3"/>
    <mergeCell ref="D1:K1"/>
    <mergeCell ref="C2:C3"/>
    <mergeCell ref="A40:G40"/>
    <mergeCell ref="A1:B1"/>
    <mergeCell ref="A2:B3"/>
    <mergeCell ref="D2:E2"/>
    <mergeCell ref="F2:G2"/>
    <mergeCell ref="A35:G35"/>
    <mergeCell ref="A36:G36"/>
    <mergeCell ref="A37:G37"/>
    <mergeCell ref="A38:G38"/>
    <mergeCell ref="A39:G39"/>
  </mergeCells>
  <pageMargins left="0.31496062992125984" right="0.31496062992125984" top="0.55118110236220474" bottom="0.74803149606299213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42"/>
  <sheetViews>
    <sheetView topLeftCell="A12" workbookViewId="0">
      <selection activeCell="D1" sqref="D1:K1"/>
    </sheetView>
  </sheetViews>
  <sheetFormatPr baseColWidth="10" defaultColWidth="8" defaultRowHeight="15.75"/>
  <cols>
    <col min="1" max="1" width="11" style="23" bestFit="1" customWidth="1"/>
    <col min="2" max="3" width="8" style="1"/>
    <col min="4" max="7" width="8" style="24"/>
    <col min="8" max="8" width="10.625" style="24" bestFit="1" customWidth="1"/>
    <col min="9" max="16384" width="8" style="1"/>
  </cols>
  <sheetData>
    <row r="1" spans="1:11">
      <c r="A1" s="52" t="s">
        <v>33</v>
      </c>
      <c r="B1" s="52"/>
      <c r="C1" s="29"/>
      <c r="D1" s="44"/>
      <c r="E1" s="45"/>
      <c r="F1" s="45"/>
      <c r="G1" s="45"/>
      <c r="H1" s="45"/>
      <c r="I1" s="45"/>
      <c r="J1" s="45"/>
      <c r="K1" s="46"/>
    </row>
    <row r="2" spans="1:11" ht="15" customHeight="1">
      <c r="A2" s="53">
        <v>44958</v>
      </c>
      <c r="B2" s="54"/>
      <c r="C2" s="47" t="s">
        <v>18</v>
      </c>
      <c r="D2" s="55" t="s">
        <v>0</v>
      </c>
      <c r="E2" s="55"/>
      <c r="F2" s="55" t="s">
        <v>1</v>
      </c>
      <c r="G2" s="55"/>
      <c r="H2" s="42" t="s">
        <v>2</v>
      </c>
      <c r="I2" s="43" t="s">
        <v>3</v>
      </c>
      <c r="J2" s="2"/>
      <c r="K2" s="3"/>
    </row>
    <row r="3" spans="1:11">
      <c r="A3" s="54"/>
      <c r="B3" s="54"/>
      <c r="C3" s="48"/>
      <c r="D3" s="30" t="s">
        <v>4</v>
      </c>
      <c r="E3" s="30" t="s">
        <v>5</v>
      </c>
      <c r="F3" s="30" t="s">
        <v>4</v>
      </c>
      <c r="G3" s="30" t="s">
        <v>5</v>
      </c>
      <c r="H3" s="42"/>
      <c r="I3" s="43"/>
      <c r="J3" s="5"/>
      <c r="K3" s="6"/>
    </row>
    <row r="4" spans="1:11">
      <c r="A4" s="7" t="s">
        <v>12</v>
      </c>
      <c r="B4" s="29">
        <v>1</v>
      </c>
      <c r="C4" s="29"/>
      <c r="D4" s="9" t="str">
        <f>IFERROR(VLOOKUP($C4,Paramétres!$A$2:$E$11,COLUMN()-2,FALSE),"")</f>
        <v/>
      </c>
      <c r="E4" s="9" t="str">
        <f>IFERROR(VLOOKUP($C4,Paramétres!$A$2:$E$11,COLUMN()-2,FALSE),"")</f>
        <v/>
      </c>
      <c r="F4" s="9" t="str">
        <f>IFERROR(VLOOKUP($C4,Paramétres!$A$2:$E$11,COLUMN()-2,FALSE),"")</f>
        <v/>
      </c>
      <c r="G4" s="9" t="str">
        <f>IFERROR(VLOOKUP($C4,Paramétres!$A$2:$E$11,COLUMN()-2,FALSE),"")</f>
        <v/>
      </c>
      <c r="H4" s="9" t="str">
        <f>IFERROR((E4-D4)+(G4-F4),"")</f>
        <v/>
      </c>
      <c r="I4" s="29"/>
      <c r="J4" s="10" t="str">
        <f t="shared" ref="J4:J30" si="0">IF(H4=0,"repos","")</f>
        <v/>
      </c>
      <c r="K4" s="11" t="str">
        <f>IF(H4="","",H4*10.85*24)</f>
        <v/>
      </c>
    </row>
    <row r="5" spans="1:11">
      <c r="A5" s="7" t="s">
        <v>6</v>
      </c>
      <c r="B5" s="29">
        <v>2</v>
      </c>
      <c r="C5" s="29"/>
      <c r="D5" s="9" t="str">
        <f>IFERROR(VLOOKUP($C5,Paramétres!$A$2:$E$11,COLUMN()-2,FALSE),"")</f>
        <v/>
      </c>
      <c r="E5" s="9" t="str">
        <f>IFERROR(VLOOKUP($C5,Paramétres!$A$2:$E$11,COLUMN()-2,FALSE),"")</f>
        <v/>
      </c>
      <c r="F5" s="9" t="str">
        <f>IFERROR(VLOOKUP($C5,Paramétres!$A$2:$E$11,COLUMN()-2,FALSE),"")</f>
        <v/>
      </c>
      <c r="G5" s="9" t="str">
        <f>IFERROR(VLOOKUP($C5,Paramétres!$A$2:$E$11,COLUMN()-2,FALSE),"")</f>
        <v/>
      </c>
      <c r="H5" s="9" t="str">
        <f t="shared" ref="H5:H34" si="1">IFERROR((E5-D5)+(G5-F5),"")</f>
        <v/>
      </c>
      <c r="I5" s="29"/>
      <c r="J5" s="10" t="str">
        <f t="shared" si="0"/>
        <v/>
      </c>
      <c r="K5" s="11" t="str">
        <f t="shared" ref="K5:K34" si="2">IF(H5="","",H5*10.85*24)</f>
        <v/>
      </c>
    </row>
    <row r="6" spans="1:11">
      <c r="A6" s="7" t="s">
        <v>7</v>
      </c>
      <c r="B6" s="29">
        <v>3</v>
      </c>
      <c r="C6" s="29"/>
      <c r="D6" s="9" t="str">
        <f>IFERROR(VLOOKUP($C6,Paramétres!$A$2:$E$11,COLUMN()-2,FALSE),"")</f>
        <v/>
      </c>
      <c r="E6" s="9" t="str">
        <f>IFERROR(VLOOKUP($C6,Paramétres!$A$2:$E$11,COLUMN()-2,FALSE),"")</f>
        <v/>
      </c>
      <c r="F6" s="9" t="str">
        <f>IFERROR(VLOOKUP($C6,Paramétres!$A$2:$E$11,COLUMN()-2,FALSE),"")</f>
        <v/>
      </c>
      <c r="G6" s="9" t="str">
        <f>IFERROR(VLOOKUP($C6,Paramétres!$A$2:$E$11,COLUMN()-2,FALSE),"")</f>
        <v/>
      </c>
      <c r="H6" s="9" t="str">
        <f t="shared" si="1"/>
        <v/>
      </c>
      <c r="I6" s="29"/>
      <c r="J6" s="10" t="str">
        <f t="shared" si="0"/>
        <v/>
      </c>
      <c r="K6" s="11" t="str">
        <f t="shared" si="2"/>
        <v/>
      </c>
    </row>
    <row r="7" spans="1:11">
      <c r="A7" s="7" t="s">
        <v>8</v>
      </c>
      <c r="B7" s="29">
        <v>4</v>
      </c>
      <c r="C7" s="29"/>
      <c r="D7" s="9" t="str">
        <f>IFERROR(VLOOKUP($C7,Paramétres!$A$2:$E$11,COLUMN()-2,FALSE),"")</f>
        <v/>
      </c>
      <c r="E7" s="9" t="str">
        <f>IFERROR(VLOOKUP($C7,Paramétres!$A$2:$E$11,COLUMN()-2,FALSE),"")</f>
        <v/>
      </c>
      <c r="F7" s="9" t="str">
        <f>IFERROR(VLOOKUP($C7,Paramétres!$A$2:$E$11,COLUMN()-2,FALSE),"")</f>
        <v/>
      </c>
      <c r="G7" s="9" t="str">
        <f>IFERROR(VLOOKUP($C7,Paramétres!$A$2:$E$11,COLUMN()-2,FALSE),"")</f>
        <v/>
      </c>
      <c r="H7" s="9" t="str">
        <f t="shared" si="1"/>
        <v/>
      </c>
      <c r="I7" s="29"/>
      <c r="J7" s="10" t="str">
        <f t="shared" si="0"/>
        <v/>
      </c>
      <c r="K7" s="11" t="str">
        <f t="shared" si="2"/>
        <v/>
      </c>
    </row>
    <row r="8" spans="1:11">
      <c r="A8" s="7" t="s">
        <v>9</v>
      </c>
      <c r="B8" s="29">
        <v>5</v>
      </c>
      <c r="C8" s="29"/>
      <c r="D8" s="9" t="str">
        <f>IFERROR(VLOOKUP($C8,Paramétres!$A$2:$E$11,COLUMN()-2,FALSE),"")</f>
        <v/>
      </c>
      <c r="E8" s="9" t="str">
        <f>IFERROR(VLOOKUP($C8,Paramétres!$A$2:$E$11,COLUMN()-2,FALSE),"")</f>
        <v/>
      </c>
      <c r="F8" s="9" t="str">
        <f>IFERROR(VLOOKUP($C8,Paramétres!$A$2:$E$11,COLUMN()-2,FALSE),"")</f>
        <v/>
      </c>
      <c r="G8" s="9" t="str">
        <f>IFERROR(VLOOKUP($C8,Paramétres!$A$2:$E$11,COLUMN()-2,FALSE),"")</f>
        <v/>
      </c>
      <c r="H8" s="9" t="str">
        <f t="shared" si="1"/>
        <v/>
      </c>
      <c r="I8" s="29"/>
      <c r="J8" s="10" t="str">
        <f t="shared" si="0"/>
        <v/>
      </c>
      <c r="K8" s="11" t="str">
        <f t="shared" si="2"/>
        <v/>
      </c>
    </row>
    <row r="9" spans="1:11">
      <c r="A9" s="7" t="s">
        <v>10</v>
      </c>
      <c r="B9" s="29">
        <v>6</v>
      </c>
      <c r="C9" s="29"/>
      <c r="D9" s="9" t="str">
        <f>IFERROR(VLOOKUP($C9,Paramétres!$A$2:$E$11,COLUMN()-2,FALSE),"")</f>
        <v/>
      </c>
      <c r="E9" s="9" t="str">
        <f>IFERROR(VLOOKUP($C9,Paramétres!$A$2:$E$11,COLUMN()-2,FALSE),"")</f>
        <v/>
      </c>
      <c r="F9" s="9" t="str">
        <f>IFERROR(VLOOKUP($C9,Paramétres!$A$2:$E$11,COLUMN()-2,FALSE),"")</f>
        <v/>
      </c>
      <c r="G9" s="9" t="str">
        <f>IFERROR(VLOOKUP($C9,Paramétres!$A$2:$E$11,COLUMN()-2,FALSE),"")</f>
        <v/>
      </c>
      <c r="H9" s="9" t="str">
        <f t="shared" si="1"/>
        <v/>
      </c>
      <c r="I9" s="29"/>
      <c r="J9" s="10" t="str">
        <f t="shared" si="0"/>
        <v/>
      </c>
      <c r="K9" s="11" t="str">
        <f t="shared" si="2"/>
        <v/>
      </c>
    </row>
    <row r="10" spans="1:11">
      <c r="A10" s="7" t="s">
        <v>11</v>
      </c>
      <c r="B10" s="29">
        <v>7</v>
      </c>
      <c r="C10" s="29"/>
      <c r="D10" s="9" t="str">
        <f>IFERROR(VLOOKUP($C10,Paramétres!$A$2:$E$11,COLUMN()-2,FALSE),"")</f>
        <v/>
      </c>
      <c r="E10" s="9" t="str">
        <f>IFERROR(VLOOKUP($C10,Paramétres!$A$2:$E$11,COLUMN()-2,FALSE),"")</f>
        <v/>
      </c>
      <c r="F10" s="9" t="str">
        <f>IFERROR(VLOOKUP($C10,Paramétres!$A$2:$E$11,COLUMN()-2,FALSE),"")</f>
        <v/>
      </c>
      <c r="G10" s="9" t="str">
        <f>IFERROR(VLOOKUP($C10,Paramétres!$A$2:$E$11,COLUMN()-2,FALSE),"")</f>
        <v/>
      </c>
      <c r="H10" s="9" t="str">
        <f t="shared" si="1"/>
        <v/>
      </c>
      <c r="I10" s="29"/>
      <c r="J10" s="10" t="str">
        <f t="shared" si="0"/>
        <v/>
      </c>
      <c r="K10" s="11" t="str">
        <f t="shared" si="2"/>
        <v/>
      </c>
    </row>
    <row r="11" spans="1:11">
      <c r="A11" s="7" t="s">
        <v>12</v>
      </c>
      <c r="B11" s="29">
        <v>8</v>
      </c>
      <c r="C11" s="29"/>
      <c r="D11" s="9" t="str">
        <f>IFERROR(VLOOKUP($C11,Paramétres!$A$2:$E$11,COLUMN()-2,FALSE),"")</f>
        <v/>
      </c>
      <c r="E11" s="9" t="str">
        <f>IFERROR(VLOOKUP($C11,Paramétres!$A$2:$E$11,COLUMN()-2,FALSE),"")</f>
        <v/>
      </c>
      <c r="F11" s="9" t="str">
        <f>IFERROR(VLOOKUP($C11,Paramétres!$A$2:$E$11,COLUMN()-2,FALSE),"")</f>
        <v/>
      </c>
      <c r="G11" s="9" t="str">
        <f>IFERROR(VLOOKUP($C11,Paramétres!$A$2:$E$11,COLUMN()-2,FALSE),"")</f>
        <v/>
      </c>
      <c r="H11" s="9" t="str">
        <f t="shared" si="1"/>
        <v/>
      </c>
      <c r="I11" s="29"/>
      <c r="J11" s="10" t="str">
        <f t="shared" si="0"/>
        <v/>
      </c>
      <c r="K11" s="11" t="str">
        <f t="shared" si="2"/>
        <v/>
      </c>
    </row>
    <row r="12" spans="1:11">
      <c r="A12" s="7" t="s">
        <v>6</v>
      </c>
      <c r="B12" s="29">
        <v>9</v>
      </c>
      <c r="C12" s="29"/>
      <c r="D12" s="9" t="str">
        <f>IFERROR(VLOOKUP($C12,Paramétres!$A$2:$E$11,COLUMN()-2,FALSE),"")</f>
        <v/>
      </c>
      <c r="E12" s="9" t="str">
        <f>IFERROR(VLOOKUP($C12,Paramétres!$A$2:$E$11,COLUMN()-2,FALSE),"")</f>
        <v/>
      </c>
      <c r="F12" s="9" t="str">
        <f>IFERROR(VLOOKUP($C12,Paramétres!$A$2:$E$11,COLUMN()-2,FALSE),"")</f>
        <v/>
      </c>
      <c r="G12" s="9" t="str">
        <f>IFERROR(VLOOKUP($C12,Paramétres!$A$2:$E$11,COLUMN()-2,FALSE),"")</f>
        <v/>
      </c>
      <c r="H12" s="9" t="str">
        <f t="shared" si="1"/>
        <v/>
      </c>
      <c r="I12" s="29"/>
      <c r="J12" s="10" t="str">
        <f t="shared" si="0"/>
        <v/>
      </c>
      <c r="K12" s="11" t="str">
        <f t="shared" si="2"/>
        <v/>
      </c>
    </row>
    <row r="13" spans="1:11">
      <c r="A13" s="7" t="s">
        <v>7</v>
      </c>
      <c r="B13" s="29">
        <v>10</v>
      </c>
      <c r="C13" s="29"/>
      <c r="D13" s="9" t="str">
        <f>IFERROR(VLOOKUP($C13,Paramétres!$A$2:$E$11,COLUMN()-2,FALSE),"")</f>
        <v/>
      </c>
      <c r="E13" s="9" t="str">
        <f>IFERROR(VLOOKUP($C13,Paramétres!$A$2:$E$11,COLUMN()-2,FALSE),"")</f>
        <v/>
      </c>
      <c r="F13" s="9" t="str">
        <f>IFERROR(VLOOKUP($C13,Paramétres!$A$2:$E$11,COLUMN()-2,FALSE),"")</f>
        <v/>
      </c>
      <c r="G13" s="9" t="str">
        <f>IFERROR(VLOOKUP($C13,Paramétres!$A$2:$E$11,COLUMN()-2,FALSE),"")</f>
        <v/>
      </c>
      <c r="H13" s="9" t="str">
        <f t="shared" si="1"/>
        <v/>
      </c>
      <c r="I13" s="29"/>
      <c r="J13" s="10" t="str">
        <f t="shared" si="0"/>
        <v/>
      </c>
      <c r="K13" s="11" t="str">
        <f t="shared" si="2"/>
        <v/>
      </c>
    </row>
    <row r="14" spans="1:11">
      <c r="A14" s="7" t="s">
        <v>8</v>
      </c>
      <c r="B14" s="29">
        <v>11</v>
      </c>
      <c r="C14" s="37" t="s">
        <v>26</v>
      </c>
      <c r="D14" s="9">
        <f>IFERROR(VLOOKUP($C14,Paramétres!$A$2:$E$11,COLUMN()-2,FALSE),"")</f>
        <v>0.25</v>
      </c>
      <c r="E14" s="9">
        <f>IFERROR(VLOOKUP($C14,Paramétres!$A$2:$E$11,COLUMN()-2,FALSE),"")</f>
        <v>0.57638888888888895</v>
      </c>
      <c r="F14" s="9">
        <f>IFERROR(VLOOKUP($C14,Paramétres!$A$2:$E$11,COLUMN()-2,FALSE),"")</f>
        <v>0</v>
      </c>
      <c r="G14" s="9">
        <f>IFERROR(VLOOKUP($C14,Paramétres!$A$2:$E$11,COLUMN()-2,FALSE),"")</f>
        <v>0</v>
      </c>
      <c r="H14" s="9">
        <f t="shared" si="1"/>
        <v>0.32638888888888895</v>
      </c>
      <c r="I14" s="29"/>
      <c r="J14" s="10" t="str">
        <f t="shared" si="0"/>
        <v/>
      </c>
      <c r="K14" s="11">
        <f t="shared" si="2"/>
        <v>84.991666666666674</v>
      </c>
    </row>
    <row r="15" spans="1:11">
      <c r="A15" s="7" t="s">
        <v>9</v>
      </c>
      <c r="B15" s="29">
        <v>12</v>
      </c>
      <c r="C15" s="37" t="s">
        <v>26</v>
      </c>
      <c r="D15" s="9">
        <f>IFERROR(VLOOKUP($C15,Paramétres!$A$2:$E$11,COLUMN()-2,FALSE),"")</f>
        <v>0.25</v>
      </c>
      <c r="E15" s="9">
        <f>IFERROR(VLOOKUP($C15,Paramétres!$A$2:$E$11,COLUMN()-2,FALSE),"")</f>
        <v>0.57638888888888895</v>
      </c>
      <c r="F15" s="9">
        <f>IFERROR(VLOOKUP($C15,Paramétres!$A$2:$E$11,COLUMN()-2,FALSE),"")</f>
        <v>0</v>
      </c>
      <c r="G15" s="9">
        <f>IFERROR(VLOOKUP($C15,Paramétres!$A$2:$E$11,COLUMN()-2,FALSE),"")</f>
        <v>0</v>
      </c>
      <c r="H15" s="9">
        <f t="shared" si="1"/>
        <v>0.32638888888888895</v>
      </c>
      <c r="I15" s="29"/>
      <c r="J15" s="10" t="str">
        <f t="shared" si="0"/>
        <v/>
      </c>
      <c r="K15" s="11">
        <f t="shared" si="2"/>
        <v>84.991666666666674</v>
      </c>
    </row>
    <row r="16" spans="1:11">
      <c r="A16" s="7" t="s">
        <v>10</v>
      </c>
      <c r="B16" s="29">
        <v>13</v>
      </c>
      <c r="C16" s="29"/>
      <c r="D16" s="9" t="str">
        <f>IFERROR(VLOOKUP($C16,Paramétres!$A$2:$E$11,COLUMN()-2,FALSE),"")</f>
        <v/>
      </c>
      <c r="E16" s="9" t="str">
        <f>IFERROR(VLOOKUP($C16,Paramétres!$A$2:$E$11,COLUMN()-2,FALSE),"")</f>
        <v/>
      </c>
      <c r="F16" s="9" t="str">
        <f>IFERROR(VLOOKUP($C16,Paramétres!$A$2:$E$11,COLUMN()-2,FALSE),"")</f>
        <v/>
      </c>
      <c r="G16" s="9" t="str">
        <f>IFERROR(VLOOKUP($C16,Paramétres!$A$2:$E$11,COLUMN()-2,FALSE),"")</f>
        <v/>
      </c>
      <c r="H16" s="9" t="str">
        <f t="shared" si="1"/>
        <v/>
      </c>
      <c r="I16" s="29"/>
      <c r="J16" s="10" t="str">
        <f t="shared" si="0"/>
        <v/>
      </c>
      <c r="K16" s="11" t="str">
        <f t="shared" si="2"/>
        <v/>
      </c>
    </row>
    <row r="17" spans="1:11">
      <c r="A17" s="7" t="s">
        <v>11</v>
      </c>
      <c r="B17" s="29">
        <v>14</v>
      </c>
      <c r="C17" s="37"/>
      <c r="D17" s="9" t="str">
        <f>IFERROR(VLOOKUP($C17,Paramétres!$A$2:$E$11,COLUMN()-2,FALSE),"")</f>
        <v/>
      </c>
      <c r="E17" s="9" t="str">
        <f>IFERROR(VLOOKUP($C17,Paramétres!$A$2:$E$11,COLUMN()-2,FALSE),"")</f>
        <v/>
      </c>
      <c r="F17" s="9" t="str">
        <f>IFERROR(VLOOKUP($C17,Paramétres!$A$2:$E$11,COLUMN()-2,FALSE),"")</f>
        <v/>
      </c>
      <c r="G17" s="9" t="str">
        <f>IFERROR(VLOOKUP($C17,Paramétres!$A$2:$E$11,COLUMN()-2,FALSE),"")</f>
        <v/>
      </c>
      <c r="H17" s="9" t="str">
        <f t="shared" si="1"/>
        <v/>
      </c>
      <c r="I17" s="29"/>
      <c r="J17" s="10" t="str">
        <f t="shared" si="0"/>
        <v/>
      </c>
      <c r="K17" s="11" t="str">
        <f t="shared" si="2"/>
        <v/>
      </c>
    </row>
    <row r="18" spans="1:11">
      <c r="A18" s="7" t="s">
        <v>12</v>
      </c>
      <c r="B18" s="29">
        <v>15</v>
      </c>
      <c r="C18" s="37" t="s">
        <v>20</v>
      </c>
      <c r="D18" s="9">
        <f>IFERROR(VLOOKUP($C18,Paramétres!$A$2:$E$11,COLUMN()-2,FALSE),"")</f>
        <v>0.33333333333333331</v>
      </c>
      <c r="E18" s="9">
        <f>IFERROR(VLOOKUP($C18,Paramétres!$A$2:$E$11,COLUMN()-2,FALSE),"")</f>
        <v>0.58333333333333337</v>
      </c>
      <c r="F18" s="9">
        <f>IFERROR(VLOOKUP($C18,Paramétres!$A$2:$E$11,COLUMN()-2,FALSE),"")</f>
        <v>0.70833333333333337</v>
      </c>
      <c r="G18" s="9">
        <f>IFERROR(VLOOKUP($C18,Paramétres!$A$2:$E$11,COLUMN()-2,FALSE),"")</f>
        <v>0.79166666666666663</v>
      </c>
      <c r="H18" s="9">
        <f t="shared" si="1"/>
        <v>0.33333333333333331</v>
      </c>
      <c r="I18" s="29"/>
      <c r="J18" s="10" t="str">
        <f t="shared" si="0"/>
        <v/>
      </c>
      <c r="K18" s="11">
        <f t="shared" si="2"/>
        <v>86.799999999999983</v>
      </c>
    </row>
    <row r="19" spans="1:11">
      <c r="A19" s="7" t="s">
        <v>6</v>
      </c>
      <c r="B19" s="29">
        <v>16</v>
      </c>
      <c r="C19" s="38" t="s">
        <v>20</v>
      </c>
      <c r="D19" s="9">
        <f>IFERROR(VLOOKUP($C19,Paramétres!$A$2:$E$11,COLUMN()-2,FALSE),"")</f>
        <v>0.33333333333333331</v>
      </c>
      <c r="E19" s="9">
        <f>IFERROR(VLOOKUP($C19,Paramétres!$A$2:$E$11,COLUMN()-2,FALSE),"")</f>
        <v>0.58333333333333337</v>
      </c>
      <c r="F19" s="9">
        <f>IFERROR(VLOOKUP($C19,Paramétres!$A$2:$E$11,COLUMN()-2,FALSE),"")</f>
        <v>0.70833333333333337</v>
      </c>
      <c r="G19" s="9">
        <f>IFERROR(VLOOKUP($C19,Paramétres!$A$2:$E$11,COLUMN()-2,FALSE),"")</f>
        <v>0.79166666666666663</v>
      </c>
      <c r="H19" s="9">
        <f t="shared" si="1"/>
        <v>0.33333333333333331</v>
      </c>
      <c r="I19" s="29"/>
      <c r="J19" s="10" t="str">
        <f t="shared" si="0"/>
        <v/>
      </c>
      <c r="K19" s="11">
        <f t="shared" si="2"/>
        <v>86.799999999999983</v>
      </c>
    </row>
    <row r="20" spans="1:11">
      <c r="A20" s="7" t="s">
        <v>7</v>
      </c>
      <c r="B20" s="29">
        <v>17</v>
      </c>
      <c r="C20" s="37" t="s">
        <v>24</v>
      </c>
      <c r="D20" s="9">
        <f>IFERROR(VLOOKUP($C20,Paramétres!$A$2:$E$11,COLUMN()-2,FALSE),"")</f>
        <v>0.25</v>
      </c>
      <c r="E20" s="9">
        <f>IFERROR(VLOOKUP($C20,Paramétres!$A$2:$E$11,COLUMN()-2,FALSE),"")</f>
        <v>0.57638888888888895</v>
      </c>
      <c r="F20" s="9">
        <f>IFERROR(VLOOKUP($C20,Paramétres!$A$2:$E$11,COLUMN()-2,FALSE),"")</f>
        <v>0</v>
      </c>
      <c r="G20" s="9">
        <f>IFERROR(VLOOKUP($C20,Paramétres!$A$2:$E$11,COLUMN()-2,FALSE),"")</f>
        <v>0</v>
      </c>
      <c r="H20" s="9">
        <f t="shared" si="1"/>
        <v>0.32638888888888895</v>
      </c>
      <c r="I20" s="29"/>
      <c r="J20" s="10" t="str">
        <f t="shared" si="0"/>
        <v/>
      </c>
      <c r="K20" s="11">
        <f t="shared" si="2"/>
        <v>84.991666666666674</v>
      </c>
    </row>
    <row r="21" spans="1:11">
      <c r="A21" s="7" t="s">
        <v>8</v>
      </c>
      <c r="B21" s="29">
        <v>18</v>
      </c>
      <c r="C21" s="38" t="s">
        <v>26</v>
      </c>
      <c r="D21" s="9">
        <f>IFERROR(VLOOKUP($C21,Paramétres!$A$2:$E$11,COLUMN()-2,FALSE),"")</f>
        <v>0.25</v>
      </c>
      <c r="E21" s="9">
        <f>IFERROR(VLOOKUP($C21,Paramétres!$A$2:$E$11,COLUMN()-2,FALSE),"")</f>
        <v>0.57638888888888895</v>
      </c>
      <c r="F21" s="9">
        <f>IFERROR(VLOOKUP($C21,Paramétres!$A$2:$E$11,COLUMN()-2,FALSE),"")</f>
        <v>0</v>
      </c>
      <c r="G21" s="9">
        <f>IFERROR(VLOOKUP($C21,Paramétres!$A$2:$E$11,COLUMN()-2,FALSE),"")</f>
        <v>0</v>
      </c>
      <c r="H21" s="9">
        <f t="shared" si="1"/>
        <v>0.32638888888888895</v>
      </c>
      <c r="I21" s="29"/>
      <c r="J21" s="10" t="str">
        <f t="shared" si="0"/>
        <v/>
      </c>
      <c r="K21" s="11">
        <f t="shared" si="2"/>
        <v>84.991666666666674</v>
      </c>
    </row>
    <row r="22" spans="1:11">
      <c r="A22" s="7" t="s">
        <v>9</v>
      </c>
      <c r="B22" s="29">
        <v>19</v>
      </c>
      <c r="C22" s="38" t="s">
        <v>26</v>
      </c>
      <c r="D22" s="9">
        <f>IFERROR(VLOOKUP($C22,Paramétres!$A$2:$E$11,COLUMN()-2,FALSE),"")</f>
        <v>0.25</v>
      </c>
      <c r="E22" s="9">
        <f>IFERROR(VLOOKUP($C22,Paramétres!$A$2:$E$11,COLUMN()-2,FALSE),"")</f>
        <v>0.57638888888888895</v>
      </c>
      <c r="F22" s="9">
        <f>IFERROR(VLOOKUP($C22,Paramétres!$A$2:$E$11,COLUMN()-2,FALSE),"")</f>
        <v>0</v>
      </c>
      <c r="G22" s="9">
        <f>IFERROR(VLOOKUP($C22,Paramétres!$A$2:$E$11,COLUMN()-2,FALSE),"")</f>
        <v>0</v>
      </c>
      <c r="H22" s="9">
        <f t="shared" si="1"/>
        <v>0.32638888888888895</v>
      </c>
      <c r="I22" s="29"/>
      <c r="J22" s="10" t="str">
        <f t="shared" si="0"/>
        <v/>
      </c>
      <c r="K22" s="11">
        <f t="shared" si="2"/>
        <v>84.991666666666674</v>
      </c>
    </row>
    <row r="23" spans="1:11">
      <c r="A23" s="7" t="s">
        <v>10</v>
      </c>
      <c r="B23" s="29">
        <v>20</v>
      </c>
      <c r="C23" s="37" t="s">
        <v>21</v>
      </c>
      <c r="D23" s="9">
        <f>IFERROR(VLOOKUP($C23,Paramétres!$A$2:$E$11,COLUMN()-2,FALSE),"")</f>
        <v>0.375</v>
      </c>
      <c r="E23" s="9">
        <f>IFERROR(VLOOKUP($C23,Paramétres!$A$2:$E$11,COLUMN()-2,FALSE),"")</f>
        <v>0.58333333333333337</v>
      </c>
      <c r="F23" s="9">
        <f>IFERROR(VLOOKUP($C23,Paramétres!$A$2:$E$11,COLUMN()-2,FALSE),"")</f>
        <v>0.70833333333333337</v>
      </c>
      <c r="G23" s="9">
        <f>IFERROR(VLOOKUP($C23,Paramétres!$A$2:$E$11,COLUMN()-2,FALSE),"")</f>
        <v>0.83333333333333337</v>
      </c>
      <c r="H23" s="9">
        <f t="shared" si="1"/>
        <v>0.33333333333333337</v>
      </c>
      <c r="I23" s="29"/>
      <c r="J23" s="10" t="str">
        <f t="shared" si="0"/>
        <v/>
      </c>
      <c r="K23" s="11">
        <f t="shared" si="2"/>
        <v>86.800000000000011</v>
      </c>
    </row>
    <row r="24" spans="1:11">
      <c r="A24" s="7" t="s">
        <v>11</v>
      </c>
      <c r="B24" s="29">
        <v>21</v>
      </c>
      <c r="C24" s="29"/>
      <c r="D24" s="9" t="str">
        <f>IFERROR(VLOOKUP($C24,Paramétres!$A$2:$E$11,COLUMN()-2,FALSE),"")</f>
        <v/>
      </c>
      <c r="E24" s="9" t="str">
        <f>IFERROR(VLOOKUP($C24,Paramétres!$A$2:$E$11,COLUMN()-2,FALSE),"")</f>
        <v/>
      </c>
      <c r="F24" s="9" t="str">
        <f>IFERROR(VLOOKUP($C24,Paramétres!$A$2:$E$11,COLUMN()-2,FALSE),"")</f>
        <v/>
      </c>
      <c r="G24" s="9" t="str">
        <f>IFERROR(VLOOKUP($C24,Paramétres!$A$2:$E$11,COLUMN()-2,FALSE),"")</f>
        <v/>
      </c>
      <c r="H24" s="9" t="str">
        <f t="shared" si="1"/>
        <v/>
      </c>
      <c r="I24" s="29"/>
      <c r="J24" s="10" t="str">
        <f t="shared" si="0"/>
        <v/>
      </c>
      <c r="K24" s="11" t="str">
        <f t="shared" si="2"/>
        <v/>
      </c>
    </row>
    <row r="25" spans="1:11">
      <c r="A25" s="7" t="s">
        <v>12</v>
      </c>
      <c r="B25" s="29">
        <v>22</v>
      </c>
      <c r="C25" s="29"/>
      <c r="D25" s="9" t="str">
        <f>IFERROR(VLOOKUP($C25,Paramétres!$A$2:$E$11,COLUMN()-2,FALSE),"")</f>
        <v/>
      </c>
      <c r="E25" s="9" t="str">
        <f>IFERROR(VLOOKUP($C25,Paramétres!$A$2:$E$11,COLUMN()-2,FALSE),"")</f>
        <v/>
      </c>
      <c r="F25" s="9" t="str">
        <f>IFERROR(VLOOKUP($C25,Paramétres!$A$2:$E$11,COLUMN()-2,FALSE),"")</f>
        <v/>
      </c>
      <c r="G25" s="9" t="str">
        <f>IFERROR(VLOOKUP($C25,Paramétres!$A$2:$E$11,COLUMN()-2,FALSE),"")</f>
        <v/>
      </c>
      <c r="H25" s="9" t="str">
        <f t="shared" si="1"/>
        <v/>
      </c>
      <c r="I25" s="29"/>
      <c r="J25" s="10" t="str">
        <f t="shared" si="0"/>
        <v/>
      </c>
      <c r="K25" s="11" t="str">
        <f t="shared" si="2"/>
        <v/>
      </c>
    </row>
    <row r="26" spans="1:11">
      <c r="A26" s="7" t="s">
        <v>6</v>
      </c>
      <c r="B26" s="29">
        <v>23</v>
      </c>
      <c r="C26" s="37" t="s">
        <v>24</v>
      </c>
      <c r="D26" s="9">
        <f>IFERROR(VLOOKUP($C26,Paramétres!$A$2:$E$11,COLUMN()-2,FALSE),"")</f>
        <v>0.25</v>
      </c>
      <c r="E26" s="9">
        <f>IFERROR(VLOOKUP($C26,Paramétres!$A$2:$E$11,COLUMN()-2,FALSE),"")</f>
        <v>0.57638888888888895</v>
      </c>
      <c r="F26" s="9">
        <f>IFERROR(VLOOKUP($C26,Paramétres!$A$2:$E$11,COLUMN()-2,FALSE),"")</f>
        <v>0</v>
      </c>
      <c r="G26" s="9">
        <f>IFERROR(VLOOKUP($C26,Paramétres!$A$2:$E$11,COLUMN()-2,FALSE),"")</f>
        <v>0</v>
      </c>
      <c r="H26" s="9">
        <f t="shared" si="1"/>
        <v>0.32638888888888895</v>
      </c>
      <c r="I26" s="29"/>
      <c r="J26" s="10" t="str">
        <f t="shared" si="0"/>
        <v/>
      </c>
      <c r="K26" s="11">
        <f t="shared" si="2"/>
        <v>84.991666666666674</v>
      </c>
    </row>
    <row r="27" spans="1:11">
      <c r="A27" s="7" t="s">
        <v>7</v>
      </c>
      <c r="B27" s="29">
        <v>24</v>
      </c>
      <c r="C27" s="37" t="s">
        <v>24</v>
      </c>
      <c r="D27" s="9">
        <f>IFERROR(VLOOKUP($C27,Paramétres!$A$2:$E$11,COLUMN()-2,FALSE),"")</f>
        <v>0.25</v>
      </c>
      <c r="E27" s="9">
        <f>IFERROR(VLOOKUP($C27,Paramétres!$A$2:$E$11,COLUMN()-2,FALSE),"")</f>
        <v>0.57638888888888895</v>
      </c>
      <c r="F27" s="9">
        <f>IFERROR(VLOOKUP($C27,Paramétres!$A$2:$E$11,COLUMN()-2,FALSE),"")</f>
        <v>0</v>
      </c>
      <c r="G27" s="9">
        <f>IFERROR(VLOOKUP($C27,Paramétres!$A$2:$E$11,COLUMN()-2,FALSE),"")</f>
        <v>0</v>
      </c>
      <c r="H27" s="9">
        <f t="shared" si="1"/>
        <v>0.32638888888888895</v>
      </c>
      <c r="I27" s="29"/>
      <c r="J27" s="10" t="str">
        <f t="shared" si="0"/>
        <v/>
      </c>
      <c r="K27" s="11">
        <f t="shared" si="2"/>
        <v>84.991666666666674</v>
      </c>
    </row>
    <row r="28" spans="1:11">
      <c r="A28" s="7" t="s">
        <v>8</v>
      </c>
      <c r="B28" s="29">
        <v>25</v>
      </c>
      <c r="C28" s="37" t="s">
        <v>26</v>
      </c>
      <c r="D28" s="9">
        <f>IFERROR(VLOOKUP($C28,Paramétres!$A$2:$E$11,COLUMN()-2,FALSE),"")</f>
        <v>0.25</v>
      </c>
      <c r="E28" s="9">
        <f>IFERROR(VLOOKUP($C28,Paramétres!$A$2:$E$11,COLUMN()-2,FALSE),"")</f>
        <v>0.57638888888888895</v>
      </c>
      <c r="F28" s="9">
        <f>IFERROR(VLOOKUP($C28,Paramétres!$A$2:$E$11,COLUMN()-2,FALSE),"")</f>
        <v>0</v>
      </c>
      <c r="G28" s="9">
        <f>IFERROR(VLOOKUP($C28,Paramétres!$A$2:$E$11,COLUMN()-2,FALSE),"")</f>
        <v>0</v>
      </c>
      <c r="H28" s="9">
        <f t="shared" si="1"/>
        <v>0.32638888888888895</v>
      </c>
      <c r="I28" s="29"/>
      <c r="J28" s="10" t="str">
        <f t="shared" si="0"/>
        <v/>
      </c>
      <c r="K28" s="11">
        <f t="shared" si="2"/>
        <v>84.991666666666674</v>
      </c>
    </row>
    <row r="29" spans="1:11">
      <c r="A29" s="7" t="s">
        <v>9</v>
      </c>
      <c r="B29" s="29">
        <v>26</v>
      </c>
      <c r="C29" s="37" t="s">
        <v>26</v>
      </c>
      <c r="D29" s="9">
        <f>IFERROR(VLOOKUP($C29,Paramétres!$A$2:$E$11,COLUMN()-2,FALSE),"")</f>
        <v>0.25</v>
      </c>
      <c r="E29" s="9">
        <f>IFERROR(VLOOKUP($C29,Paramétres!$A$2:$E$11,COLUMN()-2,FALSE),"")</f>
        <v>0.57638888888888895</v>
      </c>
      <c r="F29" s="9">
        <f>IFERROR(VLOOKUP($C29,Paramétres!$A$2:$E$11,COLUMN()-2,FALSE),"")</f>
        <v>0</v>
      </c>
      <c r="G29" s="9">
        <f>IFERROR(VLOOKUP($C29,Paramétres!$A$2:$E$11,COLUMN()-2,FALSE),"")</f>
        <v>0</v>
      </c>
      <c r="H29" s="9">
        <f t="shared" si="1"/>
        <v>0.32638888888888895</v>
      </c>
      <c r="I29" s="29"/>
      <c r="J29" s="10" t="str">
        <f t="shared" si="0"/>
        <v/>
      </c>
      <c r="K29" s="11">
        <f t="shared" si="2"/>
        <v>84.991666666666674</v>
      </c>
    </row>
    <row r="30" spans="1:11">
      <c r="A30" s="7" t="s">
        <v>10</v>
      </c>
      <c r="B30" s="29">
        <v>27</v>
      </c>
      <c r="C30" s="29"/>
      <c r="D30" s="9" t="str">
        <f>IFERROR(VLOOKUP($C30,Paramétres!$A$2:$E$11,COLUMN()-2,FALSE),"")</f>
        <v/>
      </c>
      <c r="E30" s="9" t="str">
        <f>IFERROR(VLOOKUP($C30,Paramétres!$A$2:$E$11,COLUMN()-2,FALSE),"")</f>
        <v/>
      </c>
      <c r="F30" s="9" t="str">
        <f>IFERROR(VLOOKUP($C30,Paramétres!$A$2:$E$11,COLUMN()-2,FALSE),"")</f>
        <v/>
      </c>
      <c r="G30" s="9" t="str">
        <f>IFERROR(VLOOKUP($C30,Paramétres!$A$2:$E$11,COLUMN()-2,FALSE),"")</f>
        <v/>
      </c>
      <c r="H30" s="9" t="str">
        <f t="shared" si="1"/>
        <v/>
      </c>
      <c r="I30" s="29"/>
      <c r="J30" s="10" t="str">
        <f t="shared" si="0"/>
        <v/>
      </c>
      <c r="K30" s="11" t="str">
        <f t="shared" si="2"/>
        <v/>
      </c>
    </row>
    <row r="31" spans="1:11">
      <c r="A31" s="7" t="s">
        <v>11</v>
      </c>
      <c r="B31" s="29">
        <v>28</v>
      </c>
      <c r="C31" s="38" t="s">
        <v>26</v>
      </c>
      <c r="D31" s="9">
        <f>IFERROR(VLOOKUP($C31,Paramétres!$A$2:$E$11,COLUMN()-2,FALSE),"")</f>
        <v>0.25</v>
      </c>
      <c r="E31" s="9">
        <f>IFERROR(VLOOKUP($C31,Paramétres!$A$2:$E$11,COLUMN()-2,FALSE),"")</f>
        <v>0.57638888888888895</v>
      </c>
      <c r="F31" s="9">
        <f>IFERROR(VLOOKUP($C31,Paramétres!$A$2:$E$11,COLUMN()-2,FALSE),"")</f>
        <v>0</v>
      </c>
      <c r="G31" s="9">
        <f>IFERROR(VLOOKUP($C31,Paramétres!$A$2:$E$11,COLUMN()-2,FALSE),"")</f>
        <v>0</v>
      </c>
      <c r="H31" s="9">
        <f t="shared" si="1"/>
        <v>0.32638888888888895</v>
      </c>
      <c r="I31" s="29"/>
      <c r="J31" s="10" t="str">
        <f>IF(H31=0,"repos","")</f>
        <v/>
      </c>
      <c r="K31" s="11">
        <f t="shared" si="2"/>
        <v>84.991666666666674</v>
      </c>
    </row>
    <row r="32" spans="1:11">
      <c r="A32" s="7"/>
      <c r="B32" s="29"/>
      <c r="C32" s="29"/>
      <c r="D32" s="9" t="str">
        <f>IFERROR(VLOOKUP($C32,Paramétres!$A$2:$E$11,COLUMN()-2,FALSE),"")</f>
        <v/>
      </c>
      <c r="E32" s="9" t="str">
        <f>IFERROR(VLOOKUP($C32,Paramétres!$A$2:$E$11,COLUMN()-2,FALSE),"")</f>
        <v/>
      </c>
      <c r="F32" s="9" t="str">
        <f>IFERROR(VLOOKUP($C32,Paramétres!$A$2:$E$11,COLUMN()-2,FALSE),"")</f>
        <v/>
      </c>
      <c r="G32" s="9" t="str">
        <f>IFERROR(VLOOKUP($C32,Paramétres!$A$2:$E$11,COLUMN()-2,FALSE),"")</f>
        <v/>
      </c>
      <c r="H32" s="9" t="str">
        <f t="shared" si="1"/>
        <v/>
      </c>
      <c r="I32" s="29"/>
      <c r="J32" s="10" t="str">
        <f>IF(H32=0,"repos","")</f>
        <v/>
      </c>
      <c r="K32" s="11" t="str">
        <f t="shared" si="2"/>
        <v/>
      </c>
    </row>
    <row r="33" spans="1:11">
      <c r="A33" s="7"/>
      <c r="B33" s="29"/>
      <c r="C33" s="29"/>
      <c r="D33" s="9" t="str">
        <f>IFERROR(VLOOKUP($C33,Paramétres!$A$2:$E$11,COLUMN()-2,FALSE),"")</f>
        <v/>
      </c>
      <c r="E33" s="9" t="str">
        <f>IFERROR(VLOOKUP($C33,Paramétres!$A$2:$E$11,COLUMN()-2,FALSE),"")</f>
        <v/>
      </c>
      <c r="F33" s="9" t="str">
        <f>IFERROR(VLOOKUP($C33,Paramétres!$A$2:$E$11,COLUMN()-2,FALSE),"")</f>
        <v/>
      </c>
      <c r="G33" s="9" t="str">
        <f>IFERROR(VLOOKUP($C33,Paramétres!$A$2:$E$11,COLUMN()-2,FALSE),"")</f>
        <v/>
      </c>
      <c r="H33" s="9" t="str">
        <f t="shared" si="1"/>
        <v/>
      </c>
      <c r="I33" s="29"/>
      <c r="J33" s="10" t="str">
        <f>IF(H33=0,"repos","")</f>
        <v/>
      </c>
      <c r="K33" s="11" t="str">
        <f t="shared" si="2"/>
        <v/>
      </c>
    </row>
    <row r="34" spans="1:11">
      <c r="A34" s="7"/>
      <c r="B34" s="29"/>
      <c r="C34" s="29"/>
      <c r="D34" s="9" t="str">
        <f>IFERROR(VLOOKUP($C34,Paramétres!$A$2:$E$11,COLUMN()-2,FALSE),"")</f>
        <v/>
      </c>
      <c r="E34" s="9" t="str">
        <f>IFERROR(VLOOKUP($C34,Paramétres!$A$2:$E$11,COLUMN()-2,FALSE),"")</f>
        <v/>
      </c>
      <c r="F34" s="9" t="str">
        <f>IFERROR(VLOOKUP($C34,Paramétres!$A$2:$E$11,COLUMN()-2,FALSE),"")</f>
        <v/>
      </c>
      <c r="G34" s="9" t="str">
        <f>IFERROR(VLOOKUP($C34,Paramétres!$A$2:$E$11,COLUMN()-2,FALSE),"")</f>
        <v/>
      </c>
      <c r="H34" s="9" t="str">
        <f t="shared" si="1"/>
        <v/>
      </c>
      <c r="I34" s="29"/>
      <c r="J34" s="12" t="str">
        <f>IF(H34=0,"repos","")</f>
        <v/>
      </c>
      <c r="K34" s="11" t="str">
        <f t="shared" si="2"/>
        <v/>
      </c>
    </row>
    <row r="35" spans="1:11">
      <c r="A35" s="52" t="s">
        <v>2</v>
      </c>
      <c r="B35" s="52"/>
      <c r="C35" s="52"/>
      <c r="D35" s="52"/>
      <c r="E35" s="52"/>
      <c r="F35" s="52"/>
      <c r="G35" s="52"/>
      <c r="H35" s="13">
        <v>4.125</v>
      </c>
      <c r="I35" s="29"/>
      <c r="J35" s="12"/>
    </row>
    <row r="36" spans="1:11">
      <c r="A36" s="52" t="s">
        <v>13</v>
      </c>
      <c r="B36" s="52"/>
      <c r="C36" s="52"/>
      <c r="D36" s="52"/>
      <c r="E36" s="52"/>
      <c r="F36" s="52"/>
      <c r="G36" s="52"/>
      <c r="H36" s="14">
        <v>0.95138888888888884</v>
      </c>
      <c r="I36" s="29"/>
      <c r="J36" s="12"/>
    </row>
    <row r="37" spans="1:11">
      <c r="A37" s="52" t="s">
        <v>14</v>
      </c>
      <c r="B37" s="52"/>
      <c r="C37" s="52"/>
      <c r="D37" s="52"/>
      <c r="E37" s="52"/>
      <c r="F37" s="52"/>
      <c r="G37" s="52"/>
      <c r="H37" s="30">
        <v>0</v>
      </c>
      <c r="I37" s="29"/>
      <c r="J37" s="12"/>
    </row>
    <row r="38" spans="1:11">
      <c r="A38" s="52" t="s">
        <v>15</v>
      </c>
      <c r="B38" s="52"/>
      <c r="C38" s="52"/>
      <c r="D38" s="52"/>
      <c r="E38" s="52"/>
      <c r="F38" s="52"/>
      <c r="G38" s="52"/>
      <c r="H38" s="30">
        <f>SUM(I4:I34)</f>
        <v>0</v>
      </c>
      <c r="I38" s="29"/>
      <c r="J38" s="12"/>
    </row>
    <row r="39" spans="1:11">
      <c r="A39" s="56" t="s">
        <v>29</v>
      </c>
      <c r="B39" s="56"/>
      <c r="C39" s="56"/>
      <c r="D39" s="56"/>
      <c r="E39" s="56"/>
      <c r="F39" s="56"/>
      <c r="G39" s="56"/>
      <c r="H39" s="15"/>
      <c r="I39" s="29"/>
      <c r="J39" s="12"/>
    </row>
    <row r="40" spans="1:11">
      <c r="A40" s="49" t="s">
        <v>30</v>
      </c>
      <c r="B40" s="50"/>
      <c r="C40" s="50"/>
      <c r="D40" s="50"/>
      <c r="E40" s="50"/>
      <c r="F40" s="50"/>
      <c r="G40" s="51"/>
      <c r="H40" s="16">
        <f>H35+H39</f>
        <v>4.125</v>
      </c>
      <c r="I40" s="17"/>
      <c r="J40" s="18"/>
    </row>
    <row r="41" spans="1:11">
      <c r="A41" s="19"/>
      <c r="B41" s="17"/>
      <c r="C41" s="17"/>
      <c r="D41" s="20"/>
      <c r="E41" s="20"/>
      <c r="F41" s="20"/>
      <c r="G41" s="21" t="s">
        <v>16</v>
      </c>
      <c r="H41" s="22">
        <f>H35*11.26*24</f>
        <v>1114.74</v>
      </c>
      <c r="I41" s="17"/>
      <c r="J41" s="18"/>
    </row>
    <row r="42" spans="1:11">
      <c r="G42" s="25" t="s">
        <v>17</v>
      </c>
      <c r="H42" s="26">
        <f>H41-(H41*19.8%)</f>
        <v>894.02148</v>
      </c>
    </row>
  </sheetData>
  <mergeCells count="14">
    <mergeCell ref="H2:H3"/>
    <mergeCell ref="I2:I3"/>
    <mergeCell ref="D1:K1"/>
    <mergeCell ref="C2:C3"/>
    <mergeCell ref="A40:G40"/>
    <mergeCell ref="A1:B1"/>
    <mergeCell ref="A2:B3"/>
    <mergeCell ref="D2:E2"/>
    <mergeCell ref="F2:G2"/>
    <mergeCell ref="A35:G35"/>
    <mergeCell ref="A36:G36"/>
    <mergeCell ref="A37:G37"/>
    <mergeCell ref="A38:G38"/>
    <mergeCell ref="A39:G3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42"/>
  <sheetViews>
    <sheetView topLeftCell="A24" workbookViewId="0">
      <selection activeCell="D1" sqref="D1:K1"/>
    </sheetView>
  </sheetViews>
  <sheetFormatPr baseColWidth="10" defaultColWidth="8" defaultRowHeight="15.75"/>
  <cols>
    <col min="1" max="1" width="11" style="23" bestFit="1" customWidth="1"/>
    <col min="2" max="3" width="8" style="1"/>
    <col min="4" max="7" width="8" style="24"/>
    <col min="8" max="8" width="10.625" style="24" bestFit="1" customWidth="1"/>
    <col min="9" max="16384" width="8" style="1"/>
  </cols>
  <sheetData>
    <row r="1" spans="1:11">
      <c r="A1" s="52" t="s">
        <v>33</v>
      </c>
      <c r="B1" s="52"/>
      <c r="C1" s="29"/>
      <c r="D1" s="44"/>
      <c r="E1" s="45"/>
      <c r="F1" s="45"/>
      <c r="G1" s="45"/>
      <c r="H1" s="45"/>
      <c r="I1" s="45"/>
      <c r="J1" s="45"/>
      <c r="K1" s="46"/>
    </row>
    <row r="2" spans="1:11" ht="15" customHeight="1">
      <c r="A2" s="53">
        <v>44986</v>
      </c>
      <c r="B2" s="54"/>
      <c r="C2" s="47" t="s">
        <v>18</v>
      </c>
      <c r="D2" s="55" t="s">
        <v>0</v>
      </c>
      <c r="E2" s="55"/>
      <c r="F2" s="55" t="s">
        <v>1</v>
      </c>
      <c r="G2" s="55"/>
      <c r="H2" s="42" t="s">
        <v>2</v>
      </c>
      <c r="I2" s="43" t="s">
        <v>3</v>
      </c>
      <c r="J2" s="2"/>
      <c r="K2" s="3"/>
    </row>
    <row r="3" spans="1:11">
      <c r="A3" s="54"/>
      <c r="B3" s="54"/>
      <c r="C3" s="48"/>
      <c r="D3" s="30" t="s">
        <v>4</v>
      </c>
      <c r="E3" s="30" t="s">
        <v>5</v>
      </c>
      <c r="F3" s="30" t="s">
        <v>4</v>
      </c>
      <c r="G3" s="30" t="s">
        <v>5</v>
      </c>
      <c r="H3" s="42"/>
      <c r="I3" s="43"/>
      <c r="J3" s="5"/>
      <c r="K3" s="6"/>
    </row>
    <row r="4" spans="1:11">
      <c r="A4" s="7" t="s">
        <v>12</v>
      </c>
      <c r="B4" s="29">
        <v>1</v>
      </c>
      <c r="C4" s="29"/>
      <c r="D4" s="9" t="str">
        <f>IFERROR(VLOOKUP($C4,Paramétres!$A$2:$E$11,COLUMN()-2,FALSE),"")</f>
        <v/>
      </c>
      <c r="E4" s="9" t="str">
        <f>IFERROR(VLOOKUP($C4,Paramétres!$A$2:$E$11,COLUMN()-2,FALSE),"")</f>
        <v/>
      </c>
      <c r="F4" s="9" t="str">
        <f>IFERROR(VLOOKUP($C4,Paramétres!$A$2:$E$11,COLUMN()-2,FALSE),"")</f>
        <v/>
      </c>
      <c r="G4" s="9" t="str">
        <f>IFERROR(VLOOKUP($C4,Paramétres!$A$2:$E$11,COLUMN()-2,FALSE),"")</f>
        <v/>
      </c>
      <c r="H4" s="9" t="str">
        <f>IFERROR((E4-D4)+(G4-F4),"")</f>
        <v/>
      </c>
      <c r="I4" s="29"/>
      <c r="J4" s="10" t="str">
        <f t="shared" ref="J4:J30" si="0">IF(H4=0,"repos","")</f>
        <v/>
      </c>
      <c r="K4" s="11" t="str">
        <f>IF(H4="","",H4*10.85*24)</f>
        <v/>
      </c>
    </row>
    <row r="5" spans="1:11">
      <c r="A5" s="7" t="s">
        <v>6</v>
      </c>
      <c r="B5" s="29">
        <v>2</v>
      </c>
      <c r="C5" s="39" t="s">
        <v>25</v>
      </c>
      <c r="D5" s="9">
        <f>IFERROR(VLOOKUP($C5,Paramétres!$A$2:$E$11,COLUMN()-2,FALSE),"")</f>
        <v>0</v>
      </c>
      <c r="E5" s="9">
        <f>IFERROR(VLOOKUP($C5,Paramétres!$A$2:$E$11,COLUMN()-2,FALSE),"")</f>
        <v>0</v>
      </c>
      <c r="F5" s="9">
        <f>IFERROR(VLOOKUP($C5,Paramétres!$A$2:$E$11,COLUMN()-2,FALSE),"")</f>
        <v>0.625</v>
      </c>
      <c r="G5" s="9">
        <f>IFERROR(VLOOKUP($C5,Paramétres!$A$2:$E$11,COLUMN()-2,FALSE),"")</f>
        <v>0.83333333333333337</v>
      </c>
      <c r="H5" s="9">
        <f t="shared" ref="H5:H34" si="1">IFERROR((E5-D5)+(G5-F5),"")</f>
        <v>0.20833333333333337</v>
      </c>
      <c r="I5" s="29"/>
      <c r="J5" s="10" t="str">
        <f t="shared" si="0"/>
        <v/>
      </c>
      <c r="K5" s="11">
        <f t="shared" ref="K5:K34" si="2">IF(H5="","",H5*10.85*24)</f>
        <v>54.250000000000007</v>
      </c>
    </row>
    <row r="6" spans="1:11">
      <c r="A6" s="7" t="s">
        <v>7</v>
      </c>
      <c r="B6" s="29">
        <v>3</v>
      </c>
      <c r="C6" s="29"/>
      <c r="D6" s="9" t="str">
        <f>IFERROR(VLOOKUP($C6,Paramétres!$A$2:$E$11,COLUMN()-2,FALSE),"")</f>
        <v/>
      </c>
      <c r="E6" s="9" t="str">
        <f>IFERROR(VLOOKUP($C6,Paramétres!$A$2:$E$11,COLUMN()-2,FALSE),"")</f>
        <v/>
      </c>
      <c r="F6" s="9" t="str">
        <f>IFERROR(VLOOKUP($C6,Paramétres!$A$2:$E$11,COLUMN()-2,FALSE),"")</f>
        <v/>
      </c>
      <c r="G6" s="9" t="str">
        <f>IFERROR(VLOOKUP($C6,Paramétres!$A$2:$E$11,COLUMN()-2,FALSE),"")</f>
        <v/>
      </c>
      <c r="H6" s="9" t="str">
        <f t="shared" si="1"/>
        <v/>
      </c>
      <c r="I6" s="29"/>
      <c r="J6" s="10" t="str">
        <f t="shared" si="0"/>
        <v/>
      </c>
      <c r="K6" s="11" t="str">
        <f t="shared" si="2"/>
        <v/>
      </c>
    </row>
    <row r="7" spans="1:11">
      <c r="A7" s="7" t="s">
        <v>8</v>
      </c>
      <c r="B7" s="29">
        <v>4</v>
      </c>
      <c r="C7" s="39" t="s">
        <v>26</v>
      </c>
      <c r="D7" s="9">
        <f>IFERROR(VLOOKUP($C7,Paramétres!$A$2:$E$11,COLUMN()-2,FALSE),"")</f>
        <v>0.25</v>
      </c>
      <c r="E7" s="9">
        <f>IFERROR(VLOOKUP($C7,Paramétres!$A$2:$E$11,COLUMN()-2,FALSE),"")</f>
        <v>0.57638888888888895</v>
      </c>
      <c r="F7" s="9">
        <f>IFERROR(VLOOKUP($C7,Paramétres!$A$2:$E$11,COLUMN()-2,FALSE),"")</f>
        <v>0</v>
      </c>
      <c r="G7" s="9">
        <f>IFERROR(VLOOKUP($C7,Paramétres!$A$2:$E$11,COLUMN()-2,FALSE),"")</f>
        <v>0</v>
      </c>
      <c r="H7" s="41">
        <f t="shared" si="1"/>
        <v>0.32638888888888895</v>
      </c>
      <c r="I7" s="29"/>
      <c r="J7" s="10" t="str">
        <f t="shared" si="0"/>
        <v/>
      </c>
      <c r="K7" s="11">
        <f t="shared" si="2"/>
        <v>84.991666666666674</v>
      </c>
    </row>
    <row r="8" spans="1:11">
      <c r="A8" s="7" t="s">
        <v>9</v>
      </c>
      <c r="B8" s="29">
        <v>5</v>
      </c>
      <c r="C8" s="39" t="s">
        <v>26</v>
      </c>
      <c r="D8" s="9">
        <f>IFERROR(VLOOKUP($C8,Paramétres!$A$2:$E$11,COLUMN()-2,FALSE),"")</f>
        <v>0.25</v>
      </c>
      <c r="E8" s="9">
        <f>IFERROR(VLOOKUP($C8,Paramétres!$A$2:$E$11,COLUMN()-2,FALSE),"")</f>
        <v>0.57638888888888895</v>
      </c>
      <c r="F8" s="9">
        <f>IFERROR(VLOOKUP($C8,Paramétres!$A$2:$E$11,COLUMN()-2,FALSE),"")</f>
        <v>0</v>
      </c>
      <c r="G8" s="9">
        <f>IFERROR(VLOOKUP($C8,Paramétres!$A$2:$E$11,COLUMN()-2,FALSE),"")</f>
        <v>0</v>
      </c>
      <c r="H8" s="41">
        <f t="shared" si="1"/>
        <v>0.32638888888888895</v>
      </c>
      <c r="I8" s="29"/>
      <c r="J8" s="10" t="str">
        <f t="shared" si="0"/>
        <v/>
      </c>
      <c r="K8" s="11">
        <f t="shared" si="2"/>
        <v>84.991666666666674</v>
      </c>
    </row>
    <row r="9" spans="1:11">
      <c r="A9" s="7" t="s">
        <v>10</v>
      </c>
      <c r="B9" s="29">
        <v>6</v>
      </c>
      <c r="C9" s="39" t="s">
        <v>24</v>
      </c>
      <c r="D9" s="9">
        <f>IFERROR(VLOOKUP($C9,Paramétres!$A$2:$E$11,COLUMN()-2,FALSE),"")</f>
        <v>0.25</v>
      </c>
      <c r="E9" s="9">
        <f>IFERROR(VLOOKUP($C9,Paramétres!$A$2:$E$11,COLUMN()-2,FALSE),"")</f>
        <v>0.57638888888888895</v>
      </c>
      <c r="F9" s="9">
        <f>IFERROR(VLOOKUP($C9,Paramétres!$A$2:$E$11,COLUMN()-2,FALSE),"")</f>
        <v>0</v>
      </c>
      <c r="G9" s="9">
        <f>IFERROR(VLOOKUP($C9,Paramétres!$A$2:$E$11,COLUMN()-2,FALSE),"")</f>
        <v>0</v>
      </c>
      <c r="H9" s="41">
        <f t="shared" si="1"/>
        <v>0.32638888888888895</v>
      </c>
      <c r="I9" s="29"/>
      <c r="J9" s="10" t="str">
        <f t="shared" si="0"/>
        <v/>
      </c>
      <c r="K9" s="11">
        <f t="shared" si="2"/>
        <v>84.991666666666674</v>
      </c>
    </row>
    <row r="10" spans="1:11">
      <c r="A10" s="7" t="s">
        <v>11</v>
      </c>
      <c r="B10" s="29">
        <v>7</v>
      </c>
      <c r="C10" s="39" t="s">
        <v>24</v>
      </c>
      <c r="D10" s="9">
        <f>IFERROR(VLOOKUP($C10,Paramétres!$A$2:$E$11,COLUMN()-2,FALSE),"")</f>
        <v>0.25</v>
      </c>
      <c r="E10" s="9">
        <f>IFERROR(VLOOKUP($C10,Paramétres!$A$2:$E$11,COLUMN()-2,FALSE),"")</f>
        <v>0.57638888888888895</v>
      </c>
      <c r="F10" s="9">
        <f>IFERROR(VLOOKUP($C10,Paramétres!$A$2:$E$11,COLUMN()-2,FALSE),"")</f>
        <v>0</v>
      </c>
      <c r="G10" s="9">
        <f>IFERROR(VLOOKUP($C10,Paramétres!$A$2:$E$11,COLUMN()-2,FALSE),"")</f>
        <v>0</v>
      </c>
      <c r="H10" s="41">
        <f t="shared" si="1"/>
        <v>0.32638888888888895</v>
      </c>
      <c r="I10" s="29"/>
      <c r="J10" s="10" t="str">
        <f t="shared" si="0"/>
        <v/>
      </c>
      <c r="K10" s="11">
        <f t="shared" si="2"/>
        <v>84.991666666666674</v>
      </c>
    </row>
    <row r="11" spans="1:11">
      <c r="A11" s="7" t="s">
        <v>12</v>
      </c>
      <c r="B11" s="29">
        <v>8</v>
      </c>
      <c r="C11" s="39" t="s">
        <v>24</v>
      </c>
      <c r="D11" s="9">
        <f>IFERROR(VLOOKUP($C11,Paramétres!$A$2:$E$11,COLUMN()-2,FALSE),"")</f>
        <v>0.25</v>
      </c>
      <c r="E11" s="9">
        <f>IFERROR(VLOOKUP($C11,Paramétres!$A$2:$E$11,COLUMN()-2,FALSE),"")</f>
        <v>0.57638888888888895</v>
      </c>
      <c r="F11" s="9">
        <f>IFERROR(VLOOKUP($C11,Paramétres!$A$2:$E$11,COLUMN()-2,FALSE),"")</f>
        <v>0</v>
      </c>
      <c r="G11" s="9">
        <f>IFERROR(VLOOKUP($C11,Paramétres!$A$2:$E$11,COLUMN()-2,FALSE),"")</f>
        <v>0</v>
      </c>
      <c r="H11" s="41">
        <f t="shared" si="1"/>
        <v>0.32638888888888895</v>
      </c>
      <c r="I11" s="29"/>
      <c r="J11" s="10" t="str">
        <f t="shared" si="0"/>
        <v/>
      </c>
      <c r="K11" s="11">
        <f t="shared" si="2"/>
        <v>84.991666666666674</v>
      </c>
    </row>
    <row r="12" spans="1:11">
      <c r="A12" s="7" t="s">
        <v>6</v>
      </c>
      <c r="B12" s="29">
        <v>9</v>
      </c>
      <c r="C12" s="29"/>
      <c r="D12" s="9" t="str">
        <f>IFERROR(VLOOKUP($C12,Paramétres!$A$2:$E$11,COLUMN()-2,FALSE),"")</f>
        <v/>
      </c>
      <c r="E12" s="9" t="str">
        <f>IFERROR(VLOOKUP($C12,Paramétres!$A$2:$E$11,COLUMN()-2,FALSE),"")</f>
        <v/>
      </c>
      <c r="F12" s="9" t="str">
        <f>IFERROR(VLOOKUP($C12,Paramétres!$A$2:$E$11,COLUMN()-2,FALSE),"")</f>
        <v/>
      </c>
      <c r="G12" s="9" t="str">
        <f>IFERROR(VLOOKUP($C12,Paramétres!$A$2:$E$11,COLUMN()-2,FALSE),"")</f>
        <v/>
      </c>
      <c r="H12" s="9" t="str">
        <f t="shared" si="1"/>
        <v/>
      </c>
      <c r="I12" s="29"/>
      <c r="J12" s="10" t="str">
        <f t="shared" si="0"/>
        <v/>
      </c>
      <c r="K12" s="11" t="str">
        <f t="shared" si="2"/>
        <v/>
      </c>
    </row>
    <row r="13" spans="1:11">
      <c r="A13" s="7" t="s">
        <v>7</v>
      </c>
      <c r="B13" s="29">
        <v>10</v>
      </c>
      <c r="C13" s="39" t="s">
        <v>24</v>
      </c>
      <c r="D13" s="9">
        <f>IFERROR(VLOOKUP($C13,Paramétres!$A$2:$E$11,COLUMN()-2,FALSE),"")</f>
        <v>0.25</v>
      </c>
      <c r="E13" s="9">
        <f>IFERROR(VLOOKUP($C13,Paramétres!$A$2:$E$11,COLUMN()-2,FALSE),"")</f>
        <v>0.57638888888888895</v>
      </c>
      <c r="F13" s="9">
        <f>IFERROR(VLOOKUP($C13,Paramétres!$A$2:$E$11,COLUMN()-2,FALSE),"")</f>
        <v>0</v>
      </c>
      <c r="G13" s="9">
        <f>IFERROR(VLOOKUP($C13,Paramétres!$A$2:$E$11,COLUMN()-2,FALSE),"")</f>
        <v>0</v>
      </c>
      <c r="H13" s="41">
        <f t="shared" si="1"/>
        <v>0.32638888888888895</v>
      </c>
      <c r="I13" s="29"/>
      <c r="J13" s="10" t="str">
        <f t="shared" si="0"/>
        <v/>
      </c>
      <c r="K13" s="11">
        <f t="shared" si="2"/>
        <v>84.991666666666674</v>
      </c>
    </row>
    <row r="14" spans="1:11">
      <c r="A14" s="7" t="s">
        <v>8</v>
      </c>
      <c r="B14" s="29">
        <v>11</v>
      </c>
      <c r="C14" s="39" t="s">
        <v>26</v>
      </c>
      <c r="D14" s="9">
        <f>IFERROR(VLOOKUP($C14,Paramétres!$A$2:$E$11,COLUMN()-2,FALSE),"")</f>
        <v>0.25</v>
      </c>
      <c r="E14" s="9">
        <f>IFERROR(VLOOKUP($C14,Paramétres!$A$2:$E$11,COLUMN()-2,FALSE),"")</f>
        <v>0.57638888888888895</v>
      </c>
      <c r="F14" s="9">
        <f>IFERROR(VLOOKUP($C14,Paramétres!$A$2:$E$11,COLUMN()-2,FALSE),"")</f>
        <v>0</v>
      </c>
      <c r="G14" s="9">
        <f>IFERROR(VLOOKUP($C14,Paramétres!$A$2:$E$11,COLUMN()-2,FALSE),"")</f>
        <v>0</v>
      </c>
      <c r="H14" s="41">
        <f t="shared" si="1"/>
        <v>0.32638888888888895</v>
      </c>
      <c r="I14" s="29"/>
      <c r="J14" s="10" t="str">
        <f t="shared" si="0"/>
        <v/>
      </c>
      <c r="K14" s="11">
        <f t="shared" si="2"/>
        <v>84.991666666666674</v>
      </c>
    </row>
    <row r="15" spans="1:11">
      <c r="A15" s="7" t="s">
        <v>9</v>
      </c>
      <c r="B15" s="29">
        <v>12</v>
      </c>
      <c r="C15" s="39" t="s">
        <v>26</v>
      </c>
      <c r="D15" s="9">
        <f>IFERROR(VLOOKUP($C15,Paramétres!$A$2:$E$11,COLUMN()-2,FALSE),"")</f>
        <v>0.25</v>
      </c>
      <c r="E15" s="9">
        <f>IFERROR(VLOOKUP($C15,Paramétres!$A$2:$E$11,COLUMN()-2,FALSE),"")</f>
        <v>0.57638888888888895</v>
      </c>
      <c r="F15" s="9">
        <f>IFERROR(VLOOKUP($C15,Paramétres!$A$2:$E$11,COLUMN()-2,FALSE),"")</f>
        <v>0</v>
      </c>
      <c r="G15" s="9">
        <f>IFERROR(VLOOKUP($C15,Paramétres!$A$2:$E$11,COLUMN()-2,FALSE),"")</f>
        <v>0</v>
      </c>
      <c r="H15" s="41">
        <f t="shared" si="1"/>
        <v>0.32638888888888895</v>
      </c>
      <c r="I15" s="29"/>
      <c r="J15" s="10" t="str">
        <f t="shared" si="0"/>
        <v/>
      </c>
      <c r="K15" s="11">
        <f t="shared" si="2"/>
        <v>84.991666666666674</v>
      </c>
    </row>
    <row r="16" spans="1:11">
      <c r="A16" s="7" t="s">
        <v>10</v>
      </c>
      <c r="B16" s="29">
        <v>13</v>
      </c>
      <c r="C16" s="29"/>
      <c r="D16" s="9" t="str">
        <f>IFERROR(VLOOKUP($C16,Paramétres!$A$2:$E$11,COLUMN()-2,FALSE),"")</f>
        <v/>
      </c>
      <c r="E16" s="9" t="str">
        <f>IFERROR(VLOOKUP($C16,Paramétres!$A$2:$E$11,COLUMN()-2,FALSE),"")</f>
        <v/>
      </c>
      <c r="F16" s="9" t="str">
        <f>IFERROR(VLOOKUP($C16,Paramétres!$A$2:$E$11,COLUMN()-2,FALSE),"")</f>
        <v/>
      </c>
      <c r="G16" s="9" t="str">
        <f>IFERROR(VLOOKUP($C16,Paramétres!$A$2:$E$11,COLUMN()-2,FALSE),"")</f>
        <v/>
      </c>
      <c r="H16" s="9" t="str">
        <f t="shared" si="1"/>
        <v/>
      </c>
      <c r="I16" s="29"/>
      <c r="J16" s="10" t="str">
        <f t="shared" si="0"/>
        <v/>
      </c>
      <c r="K16" s="11" t="str">
        <f t="shared" si="2"/>
        <v/>
      </c>
    </row>
    <row r="17" spans="1:11">
      <c r="A17" s="7" t="s">
        <v>11</v>
      </c>
      <c r="B17" s="29">
        <v>14</v>
      </c>
      <c r="C17" s="39" t="s">
        <v>25</v>
      </c>
      <c r="D17" s="9">
        <f>IFERROR(VLOOKUP($C17,Paramétres!$A$2:$E$11,COLUMN()-2,FALSE),"")</f>
        <v>0</v>
      </c>
      <c r="E17" s="9">
        <f>IFERROR(VLOOKUP($C17,Paramétres!$A$2:$E$11,COLUMN()-2,FALSE),"")</f>
        <v>0</v>
      </c>
      <c r="F17" s="9">
        <f>IFERROR(VLOOKUP($C17,Paramétres!$A$2:$E$11,COLUMN()-2,FALSE),"")</f>
        <v>0.625</v>
      </c>
      <c r="G17" s="9">
        <f>IFERROR(VLOOKUP($C17,Paramétres!$A$2:$E$11,COLUMN()-2,FALSE),"")</f>
        <v>0.83333333333333337</v>
      </c>
      <c r="H17" s="9">
        <f t="shared" si="1"/>
        <v>0.20833333333333337</v>
      </c>
      <c r="I17" s="29"/>
      <c r="J17" s="10" t="str">
        <f t="shared" si="0"/>
        <v/>
      </c>
      <c r="K17" s="11">
        <f t="shared" si="2"/>
        <v>54.250000000000007</v>
      </c>
    </row>
    <row r="18" spans="1:11">
      <c r="A18" s="7" t="s">
        <v>12</v>
      </c>
      <c r="B18" s="29">
        <v>15</v>
      </c>
      <c r="C18" s="29"/>
      <c r="D18" s="9" t="str">
        <f>IFERROR(VLOOKUP($C18,Paramétres!$A$2:$E$11,COLUMN()-2,FALSE),"")</f>
        <v/>
      </c>
      <c r="E18" s="9" t="str">
        <f>IFERROR(VLOOKUP($C18,Paramétres!$A$2:$E$11,COLUMN()-2,FALSE),"")</f>
        <v/>
      </c>
      <c r="F18" s="9" t="str">
        <f>IFERROR(VLOOKUP($C18,Paramétres!$A$2:$E$11,COLUMN()-2,FALSE),"")</f>
        <v/>
      </c>
      <c r="G18" s="9" t="str">
        <f>IFERROR(VLOOKUP($C18,Paramétres!$A$2:$E$11,COLUMN()-2,FALSE),"")</f>
        <v/>
      </c>
      <c r="H18" s="9" t="str">
        <f t="shared" si="1"/>
        <v/>
      </c>
      <c r="I18" s="29"/>
      <c r="J18" s="10" t="str">
        <f t="shared" si="0"/>
        <v/>
      </c>
      <c r="K18" s="11" t="str">
        <f t="shared" si="2"/>
        <v/>
      </c>
    </row>
    <row r="19" spans="1:11">
      <c r="A19" s="7" t="s">
        <v>6</v>
      </c>
      <c r="B19" s="29">
        <v>16</v>
      </c>
      <c r="C19" s="39" t="s">
        <v>25</v>
      </c>
      <c r="D19" s="9">
        <f>IFERROR(VLOOKUP($C19,Paramétres!$A$2:$E$11,COLUMN()-2,FALSE),"")</f>
        <v>0</v>
      </c>
      <c r="E19" s="9">
        <f>IFERROR(VLOOKUP($C19,Paramétres!$A$2:$E$11,COLUMN()-2,FALSE),"")</f>
        <v>0</v>
      </c>
      <c r="F19" s="9">
        <f>IFERROR(VLOOKUP($C19,Paramétres!$A$2:$E$11,COLUMN()-2,FALSE),"")</f>
        <v>0.625</v>
      </c>
      <c r="G19" s="9">
        <f>IFERROR(VLOOKUP($C19,Paramétres!$A$2:$E$11,COLUMN()-2,FALSE),"")</f>
        <v>0.83333333333333337</v>
      </c>
      <c r="H19" s="9">
        <f t="shared" si="1"/>
        <v>0.20833333333333337</v>
      </c>
      <c r="I19" s="29"/>
      <c r="J19" s="10" t="str">
        <f t="shared" si="0"/>
        <v/>
      </c>
      <c r="K19" s="11">
        <f t="shared" si="2"/>
        <v>54.250000000000007</v>
      </c>
    </row>
    <row r="20" spans="1:11">
      <c r="A20" s="7" t="s">
        <v>7</v>
      </c>
      <c r="B20" s="29">
        <v>17</v>
      </c>
      <c r="C20" s="29"/>
      <c r="D20" s="9" t="str">
        <f>IFERROR(VLOOKUP($C20,Paramétres!$A$2:$E$11,COLUMN()-2,FALSE),"")</f>
        <v/>
      </c>
      <c r="E20" s="9" t="str">
        <f>IFERROR(VLOOKUP($C20,Paramétres!$A$2:$E$11,COLUMN()-2,FALSE),"")</f>
        <v/>
      </c>
      <c r="F20" s="9" t="str">
        <f>IFERROR(VLOOKUP($C20,Paramétres!$A$2:$E$11,COLUMN()-2,FALSE),"")</f>
        <v/>
      </c>
      <c r="G20" s="9" t="str">
        <f>IFERROR(VLOOKUP($C20,Paramétres!$A$2:$E$11,COLUMN()-2,FALSE),"")</f>
        <v/>
      </c>
      <c r="H20" s="9" t="str">
        <f t="shared" si="1"/>
        <v/>
      </c>
      <c r="I20" s="29"/>
      <c r="J20" s="10" t="str">
        <f t="shared" si="0"/>
        <v/>
      </c>
      <c r="K20" s="11" t="str">
        <f t="shared" si="2"/>
        <v/>
      </c>
    </row>
    <row r="21" spans="1:11">
      <c r="A21" s="7" t="s">
        <v>8</v>
      </c>
      <c r="B21" s="29">
        <v>18</v>
      </c>
      <c r="C21" s="39" t="s">
        <v>26</v>
      </c>
      <c r="D21" s="9">
        <f>IFERROR(VLOOKUP($C21,Paramétres!$A$2:$E$11,COLUMN()-2,FALSE),"")</f>
        <v>0.25</v>
      </c>
      <c r="E21" s="9">
        <f>IFERROR(VLOOKUP($C21,Paramétres!$A$2:$E$11,COLUMN()-2,FALSE),"")</f>
        <v>0.57638888888888895</v>
      </c>
      <c r="F21" s="9">
        <f>IFERROR(VLOOKUP($C21,Paramétres!$A$2:$E$11,COLUMN()-2,FALSE),"")</f>
        <v>0</v>
      </c>
      <c r="G21" s="9">
        <f>IFERROR(VLOOKUP($C21,Paramétres!$A$2:$E$11,COLUMN()-2,FALSE),"")</f>
        <v>0</v>
      </c>
      <c r="H21" s="41">
        <f t="shared" si="1"/>
        <v>0.32638888888888895</v>
      </c>
      <c r="I21" s="29"/>
      <c r="J21" s="10" t="str">
        <f t="shared" si="0"/>
        <v/>
      </c>
      <c r="K21" s="11">
        <f t="shared" si="2"/>
        <v>84.991666666666674</v>
      </c>
    </row>
    <row r="22" spans="1:11">
      <c r="A22" s="7" t="s">
        <v>9</v>
      </c>
      <c r="B22" s="29">
        <v>19</v>
      </c>
      <c r="C22" s="39" t="s">
        <v>26</v>
      </c>
      <c r="D22" s="9">
        <f>IFERROR(VLOOKUP($C22,Paramétres!$A$2:$E$11,COLUMN()-2,FALSE),"")</f>
        <v>0.25</v>
      </c>
      <c r="E22" s="9">
        <f>IFERROR(VLOOKUP($C22,Paramétres!$A$2:$E$11,COLUMN()-2,FALSE),"")</f>
        <v>0.57638888888888895</v>
      </c>
      <c r="F22" s="9">
        <f>IFERROR(VLOOKUP($C22,Paramétres!$A$2:$E$11,COLUMN()-2,FALSE),"")</f>
        <v>0</v>
      </c>
      <c r="G22" s="9">
        <f>IFERROR(VLOOKUP($C22,Paramétres!$A$2:$E$11,COLUMN()-2,FALSE),"")</f>
        <v>0</v>
      </c>
      <c r="H22" s="41">
        <f t="shared" si="1"/>
        <v>0.32638888888888895</v>
      </c>
      <c r="I22" s="29"/>
      <c r="J22" s="10" t="str">
        <f t="shared" si="0"/>
        <v/>
      </c>
      <c r="K22" s="11">
        <f t="shared" si="2"/>
        <v>84.991666666666674</v>
      </c>
    </row>
    <row r="23" spans="1:11">
      <c r="A23" s="7" t="s">
        <v>10</v>
      </c>
      <c r="B23" s="29">
        <v>20</v>
      </c>
      <c r="C23" s="39" t="s">
        <v>25</v>
      </c>
      <c r="D23" s="9">
        <f>IFERROR(VLOOKUP($C23,Paramétres!$A$2:$E$11,COLUMN()-2,FALSE),"")</f>
        <v>0</v>
      </c>
      <c r="E23" s="9">
        <f>IFERROR(VLOOKUP($C23,Paramétres!$A$2:$E$11,COLUMN()-2,FALSE),"")</f>
        <v>0</v>
      </c>
      <c r="F23" s="9">
        <f>IFERROR(VLOOKUP($C23,Paramétres!$A$2:$E$11,COLUMN()-2,FALSE),"")</f>
        <v>0.625</v>
      </c>
      <c r="G23" s="9">
        <f>IFERROR(VLOOKUP($C23,Paramétres!$A$2:$E$11,COLUMN()-2,FALSE),"")</f>
        <v>0.83333333333333337</v>
      </c>
      <c r="H23" s="9">
        <f t="shared" si="1"/>
        <v>0.20833333333333337</v>
      </c>
      <c r="I23" s="29"/>
      <c r="J23" s="10" t="str">
        <f t="shared" si="0"/>
        <v/>
      </c>
      <c r="K23" s="11">
        <f t="shared" si="2"/>
        <v>54.250000000000007</v>
      </c>
    </row>
    <row r="24" spans="1:11">
      <c r="A24" s="7" t="s">
        <v>11</v>
      </c>
      <c r="B24" s="29">
        <v>21</v>
      </c>
      <c r="C24" s="29"/>
      <c r="D24" s="9" t="str">
        <f>IFERROR(VLOOKUP($C24,Paramétres!$A$2:$E$11,COLUMN()-2,FALSE),"")</f>
        <v/>
      </c>
      <c r="E24" s="9" t="str">
        <f>IFERROR(VLOOKUP($C24,Paramétres!$A$2:$E$11,COLUMN()-2,FALSE),"")</f>
        <v/>
      </c>
      <c r="F24" s="9" t="str">
        <f>IFERROR(VLOOKUP($C24,Paramétres!$A$2:$E$11,COLUMN()-2,FALSE),"")</f>
        <v/>
      </c>
      <c r="G24" s="9" t="str">
        <f>IFERROR(VLOOKUP($C24,Paramétres!$A$2:$E$11,COLUMN()-2,FALSE),"")</f>
        <v/>
      </c>
      <c r="H24" s="9" t="str">
        <f t="shared" si="1"/>
        <v/>
      </c>
      <c r="I24" s="29"/>
      <c r="J24" s="10" t="str">
        <f t="shared" si="0"/>
        <v/>
      </c>
      <c r="K24" s="11" t="str">
        <f t="shared" si="2"/>
        <v/>
      </c>
    </row>
    <row r="25" spans="1:11">
      <c r="A25" s="7" t="s">
        <v>12</v>
      </c>
      <c r="B25" s="29">
        <v>22</v>
      </c>
      <c r="C25" s="29"/>
      <c r="D25" s="9" t="str">
        <f>IFERROR(VLOOKUP($C25,Paramétres!$A$2:$E$11,COLUMN()-2,FALSE),"")</f>
        <v/>
      </c>
      <c r="E25" s="9" t="str">
        <f>IFERROR(VLOOKUP($C25,Paramétres!$A$2:$E$11,COLUMN()-2,FALSE),"")</f>
        <v/>
      </c>
      <c r="F25" s="9" t="str">
        <f>IFERROR(VLOOKUP($C25,Paramétres!$A$2:$E$11,COLUMN()-2,FALSE),"")</f>
        <v/>
      </c>
      <c r="G25" s="9" t="str">
        <f>IFERROR(VLOOKUP($C25,Paramétres!$A$2:$E$11,COLUMN()-2,FALSE),"")</f>
        <v/>
      </c>
      <c r="H25" s="9" t="str">
        <f t="shared" si="1"/>
        <v/>
      </c>
      <c r="I25" s="29"/>
      <c r="J25" s="10" t="str">
        <f t="shared" si="0"/>
        <v/>
      </c>
      <c r="K25" s="11" t="str">
        <f t="shared" si="2"/>
        <v/>
      </c>
    </row>
    <row r="26" spans="1:11">
      <c r="A26" s="7" t="s">
        <v>6</v>
      </c>
      <c r="B26" s="29">
        <v>23</v>
      </c>
      <c r="C26" s="29"/>
      <c r="D26" s="9" t="str">
        <f>IFERROR(VLOOKUP($C26,Paramétres!$A$2:$E$11,COLUMN()-2,FALSE),"")</f>
        <v/>
      </c>
      <c r="E26" s="9" t="str">
        <f>IFERROR(VLOOKUP($C26,Paramétres!$A$2:$E$11,COLUMN()-2,FALSE),"")</f>
        <v/>
      </c>
      <c r="F26" s="9" t="str">
        <f>IFERROR(VLOOKUP($C26,Paramétres!$A$2:$E$11,COLUMN()-2,FALSE),"")</f>
        <v/>
      </c>
      <c r="G26" s="9" t="str">
        <f>IFERROR(VLOOKUP($C26,Paramétres!$A$2:$E$11,COLUMN()-2,FALSE),"")</f>
        <v/>
      </c>
      <c r="H26" s="9" t="str">
        <f t="shared" si="1"/>
        <v/>
      </c>
      <c r="I26" s="29"/>
      <c r="J26" s="10" t="str">
        <f t="shared" si="0"/>
        <v/>
      </c>
      <c r="K26" s="11" t="str">
        <f t="shared" si="2"/>
        <v/>
      </c>
    </row>
    <row r="27" spans="1:11">
      <c r="A27" s="7" t="s">
        <v>7</v>
      </c>
      <c r="B27" s="29">
        <v>24</v>
      </c>
      <c r="C27" s="29"/>
      <c r="D27" s="9" t="str">
        <f>IFERROR(VLOOKUP($C27,Paramétres!$A$2:$E$11,COLUMN()-2,FALSE),"")</f>
        <v/>
      </c>
      <c r="E27" s="9" t="str">
        <f>IFERROR(VLOOKUP($C27,Paramétres!$A$2:$E$11,COLUMN()-2,FALSE),"")</f>
        <v/>
      </c>
      <c r="F27" s="9" t="str">
        <f>IFERROR(VLOOKUP($C27,Paramétres!$A$2:$E$11,COLUMN()-2,FALSE),"")</f>
        <v/>
      </c>
      <c r="G27" s="9" t="str">
        <f>IFERROR(VLOOKUP($C27,Paramétres!$A$2:$E$11,COLUMN()-2,FALSE),"")</f>
        <v/>
      </c>
      <c r="H27" s="9" t="str">
        <f t="shared" si="1"/>
        <v/>
      </c>
      <c r="I27" s="29"/>
      <c r="J27" s="10" t="str">
        <f t="shared" si="0"/>
        <v/>
      </c>
      <c r="K27" s="11" t="str">
        <f t="shared" si="2"/>
        <v/>
      </c>
    </row>
    <row r="28" spans="1:11">
      <c r="A28" s="7" t="s">
        <v>8</v>
      </c>
      <c r="B28" s="29">
        <v>25</v>
      </c>
      <c r="C28" s="39" t="s">
        <v>26</v>
      </c>
      <c r="D28" s="9">
        <f>IFERROR(VLOOKUP($C28,Paramétres!$A$2:$E$11,COLUMN()-2,FALSE),"")</f>
        <v>0.25</v>
      </c>
      <c r="E28" s="9">
        <f>IFERROR(VLOOKUP($C28,Paramétres!$A$2:$E$11,COLUMN()-2,FALSE),"")</f>
        <v>0.57638888888888895</v>
      </c>
      <c r="F28" s="9">
        <f>IFERROR(VLOOKUP($C28,Paramétres!$A$2:$E$11,COLUMN()-2,FALSE),"")</f>
        <v>0</v>
      </c>
      <c r="G28" s="9">
        <f>IFERROR(VLOOKUP($C28,Paramétres!$A$2:$E$11,COLUMN()-2,FALSE),"")</f>
        <v>0</v>
      </c>
      <c r="H28" s="41">
        <f t="shared" si="1"/>
        <v>0.32638888888888895</v>
      </c>
      <c r="I28" s="29"/>
      <c r="J28" s="10" t="str">
        <f t="shared" si="0"/>
        <v/>
      </c>
      <c r="K28" s="11">
        <f t="shared" si="2"/>
        <v>84.991666666666674</v>
      </c>
    </row>
    <row r="29" spans="1:11">
      <c r="A29" s="7" t="s">
        <v>9</v>
      </c>
      <c r="B29" s="29">
        <v>26</v>
      </c>
      <c r="C29" s="39" t="s">
        <v>26</v>
      </c>
      <c r="D29" s="9">
        <f>IFERROR(VLOOKUP($C29,Paramétres!$A$2:$E$11,COLUMN()-2,FALSE),"")</f>
        <v>0.25</v>
      </c>
      <c r="E29" s="9">
        <f>IFERROR(VLOOKUP($C29,Paramétres!$A$2:$E$11,COLUMN()-2,FALSE),"")</f>
        <v>0.57638888888888895</v>
      </c>
      <c r="F29" s="9">
        <f>IFERROR(VLOOKUP($C29,Paramétres!$A$2:$E$11,COLUMN()-2,FALSE),"")</f>
        <v>0</v>
      </c>
      <c r="G29" s="9">
        <f>IFERROR(VLOOKUP($C29,Paramétres!$A$2:$E$11,COLUMN()-2,FALSE),"")</f>
        <v>0</v>
      </c>
      <c r="H29" s="41">
        <f t="shared" si="1"/>
        <v>0.32638888888888895</v>
      </c>
      <c r="I29" s="29"/>
      <c r="J29" s="10" t="str">
        <f t="shared" si="0"/>
        <v/>
      </c>
      <c r="K29" s="11">
        <f t="shared" si="2"/>
        <v>84.991666666666674</v>
      </c>
    </row>
    <row r="30" spans="1:11">
      <c r="A30" s="7" t="s">
        <v>10</v>
      </c>
      <c r="B30" s="29">
        <v>27</v>
      </c>
      <c r="C30" s="29"/>
      <c r="D30" s="9" t="str">
        <f>IFERROR(VLOOKUP($C30,Paramétres!$A$2:$E$11,COLUMN()-2,FALSE),"")</f>
        <v/>
      </c>
      <c r="E30" s="9" t="str">
        <f>IFERROR(VLOOKUP($C30,Paramétres!$A$2:$E$11,COLUMN()-2,FALSE),"")</f>
        <v/>
      </c>
      <c r="F30" s="9" t="str">
        <f>IFERROR(VLOOKUP($C30,Paramétres!$A$2:$E$11,COLUMN()-2,FALSE),"")</f>
        <v/>
      </c>
      <c r="G30" s="9" t="str">
        <f>IFERROR(VLOOKUP($C30,Paramétres!$A$2:$E$11,COLUMN()-2,FALSE),"")</f>
        <v/>
      </c>
      <c r="H30" s="9" t="str">
        <f t="shared" si="1"/>
        <v/>
      </c>
      <c r="I30" s="29"/>
      <c r="J30" s="10" t="str">
        <f t="shared" si="0"/>
        <v/>
      </c>
      <c r="K30" s="11" t="str">
        <f t="shared" si="2"/>
        <v/>
      </c>
    </row>
    <row r="31" spans="1:11">
      <c r="A31" s="7" t="s">
        <v>11</v>
      </c>
      <c r="B31" s="29">
        <v>28</v>
      </c>
      <c r="C31" s="39" t="s">
        <v>25</v>
      </c>
      <c r="D31" s="9">
        <f>IFERROR(VLOOKUP($C31,Paramétres!$A$2:$E$11,COLUMN()-2,FALSE),"")</f>
        <v>0</v>
      </c>
      <c r="E31" s="9">
        <f>IFERROR(VLOOKUP($C31,Paramétres!$A$2:$E$11,COLUMN()-2,FALSE),"")</f>
        <v>0</v>
      </c>
      <c r="F31" s="9">
        <f>IFERROR(VLOOKUP($C31,Paramétres!$A$2:$E$11,COLUMN()-2,FALSE),"")</f>
        <v>0.625</v>
      </c>
      <c r="G31" s="9">
        <f>IFERROR(VLOOKUP($C31,Paramétres!$A$2:$E$11,COLUMN()-2,FALSE),"")</f>
        <v>0.83333333333333337</v>
      </c>
      <c r="H31" s="9">
        <f t="shared" si="1"/>
        <v>0.20833333333333337</v>
      </c>
      <c r="I31" s="29"/>
      <c r="J31" s="10" t="str">
        <f>IF(H31=0,"repos","")</f>
        <v/>
      </c>
      <c r="K31" s="11">
        <f t="shared" si="2"/>
        <v>54.250000000000007</v>
      </c>
    </row>
    <row r="32" spans="1:11">
      <c r="A32" s="7" t="s">
        <v>12</v>
      </c>
      <c r="B32" s="29">
        <v>29</v>
      </c>
      <c r="C32" s="29"/>
      <c r="D32" s="9" t="str">
        <f>IFERROR(VLOOKUP($C32,Paramétres!$A$2:$E$11,COLUMN()-2,FALSE),"")</f>
        <v/>
      </c>
      <c r="E32" s="9" t="str">
        <f>IFERROR(VLOOKUP($C32,Paramétres!$A$2:$E$11,COLUMN()-2,FALSE),"")</f>
        <v/>
      </c>
      <c r="F32" s="9" t="str">
        <f>IFERROR(VLOOKUP($C32,Paramétres!$A$2:$E$11,COLUMN()-2,FALSE),"")</f>
        <v/>
      </c>
      <c r="G32" s="9" t="str">
        <f>IFERROR(VLOOKUP($C32,Paramétres!$A$2:$E$11,COLUMN()-2,FALSE),"")</f>
        <v/>
      </c>
      <c r="H32" s="9" t="str">
        <f t="shared" si="1"/>
        <v/>
      </c>
      <c r="I32" s="29"/>
      <c r="J32" s="10" t="str">
        <f>IF(H32=0,"repos","")</f>
        <v/>
      </c>
      <c r="K32" s="11" t="str">
        <f t="shared" si="2"/>
        <v/>
      </c>
    </row>
    <row r="33" spans="1:11">
      <c r="A33" s="7" t="s">
        <v>6</v>
      </c>
      <c r="B33" s="29">
        <v>30</v>
      </c>
      <c r="C33" s="39" t="s">
        <v>25</v>
      </c>
      <c r="D33" s="9">
        <f>IFERROR(VLOOKUP($C33,Paramétres!$A$2:$E$11,COLUMN()-2,FALSE),"")</f>
        <v>0</v>
      </c>
      <c r="E33" s="9">
        <f>IFERROR(VLOOKUP($C33,Paramétres!$A$2:$E$11,COLUMN()-2,FALSE),"")</f>
        <v>0</v>
      </c>
      <c r="F33" s="9">
        <f>IFERROR(VLOOKUP($C33,Paramétres!$A$2:$E$11,COLUMN()-2,FALSE),"")</f>
        <v>0.625</v>
      </c>
      <c r="G33" s="9">
        <f>IFERROR(VLOOKUP($C33,Paramétres!$A$2:$E$11,COLUMN()-2,FALSE),"")</f>
        <v>0.83333333333333337</v>
      </c>
      <c r="H33" s="9">
        <f t="shared" si="1"/>
        <v>0.20833333333333337</v>
      </c>
      <c r="I33" s="29"/>
      <c r="J33" s="10" t="str">
        <f>IF(H33=0,"repos","")</f>
        <v/>
      </c>
      <c r="K33" s="11">
        <f t="shared" si="2"/>
        <v>54.250000000000007</v>
      </c>
    </row>
    <row r="34" spans="1:11">
      <c r="A34" s="7" t="s">
        <v>7</v>
      </c>
      <c r="B34" s="29">
        <v>31</v>
      </c>
      <c r="C34" s="29"/>
      <c r="D34" s="9" t="str">
        <f>IFERROR(VLOOKUP($C34,Paramétres!$A$2:$E$11,COLUMN()-2,FALSE),"")</f>
        <v/>
      </c>
      <c r="E34" s="9" t="str">
        <f>IFERROR(VLOOKUP($C34,Paramétres!$A$2:$E$11,COLUMN()-2,FALSE),"")</f>
        <v/>
      </c>
      <c r="F34" s="9" t="str">
        <f>IFERROR(VLOOKUP($C34,Paramétres!$A$2:$E$11,COLUMN()-2,FALSE),"")</f>
        <v/>
      </c>
      <c r="G34" s="9" t="str">
        <f>IFERROR(VLOOKUP($C34,Paramétres!$A$2:$E$11,COLUMN()-2,FALSE),"")</f>
        <v/>
      </c>
      <c r="H34" s="9" t="str">
        <f t="shared" si="1"/>
        <v/>
      </c>
      <c r="I34" s="29"/>
      <c r="J34" s="12" t="str">
        <f>IF(H34=0,"repos","")</f>
        <v/>
      </c>
      <c r="K34" s="11" t="str">
        <f t="shared" si="2"/>
        <v/>
      </c>
    </row>
    <row r="35" spans="1:11">
      <c r="A35" s="52" t="s">
        <v>2</v>
      </c>
      <c r="B35" s="52"/>
      <c r="C35" s="52"/>
      <c r="D35" s="52"/>
      <c r="E35" s="52"/>
      <c r="F35" s="52"/>
      <c r="G35" s="52"/>
      <c r="H35" s="13">
        <v>5</v>
      </c>
      <c r="I35" s="29"/>
      <c r="J35" s="12"/>
    </row>
    <row r="36" spans="1:11">
      <c r="A36" s="52" t="s">
        <v>13</v>
      </c>
      <c r="B36" s="52"/>
      <c r="C36" s="52"/>
      <c r="D36" s="52"/>
      <c r="E36" s="52"/>
      <c r="F36" s="52"/>
      <c r="G36" s="52"/>
      <c r="H36" s="40">
        <v>1.25</v>
      </c>
      <c r="I36" s="29"/>
      <c r="J36" s="12"/>
    </row>
    <row r="37" spans="1:11">
      <c r="A37" s="52" t="s">
        <v>14</v>
      </c>
      <c r="B37" s="52"/>
      <c r="C37" s="52"/>
      <c r="D37" s="52"/>
      <c r="E37" s="52"/>
      <c r="F37" s="52"/>
      <c r="G37" s="52"/>
      <c r="H37" s="30"/>
      <c r="I37" s="29"/>
      <c r="J37" s="12"/>
    </row>
    <row r="38" spans="1:11">
      <c r="A38" s="52" t="s">
        <v>15</v>
      </c>
      <c r="B38" s="52"/>
      <c r="C38" s="52"/>
      <c r="D38" s="52"/>
      <c r="E38" s="52"/>
      <c r="F38" s="52"/>
      <c r="G38" s="52"/>
      <c r="H38" s="30">
        <f>SUM(I4:I34)</f>
        <v>0</v>
      </c>
      <c r="I38" s="29"/>
      <c r="J38" s="12"/>
    </row>
    <row r="39" spans="1:11">
      <c r="A39" s="56" t="s">
        <v>29</v>
      </c>
      <c r="B39" s="56"/>
      <c r="C39" s="56"/>
      <c r="D39" s="56"/>
      <c r="E39" s="56"/>
      <c r="F39" s="56"/>
      <c r="G39" s="56"/>
      <c r="H39" s="15"/>
      <c r="I39" s="29"/>
      <c r="J39" s="12"/>
    </row>
    <row r="40" spans="1:11">
      <c r="A40" s="49" t="s">
        <v>31</v>
      </c>
      <c r="B40" s="50"/>
      <c r="C40" s="50"/>
      <c r="D40" s="50"/>
      <c r="E40" s="50"/>
      <c r="F40" s="50"/>
      <c r="G40" s="51"/>
      <c r="H40" s="16">
        <f>H35+H39</f>
        <v>5</v>
      </c>
      <c r="I40" s="17"/>
      <c r="J40" s="18"/>
    </row>
    <row r="41" spans="1:11">
      <c r="A41" s="19"/>
      <c r="B41" s="17"/>
      <c r="C41" s="17"/>
      <c r="D41" s="20"/>
      <c r="E41" s="20"/>
      <c r="F41" s="20"/>
      <c r="G41" s="21" t="s">
        <v>16</v>
      </c>
      <c r="H41" s="22">
        <f>H35*10.85*24</f>
        <v>1302</v>
      </c>
      <c r="I41" s="17"/>
      <c r="J41" s="18"/>
    </row>
    <row r="42" spans="1:11">
      <c r="G42" s="25" t="s">
        <v>17</v>
      </c>
      <c r="H42" s="26">
        <f>H41-(H41*19.8%)</f>
        <v>1044.204</v>
      </c>
    </row>
  </sheetData>
  <mergeCells count="14">
    <mergeCell ref="H2:H3"/>
    <mergeCell ref="I2:I3"/>
    <mergeCell ref="D1:K1"/>
    <mergeCell ref="C2:C3"/>
    <mergeCell ref="A40:G40"/>
    <mergeCell ref="A1:B1"/>
    <mergeCell ref="A2:B3"/>
    <mergeCell ref="D2:E2"/>
    <mergeCell ref="F2:G2"/>
    <mergeCell ref="A35:G35"/>
    <mergeCell ref="A36:G36"/>
    <mergeCell ref="A37:G37"/>
    <mergeCell ref="A38:G38"/>
    <mergeCell ref="A39:G3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42"/>
  <sheetViews>
    <sheetView workbookViewId="0">
      <selection activeCell="D1" sqref="D1:K1"/>
    </sheetView>
  </sheetViews>
  <sheetFormatPr baseColWidth="10" defaultColWidth="8" defaultRowHeight="15.75"/>
  <cols>
    <col min="1" max="1" width="11" style="23" bestFit="1" customWidth="1"/>
    <col min="2" max="3" width="8" style="1"/>
    <col min="4" max="7" width="8" style="24"/>
    <col min="8" max="8" width="10.625" style="24" bestFit="1" customWidth="1"/>
    <col min="9" max="16384" width="8" style="1"/>
  </cols>
  <sheetData>
    <row r="1" spans="1:11">
      <c r="A1" s="52" t="s">
        <v>33</v>
      </c>
      <c r="B1" s="52"/>
      <c r="C1" s="29"/>
      <c r="D1" s="44"/>
      <c r="E1" s="45"/>
      <c r="F1" s="45"/>
      <c r="G1" s="45"/>
      <c r="H1" s="45"/>
      <c r="I1" s="45"/>
      <c r="J1" s="45"/>
      <c r="K1" s="46"/>
    </row>
    <row r="2" spans="1:11" ht="15" customHeight="1">
      <c r="A2" s="53">
        <v>45017</v>
      </c>
      <c r="B2" s="54"/>
      <c r="C2" s="47" t="s">
        <v>18</v>
      </c>
      <c r="D2" s="55" t="s">
        <v>0</v>
      </c>
      <c r="E2" s="55"/>
      <c r="F2" s="55" t="s">
        <v>1</v>
      </c>
      <c r="G2" s="55"/>
      <c r="H2" s="42" t="s">
        <v>2</v>
      </c>
      <c r="I2" s="43" t="s">
        <v>3</v>
      </c>
      <c r="J2" s="2"/>
      <c r="K2" s="3"/>
    </row>
    <row r="3" spans="1:11">
      <c r="A3" s="54"/>
      <c r="B3" s="54"/>
      <c r="C3" s="48"/>
      <c r="D3" s="30" t="s">
        <v>4</v>
      </c>
      <c r="E3" s="30" t="s">
        <v>5</v>
      </c>
      <c r="F3" s="30" t="s">
        <v>4</v>
      </c>
      <c r="G3" s="30" t="s">
        <v>5</v>
      </c>
      <c r="H3" s="42"/>
      <c r="I3" s="43"/>
      <c r="J3" s="5"/>
      <c r="K3" s="6"/>
    </row>
    <row r="4" spans="1:11">
      <c r="A4" s="7" t="s">
        <v>8</v>
      </c>
      <c r="B4" s="29">
        <v>1</v>
      </c>
      <c r="C4" s="29"/>
      <c r="D4" s="9" t="str">
        <f>IFERROR(VLOOKUP($C4,Paramétres!$A$2:$E$11,COLUMN()-2,FALSE),"")</f>
        <v/>
      </c>
      <c r="E4" s="9" t="str">
        <f>IFERROR(VLOOKUP($C4,Paramétres!$A$2:$E$11,COLUMN()-2,FALSE),"")</f>
        <v/>
      </c>
      <c r="F4" s="9" t="str">
        <f>IFERROR(VLOOKUP($C4,Paramétres!$A$2:$E$11,COLUMN()-2,FALSE),"")</f>
        <v/>
      </c>
      <c r="G4" s="9" t="str">
        <f>IFERROR(VLOOKUP($C4,Paramétres!$A$2:$E$11,COLUMN()-2,FALSE),"")</f>
        <v/>
      </c>
      <c r="H4" s="9" t="str">
        <f>IFERROR((E4-D4)+(G4-F4),"")</f>
        <v/>
      </c>
      <c r="I4" s="29"/>
      <c r="J4" s="10" t="str">
        <f t="shared" ref="J4:J30" si="0">IF(H4=0,"repos","")</f>
        <v/>
      </c>
      <c r="K4" s="11" t="str">
        <f>IF(H4="","",H4*10.85*24)</f>
        <v/>
      </c>
    </row>
    <row r="5" spans="1:11">
      <c r="A5" s="7" t="s">
        <v>9</v>
      </c>
      <c r="B5" s="29">
        <v>2</v>
      </c>
      <c r="C5" s="29"/>
      <c r="D5" s="9" t="str">
        <f>IFERROR(VLOOKUP($C5,Paramétres!$A$2:$E$11,COLUMN()-2,FALSE),"")</f>
        <v/>
      </c>
      <c r="E5" s="9" t="str">
        <f>IFERROR(VLOOKUP($C5,Paramétres!$A$2:$E$11,COLUMN()-2,FALSE),"")</f>
        <v/>
      </c>
      <c r="F5" s="9" t="str">
        <f>IFERROR(VLOOKUP($C5,Paramétres!$A$2:$E$11,COLUMN()-2,FALSE),"")</f>
        <v/>
      </c>
      <c r="G5" s="9" t="str">
        <f>IFERROR(VLOOKUP($C5,Paramétres!$A$2:$E$11,COLUMN()-2,FALSE),"")</f>
        <v/>
      </c>
      <c r="H5" s="9" t="str">
        <f t="shared" ref="H5:H34" si="1">IFERROR((E5-D5)+(G5-F5),"")</f>
        <v/>
      </c>
      <c r="I5" s="29"/>
      <c r="J5" s="10" t="str">
        <f t="shared" si="0"/>
        <v/>
      </c>
      <c r="K5" s="11" t="str">
        <f t="shared" ref="K5:K34" si="2">IF(H5="","",H5*10.85*24)</f>
        <v/>
      </c>
    </row>
    <row r="6" spans="1:11">
      <c r="A6" s="7" t="s">
        <v>10</v>
      </c>
      <c r="B6" s="29">
        <v>3</v>
      </c>
      <c r="C6" s="29"/>
      <c r="D6" s="9" t="str">
        <f>IFERROR(VLOOKUP($C6,Paramétres!$A$2:$E$11,COLUMN()-2,FALSE),"")</f>
        <v/>
      </c>
      <c r="E6" s="9" t="str">
        <f>IFERROR(VLOOKUP($C6,Paramétres!$A$2:$E$11,COLUMN()-2,FALSE),"")</f>
        <v/>
      </c>
      <c r="F6" s="9" t="str">
        <f>IFERROR(VLOOKUP($C6,Paramétres!$A$2:$E$11,COLUMN()-2,FALSE),"")</f>
        <v/>
      </c>
      <c r="G6" s="9" t="str">
        <f>IFERROR(VLOOKUP($C6,Paramétres!$A$2:$E$11,COLUMN()-2,FALSE),"")</f>
        <v/>
      </c>
      <c r="H6" s="9" t="str">
        <f t="shared" si="1"/>
        <v/>
      </c>
      <c r="I6" s="29"/>
      <c r="J6" s="10" t="str">
        <f t="shared" si="0"/>
        <v/>
      </c>
      <c r="K6" s="11" t="str">
        <f t="shared" si="2"/>
        <v/>
      </c>
    </row>
    <row r="7" spans="1:11">
      <c r="A7" s="7" t="s">
        <v>11</v>
      </c>
      <c r="B7" s="29">
        <v>4</v>
      </c>
      <c r="C7" s="29"/>
      <c r="D7" s="9" t="str">
        <f>IFERROR(VLOOKUP($C7,Paramétres!$A$2:$E$11,COLUMN()-2,FALSE),"")</f>
        <v/>
      </c>
      <c r="E7" s="9" t="str">
        <f>IFERROR(VLOOKUP($C7,Paramétres!$A$2:$E$11,COLUMN()-2,FALSE),"")</f>
        <v/>
      </c>
      <c r="F7" s="9" t="str">
        <f>IFERROR(VLOOKUP($C7,Paramétres!$A$2:$E$11,COLUMN()-2,FALSE),"")</f>
        <v/>
      </c>
      <c r="G7" s="9" t="str">
        <f>IFERROR(VLOOKUP($C7,Paramétres!$A$2:$E$11,COLUMN()-2,FALSE),"")</f>
        <v/>
      </c>
      <c r="H7" s="9" t="str">
        <f t="shared" si="1"/>
        <v/>
      </c>
      <c r="I7" s="29"/>
      <c r="J7" s="10" t="str">
        <f t="shared" si="0"/>
        <v/>
      </c>
      <c r="K7" s="11" t="str">
        <f t="shared" si="2"/>
        <v/>
      </c>
    </row>
    <row r="8" spans="1:11">
      <c r="A8" s="7" t="s">
        <v>12</v>
      </c>
      <c r="B8" s="29">
        <v>5</v>
      </c>
      <c r="C8" s="29"/>
      <c r="D8" s="9" t="str">
        <f>IFERROR(VLOOKUP($C8,Paramétres!$A$2:$E$11,COLUMN()-2,FALSE),"")</f>
        <v/>
      </c>
      <c r="E8" s="9" t="str">
        <f>IFERROR(VLOOKUP($C8,Paramétres!$A$2:$E$11,COLUMN()-2,FALSE),"")</f>
        <v/>
      </c>
      <c r="F8" s="9" t="str">
        <f>IFERROR(VLOOKUP($C8,Paramétres!$A$2:$E$11,COLUMN()-2,FALSE),"")</f>
        <v/>
      </c>
      <c r="G8" s="9" t="str">
        <f>IFERROR(VLOOKUP($C8,Paramétres!$A$2:$E$11,COLUMN()-2,FALSE),"")</f>
        <v/>
      </c>
      <c r="H8" s="9" t="str">
        <f t="shared" si="1"/>
        <v/>
      </c>
      <c r="I8" s="29"/>
      <c r="J8" s="10" t="str">
        <f t="shared" si="0"/>
        <v/>
      </c>
      <c r="K8" s="11" t="str">
        <f t="shared" si="2"/>
        <v/>
      </c>
    </row>
    <row r="9" spans="1:11">
      <c r="A9" s="7" t="s">
        <v>6</v>
      </c>
      <c r="B9" s="29">
        <v>6</v>
      </c>
      <c r="C9" s="29"/>
      <c r="D9" s="9" t="str">
        <f>IFERROR(VLOOKUP($C9,Paramétres!$A$2:$E$11,COLUMN()-2,FALSE),"")</f>
        <v/>
      </c>
      <c r="E9" s="9" t="str">
        <f>IFERROR(VLOOKUP($C9,Paramétres!$A$2:$E$11,COLUMN()-2,FALSE),"")</f>
        <v/>
      </c>
      <c r="F9" s="9" t="str">
        <f>IFERROR(VLOOKUP($C9,Paramétres!$A$2:$E$11,COLUMN()-2,FALSE),"")</f>
        <v/>
      </c>
      <c r="G9" s="9" t="str">
        <f>IFERROR(VLOOKUP($C9,Paramétres!$A$2:$E$11,COLUMN()-2,FALSE),"")</f>
        <v/>
      </c>
      <c r="H9" s="9" t="str">
        <f t="shared" si="1"/>
        <v/>
      </c>
      <c r="I9" s="29"/>
      <c r="J9" s="10" t="str">
        <f t="shared" si="0"/>
        <v/>
      </c>
      <c r="K9" s="11" t="str">
        <f t="shared" si="2"/>
        <v/>
      </c>
    </row>
    <row r="10" spans="1:11">
      <c r="A10" s="7" t="s">
        <v>7</v>
      </c>
      <c r="B10" s="29">
        <v>7</v>
      </c>
      <c r="C10" s="29"/>
      <c r="D10" s="9" t="str">
        <f>IFERROR(VLOOKUP($C10,Paramétres!$A$2:$E$11,COLUMN()-2,FALSE),"")</f>
        <v/>
      </c>
      <c r="E10" s="9" t="str">
        <f>IFERROR(VLOOKUP($C10,Paramétres!$A$2:$E$11,COLUMN()-2,FALSE),"")</f>
        <v/>
      </c>
      <c r="F10" s="9" t="str">
        <f>IFERROR(VLOOKUP($C10,Paramétres!$A$2:$E$11,COLUMN()-2,FALSE),"")</f>
        <v/>
      </c>
      <c r="G10" s="9" t="str">
        <f>IFERROR(VLOOKUP($C10,Paramétres!$A$2:$E$11,COLUMN()-2,FALSE),"")</f>
        <v/>
      </c>
      <c r="H10" s="9" t="str">
        <f t="shared" si="1"/>
        <v/>
      </c>
      <c r="I10" s="29"/>
      <c r="J10" s="10" t="str">
        <f t="shared" si="0"/>
        <v/>
      </c>
      <c r="K10" s="11" t="str">
        <f t="shared" si="2"/>
        <v/>
      </c>
    </row>
    <row r="11" spans="1:11">
      <c r="A11" s="7" t="s">
        <v>8</v>
      </c>
      <c r="B11" s="29">
        <v>8</v>
      </c>
      <c r="C11" s="29"/>
      <c r="D11" s="9" t="str">
        <f>IFERROR(VLOOKUP($C11,Paramétres!$A$2:$E$11,COLUMN()-2,FALSE),"")</f>
        <v/>
      </c>
      <c r="E11" s="9" t="str">
        <f>IFERROR(VLOOKUP($C11,Paramétres!$A$2:$E$11,COLUMN()-2,FALSE),"")</f>
        <v/>
      </c>
      <c r="F11" s="9" t="str">
        <f>IFERROR(VLOOKUP($C11,Paramétres!$A$2:$E$11,COLUMN()-2,FALSE),"")</f>
        <v/>
      </c>
      <c r="G11" s="9" t="str">
        <f>IFERROR(VLOOKUP($C11,Paramétres!$A$2:$E$11,COLUMN()-2,FALSE),"")</f>
        <v/>
      </c>
      <c r="H11" s="9" t="str">
        <f t="shared" si="1"/>
        <v/>
      </c>
      <c r="I11" s="29"/>
      <c r="J11" s="10" t="str">
        <f t="shared" si="0"/>
        <v/>
      </c>
      <c r="K11" s="11" t="str">
        <f t="shared" si="2"/>
        <v/>
      </c>
    </row>
    <row r="12" spans="1:11">
      <c r="A12" s="7" t="s">
        <v>9</v>
      </c>
      <c r="B12" s="29">
        <v>9</v>
      </c>
      <c r="C12" s="29"/>
      <c r="D12" s="9" t="str">
        <f>IFERROR(VLOOKUP($C12,Paramétres!$A$2:$E$11,COLUMN()-2,FALSE),"")</f>
        <v/>
      </c>
      <c r="E12" s="9" t="str">
        <f>IFERROR(VLOOKUP($C12,Paramétres!$A$2:$E$11,COLUMN()-2,FALSE),"")</f>
        <v/>
      </c>
      <c r="F12" s="9" t="str">
        <f>IFERROR(VLOOKUP($C12,Paramétres!$A$2:$E$11,COLUMN()-2,FALSE),"")</f>
        <v/>
      </c>
      <c r="G12" s="9" t="str">
        <f>IFERROR(VLOOKUP($C12,Paramétres!$A$2:$E$11,COLUMN()-2,FALSE),"")</f>
        <v/>
      </c>
      <c r="H12" s="9" t="str">
        <f t="shared" si="1"/>
        <v/>
      </c>
      <c r="I12" s="29"/>
      <c r="J12" s="10" t="str">
        <f t="shared" si="0"/>
        <v/>
      </c>
      <c r="K12" s="11" t="str">
        <f t="shared" si="2"/>
        <v/>
      </c>
    </row>
    <row r="13" spans="1:11">
      <c r="A13" s="7" t="s">
        <v>10</v>
      </c>
      <c r="B13" s="29">
        <v>10</v>
      </c>
      <c r="C13" s="29"/>
      <c r="D13" s="9" t="str">
        <f>IFERROR(VLOOKUP($C13,Paramétres!$A$2:$E$11,COLUMN()-2,FALSE),"")</f>
        <v/>
      </c>
      <c r="E13" s="9" t="str">
        <f>IFERROR(VLOOKUP($C13,Paramétres!$A$2:$E$11,COLUMN()-2,FALSE),"")</f>
        <v/>
      </c>
      <c r="F13" s="9" t="str">
        <f>IFERROR(VLOOKUP($C13,Paramétres!$A$2:$E$11,COLUMN()-2,FALSE),"")</f>
        <v/>
      </c>
      <c r="G13" s="9" t="str">
        <f>IFERROR(VLOOKUP($C13,Paramétres!$A$2:$E$11,COLUMN()-2,FALSE),"")</f>
        <v/>
      </c>
      <c r="H13" s="9" t="str">
        <f t="shared" si="1"/>
        <v/>
      </c>
      <c r="I13" s="29"/>
      <c r="J13" s="10" t="str">
        <f t="shared" si="0"/>
        <v/>
      </c>
      <c r="K13" s="11" t="str">
        <f t="shared" si="2"/>
        <v/>
      </c>
    </row>
    <row r="14" spans="1:11">
      <c r="A14" s="7" t="s">
        <v>11</v>
      </c>
      <c r="B14" s="29">
        <v>11</v>
      </c>
      <c r="C14" s="29"/>
      <c r="D14" s="9" t="str">
        <f>IFERROR(VLOOKUP($C14,Paramétres!$A$2:$E$11,COLUMN()-2,FALSE),"")</f>
        <v/>
      </c>
      <c r="E14" s="9" t="str">
        <f>IFERROR(VLOOKUP($C14,Paramétres!$A$2:$E$11,COLUMN()-2,FALSE),"")</f>
        <v/>
      </c>
      <c r="F14" s="9" t="str">
        <f>IFERROR(VLOOKUP($C14,Paramétres!$A$2:$E$11,COLUMN()-2,FALSE),"")</f>
        <v/>
      </c>
      <c r="G14" s="9" t="str">
        <f>IFERROR(VLOOKUP($C14,Paramétres!$A$2:$E$11,COLUMN()-2,FALSE),"")</f>
        <v/>
      </c>
      <c r="H14" s="9" t="str">
        <f t="shared" si="1"/>
        <v/>
      </c>
      <c r="I14" s="29"/>
      <c r="J14" s="10" t="str">
        <f t="shared" si="0"/>
        <v/>
      </c>
      <c r="K14" s="11" t="str">
        <f t="shared" si="2"/>
        <v/>
      </c>
    </row>
    <row r="15" spans="1:11">
      <c r="A15" s="7" t="s">
        <v>12</v>
      </c>
      <c r="B15" s="29">
        <v>12</v>
      </c>
      <c r="C15" s="29"/>
      <c r="D15" s="9" t="str">
        <f>IFERROR(VLOOKUP($C15,Paramétres!$A$2:$E$11,COLUMN()-2,FALSE),"")</f>
        <v/>
      </c>
      <c r="E15" s="9" t="str">
        <f>IFERROR(VLOOKUP($C15,Paramétres!$A$2:$E$11,COLUMN()-2,FALSE),"")</f>
        <v/>
      </c>
      <c r="F15" s="9" t="str">
        <f>IFERROR(VLOOKUP($C15,Paramétres!$A$2:$E$11,COLUMN()-2,FALSE),"")</f>
        <v/>
      </c>
      <c r="G15" s="9" t="str">
        <f>IFERROR(VLOOKUP($C15,Paramétres!$A$2:$E$11,COLUMN()-2,FALSE),"")</f>
        <v/>
      </c>
      <c r="H15" s="9" t="str">
        <f t="shared" si="1"/>
        <v/>
      </c>
      <c r="I15" s="29"/>
      <c r="J15" s="10" t="str">
        <f t="shared" si="0"/>
        <v/>
      </c>
      <c r="K15" s="11" t="str">
        <f t="shared" si="2"/>
        <v/>
      </c>
    </row>
    <row r="16" spans="1:11">
      <c r="A16" s="7" t="s">
        <v>6</v>
      </c>
      <c r="B16" s="29">
        <v>13</v>
      </c>
      <c r="C16" s="29"/>
      <c r="D16" s="9" t="str">
        <f>IFERROR(VLOOKUP($C16,Paramétres!$A$2:$E$11,COLUMN()-2,FALSE),"")</f>
        <v/>
      </c>
      <c r="E16" s="9" t="str">
        <f>IFERROR(VLOOKUP($C16,Paramétres!$A$2:$E$11,COLUMN()-2,FALSE),"")</f>
        <v/>
      </c>
      <c r="F16" s="9" t="str">
        <f>IFERROR(VLOOKUP($C16,Paramétres!$A$2:$E$11,COLUMN()-2,FALSE),"")</f>
        <v/>
      </c>
      <c r="G16" s="9" t="str">
        <f>IFERROR(VLOOKUP($C16,Paramétres!$A$2:$E$11,COLUMN()-2,FALSE),"")</f>
        <v/>
      </c>
      <c r="H16" s="9" t="str">
        <f t="shared" si="1"/>
        <v/>
      </c>
      <c r="I16" s="29"/>
      <c r="J16" s="10" t="str">
        <f t="shared" si="0"/>
        <v/>
      </c>
      <c r="K16" s="11" t="str">
        <f t="shared" si="2"/>
        <v/>
      </c>
    </row>
    <row r="17" spans="1:11">
      <c r="A17" s="7" t="s">
        <v>7</v>
      </c>
      <c r="B17" s="29">
        <v>14</v>
      </c>
      <c r="C17" s="29"/>
      <c r="D17" s="9" t="str">
        <f>IFERROR(VLOOKUP($C17,Paramétres!$A$2:$E$11,COLUMN()-2,FALSE),"")</f>
        <v/>
      </c>
      <c r="E17" s="9" t="str">
        <f>IFERROR(VLOOKUP($C17,Paramétres!$A$2:$E$11,COLUMN()-2,FALSE),"")</f>
        <v/>
      </c>
      <c r="F17" s="9" t="str">
        <f>IFERROR(VLOOKUP($C17,Paramétres!$A$2:$E$11,COLUMN()-2,FALSE),"")</f>
        <v/>
      </c>
      <c r="G17" s="9" t="str">
        <f>IFERROR(VLOOKUP($C17,Paramétres!$A$2:$E$11,COLUMN()-2,FALSE),"")</f>
        <v/>
      </c>
      <c r="H17" s="9" t="str">
        <f t="shared" si="1"/>
        <v/>
      </c>
      <c r="I17" s="29"/>
      <c r="J17" s="10" t="str">
        <f t="shared" si="0"/>
        <v/>
      </c>
      <c r="K17" s="11" t="str">
        <f t="shared" si="2"/>
        <v/>
      </c>
    </row>
    <row r="18" spans="1:11">
      <c r="A18" s="7" t="s">
        <v>8</v>
      </c>
      <c r="B18" s="29">
        <v>15</v>
      </c>
      <c r="C18" s="29"/>
      <c r="D18" s="9" t="str">
        <f>IFERROR(VLOOKUP($C18,Paramétres!$A$2:$E$11,COLUMN()-2,FALSE),"")</f>
        <v/>
      </c>
      <c r="E18" s="9" t="str">
        <f>IFERROR(VLOOKUP($C18,Paramétres!$A$2:$E$11,COLUMN()-2,FALSE),"")</f>
        <v/>
      </c>
      <c r="F18" s="9" t="str">
        <f>IFERROR(VLOOKUP($C18,Paramétres!$A$2:$E$11,COLUMN()-2,FALSE),"")</f>
        <v/>
      </c>
      <c r="G18" s="9" t="str">
        <f>IFERROR(VLOOKUP($C18,Paramétres!$A$2:$E$11,COLUMN()-2,FALSE),"")</f>
        <v/>
      </c>
      <c r="H18" s="9" t="str">
        <f t="shared" si="1"/>
        <v/>
      </c>
      <c r="I18" s="29"/>
      <c r="J18" s="10" t="str">
        <f t="shared" si="0"/>
        <v/>
      </c>
      <c r="K18" s="11" t="str">
        <f t="shared" si="2"/>
        <v/>
      </c>
    </row>
    <row r="19" spans="1:11">
      <c r="A19" s="7" t="s">
        <v>9</v>
      </c>
      <c r="B19" s="29">
        <v>16</v>
      </c>
      <c r="C19" s="29"/>
      <c r="D19" s="9" t="str">
        <f>IFERROR(VLOOKUP($C19,Paramétres!$A$2:$E$11,COLUMN()-2,FALSE),"")</f>
        <v/>
      </c>
      <c r="E19" s="9" t="str">
        <f>IFERROR(VLOOKUP($C19,Paramétres!$A$2:$E$11,COLUMN()-2,FALSE),"")</f>
        <v/>
      </c>
      <c r="F19" s="9" t="str">
        <f>IFERROR(VLOOKUP($C19,Paramétres!$A$2:$E$11,COLUMN()-2,FALSE),"")</f>
        <v/>
      </c>
      <c r="G19" s="9" t="str">
        <f>IFERROR(VLOOKUP($C19,Paramétres!$A$2:$E$11,COLUMN()-2,FALSE),"")</f>
        <v/>
      </c>
      <c r="H19" s="9" t="str">
        <f t="shared" si="1"/>
        <v/>
      </c>
      <c r="I19" s="29"/>
      <c r="J19" s="10" t="str">
        <f t="shared" si="0"/>
        <v/>
      </c>
      <c r="K19" s="11" t="str">
        <f t="shared" si="2"/>
        <v/>
      </c>
    </row>
    <row r="20" spans="1:11">
      <c r="A20" s="7" t="s">
        <v>10</v>
      </c>
      <c r="B20" s="29">
        <v>17</v>
      </c>
      <c r="C20" s="29"/>
      <c r="D20" s="9" t="str">
        <f>IFERROR(VLOOKUP($C20,Paramétres!$A$2:$E$11,COLUMN()-2,FALSE),"")</f>
        <v/>
      </c>
      <c r="E20" s="9" t="str">
        <f>IFERROR(VLOOKUP($C20,Paramétres!$A$2:$E$11,COLUMN()-2,FALSE),"")</f>
        <v/>
      </c>
      <c r="F20" s="9" t="str">
        <f>IFERROR(VLOOKUP($C20,Paramétres!$A$2:$E$11,COLUMN()-2,FALSE),"")</f>
        <v/>
      </c>
      <c r="G20" s="9" t="str">
        <f>IFERROR(VLOOKUP($C20,Paramétres!$A$2:$E$11,COLUMN()-2,FALSE),"")</f>
        <v/>
      </c>
      <c r="H20" s="9" t="str">
        <f t="shared" si="1"/>
        <v/>
      </c>
      <c r="I20" s="29"/>
      <c r="J20" s="10" t="str">
        <f t="shared" si="0"/>
        <v/>
      </c>
      <c r="K20" s="11" t="str">
        <f t="shared" si="2"/>
        <v/>
      </c>
    </row>
    <row r="21" spans="1:11">
      <c r="A21" s="7" t="s">
        <v>11</v>
      </c>
      <c r="B21" s="29">
        <v>18</v>
      </c>
      <c r="C21" s="29"/>
      <c r="D21" s="9" t="str">
        <f>IFERROR(VLOOKUP($C21,Paramétres!$A$2:$E$11,COLUMN()-2,FALSE),"")</f>
        <v/>
      </c>
      <c r="E21" s="9" t="str">
        <f>IFERROR(VLOOKUP($C21,Paramétres!$A$2:$E$11,COLUMN()-2,FALSE),"")</f>
        <v/>
      </c>
      <c r="F21" s="9" t="str">
        <f>IFERROR(VLOOKUP($C21,Paramétres!$A$2:$E$11,COLUMN()-2,FALSE),"")</f>
        <v/>
      </c>
      <c r="G21" s="9" t="str">
        <f>IFERROR(VLOOKUP($C21,Paramétres!$A$2:$E$11,COLUMN()-2,FALSE),"")</f>
        <v/>
      </c>
      <c r="H21" s="9" t="str">
        <f t="shared" si="1"/>
        <v/>
      </c>
      <c r="I21" s="29"/>
      <c r="J21" s="10" t="str">
        <f t="shared" si="0"/>
        <v/>
      </c>
      <c r="K21" s="11" t="str">
        <f t="shared" si="2"/>
        <v/>
      </c>
    </row>
    <row r="22" spans="1:11">
      <c r="A22" s="7" t="s">
        <v>12</v>
      </c>
      <c r="B22" s="29">
        <v>19</v>
      </c>
      <c r="C22" s="29"/>
      <c r="D22" s="9" t="str">
        <f>IFERROR(VLOOKUP($C22,Paramétres!$A$2:$E$11,COLUMN()-2,FALSE),"")</f>
        <v/>
      </c>
      <c r="E22" s="9" t="str">
        <f>IFERROR(VLOOKUP($C22,Paramétres!$A$2:$E$11,COLUMN()-2,FALSE),"")</f>
        <v/>
      </c>
      <c r="F22" s="9" t="str">
        <f>IFERROR(VLOOKUP($C22,Paramétres!$A$2:$E$11,COLUMN()-2,FALSE),"")</f>
        <v/>
      </c>
      <c r="G22" s="9" t="str">
        <f>IFERROR(VLOOKUP($C22,Paramétres!$A$2:$E$11,COLUMN()-2,FALSE),"")</f>
        <v/>
      </c>
      <c r="H22" s="9" t="str">
        <f t="shared" si="1"/>
        <v/>
      </c>
      <c r="I22" s="29"/>
      <c r="J22" s="10" t="str">
        <f t="shared" si="0"/>
        <v/>
      </c>
      <c r="K22" s="11" t="str">
        <f t="shared" si="2"/>
        <v/>
      </c>
    </row>
    <row r="23" spans="1:11">
      <c r="A23" s="7" t="s">
        <v>6</v>
      </c>
      <c r="B23" s="29">
        <v>20</v>
      </c>
      <c r="C23" s="29"/>
      <c r="D23" s="9" t="str">
        <f>IFERROR(VLOOKUP($C23,Paramétres!$A$2:$E$11,COLUMN()-2,FALSE),"")</f>
        <v/>
      </c>
      <c r="E23" s="9" t="str">
        <f>IFERROR(VLOOKUP($C23,Paramétres!$A$2:$E$11,COLUMN()-2,FALSE),"")</f>
        <v/>
      </c>
      <c r="F23" s="9" t="str">
        <f>IFERROR(VLOOKUP($C23,Paramétres!$A$2:$E$11,COLUMN()-2,FALSE),"")</f>
        <v/>
      </c>
      <c r="G23" s="9" t="str">
        <f>IFERROR(VLOOKUP($C23,Paramétres!$A$2:$E$11,COLUMN()-2,FALSE),"")</f>
        <v/>
      </c>
      <c r="H23" s="9" t="str">
        <f t="shared" si="1"/>
        <v/>
      </c>
      <c r="I23" s="29"/>
      <c r="J23" s="10" t="str">
        <f t="shared" si="0"/>
        <v/>
      </c>
      <c r="K23" s="11" t="str">
        <f t="shared" si="2"/>
        <v/>
      </c>
    </row>
    <row r="24" spans="1:11">
      <c r="A24" s="7" t="s">
        <v>7</v>
      </c>
      <c r="B24" s="29">
        <v>21</v>
      </c>
      <c r="C24" s="29"/>
      <c r="D24" s="9" t="str">
        <f>IFERROR(VLOOKUP($C24,Paramétres!$A$2:$E$11,COLUMN()-2,FALSE),"")</f>
        <v/>
      </c>
      <c r="E24" s="9" t="str">
        <f>IFERROR(VLOOKUP($C24,Paramétres!$A$2:$E$11,COLUMN()-2,FALSE),"")</f>
        <v/>
      </c>
      <c r="F24" s="9" t="str">
        <f>IFERROR(VLOOKUP($C24,Paramétres!$A$2:$E$11,COLUMN()-2,FALSE),"")</f>
        <v/>
      </c>
      <c r="G24" s="9" t="str">
        <f>IFERROR(VLOOKUP($C24,Paramétres!$A$2:$E$11,COLUMN()-2,FALSE),"")</f>
        <v/>
      </c>
      <c r="H24" s="9" t="str">
        <f t="shared" si="1"/>
        <v/>
      </c>
      <c r="I24" s="29"/>
      <c r="J24" s="10" t="str">
        <f t="shared" si="0"/>
        <v/>
      </c>
      <c r="K24" s="11" t="str">
        <f t="shared" si="2"/>
        <v/>
      </c>
    </row>
    <row r="25" spans="1:11">
      <c r="A25" s="7" t="s">
        <v>8</v>
      </c>
      <c r="B25" s="29">
        <v>22</v>
      </c>
      <c r="C25" s="29"/>
      <c r="D25" s="9" t="str">
        <f>IFERROR(VLOOKUP($C25,Paramétres!$A$2:$E$11,COLUMN()-2,FALSE),"")</f>
        <v/>
      </c>
      <c r="E25" s="9" t="str">
        <f>IFERROR(VLOOKUP($C25,Paramétres!$A$2:$E$11,COLUMN()-2,FALSE),"")</f>
        <v/>
      </c>
      <c r="F25" s="9" t="str">
        <f>IFERROR(VLOOKUP($C25,Paramétres!$A$2:$E$11,COLUMN()-2,FALSE),"")</f>
        <v/>
      </c>
      <c r="G25" s="9" t="str">
        <f>IFERROR(VLOOKUP($C25,Paramétres!$A$2:$E$11,COLUMN()-2,FALSE),"")</f>
        <v/>
      </c>
      <c r="H25" s="9" t="str">
        <f t="shared" si="1"/>
        <v/>
      </c>
      <c r="I25" s="29"/>
      <c r="J25" s="10" t="str">
        <f t="shared" si="0"/>
        <v/>
      </c>
      <c r="K25" s="11" t="str">
        <f t="shared" si="2"/>
        <v/>
      </c>
    </row>
    <row r="26" spans="1:11">
      <c r="A26" s="7" t="s">
        <v>9</v>
      </c>
      <c r="B26" s="29">
        <v>23</v>
      </c>
      <c r="C26" s="29"/>
      <c r="D26" s="9" t="str">
        <f>IFERROR(VLOOKUP($C26,Paramétres!$A$2:$E$11,COLUMN()-2,FALSE),"")</f>
        <v/>
      </c>
      <c r="E26" s="9" t="str">
        <f>IFERROR(VLOOKUP($C26,Paramétres!$A$2:$E$11,COLUMN()-2,FALSE),"")</f>
        <v/>
      </c>
      <c r="F26" s="9" t="str">
        <f>IFERROR(VLOOKUP($C26,Paramétres!$A$2:$E$11,COLUMN()-2,FALSE),"")</f>
        <v/>
      </c>
      <c r="G26" s="9" t="str">
        <f>IFERROR(VLOOKUP($C26,Paramétres!$A$2:$E$11,COLUMN()-2,FALSE),"")</f>
        <v/>
      </c>
      <c r="H26" s="9" t="str">
        <f t="shared" si="1"/>
        <v/>
      </c>
      <c r="I26" s="29"/>
      <c r="J26" s="10" t="str">
        <f t="shared" si="0"/>
        <v/>
      </c>
      <c r="K26" s="11" t="str">
        <f t="shared" si="2"/>
        <v/>
      </c>
    </row>
    <row r="27" spans="1:11">
      <c r="A27" s="7" t="s">
        <v>10</v>
      </c>
      <c r="B27" s="29">
        <v>24</v>
      </c>
      <c r="C27" s="29"/>
      <c r="D27" s="9" t="str">
        <f>IFERROR(VLOOKUP($C27,Paramétres!$A$2:$E$11,COLUMN()-2,FALSE),"")</f>
        <v/>
      </c>
      <c r="E27" s="9" t="str">
        <f>IFERROR(VLOOKUP($C27,Paramétres!$A$2:$E$11,COLUMN()-2,FALSE),"")</f>
        <v/>
      </c>
      <c r="F27" s="9" t="str">
        <f>IFERROR(VLOOKUP($C27,Paramétres!$A$2:$E$11,COLUMN()-2,FALSE),"")</f>
        <v/>
      </c>
      <c r="G27" s="9" t="str">
        <f>IFERROR(VLOOKUP($C27,Paramétres!$A$2:$E$11,COLUMN()-2,FALSE),"")</f>
        <v/>
      </c>
      <c r="H27" s="9" t="str">
        <f t="shared" si="1"/>
        <v/>
      </c>
      <c r="I27" s="29"/>
      <c r="J27" s="10" t="str">
        <f t="shared" si="0"/>
        <v/>
      </c>
      <c r="K27" s="11" t="str">
        <f t="shared" si="2"/>
        <v/>
      </c>
    </row>
    <row r="28" spans="1:11">
      <c r="A28" s="7" t="s">
        <v>11</v>
      </c>
      <c r="B28" s="29">
        <v>25</v>
      </c>
      <c r="C28" s="29"/>
      <c r="D28" s="9" t="str">
        <f>IFERROR(VLOOKUP($C28,Paramétres!$A$2:$E$11,COLUMN()-2,FALSE),"")</f>
        <v/>
      </c>
      <c r="E28" s="9" t="str">
        <f>IFERROR(VLOOKUP($C28,Paramétres!$A$2:$E$11,COLUMN()-2,FALSE),"")</f>
        <v/>
      </c>
      <c r="F28" s="9" t="str">
        <f>IFERROR(VLOOKUP($C28,Paramétres!$A$2:$E$11,COLUMN()-2,FALSE),"")</f>
        <v/>
      </c>
      <c r="G28" s="9" t="str">
        <f>IFERROR(VLOOKUP($C28,Paramétres!$A$2:$E$11,COLUMN()-2,FALSE),"")</f>
        <v/>
      </c>
      <c r="H28" s="9" t="str">
        <f t="shared" si="1"/>
        <v/>
      </c>
      <c r="I28" s="29"/>
      <c r="J28" s="10" t="str">
        <f t="shared" si="0"/>
        <v/>
      </c>
      <c r="K28" s="11" t="str">
        <f t="shared" si="2"/>
        <v/>
      </c>
    </row>
    <row r="29" spans="1:11">
      <c r="A29" s="7" t="s">
        <v>12</v>
      </c>
      <c r="B29" s="29">
        <v>26</v>
      </c>
      <c r="C29" s="29"/>
      <c r="D29" s="9" t="str">
        <f>IFERROR(VLOOKUP($C29,Paramétres!$A$2:$E$11,COLUMN()-2,FALSE),"")</f>
        <v/>
      </c>
      <c r="E29" s="9" t="str">
        <f>IFERROR(VLOOKUP($C29,Paramétres!$A$2:$E$11,COLUMN()-2,FALSE),"")</f>
        <v/>
      </c>
      <c r="F29" s="9" t="str">
        <f>IFERROR(VLOOKUP($C29,Paramétres!$A$2:$E$11,COLUMN()-2,FALSE),"")</f>
        <v/>
      </c>
      <c r="G29" s="9" t="str">
        <f>IFERROR(VLOOKUP($C29,Paramétres!$A$2:$E$11,COLUMN()-2,FALSE),"")</f>
        <v/>
      </c>
      <c r="H29" s="9" t="str">
        <f t="shared" si="1"/>
        <v/>
      </c>
      <c r="I29" s="29"/>
      <c r="J29" s="10" t="str">
        <f t="shared" si="0"/>
        <v/>
      </c>
      <c r="K29" s="11" t="str">
        <f t="shared" si="2"/>
        <v/>
      </c>
    </row>
    <row r="30" spans="1:11">
      <c r="A30" s="7" t="s">
        <v>6</v>
      </c>
      <c r="B30" s="29">
        <v>27</v>
      </c>
      <c r="C30" s="29"/>
      <c r="D30" s="9" t="str">
        <f>IFERROR(VLOOKUP($C30,Paramétres!$A$2:$E$11,COLUMN()-2,FALSE),"")</f>
        <v/>
      </c>
      <c r="E30" s="9" t="str">
        <f>IFERROR(VLOOKUP($C30,Paramétres!$A$2:$E$11,COLUMN()-2,FALSE),"")</f>
        <v/>
      </c>
      <c r="F30" s="9" t="str">
        <f>IFERROR(VLOOKUP($C30,Paramétres!$A$2:$E$11,COLUMN()-2,FALSE),"")</f>
        <v/>
      </c>
      <c r="G30" s="9" t="str">
        <f>IFERROR(VLOOKUP($C30,Paramétres!$A$2:$E$11,COLUMN()-2,FALSE),"")</f>
        <v/>
      </c>
      <c r="H30" s="9" t="str">
        <f t="shared" si="1"/>
        <v/>
      </c>
      <c r="I30" s="29"/>
      <c r="J30" s="10" t="str">
        <f t="shared" si="0"/>
        <v/>
      </c>
      <c r="K30" s="11" t="str">
        <f t="shared" si="2"/>
        <v/>
      </c>
    </row>
    <row r="31" spans="1:11">
      <c r="A31" s="7" t="s">
        <v>7</v>
      </c>
      <c r="B31" s="29">
        <v>28</v>
      </c>
      <c r="C31" s="29"/>
      <c r="D31" s="9" t="str">
        <f>IFERROR(VLOOKUP($C31,Paramétres!$A$2:$E$11,COLUMN()-2,FALSE),"")</f>
        <v/>
      </c>
      <c r="E31" s="9" t="str">
        <f>IFERROR(VLOOKUP($C31,Paramétres!$A$2:$E$11,COLUMN()-2,FALSE),"")</f>
        <v/>
      </c>
      <c r="F31" s="9" t="str">
        <f>IFERROR(VLOOKUP($C31,Paramétres!$A$2:$E$11,COLUMN()-2,FALSE),"")</f>
        <v/>
      </c>
      <c r="G31" s="9" t="str">
        <f>IFERROR(VLOOKUP($C31,Paramétres!$A$2:$E$11,COLUMN()-2,FALSE),"")</f>
        <v/>
      </c>
      <c r="H31" s="9" t="str">
        <f t="shared" si="1"/>
        <v/>
      </c>
      <c r="I31" s="29"/>
      <c r="J31" s="10" t="str">
        <f>IF(H31=0,"repos","")</f>
        <v/>
      </c>
      <c r="K31" s="11" t="str">
        <f t="shared" si="2"/>
        <v/>
      </c>
    </row>
    <row r="32" spans="1:11">
      <c r="A32" s="7" t="s">
        <v>8</v>
      </c>
      <c r="B32" s="29">
        <v>29</v>
      </c>
      <c r="C32" s="29"/>
      <c r="D32" s="9" t="str">
        <f>IFERROR(VLOOKUP($C32,Paramétres!$A$2:$E$11,COLUMN()-2,FALSE),"")</f>
        <v/>
      </c>
      <c r="E32" s="9" t="str">
        <f>IFERROR(VLOOKUP($C32,Paramétres!$A$2:$E$11,COLUMN()-2,FALSE),"")</f>
        <v/>
      </c>
      <c r="F32" s="9" t="str">
        <f>IFERROR(VLOOKUP($C32,Paramétres!$A$2:$E$11,COLUMN()-2,FALSE),"")</f>
        <v/>
      </c>
      <c r="G32" s="9" t="str">
        <f>IFERROR(VLOOKUP($C32,Paramétres!$A$2:$E$11,COLUMN()-2,FALSE),"")</f>
        <v/>
      </c>
      <c r="H32" s="9" t="str">
        <f t="shared" si="1"/>
        <v/>
      </c>
      <c r="I32" s="29"/>
      <c r="J32" s="10" t="str">
        <f>IF(H32=0,"repos","")</f>
        <v/>
      </c>
      <c r="K32" s="11" t="str">
        <f t="shared" si="2"/>
        <v/>
      </c>
    </row>
    <row r="33" spans="1:11">
      <c r="A33" s="7" t="s">
        <v>9</v>
      </c>
      <c r="B33" s="29">
        <v>30</v>
      </c>
      <c r="C33" s="29"/>
      <c r="D33" s="9" t="str">
        <f>IFERROR(VLOOKUP($C33,Paramétres!$A$2:$E$11,COLUMN()-2,FALSE),"")</f>
        <v/>
      </c>
      <c r="E33" s="9" t="str">
        <f>IFERROR(VLOOKUP($C33,Paramétres!$A$2:$E$11,COLUMN()-2,FALSE),"")</f>
        <v/>
      </c>
      <c r="F33" s="9" t="str">
        <f>IFERROR(VLOOKUP($C33,Paramétres!$A$2:$E$11,COLUMN()-2,FALSE),"")</f>
        <v/>
      </c>
      <c r="G33" s="9" t="str">
        <f>IFERROR(VLOOKUP($C33,Paramétres!$A$2:$E$11,COLUMN()-2,FALSE),"")</f>
        <v/>
      </c>
      <c r="H33" s="9" t="str">
        <f t="shared" si="1"/>
        <v/>
      </c>
      <c r="I33" s="29"/>
      <c r="J33" s="10" t="str">
        <f>IF(H33=0,"repos","")</f>
        <v/>
      </c>
      <c r="K33" s="11" t="str">
        <f t="shared" si="2"/>
        <v/>
      </c>
    </row>
    <row r="34" spans="1:11">
      <c r="A34" s="7"/>
      <c r="B34" s="29"/>
      <c r="C34" s="29"/>
      <c r="D34" s="9" t="str">
        <f>IFERROR(VLOOKUP($C34,Paramétres!$A$2:$E$11,COLUMN()-2,FALSE),"")</f>
        <v/>
      </c>
      <c r="E34" s="9" t="str">
        <f>IFERROR(VLOOKUP($C34,Paramétres!$A$2:$E$11,COLUMN()-2,FALSE),"")</f>
        <v/>
      </c>
      <c r="F34" s="9" t="str">
        <f>IFERROR(VLOOKUP($C34,Paramétres!$A$2:$E$11,COLUMN()-2,FALSE),"")</f>
        <v/>
      </c>
      <c r="G34" s="9" t="str">
        <f>IFERROR(VLOOKUP($C34,Paramétres!$A$2:$E$11,COLUMN()-2,FALSE),"")</f>
        <v/>
      </c>
      <c r="H34" s="9" t="str">
        <f t="shared" si="1"/>
        <v/>
      </c>
      <c r="I34" s="29"/>
      <c r="J34" s="12" t="str">
        <f>IF(H34=0,"repos","")</f>
        <v/>
      </c>
      <c r="K34" s="11" t="str">
        <f t="shared" si="2"/>
        <v/>
      </c>
    </row>
    <row r="35" spans="1:11">
      <c r="A35" s="52" t="s">
        <v>2</v>
      </c>
      <c r="B35" s="52"/>
      <c r="C35" s="52"/>
      <c r="D35" s="52"/>
      <c r="E35" s="52"/>
      <c r="F35" s="52"/>
      <c r="G35" s="52"/>
      <c r="H35" s="13">
        <f>SUM(H4:H33)</f>
        <v>0</v>
      </c>
      <c r="I35" s="29"/>
      <c r="J35" s="12"/>
    </row>
    <row r="36" spans="1:11">
      <c r="A36" s="52" t="s">
        <v>13</v>
      </c>
      <c r="B36" s="52"/>
      <c r="C36" s="52"/>
      <c r="D36" s="52"/>
      <c r="E36" s="52"/>
      <c r="F36" s="52"/>
      <c r="G36" s="52"/>
      <c r="H36" s="14" t="str">
        <f>H21</f>
        <v/>
      </c>
      <c r="I36" s="29"/>
      <c r="J36" s="12"/>
    </row>
    <row r="37" spans="1:11">
      <c r="A37" s="52" t="s">
        <v>14</v>
      </c>
      <c r="B37" s="52"/>
      <c r="C37" s="52"/>
      <c r="D37" s="52"/>
      <c r="E37" s="52"/>
      <c r="F37" s="52"/>
      <c r="G37" s="52"/>
      <c r="H37" s="30" t="str">
        <f>H28</f>
        <v/>
      </c>
      <c r="I37" s="29"/>
      <c r="J37" s="12"/>
    </row>
    <row r="38" spans="1:11">
      <c r="A38" s="52" t="s">
        <v>15</v>
      </c>
      <c r="B38" s="52"/>
      <c r="C38" s="52"/>
      <c r="D38" s="52"/>
      <c r="E38" s="52"/>
      <c r="F38" s="52"/>
      <c r="G38" s="52"/>
      <c r="H38" s="30">
        <f>SUM(I4:I34)</f>
        <v>0</v>
      </c>
      <c r="I38" s="29"/>
      <c r="J38" s="12"/>
    </row>
    <row r="39" spans="1:11">
      <c r="A39" s="56" t="s">
        <v>29</v>
      </c>
      <c r="B39" s="56"/>
      <c r="C39" s="56"/>
      <c r="D39" s="56"/>
      <c r="E39" s="56"/>
      <c r="F39" s="56"/>
      <c r="G39" s="56"/>
      <c r="H39" s="15"/>
      <c r="I39" s="29"/>
      <c r="J39" s="12"/>
    </row>
    <row r="40" spans="1:11">
      <c r="A40" s="49" t="s">
        <v>32</v>
      </c>
      <c r="B40" s="50"/>
      <c r="C40" s="50"/>
      <c r="D40" s="50"/>
      <c r="E40" s="50"/>
      <c r="F40" s="50"/>
      <c r="G40" s="51"/>
      <c r="H40" s="16">
        <f>H35+H39</f>
        <v>0</v>
      </c>
      <c r="I40" s="17"/>
      <c r="J40" s="18"/>
    </row>
    <row r="41" spans="1:11">
      <c r="A41" s="19"/>
      <c r="B41" s="17"/>
      <c r="C41" s="17"/>
      <c r="D41" s="20"/>
      <c r="E41" s="20"/>
      <c r="F41" s="20"/>
      <c r="G41" s="21" t="s">
        <v>16</v>
      </c>
      <c r="H41" s="22">
        <f>H35*10.85*24</f>
        <v>0</v>
      </c>
      <c r="I41" s="17"/>
      <c r="J41" s="18"/>
    </row>
    <row r="42" spans="1:11">
      <c r="G42" s="25" t="s">
        <v>17</v>
      </c>
      <c r="H42" s="26">
        <f>H41-(H41*19.8%)</f>
        <v>0</v>
      </c>
    </row>
  </sheetData>
  <mergeCells count="14">
    <mergeCell ref="H2:H3"/>
    <mergeCell ref="I2:I3"/>
    <mergeCell ref="D1:K1"/>
    <mergeCell ref="C2:C3"/>
    <mergeCell ref="A40:G40"/>
    <mergeCell ref="A1:B1"/>
    <mergeCell ref="A2:B3"/>
    <mergeCell ref="D2:E2"/>
    <mergeCell ref="F2:G2"/>
    <mergeCell ref="A35:G35"/>
    <mergeCell ref="A36:G36"/>
    <mergeCell ref="A37:G37"/>
    <mergeCell ref="A38:G38"/>
    <mergeCell ref="A39:G39"/>
  </mergeCells>
  <conditionalFormatting sqref="D4:G4 D6:G10 D29:G29 D13:G17 D19:G24">
    <cfRule type="cellIs" dxfId="755" priority="87" operator="lessThan">
      <formula>0.5</formula>
    </cfRule>
  </conditionalFormatting>
  <conditionalFormatting sqref="D4:G34">
    <cfRule type="cellIs" dxfId="754" priority="85" operator="greaterThan">
      <formula>0</formula>
    </cfRule>
    <cfRule type="cellIs" dxfId="753" priority="86" stopIfTrue="1" operator="lessThan">
      <formula>0.5</formula>
    </cfRule>
  </conditionalFormatting>
  <conditionalFormatting sqref="D4:G4 D6:G11 D13:G33">
    <cfRule type="cellIs" dxfId="752" priority="84" operator="lessThan">
      <formula>0.5</formula>
    </cfRule>
  </conditionalFormatting>
  <conditionalFormatting sqref="D4:G34">
    <cfRule type="cellIs" dxfId="751" priority="83" stopIfTrue="1" operator="lessThan">
      <formula>0.5</formula>
    </cfRule>
  </conditionalFormatting>
  <conditionalFormatting sqref="D4">
    <cfRule type="cellIs" dxfId="750" priority="80" operator="greaterThan">
      <formula>0</formula>
    </cfRule>
    <cfRule type="colorScale" priority="81">
      <colorScale>
        <cfvo type="min" val="0"/>
        <cfvo type="max" val="0"/>
        <color rgb="FFFF7128"/>
        <color rgb="FFFFEF9C"/>
      </colorScale>
    </cfRule>
    <cfRule type="cellIs" dxfId="749" priority="82" operator="greaterThan">
      <formula>0</formula>
    </cfRule>
  </conditionalFormatting>
  <conditionalFormatting sqref="D4:D33">
    <cfRule type="cellIs" dxfId="748" priority="76" operator="greaterThan">
      <formula>0</formula>
    </cfRule>
    <cfRule type="cellIs" dxfId="747" priority="77" operator="lessThan">
      <formula>0</formula>
    </cfRule>
    <cfRule type="containsText" dxfId="746" priority="78" operator="containsText" text="&gt;0">
      <formula>NOT(ISERROR(SEARCH("&gt;0",D4)))</formula>
    </cfRule>
    <cfRule type="cellIs" dxfId="745" priority="79" operator="greaterThan">
      <formula>0</formula>
    </cfRule>
  </conditionalFormatting>
  <conditionalFormatting sqref="D4:D17">
    <cfRule type="cellIs" dxfId="744" priority="75" operator="greaterThan">
      <formula>0</formula>
    </cfRule>
  </conditionalFormatting>
  <conditionalFormatting sqref="D34">
    <cfRule type="cellIs" dxfId="743" priority="74" operator="greaterThan">
      <formula>0</formula>
    </cfRule>
  </conditionalFormatting>
  <conditionalFormatting sqref="D4:D34">
    <cfRule type="cellIs" dxfId="742" priority="73" operator="greaterThan">
      <formula>0</formula>
    </cfRule>
  </conditionalFormatting>
  <conditionalFormatting sqref="D18">
    <cfRule type="cellIs" dxfId="741" priority="72" operator="greaterThan">
      <formula>0</formula>
    </cfRule>
  </conditionalFormatting>
  <conditionalFormatting sqref="D19">
    <cfRule type="cellIs" dxfId="740" priority="71" operator="greaterThan">
      <formula>0</formula>
    </cfRule>
  </conditionalFormatting>
  <conditionalFormatting sqref="D22">
    <cfRule type="cellIs" dxfId="739" priority="70" operator="greaterThan">
      <formula>0</formula>
    </cfRule>
  </conditionalFormatting>
  <conditionalFormatting sqref="D23">
    <cfRule type="cellIs" dxfId="738" priority="69" operator="greaterThan">
      <formula>0</formula>
    </cfRule>
  </conditionalFormatting>
  <conditionalFormatting sqref="D25:D26">
    <cfRule type="cellIs" dxfId="737" priority="68" operator="greaterThan">
      <formula>0</formula>
    </cfRule>
  </conditionalFormatting>
  <conditionalFormatting sqref="D29">
    <cfRule type="cellIs" dxfId="736" priority="67" operator="greaterThan">
      <formula>0</formula>
    </cfRule>
  </conditionalFormatting>
  <conditionalFormatting sqref="D20:D21">
    <cfRule type="cellIs" dxfId="735" priority="66" operator="greaterThan">
      <formula>0</formula>
    </cfRule>
  </conditionalFormatting>
  <conditionalFormatting sqref="D27:G28">
    <cfRule type="cellIs" dxfId="734" priority="65" operator="lessThan">
      <formula>0.5</formula>
    </cfRule>
  </conditionalFormatting>
  <conditionalFormatting sqref="D27:D28">
    <cfRule type="cellIs" dxfId="733" priority="64" operator="greaterThan">
      <formula>0</formula>
    </cfRule>
  </conditionalFormatting>
  <conditionalFormatting sqref="D13:D14">
    <cfRule type="cellIs" dxfId="732" priority="63" operator="greaterThan">
      <formula>0</formula>
    </cfRule>
  </conditionalFormatting>
  <conditionalFormatting sqref="D16">
    <cfRule type="cellIs" dxfId="731" priority="62" operator="greaterThan">
      <formula>0</formula>
    </cfRule>
  </conditionalFormatting>
  <conditionalFormatting sqref="D24">
    <cfRule type="cellIs" dxfId="730" priority="61" operator="greaterThan">
      <formula>0</formula>
    </cfRule>
  </conditionalFormatting>
  <conditionalFormatting sqref="D30:G30 D33:G33">
    <cfRule type="cellIs" dxfId="729" priority="60" operator="lessThan">
      <formula>0.5</formula>
    </cfRule>
  </conditionalFormatting>
  <conditionalFormatting sqref="D30 D33">
    <cfRule type="cellIs" dxfId="728" priority="59" operator="greaterThan">
      <formula>0</formula>
    </cfRule>
  </conditionalFormatting>
  <conditionalFormatting sqref="D4:G4 D6:G10 D29:G29 D13:G17 D19:G24">
    <cfRule type="cellIs" dxfId="727" priority="58" operator="lessThan">
      <formula>0.5</formula>
    </cfRule>
  </conditionalFormatting>
  <conditionalFormatting sqref="D4:G34">
    <cfRule type="cellIs" dxfId="726" priority="56" operator="greaterThan">
      <formula>0</formula>
    </cfRule>
    <cfRule type="cellIs" dxfId="725" priority="57" stopIfTrue="1" operator="lessThan">
      <formula>0.5</formula>
    </cfRule>
  </conditionalFormatting>
  <conditionalFormatting sqref="D4:G4 D6:G11 D13:G33">
    <cfRule type="cellIs" dxfId="724" priority="55" operator="lessThan">
      <formula>0.5</formula>
    </cfRule>
  </conditionalFormatting>
  <conditionalFormatting sqref="D4:G34">
    <cfRule type="cellIs" dxfId="723" priority="54" stopIfTrue="1" operator="lessThan">
      <formula>0.5</formula>
    </cfRule>
  </conditionalFormatting>
  <conditionalFormatting sqref="D4">
    <cfRule type="cellIs" dxfId="722" priority="51" operator="greaterThan">
      <formula>0</formula>
    </cfRule>
    <cfRule type="colorScale" priority="52">
      <colorScale>
        <cfvo type="min" val="0"/>
        <cfvo type="max" val="0"/>
        <color rgb="FFFF7128"/>
        <color rgb="FFFFEF9C"/>
      </colorScale>
    </cfRule>
    <cfRule type="cellIs" dxfId="721" priority="53" operator="greaterThan">
      <formula>0</formula>
    </cfRule>
  </conditionalFormatting>
  <conditionalFormatting sqref="D4:D33">
    <cfRule type="cellIs" dxfId="720" priority="47" operator="greaterThan">
      <formula>0</formula>
    </cfRule>
    <cfRule type="cellIs" dxfId="719" priority="48" operator="lessThan">
      <formula>0</formula>
    </cfRule>
    <cfRule type="containsText" dxfId="718" priority="49" operator="containsText" text="&gt;0">
      <formula>NOT(ISERROR(SEARCH("&gt;0",D4)))</formula>
    </cfRule>
    <cfRule type="cellIs" dxfId="717" priority="50" operator="greaterThan">
      <formula>0</formula>
    </cfRule>
  </conditionalFormatting>
  <conditionalFormatting sqref="D4:D17">
    <cfRule type="cellIs" dxfId="716" priority="46" operator="greaterThan">
      <formula>0</formula>
    </cfRule>
  </conditionalFormatting>
  <conditionalFormatting sqref="D34">
    <cfRule type="cellIs" dxfId="715" priority="45" operator="greaterThan">
      <formula>0</formula>
    </cfRule>
  </conditionalFormatting>
  <conditionalFormatting sqref="D4:D34">
    <cfRule type="cellIs" dxfId="714" priority="44" operator="greaterThan">
      <formula>0</formula>
    </cfRule>
  </conditionalFormatting>
  <conditionalFormatting sqref="D18">
    <cfRule type="cellIs" dxfId="713" priority="43" operator="greaterThan">
      <formula>0</formula>
    </cfRule>
  </conditionalFormatting>
  <conditionalFormatting sqref="D19">
    <cfRule type="cellIs" dxfId="712" priority="42" operator="greaterThan">
      <formula>0</formula>
    </cfRule>
  </conditionalFormatting>
  <conditionalFormatting sqref="D22">
    <cfRule type="cellIs" dxfId="711" priority="41" operator="greaterThan">
      <formula>0</formula>
    </cfRule>
  </conditionalFormatting>
  <conditionalFormatting sqref="D23">
    <cfRule type="cellIs" dxfId="710" priority="40" operator="greaterThan">
      <formula>0</formula>
    </cfRule>
  </conditionalFormatting>
  <conditionalFormatting sqref="D25:D26">
    <cfRule type="cellIs" dxfId="709" priority="39" operator="greaterThan">
      <formula>0</formula>
    </cfRule>
  </conditionalFormatting>
  <conditionalFormatting sqref="D29">
    <cfRule type="cellIs" dxfId="708" priority="38" operator="greaterThan">
      <formula>0</formula>
    </cfRule>
  </conditionalFormatting>
  <conditionalFormatting sqref="D20:D21">
    <cfRule type="cellIs" dxfId="707" priority="37" operator="greaterThan">
      <formula>0</formula>
    </cfRule>
  </conditionalFormatting>
  <conditionalFormatting sqref="D27:G28">
    <cfRule type="cellIs" dxfId="706" priority="36" operator="lessThan">
      <formula>0.5</formula>
    </cfRule>
  </conditionalFormatting>
  <conditionalFormatting sqref="D27:D28">
    <cfRule type="cellIs" dxfId="705" priority="35" operator="greaterThan">
      <formula>0</formula>
    </cfRule>
  </conditionalFormatting>
  <conditionalFormatting sqref="D13:D14">
    <cfRule type="cellIs" dxfId="704" priority="34" operator="greaterThan">
      <formula>0</formula>
    </cfRule>
  </conditionalFormatting>
  <conditionalFormatting sqref="D16">
    <cfRule type="cellIs" dxfId="703" priority="33" operator="greaterThan">
      <formula>0</formula>
    </cfRule>
  </conditionalFormatting>
  <conditionalFormatting sqref="D24">
    <cfRule type="cellIs" dxfId="702" priority="32" operator="greaterThan">
      <formula>0</formula>
    </cfRule>
  </conditionalFormatting>
  <conditionalFormatting sqref="D30:G30 D33:G33">
    <cfRule type="cellIs" dxfId="701" priority="31" operator="lessThan">
      <formula>0.5</formula>
    </cfRule>
  </conditionalFormatting>
  <conditionalFormatting sqref="D30 D33">
    <cfRule type="cellIs" dxfId="700" priority="30" operator="greaterThan">
      <formula>0</formula>
    </cfRule>
  </conditionalFormatting>
  <conditionalFormatting sqref="D4:G34">
    <cfRule type="cellIs" dxfId="699" priority="29" operator="lessThan">
      <formula>0.5</formula>
    </cfRule>
  </conditionalFormatting>
  <conditionalFormatting sqref="D4:G34">
    <cfRule type="cellIs" dxfId="698" priority="27" operator="greaterThan">
      <formula>0</formula>
    </cfRule>
    <cfRule type="cellIs" dxfId="697" priority="28" stopIfTrue="1" operator="lessThan">
      <formula>0.5</formula>
    </cfRule>
  </conditionalFormatting>
  <conditionalFormatting sqref="D4:G34">
    <cfRule type="cellIs" dxfId="696" priority="26" operator="lessThan">
      <formula>0.5</formula>
    </cfRule>
  </conditionalFormatting>
  <conditionalFormatting sqref="D4:G34">
    <cfRule type="cellIs" dxfId="695" priority="25" stopIfTrue="1" operator="lessThan">
      <formula>0.5</formula>
    </cfRule>
  </conditionalFormatting>
  <conditionalFormatting sqref="D4:G34">
    <cfRule type="cellIs" dxfId="694" priority="22" operator="greaterThan">
      <formula>0</formula>
    </cfRule>
    <cfRule type="colorScale" priority="23">
      <colorScale>
        <cfvo type="min" val="0"/>
        <cfvo type="max" val="0"/>
        <color rgb="FFFF7128"/>
        <color rgb="FFFFEF9C"/>
      </colorScale>
    </cfRule>
    <cfRule type="cellIs" dxfId="693" priority="24" operator="greaterThan">
      <formula>0</formula>
    </cfRule>
  </conditionalFormatting>
  <conditionalFormatting sqref="D4:G34">
    <cfRule type="cellIs" dxfId="692" priority="18" operator="greaterThan">
      <formula>0</formula>
    </cfRule>
    <cfRule type="cellIs" dxfId="691" priority="19" operator="lessThan">
      <formula>0</formula>
    </cfRule>
    <cfRule type="containsText" dxfId="690" priority="20" operator="containsText" text="&gt;0">
      <formula>NOT(ISERROR(SEARCH("&gt;0",D4)))</formula>
    </cfRule>
    <cfRule type="cellIs" dxfId="689" priority="21" operator="greaterThan">
      <formula>0</formula>
    </cfRule>
  </conditionalFormatting>
  <conditionalFormatting sqref="D4:G34">
    <cfRule type="cellIs" dxfId="688" priority="17" operator="greaterThan">
      <formula>0</formula>
    </cfRule>
  </conditionalFormatting>
  <conditionalFormatting sqref="D34">
    <cfRule type="cellIs" dxfId="687" priority="16" operator="greaterThan">
      <formula>0</formula>
    </cfRule>
  </conditionalFormatting>
  <conditionalFormatting sqref="D4:G34">
    <cfRule type="cellIs" dxfId="686" priority="15" operator="greaterThan">
      <formula>0</formula>
    </cfRule>
  </conditionalFormatting>
  <conditionalFormatting sqref="D18">
    <cfRule type="cellIs" dxfId="685" priority="14" operator="greaterThan">
      <formula>0</formula>
    </cfRule>
  </conditionalFormatting>
  <conditionalFormatting sqref="D19">
    <cfRule type="cellIs" dxfId="684" priority="13" operator="greaterThan">
      <formula>0</formula>
    </cfRule>
  </conditionalFormatting>
  <conditionalFormatting sqref="D22">
    <cfRule type="cellIs" dxfId="683" priority="12" operator="greaterThan">
      <formula>0</formula>
    </cfRule>
  </conditionalFormatting>
  <conditionalFormatting sqref="D23">
    <cfRule type="cellIs" dxfId="682" priority="11" operator="greaterThan">
      <formula>0</formula>
    </cfRule>
  </conditionalFormatting>
  <conditionalFormatting sqref="D25:D26">
    <cfRule type="cellIs" dxfId="681" priority="10" operator="greaterThan">
      <formula>0</formula>
    </cfRule>
  </conditionalFormatting>
  <conditionalFormatting sqref="D29">
    <cfRule type="cellIs" dxfId="680" priority="9" operator="greaterThan">
      <formula>0</formula>
    </cfRule>
  </conditionalFormatting>
  <conditionalFormatting sqref="D20:D21">
    <cfRule type="cellIs" dxfId="679" priority="8" operator="greaterThan">
      <formula>0</formula>
    </cfRule>
  </conditionalFormatting>
  <conditionalFormatting sqref="D27:G28">
    <cfRule type="cellIs" dxfId="678" priority="7" operator="lessThan">
      <formula>0.5</formula>
    </cfRule>
  </conditionalFormatting>
  <conditionalFormatting sqref="D27:D28">
    <cfRule type="cellIs" dxfId="677" priority="6" operator="greaterThan">
      <formula>0</formula>
    </cfRule>
  </conditionalFormatting>
  <conditionalFormatting sqref="D13:D14">
    <cfRule type="cellIs" dxfId="676" priority="5" operator="greaterThan">
      <formula>0</formula>
    </cfRule>
  </conditionalFormatting>
  <conditionalFormatting sqref="D16">
    <cfRule type="cellIs" dxfId="675" priority="4" operator="greaterThan">
      <formula>0</formula>
    </cfRule>
  </conditionalFormatting>
  <conditionalFormatting sqref="D24">
    <cfRule type="cellIs" dxfId="674" priority="3" operator="greaterThan">
      <formula>0</formula>
    </cfRule>
  </conditionalFormatting>
  <conditionalFormatting sqref="D30:G30 D33:G33">
    <cfRule type="cellIs" dxfId="673" priority="2" operator="lessThan">
      <formula>0.5</formula>
    </cfRule>
  </conditionalFormatting>
  <conditionalFormatting sqref="D30 D33">
    <cfRule type="cellIs" dxfId="672" priority="1" operator="greaterThan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K42"/>
  <sheetViews>
    <sheetView topLeftCell="A21" workbookViewId="0">
      <selection activeCell="D1" sqref="D1:K1"/>
    </sheetView>
  </sheetViews>
  <sheetFormatPr baseColWidth="10" defaultColWidth="8" defaultRowHeight="15.75"/>
  <cols>
    <col min="1" max="1" width="11" style="23" bestFit="1" customWidth="1"/>
    <col min="2" max="3" width="8" style="1"/>
    <col min="4" max="7" width="8" style="24"/>
    <col min="8" max="8" width="10.625" style="24" bestFit="1" customWidth="1"/>
    <col min="9" max="16384" width="8" style="1"/>
  </cols>
  <sheetData>
    <row r="1" spans="1:11">
      <c r="A1" s="52" t="s">
        <v>33</v>
      </c>
      <c r="B1" s="52"/>
      <c r="C1" s="29"/>
      <c r="D1" s="44"/>
      <c r="E1" s="45"/>
      <c r="F1" s="45"/>
      <c r="G1" s="45"/>
      <c r="H1" s="45"/>
      <c r="I1" s="45"/>
      <c r="J1" s="45"/>
      <c r="K1" s="46"/>
    </row>
    <row r="2" spans="1:11" ht="15" customHeight="1">
      <c r="A2" s="53">
        <v>45047</v>
      </c>
      <c r="B2" s="54"/>
      <c r="C2" s="47" t="s">
        <v>18</v>
      </c>
      <c r="D2" s="55" t="s">
        <v>0</v>
      </c>
      <c r="E2" s="55"/>
      <c r="F2" s="55" t="s">
        <v>1</v>
      </c>
      <c r="G2" s="55"/>
      <c r="H2" s="42" t="s">
        <v>2</v>
      </c>
      <c r="I2" s="43" t="s">
        <v>3</v>
      </c>
      <c r="J2" s="2"/>
      <c r="K2" s="3"/>
    </row>
    <row r="3" spans="1:11">
      <c r="A3" s="54"/>
      <c r="B3" s="54"/>
      <c r="C3" s="48"/>
      <c r="D3" s="30" t="s">
        <v>4</v>
      </c>
      <c r="E3" s="30" t="s">
        <v>5</v>
      </c>
      <c r="F3" s="30" t="s">
        <v>4</v>
      </c>
      <c r="G3" s="30" t="s">
        <v>5</v>
      </c>
      <c r="H3" s="42"/>
      <c r="I3" s="43"/>
      <c r="J3" s="5"/>
      <c r="K3" s="6"/>
    </row>
    <row r="4" spans="1:11">
      <c r="A4" s="7" t="s">
        <v>10</v>
      </c>
      <c r="B4" s="29">
        <v>1</v>
      </c>
      <c r="C4" s="29"/>
      <c r="D4" s="9" t="str">
        <f>IFERROR(VLOOKUP($C4,Paramétres!$A$2:$E$11,COLUMN()-2,FALSE),"")</f>
        <v/>
      </c>
      <c r="E4" s="9" t="str">
        <f>IFERROR(VLOOKUP($C4,Paramétres!$A$2:$E$11,COLUMN()-2,FALSE),"")</f>
        <v/>
      </c>
      <c r="F4" s="9" t="str">
        <f>IFERROR(VLOOKUP($C4,Paramétres!$A$2:$E$11,COLUMN()-2,FALSE),"")</f>
        <v/>
      </c>
      <c r="G4" s="9" t="str">
        <f>IFERROR(VLOOKUP($C4,Paramétres!$A$2:$E$11,COLUMN()-2,FALSE),"")</f>
        <v/>
      </c>
      <c r="H4" s="9" t="str">
        <f>IFERROR((E4-D4)+(G4-F4),"")</f>
        <v/>
      </c>
      <c r="I4" s="29"/>
      <c r="J4" s="10" t="str">
        <f t="shared" ref="J4:J30" si="0">IF(H4=0,"repos","")</f>
        <v/>
      </c>
      <c r="K4" s="11" t="str">
        <f>IF(H4="","",H4*10.85*24)</f>
        <v/>
      </c>
    </row>
    <row r="5" spans="1:11">
      <c r="A5" s="7" t="s">
        <v>11</v>
      </c>
      <c r="B5" s="29">
        <v>2</v>
      </c>
      <c r="C5" s="29"/>
      <c r="D5" s="9" t="str">
        <f>IFERROR(VLOOKUP($C5,Paramétres!$A$2:$E$11,COLUMN()-2,FALSE),"")</f>
        <v/>
      </c>
      <c r="E5" s="9" t="str">
        <f>IFERROR(VLOOKUP($C5,Paramétres!$A$2:$E$11,COLUMN()-2,FALSE),"")</f>
        <v/>
      </c>
      <c r="F5" s="9" t="str">
        <f>IFERROR(VLOOKUP($C5,Paramétres!$A$2:$E$11,COLUMN()-2,FALSE),"")</f>
        <v/>
      </c>
      <c r="G5" s="9" t="str">
        <f>IFERROR(VLOOKUP($C5,Paramétres!$A$2:$E$11,COLUMN()-2,FALSE),"")</f>
        <v/>
      </c>
      <c r="H5" s="9" t="str">
        <f t="shared" ref="H5:H34" si="1">IFERROR((E5-D5)+(G5-F5),"")</f>
        <v/>
      </c>
      <c r="I5" s="29"/>
      <c r="J5" s="10" t="str">
        <f t="shared" si="0"/>
        <v/>
      </c>
      <c r="K5" s="11" t="str">
        <f t="shared" ref="K5:K34" si="2">IF(H5="","",H5*10.85*24)</f>
        <v/>
      </c>
    </row>
    <row r="6" spans="1:11">
      <c r="A6" s="7" t="s">
        <v>12</v>
      </c>
      <c r="B6" s="29">
        <v>3</v>
      </c>
      <c r="C6" s="29"/>
      <c r="D6" s="9" t="str">
        <f>IFERROR(VLOOKUP($C6,Paramétres!$A$2:$E$11,COLUMN()-2,FALSE),"")</f>
        <v/>
      </c>
      <c r="E6" s="9" t="str">
        <f>IFERROR(VLOOKUP($C6,Paramétres!$A$2:$E$11,COLUMN()-2,FALSE),"")</f>
        <v/>
      </c>
      <c r="F6" s="9" t="str">
        <f>IFERROR(VLOOKUP($C6,Paramétres!$A$2:$E$11,COLUMN()-2,FALSE),"")</f>
        <v/>
      </c>
      <c r="G6" s="9" t="str">
        <f>IFERROR(VLOOKUP($C6,Paramétres!$A$2:$E$11,COLUMN()-2,FALSE),"")</f>
        <v/>
      </c>
      <c r="H6" s="9" t="str">
        <f t="shared" si="1"/>
        <v/>
      </c>
      <c r="I6" s="29"/>
      <c r="J6" s="10" t="str">
        <f t="shared" si="0"/>
        <v/>
      </c>
      <c r="K6" s="11" t="str">
        <f t="shared" si="2"/>
        <v/>
      </c>
    </row>
    <row r="7" spans="1:11">
      <c r="A7" s="7" t="s">
        <v>6</v>
      </c>
      <c r="B7" s="29">
        <v>4</v>
      </c>
      <c r="C7" s="29"/>
      <c r="D7" s="9" t="str">
        <f>IFERROR(VLOOKUP($C7,Paramétres!$A$2:$E$11,COLUMN()-2,FALSE),"")</f>
        <v/>
      </c>
      <c r="E7" s="9" t="str">
        <f>IFERROR(VLOOKUP($C7,Paramétres!$A$2:$E$11,COLUMN()-2,FALSE),"")</f>
        <v/>
      </c>
      <c r="F7" s="9" t="str">
        <f>IFERROR(VLOOKUP($C7,Paramétres!$A$2:$E$11,COLUMN()-2,FALSE),"")</f>
        <v/>
      </c>
      <c r="G7" s="9" t="str">
        <f>IFERROR(VLOOKUP($C7,Paramétres!$A$2:$E$11,COLUMN()-2,FALSE),"")</f>
        <v/>
      </c>
      <c r="H7" s="9" t="str">
        <f t="shared" si="1"/>
        <v/>
      </c>
      <c r="I7" s="29"/>
      <c r="J7" s="10" t="str">
        <f t="shared" si="0"/>
        <v/>
      </c>
      <c r="K7" s="11" t="str">
        <f t="shared" si="2"/>
        <v/>
      </c>
    </row>
    <row r="8" spans="1:11">
      <c r="A8" s="7" t="s">
        <v>7</v>
      </c>
      <c r="B8" s="29">
        <v>5</v>
      </c>
      <c r="C8" s="29"/>
      <c r="D8" s="9" t="str">
        <f>IFERROR(VLOOKUP($C8,Paramétres!$A$2:$E$11,COLUMN()-2,FALSE),"")</f>
        <v/>
      </c>
      <c r="E8" s="9" t="str">
        <f>IFERROR(VLOOKUP($C8,Paramétres!$A$2:$E$11,COLUMN()-2,FALSE),"")</f>
        <v/>
      </c>
      <c r="F8" s="9" t="str">
        <f>IFERROR(VLOOKUP($C8,Paramétres!$A$2:$E$11,COLUMN()-2,FALSE),"")</f>
        <v/>
      </c>
      <c r="G8" s="9" t="str">
        <f>IFERROR(VLOOKUP($C8,Paramétres!$A$2:$E$11,COLUMN()-2,FALSE),"")</f>
        <v/>
      </c>
      <c r="H8" s="9" t="str">
        <f t="shared" si="1"/>
        <v/>
      </c>
      <c r="I8" s="29"/>
      <c r="J8" s="10" t="str">
        <f t="shared" si="0"/>
        <v/>
      </c>
      <c r="K8" s="11" t="str">
        <f t="shared" si="2"/>
        <v/>
      </c>
    </row>
    <row r="9" spans="1:11">
      <c r="A9" s="7" t="s">
        <v>8</v>
      </c>
      <c r="B9" s="29">
        <v>6</v>
      </c>
      <c r="C9" s="29"/>
      <c r="D9" s="9" t="str">
        <f>IFERROR(VLOOKUP($C9,Paramétres!$A$2:$E$11,COLUMN()-2,FALSE),"")</f>
        <v/>
      </c>
      <c r="E9" s="9" t="str">
        <f>IFERROR(VLOOKUP($C9,Paramétres!$A$2:$E$11,COLUMN()-2,FALSE),"")</f>
        <v/>
      </c>
      <c r="F9" s="9" t="str">
        <f>IFERROR(VLOOKUP($C9,Paramétres!$A$2:$E$11,COLUMN()-2,FALSE),"")</f>
        <v/>
      </c>
      <c r="G9" s="9" t="str">
        <f>IFERROR(VLOOKUP($C9,Paramétres!$A$2:$E$11,COLUMN()-2,FALSE),"")</f>
        <v/>
      </c>
      <c r="H9" s="9" t="str">
        <f t="shared" si="1"/>
        <v/>
      </c>
      <c r="I9" s="29"/>
      <c r="J9" s="10" t="str">
        <f t="shared" si="0"/>
        <v/>
      </c>
      <c r="K9" s="11" t="str">
        <f t="shared" si="2"/>
        <v/>
      </c>
    </row>
    <row r="10" spans="1:11">
      <c r="A10" s="7" t="s">
        <v>9</v>
      </c>
      <c r="B10" s="29">
        <v>7</v>
      </c>
      <c r="C10" s="29"/>
      <c r="D10" s="9" t="str">
        <f>IFERROR(VLOOKUP($C10,Paramétres!$A$2:$E$11,COLUMN()-2,FALSE),"")</f>
        <v/>
      </c>
      <c r="E10" s="9" t="str">
        <f>IFERROR(VLOOKUP($C10,Paramétres!$A$2:$E$11,COLUMN()-2,FALSE),"")</f>
        <v/>
      </c>
      <c r="F10" s="9" t="str">
        <f>IFERROR(VLOOKUP($C10,Paramétres!$A$2:$E$11,COLUMN()-2,FALSE),"")</f>
        <v/>
      </c>
      <c r="G10" s="9" t="str">
        <f>IFERROR(VLOOKUP($C10,Paramétres!$A$2:$E$11,COLUMN()-2,FALSE),"")</f>
        <v/>
      </c>
      <c r="H10" s="9" t="str">
        <f t="shared" si="1"/>
        <v/>
      </c>
      <c r="I10" s="29"/>
      <c r="J10" s="10" t="str">
        <f t="shared" si="0"/>
        <v/>
      </c>
      <c r="K10" s="11" t="str">
        <f t="shared" si="2"/>
        <v/>
      </c>
    </row>
    <row r="11" spans="1:11">
      <c r="A11" s="7" t="s">
        <v>10</v>
      </c>
      <c r="B11" s="29">
        <v>8</v>
      </c>
      <c r="C11" s="29"/>
      <c r="D11" s="9" t="str">
        <f>IFERROR(VLOOKUP($C11,Paramétres!$A$2:$E$11,COLUMN()-2,FALSE),"")</f>
        <v/>
      </c>
      <c r="E11" s="9" t="str">
        <f>IFERROR(VLOOKUP($C11,Paramétres!$A$2:$E$11,COLUMN()-2,FALSE),"")</f>
        <v/>
      </c>
      <c r="F11" s="9" t="str">
        <f>IFERROR(VLOOKUP($C11,Paramétres!$A$2:$E$11,COLUMN()-2,FALSE),"")</f>
        <v/>
      </c>
      <c r="G11" s="9" t="str">
        <f>IFERROR(VLOOKUP($C11,Paramétres!$A$2:$E$11,COLUMN()-2,FALSE),"")</f>
        <v/>
      </c>
      <c r="H11" s="9" t="str">
        <f t="shared" si="1"/>
        <v/>
      </c>
      <c r="I11" s="29"/>
      <c r="J11" s="10" t="str">
        <f t="shared" si="0"/>
        <v/>
      </c>
      <c r="K11" s="11" t="str">
        <f t="shared" si="2"/>
        <v/>
      </c>
    </row>
    <row r="12" spans="1:11">
      <c r="A12" s="7" t="s">
        <v>11</v>
      </c>
      <c r="B12" s="29">
        <v>9</v>
      </c>
      <c r="C12" s="29"/>
      <c r="D12" s="9" t="str">
        <f>IFERROR(VLOOKUP($C12,Paramétres!$A$2:$E$11,COLUMN()-2,FALSE),"")</f>
        <v/>
      </c>
      <c r="E12" s="9" t="str">
        <f>IFERROR(VLOOKUP($C12,Paramétres!$A$2:$E$11,COLUMN()-2,FALSE),"")</f>
        <v/>
      </c>
      <c r="F12" s="9" t="str">
        <f>IFERROR(VLOOKUP($C12,Paramétres!$A$2:$E$11,COLUMN()-2,FALSE),"")</f>
        <v/>
      </c>
      <c r="G12" s="9" t="str">
        <f>IFERROR(VLOOKUP($C12,Paramétres!$A$2:$E$11,COLUMN()-2,FALSE),"")</f>
        <v/>
      </c>
      <c r="H12" s="9" t="str">
        <f t="shared" si="1"/>
        <v/>
      </c>
      <c r="I12" s="29"/>
      <c r="J12" s="10" t="str">
        <f t="shared" si="0"/>
        <v/>
      </c>
      <c r="K12" s="11" t="str">
        <f t="shared" si="2"/>
        <v/>
      </c>
    </row>
    <row r="13" spans="1:11">
      <c r="A13" s="7" t="s">
        <v>12</v>
      </c>
      <c r="B13" s="29">
        <v>10</v>
      </c>
      <c r="C13" s="29"/>
      <c r="D13" s="9" t="str">
        <f>IFERROR(VLOOKUP($C13,Paramétres!$A$2:$E$11,COLUMN()-2,FALSE),"")</f>
        <v/>
      </c>
      <c r="E13" s="9" t="str">
        <f>IFERROR(VLOOKUP($C13,Paramétres!$A$2:$E$11,COLUMN()-2,FALSE),"")</f>
        <v/>
      </c>
      <c r="F13" s="9" t="str">
        <f>IFERROR(VLOOKUP($C13,Paramétres!$A$2:$E$11,COLUMN()-2,FALSE),"")</f>
        <v/>
      </c>
      <c r="G13" s="9" t="str">
        <f>IFERROR(VLOOKUP($C13,Paramétres!$A$2:$E$11,COLUMN()-2,FALSE),"")</f>
        <v/>
      </c>
      <c r="H13" s="9" t="str">
        <f t="shared" si="1"/>
        <v/>
      </c>
      <c r="I13" s="29"/>
      <c r="J13" s="10" t="str">
        <f t="shared" si="0"/>
        <v/>
      </c>
      <c r="K13" s="11" t="str">
        <f t="shared" si="2"/>
        <v/>
      </c>
    </row>
    <row r="14" spans="1:11">
      <c r="A14" s="7" t="s">
        <v>6</v>
      </c>
      <c r="B14" s="29">
        <v>11</v>
      </c>
      <c r="C14" s="29"/>
      <c r="D14" s="9" t="str">
        <f>IFERROR(VLOOKUP($C14,Paramétres!$A$2:$E$11,COLUMN()-2,FALSE),"")</f>
        <v/>
      </c>
      <c r="E14" s="9" t="str">
        <f>IFERROR(VLOOKUP($C14,Paramétres!$A$2:$E$11,COLUMN()-2,FALSE),"")</f>
        <v/>
      </c>
      <c r="F14" s="9" t="str">
        <f>IFERROR(VLOOKUP($C14,Paramétres!$A$2:$E$11,COLUMN()-2,FALSE),"")</f>
        <v/>
      </c>
      <c r="G14" s="9" t="str">
        <f>IFERROR(VLOOKUP($C14,Paramétres!$A$2:$E$11,COLUMN()-2,FALSE),"")</f>
        <v/>
      </c>
      <c r="H14" s="9" t="str">
        <f t="shared" si="1"/>
        <v/>
      </c>
      <c r="I14" s="29"/>
      <c r="J14" s="10" t="str">
        <f t="shared" si="0"/>
        <v/>
      </c>
      <c r="K14" s="11" t="str">
        <f t="shared" si="2"/>
        <v/>
      </c>
    </row>
    <row r="15" spans="1:11">
      <c r="A15" s="7" t="s">
        <v>7</v>
      </c>
      <c r="B15" s="29">
        <v>12</v>
      </c>
      <c r="C15" s="29"/>
      <c r="D15" s="9" t="str">
        <f>IFERROR(VLOOKUP($C15,Paramétres!$A$2:$E$11,COLUMN()-2,FALSE),"")</f>
        <v/>
      </c>
      <c r="E15" s="9" t="str">
        <f>IFERROR(VLOOKUP($C15,Paramétres!$A$2:$E$11,COLUMN()-2,FALSE),"")</f>
        <v/>
      </c>
      <c r="F15" s="9" t="str">
        <f>IFERROR(VLOOKUP($C15,Paramétres!$A$2:$E$11,COLUMN()-2,FALSE),"")</f>
        <v/>
      </c>
      <c r="G15" s="9" t="str">
        <f>IFERROR(VLOOKUP($C15,Paramétres!$A$2:$E$11,COLUMN()-2,FALSE),"")</f>
        <v/>
      </c>
      <c r="H15" s="9" t="str">
        <f t="shared" si="1"/>
        <v/>
      </c>
      <c r="I15" s="29"/>
      <c r="J15" s="10" t="str">
        <f t="shared" si="0"/>
        <v/>
      </c>
      <c r="K15" s="11" t="str">
        <f t="shared" si="2"/>
        <v/>
      </c>
    </row>
    <row r="16" spans="1:11">
      <c r="A16" s="7" t="s">
        <v>8</v>
      </c>
      <c r="B16" s="29">
        <v>13</v>
      </c>
      <c r="C16" s="29"/>
      <c r="D16" s="9" t="str">
        <f>IFERROR(VLOOKUP($C16,Paramétres!$A$2:$E$11,COLUMN()-2,FALSE),"")</f>
        <v/>
      </c>
      <c r="E16" s="9" t="str">
        <f>IFERROR(VLOOKUP($C16,Paramétres!$A$2:$E$11,COLUMN()-2,FALSE),"")</f>
        <v/>
      </c>
      <c r="F16" s="9" t="str">
        <f>IFERROR(VLOOKUP($C16,Paramétres!$A$2:$E$11,COLUMN()-2,FALSE),"")</f>
        <v/>
      </c>
      <c r="G16" s="9" t="str">
        <f>IFERROR(VLOOKUP($C16,Paramétres!$A$2:$E$11,COLUMN()-2,FALSE),"")</f>
        <v/>
      </c>
      <c r="H16" s="9" t="str">
        <f t="shared" si="1"/>
        <v/>
      </c>
      <c r="I16" s="29"/>
      <c r="J16" s="10" t="str">
        <f t="shared" si="0"/>
        <v/>
      </c>
      <c r="K16" s="11" t="str">
        <f t="shared" si="2"/>
        <v/>
      </c>
    </row>
    <row r="17" spans="1:11">
      <c r="A17" s="7" t="s">
        <v>9</v>
      </c>
      <c r="B17" s="29">
        <v>14</v>
      </c>
      <c r="C17" s="29"/>
      <c r="D17" s="9" t="str">
        <f>IFERROR(VLOOKUP($C17,Paramétres!$A$2:$E$11,COLUMN()-2,FALSE),"")</f>
        <v/>
      </c>
      <c r="E17" s="9" t="str">
        <f>IFERROR(VLOOKUP($C17,Paramétres!$A$2:$E$11,COLUMN()-2,FALSE),"")</f>
        <v/>
      </c>
      <c r="F17" s="9" t="str">
        <f>IFERROR(VLOOKUP($C17,Paramétres!$A$2:$E$11,COLUMN()-2,FALSE),"")</f>
        <v/>
      </c>
      <c r="G17" s="9" t="str">
        <f>IFERROR(VLOOKUP($C17,Paramétres!$A$2:$E$11,COLUMN()-2,FALSE),"")</f>
        <v/>
      </c>
      <c r="H17" s="9" t="str">
        <f t="shared" si="1"/>
        <v/>
      </c>
      <c r="I17" s="29"/>
      <c r="J17" s="10" t="str">
        <f t="shared" si="0"/>
        <v/>
      </c>
      <c r="K17" s="11" t="str">
        <f t="shared" si="2"/>
        <v/>
      </c>
    </row>
    <row r="18" spans="1:11">
      <c r="A18" s="7" t="s">
        <v>10</v>
      </c>
      <c r="B18" s="29">
        <v>15</v>
      </c>
      <c r="C18" s="29"/>
      <c r="D18" s="9" t="str">
        <f>IFERROR(VLOOKUP($C18,Paramétres!$A$2:$E$11,COLUMN()-2,FALSE),"")</f>
        <v/>
      </c>
      <c r="E18" s="9" t="str">
        <f>IFERROR(VLOOKUP($C18,Paramétres!$A$2:$E$11,COLUMN()-2,FALSE),"")</f>
        <v/>
      </c>
      <c r="F18" s="9" t="str">
        <f>IFERROR(VLOOKUP($C18,Paramétres!$A$2:$E$11,COLUMN()-2,FALSE),"")</f>
        <v/>
      </c>
      <c r="G18" s="9" t="str">
        <f>IFERROR(VLOOKUP($C18,Paramétres!$A$2:$E$11,COLUMN()-2,FALSE),"")</f>
        <v/>
      </c>
      <c r="H18" s="9" t="str">
        <f t="shared" si="1"/>
        <v/>
      </c>
      <c r="I18" s="29"/>
      <c r="J18" s="10" t="str">
        <f t="shared" si="0"/>
        <v/>
      </c>
      <c r="K18" s="11" t="str">
        <f t="shared" si="2"/>
        <v/>
      </c>
    </row>
    <row r="19" spans="1:11">
      <c r="A19" s="7" t="s">
        <v>11</v>
      </c>
      <c r="B19" s="29">
        <v>16</v>
      </c>
      <c r="C19" s="29"/>
      <c r="D19" s="9" t="str">
        <f>IFERROR(VLOOKUP($C19,Paramétres!$A$2:$E$11,COLUMN()-2,FALSE),"")</f>
        <v/>
      </c>
      <c r="E19" s="9" t="str">
        <f>IFERROR(VLOOKUP($C19,Paramétres!$A$2:$E$11,COLUMN()-2,FALSE),"")</f>
        <v/>
      </c>
      <c r="F19" s="9" t="str">
        <f>IFERROR(VLOOKUP($C19,Paramétres!$A$2:$E$11,COLUMN()-2,FALSE),"")</f>
        <v/>
      </c>
      <c r="G19" s="9" t="str">
        <f>IFERROR(VLOOKUP($C19,Paramétres!$A$2:$E$11,COLUMN()-2,FALSE),"")</f>
        <v/>
      </c>
      <c r="H19" s="9" t="str">
        <f t="shared" si="1"/>
        <v/>
      </c>
      <c r="I19" s="29"/>
      <c r="J19" s="10" t="str">
        <f t="shared" si="0"/>
        <v/>
      </c>
      <c r="K19" s="11" t="str">
        <f t="shared" si="2"/>
        <v/>
      </c>
    </row>
    <row r="20" spans="1:11">
      <c r="A20" s="7" t="s">
        <v>12</v>
      </c>
      <c r="B20" s="29">
        <v>17</v>
      </c>
      <c r="C20" s="29"/>
      <c r="D20" s="9" t="str">
        <f>IFERROR(VLOOKUP($C20,Paramétres!$A$2:$E$11,COLUMN()-2,FALSE),"")</f>
        <v/>
      </c>
      <c r="E20" s="9" t="str">
        <f>IFERROR(VLOOKUP($C20,Paramétres!$A$2:$E$11,COLUMN()-2,FALSE),"")</f>
        <v/>
      </c>
      <c r="F20" s="9" t="str">
        <f>IFERROR(VLOOKUP($C20,Paramétres!$A$2:$E$11,COLUMN()-2,FALSE),"")</f>
        <v/>
      </c>
      <c r="G20" s="9" t="str">
        <f>IFERROR(VLOOKUP($C20,Paramétres!$A$2:$E$11,COLUMN()-2,FALSE),"")</f>
        <v/>
      </c>
      <c r="H20" s="9" t="str">
        <f t="shared" si="1"/>
        <v/>
      </c>
      <c r="I20" s="29"/>
      <c r="J20" s="10" t="str">
        <f t="shared" si="0"/>
        <v/>
      </c>
      <c r="K20" s="11" t="str">
        <f t="shared" si="2"/>
        <v/>
      </c>
    </row>
    <row r="21" spans="1:11">
      <c r="A21" s="7" t="s">
        <v>6</v>
      </c>
      <c r="B21" s="29">
        <v>18</v>
      </c>
      <c r="C21" s="29"/>
      <c r="D21" s="9" t="str">
        <f>IFERROR(VLOOKUP($C21,Paramétres!$A$2:$E$11,COLUMN()-2,FALSE),"")</f>
        <v/>
      </c>
      <c r="E21" s="9" t="str">
        <f>IFERROR(VLOOKUP($C21,Paramétres!$A$2:$E$11,COLUMN()-2,FALSE),"")</f>
        <v/>
      </c>
      <c r="F21" s="9" t="str">
        <f>IFERROR(VLOOKUP($C21,Paramétres!$A$2:$E$11,COLUMN()-2,FALSE),"")</f>
        <v/>
      </c>
      <c r="G21" s="9" t="str">
        <f>IFERROR(VLOOKUP($C21,Paramétres!$A$2:$E$11,COLUMN()-2,FALSE),"")</f>
        <v/>
      </c>
      <c r="H21" s="9" t="str">
        <f t="shared" si="1"/>
        <v/>
      </c>
      <c r="I21" s="29"/>
      <c r="J21" s="10" t="str">
        <f t="shared" si="0"/>
        <v/>
      </c>
      <c r="K21" s="11" t="str">
        <f t="shared" si="2"/>
        <v/>
      </c>
    </row>
    <row r="22" spans="1:11">
      <c r="A22" s="7" t="s">
        <v>7</v>
      </c>
      <c r="B22" s="29">
        <v>19</v>
      </c>
      <c r="C22" s="29"/>
      <c r="D22" s="9" t="str">
        <f>IFERROR(VLOOKUP($C22,Paramétres!$A$2:$E$11,COLUMN()-2,FALSE),"")</f>
        <v/>
      </c>
      <c r="E22" s="9" t="str">
        <f>IFERROR(VLOOKUP($C22,Paramétres!$A$2:$E$11,COLUMN()-2,FALSE),"")</f>
        <v/>
      </c>
      <c r="F22" s="9" t="str">
        <f>IFERROR(VLOOKUP($C22,Paramétres!$A$2:$E$11,COLUMN()-2,FALSE),"")</f>
        <v/>
      </c>
      <c r="G22" s="9" t="str">
        <f>IFERROR(VLOOKUP($C22,Paramétres!$A$2:$E$11,COLUMN()-2,FALSE),"")</f>
        <v/>
      </c>
      <c r="H22" s="9" t="str">
        <f t="shared" si="1"/>
        <v/>
      </c>
      <c r="I22" s="29"/>
      <c r="J22" s="10" t="str">
        <f t="shared" si="0"/>
        <v/>
      </c>
      <c r="K22" s="11" t="str">
        <f t="shared" si="2"/>
        <v/>
      </c>
    </row>
    <row r="23" spans="1:11">
      <c r="A23" s="7" t="s">
        <v>8</v>
      </c>
      <c r="B23" s="29">
        <v>20</v>
      </c>
      <c r="C23" s="29"/>
      <c r="D23" s="9" t="str">
        <f>IFERROR(VLOOKUP($C23,Paramétres!$A$2:$E$11,COLUMN()-2,FALSE),"")</f>
        <v/>
      </c>
      <c r="E23" s="9" t="str">
        <f>IFERROR(VLOOKUP($C23,Paramétres!$A$2:$E$11,COLUMN()-2,FALSE),"")</f>
        <v/>
      </c>
      <c r="F23" s="9" t="str">
        <f>IFERROR(VLOOKUP($C23,Paramétres!$A$2:$E$11,COLUMN()-2,FALSE),"")</f>
        <v/>
      </c>
      <c r="G23" s="9" t="str">
        <f>IFERROR(VLOOKUP($C23,Paramétres!$A$2:$E$11,COLUMN()-2,FALSE),"")</f>
        <v/>
      </c>
      <c r="H23" s="9" t="str">
        <f t="shared" si="1"/>
        <v/>
      </c>
      <c r="I23" s="29"/>
      <c r="J23" s="10" t="str">
        <f t="shared" si="0"/>
        <v/>
      </c>
      <c r="K23" s="11" t="str">
        <f t="shared" si="2"/>
        <v/>
      </c>
    </row>
    <row r="24" spans="1:11">
      <c r="A24" s="7" t="s">
        <v>9</v>
      </c>
      <c r="B24" s="29">
        <v>21</v>
      </c>
      <c r="C24" s="29"/>
      <c r="D24" s="9" t="str">
        <f>IFERROR(VLOOKUP($C24,Paramétres!$A$2:$E$11,COLUMN()-2,FALSE),"")</f>
        <v/>
      </c>
      <c r="E24" s="9" t="str">
        <f>IFERROR(VLOOKUP($C24,Paramétres!$A$2:$E$11,COLUMN()-2,FALSE),"")</f>
        <v/>
      </c>
      <c r="F24" s="9" t="str">
        <f>IFERROR(VLOOKUP($C24,Paramétres!$A$2:$E$11,COLUMN()-2,FALSE),"")</f>
        <v/>
      </c>
      <c r="G24" s="9" t="str">
        <f>IFERROR(VLOOKUP($C24,Paramétres!$A$2:$E$11,COLUMN()-2,FALSE),"")</f>
        <v/>
      </c>
      <c r="H24" s="9" t="str">
        <f t="shared" si="1"/>
        <v/>
      </c>
      <c r="I24" s="29"/>
      <c r="J24" s="10" t="str">
        <f t="shared" si="0"/>
        <v/>
      </c>
      <c r="K24" s="11" t="str">
        <f t="shared" si="2"/>
        <v/>
      </c>
    </row>
    <row r="25" spans="1:11">
      <c r="A25" s="7" t="s">
        <v>10</v>
      </c>
      <c r="B25" s="29">
        <v>22</v>
      </c>
      <c r="C25" s="29"/>
      <c r="D25" s="9" t="str">
        <f>IFERROR(VLOOKUP($C25,Paramétres!$A$2:$E$11,COLUMN()-2,FALSE),"")</f>
        <v/>
      </c>
      <c r="E25" s="9" t="str">
        <f>IFERROR(VLOOKUP($C25,Paramétres!$A$2:$E$11,COLUMN()-2,FALSE),"")</f>
        <v/>
      </c>
      <c r="F25" s="9" t="str">
        <f>IFERROR(VLOOKUP($C25,Paramétres!$A$2:$E$11,COLUMN()-2,FALSE),"")</f>
        <v/>
      </c>
      <c r="G25" s="9" t="str">
        <f>IFERROR(VLOOKUP($C25,Paramétres!$A$2:$E$11,COLUMN()-2,FALSE),"")</f>
        <v/>
      </c>
      <c r="H25" s="9" t="str">
        <f t="shared" si="1"/>
        <v/>
      </c>
      <c r="I25" s="29"/>
      <c r="J25" s="10" t="str">
        <f t="shared" si="0"/>
        <v/>
      </c>
      <c r="K25" s="11" t="str">
        <f t="shared" si="2"/>
        <v/>
      </c>
    </row>
    <row r="26" spans="1:11">
      <c r="A26" s="7" t="s">
        <v>11</v>
      </c>
      <c r="B26" s="29">
        <v>23</v>
      </c>
      <c r="C26" s="29"/>
      <c r="D26" s="9" t="str">
        <f>IFERROR(VLOOKUP($C26,Paramétres!$A$2:$E$11,COLUMN()-2,FALSE),"")</f>
        <v/>
      </c>
      <c r="E26" s="9" t="str">
        <f>IFERROR(VLOOKUP($C26,Paramétres!$A$2:$E$11,COLUMN()-2,FALSE),"")</f>
        <v/>
      </c>
      <c r="F26" s="9" t="str">
        <f>IFERROR(VLOOKUP($C26,Paramétres!$A$2:$E$11,COLUMN()-2,FALSE),"")</f>
        <v/>
      </c>
      <c r="G26" s="9" t="str">
        <f>IFERROR(VLOOKUP($C26,Paramétres!$A$2:$E$11,COLUMN()-2,FALSE),"")</f>
        <v/>
      </c>
      <c r="H26" s="9" t="str">
        <f t="shared" si="1"/>
        <v/>
      </c>
      <c r="I26" s="29"/>
      <c r="J26" s="10" t="str">
        <f t="shared" si="0"/>
        <v/>
      </c>
      <c r="K26" s="11" t="str">
        <f t="shared" si="2"/>
        <v/>
      </c>
    </row>
    <row r="27" spans="1:11">
      <c r="A27" s="7" t="s">
        <v>12</v>
      </c>
      <c r="B27" s="29">
        <v>24</v>
      </c>
      <c r="C27" s="29"/>
      <c r="D27" s="9" t="str">
        <f>IFERROR(VLOOKUP($C27,Paramétres!$A$2:$E$11,COLUMN()-2,FALSE),"")</f>
        <v/>
      </c>
      <c r="E27" s="9" t="str">
        <f>IFERROR(VLOOKUP($C27,Paramétres!$A$2:$E$11,COLUMN()-2,FALSE),"")</f>
        <v/>
      </c>
      <c r="F27" s="9" t="str">
        <f>IFERROR(VLOOKUP($C27,Paramétres!$A$2:$E$11,COLUMN()-2,FALSE),"")</f>
        <v/>
      </c>
      <c r="G27" s="9" t="str">
        <f>IFERROR(VLOOKUP($C27,Paramétres!$A$2:$E$11,COLUMN()-2,FALSE),"")</f>
        <v/>
      </c>
      <c r="H27" s="9" t="str">
        <f t="shared" si="1"/>
        <v/>
      </c>
      <c r="I27" s="29"/>
      <c r="J27" s="10" t="str">
        <f t="shared" si="0"/>
        <v/>
      </c>
      <c r="K27" s="11" t="str">
        <f t="shared" si="2"/>
        <v/>
      </c>
    </row>
    <row r="28" spans="1:11">
      <c r="A28" s="7" t="s">
        <v>6</v>
      </c>
      <c r="B28" s="29">
        <v>25</v>
      </c>
      <c r="C28" s="29"/>
      <c r="D28" s="9" t="str">
        <f>IFERROR(VLOOKUP($C28,Paramétres!$A$2:$E$11,COLUMN()-2,FALSE),"")</f>
        <v/>
      </c>
      <c r="E28" s="9" t="str">
        <f>IFERROR(VLOOKUP($C28,Paramétres!$A$2:$E$11,COLUMN()-2,FALSE),"")</f>
        <v/>
      </c>
      <c r="F28" s="9" t="str">
        <f>IFERROR(VLOOKUP($C28,Paramétres!$A$2:$E$11,COLUMN()-2,FALSE),"")</f>
        <v/>
      </c>
      <c r="G28" s="9" t="str">
        <f>IFERROR(VLOOKUP($C28,Paramétres!$A$2:$E$11,COLUMN()-2,FALSE),"")</f>
        <v/>
      </c>
      <c r="H28" s="9" t="str">
        <f t="shared" si="1"/>
        <v/>
      </c>
      <c r="I28" s="29"/>
      <c r="J28" s="10" t="str">
        <f t="shared" si="0"/>
        <v/>
      </c>
      <c r="K28" s="11" t="str">
        <f t="shared" si="2"/>
        <v/>
      </c>
    </row>
    <row r="29" spans="1:11">
      <c r="A29" s="7" t="s">
        <v>7</v>
      </c>
      <c r="B29" s="29">
        <v>26</v>
      </c>
      <c r="C29" s="29"/>
      <c r="D29" s="9" t="str">
        <f>IFERROR(VLOOKUP($C29,Paramétres!$A$2:$E$11,COLUMN()-2,FALSE),"")</f>
        <v/>
      </c>
      <c r="E29" s="9" t="str">
        <f>IFERROR(VLOOKUP($C29,Paramétres!$A$2:$E$11,COLUMN()-2,FALSE),"")</f>
        <v/>
      </c>
      <c r="F29" s="9" t="str">
        <f>IFERROR(VLOOKUP($C29,Paramétres!$A$2:$E$11,COLUMN()-2,FALSE),"")</f>
        <v/>
      </c>
      <c r="G29" s="9" t="str">
        <f>IFERROR(VLOOKUP($C29,Paramétres!$A$2:$E$11,COLUMN()-2,FALSE),"")</f>
        <v/>
      </c>
      <c r="H29" s="9" t="str">
        <f t="shared" si="1"/>
        <v/>
      </c>
      <c r="I29" s="29"/>
      <c r="J29" s="10" t="str">
        <f t="shared" si="0"/>
        <v/>
      </c>
      <c r="K29" s="11" t="str">
        <f t="shared" si="2"/>
        <v/>
      </c>
    </row>
    <row r="30" spans="1:11">
      <c r="A30" s="7" t="s">
        <v>8</v>
      </c>
      <c r="B30" s="29">
        <v>27</v>
      </c>
      <c r="C30" s="29"/>
      <c r="D30" s="9" t="str">
        <f>IFERROR(VLOOKUP($C30,Paramétres!$A$2:$E$11,COLUMN()-2,FALSE),"")</f>
        <v/>
      </c>
      <c r="E30" s="9" t="str">
        <f>IFERROR(VLOOKUP($C30,Paramétres!$A$2:$E$11,COLUMN()-2,FALSE),"")</f>
        <v/>
      </c>
      <c r="F30" s="9" t="str">
        <f>IFERROR(VLOOKUP($C30,Paramétres!$A$2:$E$11,COLUMN()-2,FALSE),"")</f>
        <v/>
      </c>
      <c r="G30" s="9" t="str">
        <f>IFERROR(VLOOKUP($C30,Paramétres!$A$2:$E$11,COLUMN()-2,FALSE),"")</f>
        <v/>
      </c>
      <c r="H30" s="9" t="str">
        <f t="shared" si="1"/>
        <v/>
      </c>
      <c r="I30" s="29"/>
      <c r="J30" s="10" t="str">
        <f t="shared" si="0"/>
        <v/>
      </c>
      <c r="K30" s="11" t="str">
        <f t="shared" si="2"/>
        <v/>
      </c>
    </row>
    <row r="31" spans="1:11">
      <c r="A31" s="7" t="s">
        <v>9</v>
      </c>
      <c r="B31" s="29">
        <v>28</v>
      </c>
      <c r="C31" s="29"/>
      <c r="D31" s="9" t="str">
        <f>IFERROR(VLOOKUP($C31,Paramétres!$A$2:$E$11,COLUMN()-2,FALSE),"")</f>
        <v/>
      </c>
      <c r="E31" s="9" t="str">
        <f>IFERROR(VLOOKUP($C31,Paramétres!$A$2:$E$11,COLUMN()-2,FALSE),"")</f>
        <v/>
      </c>
      <c r="F31" s="9" t="str">
        <f>IFERROR(VLOOKUP($C31,Paramétres!$A$2:$E$11,COLUMN()-2,FALSE),"")</f>
        <v/>
      </c>
      <c r="G31" s="9" t="str">
        <f>IFERROR(VLOOKUP($C31,Paramétres!$A$2:$E$11,COLUMN()-2,FALSE),"")</f>
        <v/>
      </c>
      <c r="H31" s="9" t="str">
        <f t="shared" si="1"/>
        <v/>
      </c>
      <c r="I31" s="29"/>
      <c r="J31" s="10" t="str">
        <f>IF(H31=0,"repos","")</f>
        <v/>
      </c>
      <c r="K31" s="11" t="str">
        <f t="shared" si="2"/>
        <v/>
      </c>
    </row>
    <row r="32" spans="1:11">
      <c r="A32" s="7" t="s">
        <v>10</v>
      </c>
      <c r="B32" s="29">
        <v>29</v>
      </c>
      <c r="C32" s="29"/>
      <c r="D32" s="9" t="str">
        <f>IFERROR(VLOOKUP($C32,Paramétres!$A$2:$E$11,COLUMN()-2,FALSE),"")</f>
        <v/>
      </c>
      <c r="E32" s="9" t="str">
        <f>IFERROR(VLOOKUP($C32,Paramétres!$A$2:$E$11,COLUMN()-2,FALSE),"")</f>
        <v/>
      </c>
      <c r="F32" s="9" t="str">
        <f>IFERROR(VLOOKUP($C32,Paramétres!$A$2:$E$11,COLUMN()-2,FALSE),"")</f>
        <v/>
      </c>
      <c r="G32" s="9" t="str">
        <f>IFERROR(VLOOKUP($C32,Paramétres!$A$2:$E$11,COLUMN()-2,FALSE),"")</f>
        <v/>
      </c>
      <c r="H32" s="9" t="str">
        <f t="shared" si="1"/>
        <v/>
      </c>
      <c r="I32" s="29"/>
      <c r="J32" s="10" t="str">
        <f>IF(H32=0,"repos","")</f>
        <v/>
      </c>
      <c r="K32" s="11" t="str">
        <f t="shared" si="2"/>
        <v/>
      </c>
    </row>
    <row r="33" spans="1:11">
      <c r="A33" s="7" t="s">
        <v>11</v>
      </c>
      <c r="B33" s="29">
        <v>30</v>
      </c>
      <c r="C33" s="29"/>
      <c r="D33" s="9" t="str">
        <f>IFERROR(VLOOKUP($C33,Paramétres!$A$2:$E$11,COLUMN()-2,FALSE),"")</f>
        <v/>
      </c>
      <c r="E33" s="9" t="str">
        <f>IFERROR(VLOOKUP($C33,Paramétres!$A$2:$E$11,COLUMN()-2,FALSE),"")</f>
        <v/>
      </c>
      <c r="F33" s="9" t="str">
        <f>IFERROR(VLOOKUP($C33,Paramétres!$A$2:$E$11,COLUMN()-2,FALSE),"")</f>
        <v/>
      </c>
      <c r="G33" s="9" t="str">
        <f>IFERROR(VLOOKUP($C33,Paramétres!$A$2:$E$11,COLUMN()-2,FALSE),"")</f>
        <v/>
      </c>
      <c r="H33" s="9" t="str">
        <f t="shared" si="1"/>
        <v/>
      </c>
      <c r="I33" s="29"/>
      <c r="J33" s="10" t="str">
        <f>IF(H33=0,"repos","")</f>
        <v/>
      </c>
      <c r="K33" s="11" t="str">
        <f t="shared" si="2"/>
        <v/>
      </c>
    </row>
    <row r="34" spans="1:11">
      <c r="A34" s="7" t="s">
        <v>12</v>
      </c>
      <c r="B34" s="29">
        <v>31</v>
      </c>
      <c r="C34" s="29"/>
      <c r="D34" s="9" t="str">
        <f>IFERROR(VLOOKUP($C34,Paramétres!$A$2:$E$11,COLUMN()-2,FALSE),"")</f>
        <v/>
      </c>
      <c r="E34" s="9" t="str">
        <f>IFERROR(VLOOKUP($C34,Paramétres!$A$2:$E$11,COLUMN()-2,FALSE),"")</f>
        <v/>
      </c>
      <c r="F34" s="9" t="str">
        <f>IFERROR(VLOOKUP($C34,Paramétres!$A$2:$E$11,COLUMN()-2,FALSE),"")</f>
        <v/>
      </c>
      <c r="G34" s="9" t="str">
        <f>IFERROR(VLOOKUP($C34,Paramétres!$A$2:$E$11,COLUMN()-2,FALSE),"")</f>
        <v/>
      </c>
      <c r="H34" s="9" t="str">
        <f t="shared" si="1"/>
        <v/>
      </c>
      <c r="I34" s="29"/>
      <c r="J34" s="12" t="str">
        <f>IF(H34=0,"repos","")</f>
        <v/>
      </c>
      <c r="K34" s="11" t="str">
        <f t="shared" si="2"/>
        <v/>
      </c>
    </row>
    <row r="35" spans="1:11">
      <c r="A35" s="52" t="s">
        <v>2</v>
      </c>
      <c r="B35" s="52"/>
      <c r="C35" s="52"/>
      <c r="D35" s="52"/>
      <c r="E35" s="52"/>
      <c r="F35" s="52"/>
      <c r="G35" s="52"/>
      <c r="H35" s="13">
        <f>SUM(H4:H33)</f>
        <v>0</v>
      </c>
      <c r="I35" s="29"/>
      <c r="J35" s="12"/>
    </row>
    <row r="36" spans="1:11">
      <c r="A36" s="52" t="s">
        <v>13</v>
      </c>
      <c r="B36" s="52"/>
      <c r="C36" s="52"/>
      <c r="D36" s="52"/>
      <c r="E36" s="52"/>
      <c r="F36" s="52"/>
      <c r="G36" s="52"/>
      <c r="H36" s="14" t="str">
        <f>H21</f>
        <v/>
      </c>
      <c r="I36" s="29"/>
      <c r="J36" s="12"/>
    </row>
    <row r="37" spans="1:11">
      <c r="A37" s="52" t="s">
        <v>14</v>
      </c>
      <c r="B37" s="52"/>
      <c r="C37" s="52"/>
      <c r="D37" s="52"/>
      <c r="E37" s="52"/>
      <c r="F37" s="52"/>
      <c r="G37" s="52"/>
      <c r="H37" s="30" t="str">
        <f>H28</f>
        <v/>
      </c>
      <c r="I37" s="29"/>
      <c r="J37" s="12"/>
    </row>
    <row r="38" spans="1:11">
      <c r="A38" s="52" t="s">
        <v>15</v>
      </c>
      <c r="B38" s="52"/>
      <c r="C38" s="52"/>
      <c r="D38" s="52"/>
      <c r="E38" s="52"/>
      <c r="F38" s="52"/>
      <c r="G38" s="52"/>
      <c r="H38" s="30">
        <f>SUM(I4:I34)</f>
        <v>0</v>
      </c>
      <c r="I38" s="29"/>
      <c r="J38" s="12"/>
    </row>
    <row r="39" spans="1:11">
      <c r="A39" s="56" t="s">
        <v>29</v>
      </c>
      <c r="B39" s="56"/>
      <c r="C39" s="56"/>
      <c r="D39" s="56"/>
      <c r="E39" s="56"/>
      <c r="F39" s="56"/>
      <c r="G39" s="56"/>
      <c r="H39" s="15"/>
      <c r="I39" s="29"/>
      <c r="J39" s="12"/>
    </row>
    <row r="40" spans="1:11">
      <c r="A40" s="49" t="s">
        <v>28</v>
      </c>
      <c r="B40" s="50"/>
      <c r="C40" s="50"/>
      <c r="D40" s="50"/>
      <c r="E40" s="50"/>
      <c r="F40" s="50"/>
      <c r="G40" s="51"/>
      <c r="H40" s="16">
        <f>H35+H39</f>
        <v>0</v>
      </c>
      <c r="I40" s="17"/>
      <c r="J40" s="18"/>
    </row>
    <row r="41" spans="1:11">
      <c r="A41" s="19"/>
      <c r="B41" s="17"/>
      <c r="C41" s="17"/>
      <c r="D41" s="20"/>
      <c r="E41" s="20"/>
      <c r="F41" s="20"/>
      <c r="G41" s="21" t="s">
        <v>16</v>
      </c>
      <c r="H41" s="22">
        <f>H35*10.85*24</f>
        <v>0</v>
      </c>
      <c r="I41" s="17"/>
      <c r="J41" s="18"/>
    </row>
    <row r="42" spans="1:11">
      <c r="G42" s="25" t="s">
        <v>17</v>
      </c>
      <c r="H42" s="26">
        <f>H41-(H41*19.8%)</f>
        <v>0</v>
      </c>
    </row>
  </sheetData>
  <mergeCells count="14">
    <mergeCell ref="H2:H3"/>
    <mergeCell ref="I2:I3"/>
    <mergeCell ref="D1:K1"/>
    <mergeCell ref="C2:C3"/>
    <mergeCell ref="A40:G40"/>
    <mergeCell ref="A1:B1"/>
    <mergeCell ref="A2:B3"/>
    <mergeCell ref="D2:E2"/>
    <mergeCell ref="F2:G2"/>
    <mergeCell ref="A35:G35"/>
    <mergeCell ref="A36:G36"/>
    <mergeCell ref="A37:G37"/>
    <mergeCell ref="A38:G38"/>
    <mergeCell ref="A39:G39"/>
  </mergeCells>
  <conditionalFormatting sqref="D4:G4 D6:G10 D29:G29 D13:G17 D19:G24">
    <cfRule type="cellIs" dxfId="671" priority="87" operator="lessThan">
      <formula>0.5</formula>
    </cfRule>
  </conditionalFormatting>
  <conditionalFormatting sqref="D4:G34">
    <cfRule type="cellIs" dxfId="670" priority="85" operator="greaterThan">
      <formula>0</formula>
    </cfRule>
    <cfRule type="cellIs" dxfId="669" priority="86" stopIfTrue="1" operator="lessThan">
      <formula>0.5</formula>
    </cfRule>
  </conditionalFormatting>
  <conditionalFormatting sqref="D4:G4 D6:G11 D13:G33">
    <cfRule type="cellIs" dxfId="668" priority="84" operator="lessThan">
      <formula>0.5</formula>
    </cfRule>
  </conditionalFormatting>
  <conditionalFormatting sqref="D4:G34">
    <cfRule type="cellIs" dxfId="667" priority="83" stopIfTrue="1" operator="lessThan">
      <formula>0.5</formula>
    </cfRule>
  </conditionalFormatting>
  <conditionalFormatting sqref="D4">
    <cfRule type="cellIs" dxfId="666" priority="80" operator="greaterThan">
      <formula>0</formula>
    </cfRule>
    <cfRule type="colorScale" priority="81">
      <colorScale>
        <cfvo type="min" val="0"/>
        <cfvo type="max" val="0"/>
        <color rgb="FFFF7128"/>
        <color rgb="FFFFEF9C"/>
      </colorScale>
    </cfRule>
    <cfRule type="cellIs" dxfId="665" priority="82" operator="greaterThan">
      <formula>0</formula>
    </cfRule>
  </conditionalFormatting>
  <conditionalFormatting sqref="D4:D33">
    <cfRule type="cellIs" dxfId="664" priority="76" operator="greaterThan">
      <formula>0</formula>
    </cfRule>
    <cfRule type="cellIs" dxfId="663" priority="77" operator="lessThan">
      <formula>0</formula>
    </cfRule>
    <cfRule type="containsText" dxfId="662" priority="78" operator="containsText" text="&gt;0">
      <formula>NOT(ISERROR(SEARCH("&gt;0",D4)))</formula>
    </cfRule>
    <cfRule type="cellIs" dxfId="661" priority="79" operator="greaterThan">
      <formula>0</formula>
    </cfRule>
  </conditionalFormatting>
  <conditionalFormatting sqref="D4:D17">
    <cfRule type="cellIs" dxfId="660" priority="75" operator="greaterThan">
      <formula>0</formula>
    </cfRule>
  </conditionalFormatting>
  <conditionalFormatting sqref="D34">
    <cfRule type="cellIs" dxfId="659" priority="74" operator="greaterThan">
      <formula>0</formula>
    </cfRule>
  </conditionalFormatting>
  <conditionalFormatting sqref="D4:D34">
    <cfRule type="cellIs" dxfId="658" priority="73" operator="greaterThan">
      <formula>0</formula>
    </cfRule>
  </conditionalFormatting>
  <conditionalFormatting sqref="D18">
    <cfRule type="cellIs" dxfId="657" priority="72" operator="greaterThan">
      <formula>0</formula>
    </cfRule>
  </conditionalFormatting>
  <conditionalFormatting sqref="D19">
    <cfRule type="cellIs" dxfId="656" priority="71" operator="greaterThan">
      <formula>0</formula>
    </cfRule>
  </conditionalFormatting>
  <conditionalFormatting sqref="D22">
    <cfRule type="cellIs" dxfId="655" priority="70" operator="greaterThan">
      <formula>0</formula>
    </cfRule>
  </conditionalFormatting>
  <conditionalFormatting sqref="D23">
    <cfRule type="cellIs" dxfId="654" priority="69" operator="greaterThan">
      <formula>0</formula>
    </cfRule>
  </conditionalFormatting>
  <conditionalFormatting sqref="D25:D26">
    <cfRule type="cellIs" dxfId="653" priority="68" operator="greaterThan">
      <formula>0</formula>
    </cfRule>
  </conditionalFormatting>
  <conditionalFormatting sqref="D29">
    <cfRule type="cellIs" dxfId="652" priority="67" operator="greaterThan">
      <formula>0</formula>
    </cfRule>
  </conditionalFormatting>
  <conditionalFormatting sqref="D20:D21">
    <cfRule type="cellIs" dxfId="651" priority="66" operator="greaterThan">
      <formula>0</formula>
    </cfRule>
  </conditionalFormatting>
  <conditionalFormatting sqref="D27:G28">
    <cfRule type="cellIs" dxfId="650" priority="65" operator="lessThan">
      <formula>0.5</formula>
    </cfRule>
  </conditionalFormatting>
  <conditionalFormatting sqref="D27:D28">
    <cfRule type="cellIs" dxfId="649" priority="64" operator="greaterThan">
      <formula>0</formula>
    </cfRule>
  </conditionalFormatting>
  <conditionalFormatting sqref="D13:D14">
    <cfRule type="cellIs" dxfId="648" priority="63" operator="greaterThan">
      <formula>0</formula>
    </cfRule>
  </conditionalFormatting>
  <conditionalFormatting sqref="D16">
    <cfRule type="cellIs" dxfId="647" priority="62" operator="greaterThan">
      <formula>0</formula>
    </cfRule>
  </conditionalFormatting>
  <conditionalFormatting sqref="D24">
    <cfRule type="cellIs" dxfId="646" priority="61" operator="greaterThan">
      <formula>0</formula>
    </cfRule>
  </conditionalFormatting>
  <conditionalFormatting sqref="D30:G30 D33:G33">
    <cfRule type="cellIs" dxfId="645" priority="60" operator="lessThan">
      <formula>0.5</formula>
    </cfRule>
  </conditionalFormatting>
  <conditionalFormatting sqref="D30 D33">
    <cfRule type="cellIs" dxfId="644" priority="59" operator="greaterThan">
      <formula>0</formula>
    </cfRule>
  </conditionalFormatting>
  <conditionalFormatting sqref="D4:G4 D6:G10 D29:G29 D13:G17 D19:G24">
    <cfRule type="cellIs" dxfId="643" priority="58" operator="lessThan">
      <formula>0.5</formula>
    </cfRule>
  </conditionalFormatting>
  <conditionalFormatting sqref="D4:G34">
    <cfRule type="cellIs" dxfId="642" priority="56" operator="greaterThan">
      <formula>0</formula>
    </cfRule>
    <cfRule type="cellIs" dxfId="641" priority="57" stopIfTrue="1" operator="lessThan">
      <formula>0.5</formula>
    </cfRule>
  </conditionalFormatting>
  <conditionalFormatting sqref="D4:G4 D6:G11 D13:G33">
    <cfRule type="cellIs" dxfId="640" priority="55" operator="lessThan">
      <formula>0.5</formula>
    </cfRule>
  </conditionalFormatting>
  <conditionalFormatting sqref="D4:G34">
    <cfRule type="cellIs" dxfId="639" priority="54" stopIfTrue="1" operator="lessThan">
      <formula>0.5</formula>
    </cfRule>
  </conditionalFormatting>
  <conditionalFormatting sqref="D4">
    <cfRule type="cellIs" dxfId="638" priority="51" operator="greaterThan">
      <formula>0</formula>
    </cfRule>
    <cfRule type="colorScale" priority="52">
      <colorScale>
        <cfvo type="min" val="0"/>
        <cfvo type="max" val="0"/>
        <color rgb="FFFF7128"/>
        <color rgb="FFFFEF9C"/>
      </colorScale>
    </cfRule>
    <cfRule type="cellIs" dxfId="637" priority="53" operator="greaterThan">
      <formula>0</formula>
    </cfRule>
  </conditionalFormatting>
  <conditionalFormatting sqref="D4:D33">
    <cfRule type="cellIs" dxfId="636" priority="47" operator="greaterThan">
      <formula>0</formula>
    </cfRule>
    <cfRule type="cellIs" dxfId="635" priority="48" operator="lessThan">
      <formula>0</formula>
    </cfRule>
    <cfRule type="containsText" dxfId="634" priority="49" operator="containsText" text="&gt;0">
      <formula>NOT(ISERROR(SEARCH("&gt;0",D4)))</formula>
    </cfRule>
    <cfRule type="cellIs" dxfId="633" priority="50" operator="greaterThan">
      <formula>0</formula>
    </cfRule>
  </conditionalFormatting>
  <conditionalFormatting sqref="D4:D17">
    <cfRule type="cellIs" dxfId="632" priority="46" operator="greaterThan">
      <formula>0</formula>
    </cfRule>
  </conditionalFormatting>
  <conditionalFormatting sqref="D34">
    <cfRule type="cellIs" dxfId="631" priority="45" operator="greaterThan">
      <formula>0</formula>
    </cfRule>
  </conditionalFormatting>
  <conditionalFormatting sqref="D4:D34">
    <cfRule type="cellIs" dxfId="630" priority="44" operator="greaterThan">
      <formula>0</formula>
    </cfRule>
  </conditionalFormatting>
  <conditionalFormatting sqref="D18">
    <cfRule type="cellIs" dxfId="629" priority="43" operator="greaterThan">
      <formula>0</formula>
    </cfRule>
  </conditionalFormatting>
  <conditionalFormatting sqref="D19">
    <cfRule type="cellIs" dxfId="628" priority="42" operator="greaterThan">
      <formula>0</formula>
    </cfRule>
  </conditionalFormatting>
  <conditionalFormatting sqref="D22">
    <cfRule type="cellIs" dxfId="627" priority="41" operator="greaterThan">
      <formula>0</formula>
    </cfRule>
  </conditionalFormatting>
  <conditionalFormatting sqref="D23">
    <cfRule type="cellIs" dxfId="626" priority="40" operator="greaterThan">
      <formula>0</formula>
    </cfRule>
  </conditionalFormatting>
  <conditionalFormatting sqref="D25:D26">
    <cfRule type="cellIs" dxfId="625" priority="39" operator="greaterThan">
      <formula>0</formula>
    </cfRule>
  </conditionalFormatting>
  <conditionalFormatting sqref="D29">
    <cfRule type="cellIs" dxfId="624" priority="38" operator="greaterThan">
      <formula>0</formula>
    </cfRule>
  </conditionalFormatting>
  <conditionalFormatting sqref="D20:D21">
    <cfRule type="cellIs" dxfId="623" priority="37" operator="greaterThan">
      <formula>0</formula>
    </cfRule>
  </conditionalFormatting>
  <conditionalFormatting sqref="D27:G28">
    <cfRule type="cellIs" dxfId="622" priority="36" operator="lessThan">
      <formula>0.5</formula>
    </cfRule>
  </conditionalFormatting>
  <conditionalFormatting sqref="D27:D28">
    <cfRule type="cellIs" dxfId="621" priority="35" operator="greaterThan">
      <formula>0</formula>
    </cfRule>
  </conditionalFormatting>
  <conditionalFormatting sqref="D13:D14">
    <cfRule type="cellIs" dxfId="620" priority="34" operator="greaterThan">
      <formula>0</formula>
    </cfRule>
  </conditionalFormatting>
  <conditionalFormatting sqref="D16">
    <cfRule type="cellIs" dxfId="619" priority="33" operator="greaterThan">
      <formula>0</formula>
    </cfRule>
  </conditionalFormatting>
  <conditionalFormatting sqref="D24">
    <cfRule type="cellIs" dxfId="618" priority="32" operator="greaterThan">
      <formula>0</formula>
    </cfRule>
  </conditionalFormatting>
  <conditionalFormatting sqref="D30:G30 D33:G33">
    <cfRule type="cellIs" dxfId="617" priority="31" operator="lessThan">
      <formula>0.5</formula>
    </cfRule>
  </conditionalFormatting>
  <conditionalFormatting sqref="D30 D33">
    <cfRule type="cellIs" dxfId="616" priority="30" operator="greaterThan">
      <formula>0</formula>
    </cfRule>
  </conditionalFormatting>
  <conditionalFormatting sqref="D4:G34">
    <cfRule type="cellIs" dxfId="615" priority="29" operator="lessThan">
      <formula>0.5</formula>
    </cfRule>
  </conditionalFormatting>
  <conditionalFormatting sqref="D4:G34">
    <cfRule type="cellIs" dxfId="614" priority="27" operator="greaterThan">
      <formula>0</formula>
    </cfRule>
    <cfRule type="cellIs" dxfId="613" priority="28" stopIfTrue="1" operator="lessThan">
      <formula>0.5</formula>
    </cfRule>
  </conditionalFormatting>
  <conditionalFormatting sqref="D4:G34">
    <cfRule type="cellIs" dxfId="612" priority="26" operator="lessThan">
      <formula>0.5</formula>
    </cfRule>
  </conditionalFormatting>
  <conditionalFormatting sqref="D4:G34">
    <cfRule type="cellIs" dxfId="611" priority="25" stopIfTrue="1" operator="lessThan">
      <formula>0.5</formula>
    </cfRule>
  </conditionalFormatting>
  <conditionalFormatting sqref="D4:G34">
    <cfRule type="cellIs" dxfId="610" priority="22" operator="greaterThan">
      <formula>0</formula>
    </cfRule>
    <cfRule type="colorScale" priority="23">
      <colorScale>
        <cfvo type="min" val="0"/>
        <cfvo type="max" val="0"/>
        <color rgb="FFFF7128"/>
        <color rgb="FFFFEF9C"/>
      </colorScale>
    </cfRule>
    <cfRule type="cellIs" dxfId="609" priority="24" operator="greaterThan">
      <formula>0</formula>
    </cfRule>
  </conditionalFormatting>
  <conditionalFormatting sqref="D4:G34">
    <cfRule type="cellIs" dxfId="608" priority="18" operator="greaterThan">
      <formula>0</formula>
    </cfRule>
    <cfRule type="cellIs" dxfId="607" priority="19" operator="lessThan">
      <formula>0</formula>
    </cfRule>
    <cfRule type="containsText" dxfId="606" priority="20" operator="containsText" text="&gt;0">
      <formula>NOT(ISERROR(SEARCH("&gt;0",D4)))</formula>
    </cfRule>
    <cfRule type="cellIs" dxfId="605" priority="21" operator="greaterThan">
      <formula>0</formula>
    </cfRule>
  </conditionalFormatting>
  <conditionalFormatting sqref="D4:G34">
    <cfRule type="cellIs" dxfId="604" priority="17" operator="greaterThan">
      <formula>0</formula>
    </cfRule>
  </conditionalFormatting>
  <conditionalFormatting sqref="D34">
    <cfRule type="cellIs" dxfId="603" priority="16" operator="greaterThan">
      <formula>0</formula>
    </cfRule>
  </conditionalFormatting>
  <conditionalFormatting sqref="D4:G34">
    <cfRule type="cellIs" dxfId="602" priority="15" operator="greaterThan">
      <formula>0</formula>
    </cfRule>
  </conditionalFormatting>
  <conditionalFormatting sqref="D18">
    <cfRule type="cellIs" dxfId="601" priority="14" operator="greaterThan">
      <formula>0</formula>
    </cfRule>
  </conditionalFormatting>
  <conditionalFormatting sqref="D19">
    <cfRule type="cellIs" dxfId="600" priority="13" operator="greaterThan">
      <formula>0</formula>
    </cfRule>
  </conditionalFormatting>
  <conditionalFormatting sqref="D22">
    <cfRule type="cellIs" dxfId="599" priority="12" operator="greaterThan">
      <formula>0</formula>
    </cfRule>
  </conditionalFormatting>
  <conditionalFormatting sqref="D23">
    <cfRule type="cellIs" dxfId="598" priority="11" operator="greaterThan">
      <formula>0</formula>
    </cfRule>
  </conditionalFormatting>
  <conditionalFormatting sqref="D25:D26">
    <cfRule type="cellIs" dxfId="597" priority="10" operator="greaterThan">
      <formula>0</formula>
    </cfRule>
  </conditionalFormatting>
  <conditionalFormatting sqref="D29">
    <cfRule type="cellIs" dxfId="596" priority="9" operator="greaterThan">
      <formula>0</formula>
    </cfRule>
  </conditionalFormatting>
  <conditionalFormatting sqref="D20:D21">
    <cfRule type="cellIs" dxfId="595" priority="8" operator="greaterThan">
      <formula>0</formula>
    </cfRule>
  </conditionalFormatting>
  <conditionalFormatting sqref="D27:G28">
    <cfRule type="cellIs" dxfId="594" priority="7" operator="lessThan">
      <formula>0.5</formula>
    </cfRule>
  </conditionalFormatting>
  <conditionalFormatting sqref="D27:D28">
    <cfRule type="cellIs" dxfId="593" priority="6" operator="greaterThan">
      <formula>0</formula>
    </cfRule>
  </conditionalFormatting>
  <conditionalFormatting sqref="D13:D14">
    <cfRule type="cellIs" dxfId="592" priority="5" operator="greaterThan">
      <formula>0</formula>
    </cfRule>
  </conditionalFormatting>
  <conditionalFormatting sqref="D16">
    <cfRule type="cellIs" dxfId="591" priority="4" operator="greaterThan">
      <formula>0</formula>
    </cfRule>
  </conditionalFormatting>
  <conditionalFormatting sqref="D24">
    <cfRule type="cellIs" dxfId="590" priority="3" operator="greaterThan">
      <formula>0</formula>
    </cfRule>
  </conditionalFormatting>
  <conditionalFormatting sqref="D30:G30 D33:G33">
    <cfRule type="cellIs" dxfId="589" priority="2" operator="lessThan">
      <formula>0.5</formula>
    </cfRule>
  </conditionalFormatting>
  <conditionalFormatting sqref="D30 D33">
    <cfRule type="cellIs" dxfId="588" priority="1" operator="greaterThan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K42"/>
  <sheetViews>
    <sheetView topLeftCell="A16" workbookViewId="0">
      <selection activeCell="D1" sqref="D1:K1"/>
    </sheetView>
  </sheetViews>
  <sheetFormatPr baseColWidth="10" defaultColWidth="8" defaultRowHeight="15.75"/>
  <cols>
    <col min="1" max="1" width="11" style="23" bestFit="1" customWidth="1"/>
    <col min="2" max="3" width="8" style="1"/>
    <col min="4" max="7" width="8" style="24"/>
    <col min="8" max="8" width="10.625" style="24" bestFit="1" customWidth="1"/>
    <col min="9" max="16384" width="8" style="1"/>
  </cols>
  <sheetData>
    <row r="1" spans="1:11">
      <c r="A1" s="52" t="s">
        <v>33</v>
      </c>
      <c r="B1" s="52"/>
      <c r="C1" s="29"/>
      <c r="D1" s="44"/>
      <c r="E1" s="45"/>
      <c r="F1" s="45"/>
      <c r="G1" s="45"/>
      <c r="H1" s="45"/>
      <c r="I1" s="45"/>
      <c r="J1" s="45"/>
      <c r="K1" s="46"/>
    </row>
    <row r="2" spans="1:11" ht="15" customHeight="1">
      <c r="A2" s="53">
        <v>45078</v>
      </c>
      <c r="B2" s="54"/>
      <c r="C2" s="47" t="s">
        <v>18</v>
      </c>
      <c r="D2" s="55" t="s">
        <v>0</v>
      </c>
      <c r="E2" s="55"/>
      <c r="F2" s="55" t="s">
        <v>1</v>
      </c>
      <c r="G2" s="55"/>
      <c r="H2" s="42" t="s">
        <v>2</v>
      </c>
      <c r="I2" s="43" t="s">
        <v>3</v>
      </c>
      <c r="J2" s="2"/>
      <c r="K2" s="3"/>
    </row>
    <row r="3" spans="1:11">
      <c r="A3" s="54"/>
      <c r="B3" s="54"/>
      <c r="C3" s="48"/>
      <c r="D3" s="30" t="s">
        <v>4</v>
      </c>
      <c r="E3" s="30" t="s">
        <v>5</v>
      </c>
      <c r="F3" s="30" t="s">
        <v>4</v>
      </c>
      <c r="G3" s="30" t="s">
        <v>5</v>
      </c>
      <c r="H3" s="42"/>
      <c r="I3" s="43"/>
      <c r="J3" s="5"/>
      <c r="K3" s="6"/>
    </row>
    <row r="4" spans="1:11">
      <c r="A4" s="7" t="s">
        <v>6</v>
      </c>
      <c r="B4" s="29">
        <v>1</v>
      </c>
      <c r="C4" s="29"/>
      <c r="D4" s="9" t="str">
        <f>IFERROR(VLOOKUP($C4,Paramétres!$A$2:$E$11,COLUMN()-2,FALSE),"")</f>
        <v/>
      </c>
      <c r="E4" s="9" t="str">
        <f>IFERROR(VLOOKUP($C4,Paramétres!$A$2:$E$11,COLUMN()-2,FALSE),"")</f>
        <v/>
      </c>
      <c r="F4" s="9" t="str">
        <f>IFERROR(VLOOKUP($C4,Paramétres!$A$2:$E$11,COLUMN()-2,FALSE),"")</f>
        <v/>
      </c>
      <c r="G4" s="9" t="str">
        <f>IFERROR(VLOOKUP($C4,Paramétres!$A$2:$E$11,COLUMN()-2,FALSE),"")</f>
        <v/>
      </c>
      <c r="H4" s="9" t="str">
        <f>IFERROR((E4-D4)+(G4-F4),"")</f>
        <v/>
      </c>
      <c r="I4" s="29"/>
      <c r="J4" s="10" t="str">
        <f t="shared" ref="J4:J30" si="0">IF(H4=0,"repos","")</f>
        <v/>
      </c>
      <c r="K4" s="11" t="str">
        <f>IF(H4="","",H4*10.85*24)</f>
        <v/>
      </c>
    </row>
    <row r="5" spans="1:11">
      <c r="A5" s="7" t="s">
        <v>7</v>
      </c>
      <c r="B5" s="29">
        <v>2</v>
      </c>
      <c r="C5" s="29"/>
      <c r="D5" s="9" t="str">
        <f>IFERROR(VLOOKUP($C5,Paramétres!$A$2:$E$11,COLUMN()-2,FALSE),"")</f>
        <v/>
      </c>
      <c r="E5" s="9" t="str">
        <f>IFERROR(VLOOKUP($C5,Paramétres!$A$2:$E$11,COLUMN()-2,FALSE),"")</f>
        <v/>
      </c>
      <c r="F5" s="9" t="str">
        <f>IFERROR(VLOOKUP($C5,Paramétres!$A$2:$E$11,COLUMN()-2,FALSE),"")</f>
        <v/>
      </c>
      <c r="G5" s="9" t="str">
        <f>IFERROR(VLOOKUP($C5,Paramétres!$A$2:$E$11,COLUMN()-2,FALSE),"")</f>
        <v/>
      </c>
      <c r="H5" s="9" t="str">
        <f t="shared" ref="H5:H34" si="1">IFERROR((E5-D5)+(G5-F5),"")</f>
        <v/>
      </c>
      <c r="I5" s="29"/>
      <c r="J5" s="10" t="str">
        <f t="shared" si="0"/>
        <v/>
      </c>
      <c r="K5" s="11" t="str">
        <f t="shared" ref="K5:K34" si="2">IF(H5="","",H5*10.85*24)</f>
        <v/>
      </c>
    </row>
    <row r="6" spans="1:11">
      <c r="A6" s="7" t="s">
        <v>8</v>
      </c>
      <c r="B6" s="29">
        <v>3</v>
      </c>
      <c r="C6" s="29"/>
      <c r="D6" s="9" t="str">
        <f>IFERROR(VLOOKUP($C6,Paramétres!$A$2:$E$11,COLUMN()-2,FALSE),"")</f>
        <v/>
      </c>
      <c r="E6" s="9" t="str">
        <f>IFERROR(VLOOKUP($C6,Paramétres!$A$2:$E$11,COLUMN()-2,FALSE),"")</f>
        <v/>
      </c>
      <c r="F6" s="9" t="str">
        <f>IFERROR(VLOOKUP($C6,Paramétres!$A$2:$E$11,COLUMN()-2,FALSE),"")</f>
        <v/>
      </c>
      <c r="G6" s="9" t="str">
        <f>IFERROR(VLOOKUP($C6,Paramétres!$A$2:$E$11,COLUMN()-2,FALSE),"")</f>
        <v/>
      </c>
      <c r="H6" s="9" t="str">
        <f t="shared" si="1"/>
        <v/>
      </c>
      <c r="I6" s="29"/>
      <c r="J6" s="10" t="str">
        <f t="shared" si="0"/>
        <v/>
      </c>
      <c r="K6" s="11" t="str">
        <f t="shared" si="2"/>
        <v/>
      </c>
    </row>
    <row r="7" spans="1:11">
      <c r="A7" s="7" t="s">
        <v>9</v>
      </c>
      <c r="B7" s="29">
        <v>4</v>
      </c>
      <c r="C7" s="29"/>
      <c r="D7" s="9" t="str">
        <f>IFERROR(VLOOKUP($C7,Paramétres!$A$2:$E$11,COLUMN()-2,FALSE),"")</f>
        <v/>
      </c>
      <c r="E7" s="9" t="str">
        <f>IFERROR(VLOOKUP($C7,Paramétres!$A$2:$E$11,COLUMN()-2,FALSE),"")</f>
        <v/>
      </c>
      <c r="F7" s="9" t="str">
        <f>IFERROR(VLOOKUP($C7,Paramétres!$A$2:$E$11,COLUMN()-2,FALSE),"")</f>
        <v/>
      </c>
      <c r="G7" s="9" t="str">
        <f>IFERROR(VLOOKUP($C7,Paramétres!$A$2:$E$11,COLUMN()-2,FALSE),"")</f>
        <v/>
      </c>
      <c r="H7" s="9" t="str">
        <f t="shared" si="1"/>
        <v/>
      </c>
      <c r="I7" s="29"/>
      <c r="J7" s="10" t="str">
        <f t="shared" si="0"/>
        <v/>
      </c>
      <c r="K7" s="11" t="str">
        <f t="shared" si="2"/>
        <v/>
      </c>
    </row>
    <row r="8" spans="1:11">
      <c r="A8" s="7" t="s">
        <v>10</v>
      </c>
      <c r="B8" s="29">
        <v>5</v>
      </c>
      <c r="C8" s="29"/>
      <c r="D8" s="9" t="str">
        <f>IFERROR(VLOOKUP($C8,Paramétres!$A$2:$E$11,COLUMN()-2,FALSE),"")</f>
        <v/>
      </c>
      <c r="E8" s="9" t="str">
        <f>IFERROR(VLOOKUP($C8,Paramétres!$A$2:$E$11,COLUMN()-2,FALSE),"")</f>
        <v/>
      </c>
      <c r="F8" s="9" t="str">
        <f>IFERROR(VLOOKUP($C8,Paramétres!$A$2:$E$11,COLUMN()-2,FALSE),"")</f>
        <v/>
      </c>
      <c r="G8" s="9" t="str">
        <f>IFERROR(VLOOKUP($C8,Paramétres!$A$2:$E$11,COLUMN()-2,FALSE),"")</f>
        <v/>
      </c>
      <c r="H8" s="9" t="str">
        <f t="shared" si="1"/>
        <v/>
      </c>
      <c r="I8" s="29"/>
      <c r="J8" s="10" t="str">
        <f t="shared" si="0"/>
        <v/>
      </c>
      <c r="K8" s="11" t="str">
        <f t="shared" si="2"/>
        <v/>
      </c>
    </row>
    <row r="9" spans="1:11">
      <c r="A9" s="7" t="s">
        <v>11</v>
      </c>
      <c r="B9" s="29">
        <v>6</v>
      </c>
      <c r="C9" s="29"/>
      <c r="D9" s="9" t="str">
        <f>IFERROR(VLOOKUP($C9,Paramétres!$A$2:$E$11,COLUMN()-2,FALSE),"")</f>
        <v/>
      </c>
      <c r="E9" s="9" t="str">
        <f>IFERROR(VLOOKUP($C9,Paramétres!$A$2:$E$11,COLUMN()-2,FALSE),"")</f>
        <v/>
      </c>
      <c r="F9" s="9" t="str">
        <f>IFERROR(VLOOKUP($C9,Paramétres!$A$2:$E$11,COLUMN()-2,FALSE),"")</f>
        <v/>
      </c>
      <c r="G9" s="9" t="str">
        <f>IFERROR(VLOOKUP($C9,Paramétres!$A$2:$E$11,COLUMN()-2,FALSE),"")</f>
        <v/>
      </c>
      <c r="H9" s="9" t="str">
        <f t="shared" si="1"/>
        <v/>
      </c>
      <c r="I9" s="29"/>
      <c r="J9" s="10" t="str">
        <f t="shared" si="0"/>
        <v/>
      </c>
      <c r="K9" s="11" t="str">
        <f t="shared" si="2"/>
        <v/>
      </c>
    </row>
    <row r="10" spans="1:11">
      <c r="A10" s="7" t="s">
        <v>12</v>
      </c>
      <c r="B10" s="29">
        <v>7</v>
      </c>
      <c r="C10" s="29"/>
      <c r="D10" s="9" t="str">
        <f>IFERROR(VLOOKUP($C10,Paramétres!$A$2:$E$11,COLUMN()-2,FALSE),"")</f>
        <v/>
      </c>
      <c r="E10" s="9" t="str">
        <f>IFERROR(VLOOKUP($C10,Paramétres!$A$2:$E$11,COLUMN()-2,FALSE),"")</f>
        <v/>
      </c>
      <c r="F10" s="9" t="str">
        <f>IFERROR(VLOOKUP($C10,Paramétres!$A$2:$E$11,COLUMN()-2,FALSE),"")</f>
        <v/>
      </c>
      <c r="G10" s="9" t="str">
        <f>IFERROR(VLOOKUP($C10,Paramétres!$A$2:$E$11,COLUMN()-2,FALSE),"")</f>
        <v/>
      </c>
      <c r="H10" s="9" t="str">
        <f t="shared" si="1"/>
        <v/>
      </c>
      <c r="I10" s="29"/>
      <c r="J10" s="10" t="str">
        <f t="shared" si="0"/>
        <v/>
      </c>
      <c r="K10" s="11" t="str">
        <f t="shared" si="2"/>
        <v/>
      </c>
    </row>
    <row r="11" spans="1:11">
      <c r="A11" s="7" t="s">
        <v>6</v>
      </c>
      <c r="B11" s="29">
        <v>8</v>
      </c>
      <c r="C11" s="29"/>
      <c r="D11" s="9" t="str">
        <f>IFERROR(VLOOKUP($C11,Paramétres!$A$2:$E$11,COLUMN()-2,FALSE),"")</f>
        <v/>
      </c>
      <c r="E11" s="9" t="str">
        <f>IFERROR(VLOOKUP($C11,Paramétres!$A$2:$E$11,COLUMN()-2,FALSE),"")</f>
        <v/>
      </c>
      <c r="F11" s="9" t="str">
        <f>IFERROR(VLOOKUP($C11,Paramétres!$A$2:$E$11,COLUMN()-2,FALSE),"")</f>
        <v/>
      </c>
      <c r="G11" s="9" t="str">
        <f>IFERROR(VLOOKUP($C11,Paramétres!$A$2:$E$11,COLUMN()-2,FALSE),"")</f>
        <v/>
      </c>
      <c r="H11" s="9" t="str">
        <f t="shared" si="1"/>
        <v/>
      </c>
      <c r="I11" s="29"/>
      <c r="J11" s="10" t="str">
        <f t="shared" si="0"/>
        <v/>
      </c>
      <c r="K11" s="11" t="str">
        <f t="shared" si="2"/>
        <v/>
      </c>
    </row>
    <row r="12" spans="1:11">
      <c r="A12" s="7" t="s">
        <v>7</v>
      </c>
      <c r="B12" s="29">
        <v>9</v>
      </c>
      <c r="C12" s="29"/>
      <c r="D12" s="9" t="str">
        <f>IFERROR(VLOOKUP($C12,Paramétres!$A$2:$E$11,COLUMN()-2,FALSE),"")</f>
        <v/>
      </c>
      <c r="E12" s="9" t="str">
        <f>IFERROR(VLOOKUP($C12,Paramétres!$A$2:$E$11,COLUMN()-2,FALSE),"")</f>
        <v/>
      </c>
      <c r="F12" s="9" t="str">
        <f>IFERROR(VLOOKUP($C12,Paramétres!$A$2:$E$11,COLUMN()-2,FALSE),"")</f>
        <v/>
      </c>
      <c r="G12" s="9" t="str">
        <f>IFERROR(VLOOKUP($C12,Paramétres!$A$2:$E$11,COLUMN()-2,FALSE),"")</f>
        <v/>
      </c>
      <c r="H12" s="9" t="str">
        <f t="shared" si="1"/>
        <v/>
      </c>
      <c r="I12" s="29"/>
      <c r="J12" s="10" t="str">
        <f t="shared" si="0"/>
        <v/>
      </c>
      <c r="K12" s="11" t="str">
        <f t="shared" si="2"/>
        <v/>
      </c>
    </row>
    <row r="13" spans="1:11">
      <c r="A13" s="7" t="s">
        <v>8</v>
      </c>
      <c r="B13" s="29">
        <v>10</v>
      </c>
      <c r="C13" s="29"/>
      <c r="D13" s="9" t="str">
        <f>IFERROR(VLOOKUP($C13,Paramétres!$A$2:$E$11,COLUMN()-2,FALSE),"")</f>
        <v/>
      </c>
      <c r="E13" s="9" t="str">
        <f>IFERROR(VLOOKUP($C13,Paramétres!$A$2:$E$11,COLUMN()-2,FALSE),"")</f>
        <v/>
      </c>
      <c r="F13" s="9" t="str">
        <f>IFERROR(VLOOKUP($C13,Paramétres!$A$2:$E$11,COLUMN()-2,FALSE),"")</f>
        <v/>
      </c>
      <c r="G13" s="9" t="str">
        <f>IFERROR(VLOOKUP($C13,Paramétres!$A$2:$E$11,COLUMN()-2,FALSE),"")</f>
        <v/>
      </c>
      <c r="H13" s="9" t="str">
        <f t="shared" si="1"/>
        <v/>
      </c>
      <c r="I13" s="29"/>
      <c r="J13" s="10" t="str">
        <f t="shared" si="0"/>
        <v/>
      </c>
      <c r="K13" s="11" t="str">
        <f t="shared" si="2"/>
        <v/>
      </c>
    </row>
    <row r="14" spans="1:11">
      <c r="A14" s="7" t="s">
        <v>9</v>
      </c>
      <c r="B14" s="29">
        <v>11</v>
      </c>
      <c r="C14" s="29"/>
      <c r="D14" s="9" t="str">
        <f>IFERROR(VLOOKUP($C14,Paramétres!$A$2:$E$11,COLUMN()-2,FALSE),"")</f>
        <v/>
      </c>
      <c r="E14" s="9" t="str">
        <f>IFERROR(VLOOKUP($C14,Paramétres!$A$2:$E$11,COLUMN()-2,FALSE),"")</f>
        <v/>
      </c>
      <c r="F14" s="9" t="str">
        <f>IFERROR(VLOOKUP($C14,Paramétres!$A$2:$E$11,COLUMN()-2,FALSE),"")</f>
        <v/>
      </c>
      <c r="G14" s="9" t="str">
        <f>IFERROR(VLOOKUP($C14,Paramétres!$A$2:$E$11,COLUMN()-2,FALSE),"")</f>
        <v/>
      </c>
      <c r="H14" s="9" t="str">
        <f t="shared" si="1"/>
        <v/>
      </c>
      <c r="I14" s="29"/>
      <c r="J14" s="10" t="str">
        <f t="shared" si="0"/>
        <v/>
      </c>
      <c r="K14" s="11" t="str">
        <f t="shared" si="2"/>
        <v/>
      </c>
    </row>
    <row r="15" spans="1:11">
      <c r="A15" s="7" t="s">
        <v>10</v>
      </c>
      <c r="B15" s="29">
        <v>12</v>
      </c>
      <c r="C15" s="29"/>
      <c r="D15" s="9" t="str">
        <f>IFERROR(VLOOKUP($C15,Paramétres!$A$2:$E$11,COLUMN()-2,FALSE),"")</f>
        <v/>
      </c>
      <c r="E15" s="9" t="str">
        <f>IFERROR(VLOOKUP($C15,Paramétres!$A$2:$E$11,COLUMN()-2,FALSE),"")</f>
        <v/>
      </c>
      <c r="F15" s="9" t="str">
        <f>IFERROR(VLOOKUP($C15,Paramétres!$A$2:$E$11,COLUMN()-2,FALSE),"")</f>
        <v/>
      </c>
      <c r="G15" s="9" t="str">
        <f>IFERROR(VLOOKUP($C15,Paramétres!$A$2:$E$11,COLUMN()-2,FALSE),"")</f>
        <v/>
      </c>
      <c r="H15" s="9" t="str">
        <f t="shared" si="1"/>
        <v/>
      </c>
      <c r="I15" s="29"/>
      <c r="J15" s="10" t="str">
        <f t="shared" si="0"/>
        <v/>
      </c>
      <c r="K15" s="11" t="str">
        <f t="shared" si="2"/>
        <v/>
      </c>
    </row>
    <row r="16" spans="1:11">
      <c r="A16" s="7" t="s">
        <v>11</v>
      </c>
      <c r="B16" s="29">
        <v>13</v>
      </c>
      <c r="C16" s="29"/>
      <c r="D16" s="9" t="str">
        <f>IFERROR(VLOOKUP($C16,Paramétres!$A$2:$E$11,COLUMN()-2,FALSE),"")</f>
        <v/>
      </c>
      <c r="E16" s="9" t="str">
        <f>IFERROR(VLOOKUP($C16,Paramétres!$A$2:$E$11,COLUMN()-2,FALSE),"")</f>
        <v/>
      </c>
      <c r="F16" s="9" t="str">
        <f>IFERROR(VLOOKUP($C16,Paramétres!$A$2:$E$11,COLUMN()-2,FALSE),"")</f>
        <v/>
      </c>
      <c r="G16" s="9" t="str">
        <f>IFERROR(VLOOKUP($C16,Paramétres!$A$2:$E$11,COLUMN()-2,FALSE),"")</f>
        <v/>
      </c>
      <c r="H16" s="9" t="str">
        <f t="shared" si="1"/>
        <v/>
      </c>
      <c r="I16" s="29"/>
      <c r="J16" s="10" t="str">
        <f t="shared" si="0"/>
        <v/>
      </c>
      <c r="K16" s="11" t="str">
        <f t="shared" si="2"/>
        <v/>
      </c>
    </row>
    <row r="17" spans="1:11">
      <c r="A17" s="7" t="s">
        <v>12</v>
      </c>
      <c r="B17" s="29">
        <v>14</v>
      </c>
      <c r="C17" s="29"/>
      <c r="D17" s="9" t="str">
        <f>IFERROR(VLOOKUP($C17,Paramétres!$A$2:$E$11,COLUMN()-2,FALSE),"")</f>
        <v/>
      </c>
      <c r="E17" s="9" t="str">
        <f>IFERROR(VLOOKUP($C17,Paramétres!$A$2:$E$11,COLUMN()-2,FALSE),"")</f>
        <v/>
      </c>
      <c r="F17" s="9" t="str">
        <f>IFERROR(VLOOKUP($C17,Paramétres!$A$2:$E$11,COLUMN()-2,FALSE),"")</f>
        <v/>
      </c>
      <c r="G17" s="9" t="str">
        <f>IFERROR(VLOOKUP($C17,Paramétres!$A$2:$E$11,COLUMN()-2,FALSE),"")</f>
        <v/>
      </c>
      <c r="H17" s="9" t="str">
        <f t="shared" si="1"/>
        <v/>
      </c>
      <c r="I17" s="29"/>
      <c r="J17" s="10" t="str">
        <f t="shared" si="0"/>
        <v/>
      </c>
      <c r="K17" s="11" t="str">
        <f t="shared" si="2"/>
        <v/>
      </c>
    </row>
    <row r="18" spans="1:11">
      <c r="A18" s="7" t="s">
        <v>6</v>
      </c>
      <c r="B18" s="29">
        <v>15</v>
      </c>
      <c r="C18" s="29"/>
      <c r="D18" s="9" t="str">
        <f>IFERROR(VLOOKUP($C18,Paramétres!$A$2:$E$11,COLUMN()-2,FALSE),"")</f>
        <v/>
      </c>
      <c r="E18" s="9" t="str">
        <f>IFERROR(VLOOKUP($C18,Paramétres!$A$2:$E$11,COLUMN()-2,FALSE),"")</f>
        <v/>
      </c>
      <c r="F18" s="9" t="str">
        <f>IFERROR(VLOOKUP($C18,Paramétres!$A$2:$E$11,COLUMN()-2,FALSE),"")</f>
        <v/>
      </c>
      <c r="G18" s="9" t="str">
        <f>IFERROR(VLOOKUP($C18,Paramétres!$A$2:$E$11,COLUMN()-2,FALSE),"")</f>
        <v/>
      </c>
      <c r="H18" s="9" t="str">
        <f t="shared" si="1"/>
        <v/>
      </c>
      <c r="I18" s="29"/>
      <c r="J18" s="10" t="str">
        <f t="shared" si="0"/>
        <v/>
      </c>
      <c r="K18" s="11" t="str">
        <f t="shared" si="2"/>
        <v/>
      </c>
    </row>
    <row r="19" spans="1:11">
      <c r="A19" s="7" t="s">
        <v>7</v>
      </c>
      <c r="B19" s="29">
        <v>16</v>
      </c>
      <c r="C19" s="29"/>
      <c r="D19" s="9" t="str">
        <f>IFERROR(VLOOKUP($C19,Paramétres!$A$2:$E$11,COLUMN()-2,FALSE),"")</f>
        <v/>
      </c>
      <c r="E19" s="9" t="str">
        <f>IFERROR(VLOOKUP($C19,Paramétres!$A$2:$E$11,COLUMN()-2,FALSE),"")</f>
        <v/>
      </c>
      <c r="F19" s="9" t="str">
        <f>IFERROR(VLOOKUP($C19,Paramétres!$A$2:$E$11,COLUMN()-2,FALSE),"")</f>
        <v/>
      </c>
      <c r="G19" s="9" t="str">
        <f>IFERROR(VLOOKUP($C19,Paramétres!$A$2:$E$11,COLUMN()-2,FALSE),"")</f>
        <v/>
      </c>
      <c r="H19" s="9" t="str">
        <f t="shared" si="1"/>
        <v/>
      </c>
      <c r="I19" s="29"/>
      <c r="J19" s="10" t="str">
        <f t="shared" si="0"/>
        <v/>
      </c>
      <c r="K19" s="11" t="str">
        <f t="shared" si="2"/>
        <v/>
      </c>
    </row>
    <row r="20" spans="1:11">
      <c r="A20" s="7" t="s">
        <v>8</v>
      </c>
      <c r="B20" s="29">
        <v>17</v>
      </c>
      <c r="C20" s="29"/>
      <c r="D20" s="9" t="str">
        <f>IFERROR(VLOOKUP($C20,Paramétres!$A$2:$E$11,COLUMN()-2,FALSE),"")</f>
        <v/>
      </c>
      <c r="E20" s="9" t="str">
        <f>IFERROR(VLOOKUP($C20,Paramétres!$A$2:$E$11,COLUMN()-2,FALSE),"")</f>
        <v/>
      </c>
      <c r="F20" s="9" t="str">
        <f>IFERROR(VLOOKUP($C20,Paramétres!$A$2:$E$11,COLUMN()-2,FALSE),"")</f>
        <v/>
      </c>
      <c r="G20" s="9" t="str">
        <f>IFERROR(VLOOKUP($C20,Paramétres!$A$2:$E$11,COLUMN()-2,FALSE),"")</f>
        <v/>
      </c>
      <c r="H20" s="9" t="str">
        <f t="shared" si="1"/>
        <v/>
      </c>
      <c r="I20" s="29"/>
      <c r="J20" s="10" t="str">
        <f t="shared" si="0"/>
        <v/>
      </c>
      <c r="K20" s="11" t="str">
        <f t="shared" si="2"/>
        <v/>
      </c>
    </row>
    <row r="21" spans="1:11">
      <c r="A21" s="7" t="s">
        <v>9</v>
      </c>
      <c r="B21" s="29">
        <v>18</v>
      </c>
      <c r="C21" s="29"/>
      <c r="D21" s="9" t="str">
        <f>IFERROR(VLOOKUP($C21,Paramétres!$A$2:$E$11,COLUMN()-2,FALSE),"")</f>
        <v/>
      </c>
      <c r="E21" s="9" t="str">
        <f>IFERROR(VLOOKUP($C21,Paramétres!$A$2:$E$11,COLUMN()-2,FALSE),"")</f>
        <v/>
      </c>
      <c r="F21" s="9" t="str">
        <f>IFERROR(VLOOKUP($C21,Paramétres!$A$2:$E$11,COLUMN()-2,FALSE),"")</f>
        <v/>
      </c>
      <c r="G21" s="9" t="str">
        <f>IFERROR(VLOOKUP($C21,Paramétres!$A$2:$E$11,COLUMN()-2,FALSE),"")</f>
        <v/>
      </c>
      <c r="H21" s="9" t="str">
        <f t="shared" si="1"/>
        <v/>
      </c>
      <c r="I21" s="29"/>
      <c r="J21" s="10" t="str">
        <f t="shared" si="0"/>
        <v/>
      </c>
      <c r="K21" s="11" t="str">
        <f t="shared" si="2"/>
        <v/>
      </c>
    </row>
    <row r="22" spans="1:11">
      <c r="A22" s="7" t="s">
        <v>10</v>
      </c>
      <c r="B22" s="29">
        <v>19</v>
      </c>
      <c r="C22" s="29"/>
      <c r="D22" s="9" t="str">
        <f>IFERROR(VLOOKUP($C22,Paramétres!$A$2:$E$11,COLUMN()-2,FALSE),"")</f>
        <v/>
      </c>
      <c r="E22" s="9" t="str">
        <f>IFERROR(VLOOKUP($C22,Paramétres!$A$2:$E$11,COLUMN()-2,FALSE),"")</f>
        <v/>
      </c>
      <c r="F22" s="9" t="str">
        <f>IFERROR(VLOOKUP($C22,Paramétres!$A$2:$E$11,COLUMN()-2,FALSE),"")</f>
        <v/>
      </c>
      <c r="G22" s="9" t="str">
        <f>IFERROR(VLOOKUP($C22,Paramétres!$A$2:$E$11,COLUMN()-2,FALSE),"")</f>
        <v/>
      </c>
      <c r="H22" s="9" t="str">
        <f t="shared" si="1"/>
        <v/>
      </c>
      <c r="I22" s="29"/>
      <c r="J22" s="10" t="str">
        <f t="shared" si="0"/>
        <v/>
      </c>
      <c r="K22" s="11" t="str">
        <f t="shared" si="2"/>
        <v/>
      </c>
    </row>
    <row r="23" spans="1:11">
      <c r="A23" s="7" t="s">
        <v>11</v>
      </c>
      <c r="B23" s="29">
        <v>20</v>
      </c>
      <c r="C23" s="29"/>
      <c r="D23" s="9" t="str">
        <f>IFERROR(VLOOKUP($C23,Paramétres!$A$2:$E$11,COLUMN()-2,FALSE),"")</f>
        <v/>
      </c>
      <c r="E23" s="9" t="str">
        <f>IFERROR(VLOOKUP($C23,Paramétres!$A$2:$E$11,COLUMN()-2,FALSE),"")</f>
        <v/>
      </c>
      <c r="F23" s="9" t="str">
        <f>IFERROR(VLOOKUP($C23,Paramétres!$A$2:$E$11,COLUMN()-2,FALSE),"")</f>
        <v/>
      </c>
      <c r="G23" s="9" t="str">
        <f>IFERROR(VLOOKUP($C23,Paramétres!$A$2:$E$11,COLUMN()-2,FALSE),"")</f>
        <v/>
      </c>
      <c r="H23" s="9" t="str">
        <f t="shared" si="1"/>
        <v/>
      </c>
      <c r="I23" s="29"/>
      <c r="J23" s="10" t="str">
        <f t="shared" si="0"/>
        <v/>
      </c>
      <c r="K23" s="11" t="str">
        <f t="shared" si="2"/>
        <v/>
      </c>
    </row>
    <row r="24" spans="1:11">
      <c r="A24" s="7" t="s">
        <v>12</v>
      </c>
      <c r="B24" s="29">
        <v>21</v>
      </c>
      <c r="C24" s="29"/>
      <c r="D24" s="9" t="str">
        <f>IFERROR(VLOOKUP($C24,Paramétres!$A$2:$E$11,COLUMN()-2,FALSE),"")</f>
        <v/>
      </c>
      <c r="E24" s="9" t="str">
        <f>IFERROR(VLOOKUP($C24,Paramétres!$A$2:$E$11,COLUMN()-2,FALSE),"")</f>
        <v/>
      </c>
      <c r="F24" s="9" t="str">
        <f>IFERROR(VLOOKUP($C24,Paramétres!$A$2:$E$11,COLUMN()-2,FALSE),"")</f>
        <v/>
      </c>
      <c r="G24" s="9" t="str">
        <f>IFERROR(VLOOKUP($C24,Paramétres!$A$2:$E$11,COLUMN()-2,FALSE),"")</f>
        <v/>
      </c>
      <c r="H24" s="9" t="str">
        <f t="shared" si="1"/>
        <v/>
      </c>
      <c r="I24" s="29"/>
      <c r="J24" s="10" t="str">
        <f t="shared" si="0"/>
        <v/>
      </c>
      <c r="K24" s="11" t="str">
        <f t="shared" si="2"/>
        <v/>
      </c>
    </row>
    <row r="25" spans="1:11">
      <c r="A25" s="7" t="s">
        <v>6</v>
      </c>
      <c r="B25" s="29">
        <v>22</v>
      </c>
      <c r="C25" s="29"/>
      <c r="D25" s="9" t="str">
        <f>IFERROR(VLOOKUP($C25,Paramétres!$A$2:$E$11,COLUMN()-2,FALSE),"")</f>
        <v/>
      </c>
      <c r="E25" s="9" t="str">
        <f>IFERROR(VLOOKUP($C25,Paramétres!$A$2:$E$11,COLUMN()-2,FALSE),"")</f>
        <v/>
      </c>
      <c r="F25" s="9" t="str">
        <f>IFERROR(VLOOKUP($C25,Paramétres!$A$2:$E$11,COLUMN()-2,FALSE),"")</f>
        <v/>
      </c>
      <c r="G25" s="9" t="str">
        <f>IFERROR(VLOOKUP($C25,Paramétres!$A$2:$E$11,COLUMN()-2,FALSE),"")</f>
        <v/>
      </c>
      <c r="H25" s="9" t="str">
        <f t="shared" si="1"/>
        <v/>
      </c>
      <c r="I25" s="29"/>
      <c r="J25" s="10" t="str">
        <f t="shared" si="0"/>
        <v/>
      </c>
      <c r="K25" s="11" t="str">
        <f t="shared" si="2"/>
        <v/>
      </c>
    </row>
    <row r="26" spans="1:11">
      <c r="A26" s="7" t="s">
        <v>7</v>
      </c>
      <c r="B26" s="29">
        <v>23</v>
      </c>
      <c r="C26" s="29"/>
      <c r="D26" s="9" t="str">
        <f>IFERROR(VLOOKUP($C26,Paramétres!$A$2:$E$11,COLUMN()-2,FALSE),"")</f>
        <v/>
      </c>
      <c r="E26" s="9" t="str">
        <f>IFERROR(VLOOKUP($C26,Paramétres!$A$2:$E$11,COLUMN()-2,FALSE),"")</f>
        <v/>
      </c>
      <c r="F26" s="9" t="str">
        <f>IFERROR(VLOOKUP($C26,Paramétres!$A$2:$E$11,COLUMN()-2,FALSE),"")</f>
        <v/>
      </c>
      <c r="G26" s="9" t="str">
        <f>IFERROR(VLOOKUP($C26,Paramétres!$A$2:$E$11,COLUMN()-2,FALSE),"")</f>
        <v/>
      </c>
      <c r="H26" s="9" t="str">
        <f t="shared" si="1"/>
        <v/>
      </c>
      <c r="I26" s="29"/>
      <c r="J26" s="10" t="str">
        <f t="shared" si="0"/>
        <v/>
      </c>
      <c r="K26" s="11" t="str">
        <f t="shared" si="2"/>
        <v/>
      </c>
    </row>
    <row r="27" spans="1:11">
      <c r="A27" s="7" t="s">
        <v>8</v>
      </c>
      <c r="B27" s="29">
        <v>24</v>
      </c>
      <c r="C27" s="29"/>
      <c r="D27" s="9" t="str">
        <f>IFERROR(VLOOKUP($C27,Paramétres!$A$2:$E$11,COLUMN()-2,FALSE),"")</f>
        <v/>
      </c>
      <c r="E27" s="9" t="str">
        <f>IFERROR(VLOOKUP($C27,Paramétres!$A$2:$E$11,COLUMN()-2,FALSE),"")</f>
        <v/>
      </c>
      <c r="F27" s="9" t="str">
        <f>IFERROR(VLOOKUP($C27,Paramétres!$A$2:$E$11,COLUMN()-2,FALSE),"")</f>
        <v/>
      </c>
      <c r="G27" s="9" t="str">
        <f>IFERROR(VLOOKUP($C27,Paramétres!$A$2:$E$11,COLUMN()-2,FALSE),"")</f>
        <v/>
      </c>
      <c r="H27" s="9" t="str">
        <f t="shared" si="1"/>
        <v/>
      </c>
      <c r="I27" s="29"/>
      <c r="J27" s="10" t="str">
        <f t="shared" si="0"/>
        <v/>
      </c>
      <c r="K27" s="11" t="str">
        <f t="shared" si="2"/>
        <v/>
      </c>
    </row>
    <row r="28" spans="1:11">
      <c r="A28" s="7" t="s">
        <v>9</v>
      </c>
      <c r="B28" s="29">
        <v>25</v>
      </c>
      <c r="C28" s="29"/>
      <c r="D28" s="9" t="str">
        <f>IFERROR(VLOOKUP($C28,Paramétres!$A$2:$E$11,COLUMN()-2,FALSE),"")</f>
        <v/>
      </c>
      <c r="E28" s="9" t="str">
        <f>IFERROR(VLOOKUP($C28,Paramétres!$A$2:$E$11,COLUMN()-2,FALSE),"")</f>
        <v/>
      </c>
      <c r="F28" s="9" t="str">
        <f>IFERROR(VLOOKUP($C28,Paramétres!$A$2:$E$11,COLUMN()-2,FALSE),"")</f>
        <v/>
      </c>
      <c r="G28" s="9" t="str">
        <f>IFERROR(VLOOKUP($C28,Paramétres!$A$2:$E$11,COLUMN()-2,FALSE),"")</f>
        <v/>
      </c>
      <c r="H28" s="9" t="str">
        <f t="shared" si="1"/>
        <v/>
      </c>
      <c r="I28" s="29"/>
      <c r="J28" s="10" t="str">
        <f t="shared" si="0"/>
        <v/>
      </c>
      <c r="K28" s="11" t="str">
        <f t="shared" si="2"/>
        <v/>
      </c>
    </row>
    <row r="29" spans="1:11">
      <c r="A29" s="7" t="s">
        <v>10</v>
      </c>
      <c r="B29" s="29">
        <v>26</v>
      </c>
      <c r="C29" s="29"/>
      <c r="D29" s="9" t="str">
        <f>IFERROR(VLOOKUP($C29,Paramétres!$A$2:$E$11,COLUMN()-2,FALSE),"")</f>
        <v/>
      </c>
      <c r="E29" s="9" t="str">
        <f>IFERROR(VLOOKUP($C29,Paramétres!$A$2:$E$11,COLUMN()-2,FALSE),"")</f>
        <v/>
      </c>
      <c r="F29" s="9" t="str">
        <f>IFERROR(VLOOKUP($C29,Paramétres!$A$2:$E$11,COLUMN()-2,FALSE),"")</f>
        <v/>
      </c>
      <c r="G29" s="9" t="str">
        <f>IFERROR(VLOOKUP($C29,Paramétres!$A$2:$E$11,COLUMN()-2,FALSE),"")</f>
        <v/>
      </c>
      <c r="H29" s="9" t="str">
        <f t="shared" si="1"/>
        <v/>
      </c>
      <c r="I29" s="29"/>
      <c r="J29" s="10" t="str">
        <f t="shared" si="0"/>
        <v/>
      </c>
      <c r="K29" s="11" t="str">
        <f t="shared" si="2"/>
        <v/>
      </c>
    </row>
    <row r="30" spans="1:11">
      <c r="A30" s="7" t="s">
        <v>11</v>
      </c>
      <c r="B30" s="29">
        <v>27</v>
      </c>
      <c r="C30" s="29"/>
      <c r="D30" s="9" t="str">
        <f>IFERROR(VLOOKUP($C30,Paramétres!$A$2:$E$11,COLUMN()-2,FALSE),"")</f>
        <v/>
      </c>
      <c r="E30" s="9" t="str">
        <f>IFERROR(VLOOKUP($C30,Paramétres!$A$2:$E$11,COLUMN()-2,FALSE),"")</f>
        <v/>
      </c>
      <c r="F30" s="9" t="str">
        <f>IFERROR(VLOOKUP($C30,Paramétres!$A$2:$E$11,COLUMN()-2,FALSE),"")</f>
        <v/>
      </c>
      <c r="G30" s="9" t="str">
        <f>IFERROR(VLOOKUP($C30,Paramétres!$A$2:$E$11,COLUMN()-2,FALSE),"")</f>
        <v/>
      </c>
      <c r="H30" s="9" t="str">
        <f t="shared" si="1"/>
        <v/>
      </c>
      <c r="I30" s="29"/>
      <c r="J30" s="10" t="str">
        <f t="shared" si="0"/>
        <v/>
      </c>
      <c r="K30" s="11" t="str">
        <f t="shared" si="2"/>
        <v/>
      </c>
    </row>
    <row r="31" spans="1:11">
      <c r="A31" s="7" t="s">
        <v>12</v>
      </c>
      <c r="B31" s="29">
        <v>28</v>
      </c>
      <c r="C31" s="29"/>
      <c r="D31" s="9" t="str">
        <f>IFERROR(VLOOKUP($C31,Paramétres!$A$2:$E$11,COLUMN()-2,FALSE),"")</f>
        <v/>
      </c>
      <c r="E31" s="9" t="str">
        <f>IFERROR(VLOOKUP($C31,Paramétres!$A$2:$E$11,COLUMN()-2,FALSE),"")</f>
        <v/>
      </c>
      <c r="F31" s="9" t="str">
        <f>IFERROR(VLOOKUP($C31,Paramétres!$A$2:$E$11,COLUMN()-2,FALSE),"")</f>
        <v/>
      </c>
      <c r="G31" s="9" t="str">
        <f>IFERROR(VLOOKUP($C31,Paramétres!$A$2:$E$11,COLUMN()-2,FALSE),"")</f>
        <v/>
      </c>
      <c r="H31" s="9" t="str">
        <f t="shared" si="1"/>
        <v/>
      </c>
      <c r="I31" s="29"/>
      <c r="J31" s="10" t="str">
        <f>IF(H31=0,"repos","")</f>
        <v/>
      </c>
      <c r="K31" s="11" t="str">
        <f t="shared" si="2"/>
        <v/>
      </c>
    </row>
    <row r="32" spans="1:11">
      <c r="A32" s="7" t="s">
        <v>6</v>
      </c>
      <c r="B32" s="29">
        <v>29</v>
      </c>
      <c r="C32" s="29"/>
      <c r="D32" s="9" t="str">
        <f>IFERROR(VLOOKUP($C32,Paramétres!$A$2:$E$11,COLUMN()-2,FALSE),"")</f>
        <v/>
      </c>
      <c r="E32" s="9" t="str">
        <f>IFERROR(VLOOKUP($C32,Paramétres!$A$2:$E$11,COLUMN()-2,FALSE),"")</f>
        <v/>
      </c>
      <c r="F32" s="9" t="str">
        <f>IFERROR(VLOOKUP($C32,Paramétres!$A$2:$E$11,COLUMN()-2,FALSE),"")</f>
        <v/>
      </c>
      <c r="G32" s="9" t="str">
        <f>IFERROR(VLOOKUP($C32,Paramétres!$A$2:$E$11,COLUMN()-2,FALSE),"")</f>
        <v/>
      </c>
      <c r="H32" s="9" t="str">
        <f t="shared" si="1"/>
        <v/>
      </c>
      <c r="I32" s="29"/>
      <c r="J32" s="10" t="str">
        <f>IF(H32=0,"repos","")</f>
        <v/>
      </c>
      <c r="K32" s="11" t="str">
        <f t="shared" si="2"/>
        <v/>
      </c>
    </row>
    <row r="33" spans="1:11">
      <c r="A33" s="7" t="s">
        <v>7</v>
      </c>
      <c r="B33" s="29">
        <v>30</v>
      </c>
      <c r="C33" s="29"/>
      <c r="D33" s="9" t="str">
        <f>IFERROR(VLOOKUP($C33,Paramétres!$A$2:$E$11,COLUMN()-2,FALSE),"")</f>
        <v/>
      </c>
      <c r="E33" s="9" t="str">
        <f>IFERROR(VLOOKUP($C33,Paramétres!$A$2:$E$11,COLUMN()-2,FALSE),"")</f>
        <v/>
      </c>
      <c r="F33" s="9" t="str">
        <f>IFERROR(VLOOKUP($C33,Paramétres!$A$2:$E$11,COLUMN()-2,FALSE),"")</f>
        <v/>
      </c>
      <c r="G33" s="9" t="str">
        <f>IFERROR(VLOOKUP($C33,Paramétres!$A$2:$E$11,COLUMN()-2,FALSE),"")</f>
        <v/>
      </c>
      <c r="H33" s="9" t="str">
        <f t="shared" si="1"/>
        <v/>
      </c>
      <c r="I33" s="29"/>
      <c r="J33" s="10" t="str">
        <f>IF(H33=0,"repos","")</f>
        <v/>
      </c>
      <c r="K33" s="11" t="str">
        <f t="shared" si="2"/>
        <v/>
      </c>
    </row>
    <row r="34" spans="1:11">
      <c r="A34" s="7"/>
      <c r="B34" s="29"/>
      <c r="C34" s="29"/>
      <c r="D34" s="9" t="str">
        <f>IFERROR(VLOOKUP($C34,Paramétres!$A$2:$E$11,COLUMN()-2,FALSE),"")</f>
        <v/>
      </c>
      <c r="E34" s="9" t="str">
        <f>IFERROR(VLOOKUP($C34,Paramétres!$A$2:$E$11,COLUMN()-2,FALSE),"")</f>
        <v/>
      </c>
      <c r="F34" s="9" t="str">
        <f>IFERROR(VLOOKUP($C34,Paramétres!$A$2:$E$11,COLUMN()-2,FALSE),"")</f>
        <v/>
      </c>
      <c r="G34" s="9" t="str">
        <f>IFERROR(VLOOKUP($C34,Paramétres!$A$2:$E$11,COLUMN()-2,FALSE),"")</f>
        <v/>
      </c>
      <c r="H34" s="9" t="str">
        <f t="shared" si="1"/>
        <v/>
      </c>
      <c r="I34" s="29"/>
      <c r="J34" s="12" t="str">
        <f>IF(H34=0,"repos","")</f>
        <v/>
      </c>
      <c r="K34" s="11" t="str">
        <f t="shared" si="2"/>
        <v/>
      </c>
    </row>
    <row r="35" spans="1:11">
      <c r="A35" s="52" t="s">
        <v>2</v>
      </c>
      <c r="B35" s="52"/>
      <c r="C35" s="52"/>
      <c r="D35" s="52"/>
      <c r="E35" s="52"/>
      <c r="F35" s="52"/>
      <c r="G35" s="52"/>
      <c r="H35" s="13">
        <f>SUM(H4:H33)</f>
        <v>0</v>
      </c>
      <c r="I35" s="29"/>
      <c r="J35" s="12"/>
    </row>
    <row r="36" spans="1:11">
      <c r="A36" s="52" t="s">
        <v>13</v>
      </c>
      <c r="B36" s="52"/>
      <c r="C36" s="52"/>
      <c r="D36" s="52"/>
      <c r="E36" s="52"/>
      <c r="F36" s="52"/>
      <c r="G36" s="52"/>
      <c r="H36" s="14" t="str">
        <f>H21</f>
        <v/>
      </c>
      <c r="I36" s="29"/>
      <c r="J36" s="12"/>
    </row>
    <row r="37" spans="1:11">
      <c r="A37" s="52" t="s">
        <v>14</v>
      </c>
      <c r="B37" s="52"/>
      <c r="C37" s="52"/>
      <c r="D37" s="52"/>
      <c r="E37" s="52"/>
      <c r="F37" s="52"/>
      <c r="G37" s="52"/>
      <c r="H37" s="30" t="str">
        <f>H28</f>
        <v/>
      </c>
      <c r="I37" s="29"/>
      <c r="J37" s="12"/>
    </row>
    <row r="38" spans="1:11">
      <c r="A38" s="52" t="s">
        <v>15</v>
      </c>
      <c r="B38" s="52"/>
      <c r="C38" s="52"/>
      <c r="D38" s="52"/>
      <c r="E38" s="52"/>
      <c r="F38" s="52"/>
      <c r="G38" s="52"/>
      <c r="H38" s="30">
        <f>SUM(I4:I34)</f>
        <v>0</v>
      </c>
      <c r="I38" s="29"/>
      <c r="J38" s="12"/>
    </row>
    <row r="39" spans="1:11">
      <c r="A39" s="56" t="s">
        <v>29</v>
      </c>
      <c r="B39" s="56"/>
      <c r="C39" s="56"/>
      <c r="D39" s="56"/>
      <c r="E39" s="56"/>
      <c r="F39" s="56"/>
      <c r="G39" s="56"/>
      <c r="H39" s="15"/>
      <c r="I39" s="29"/>
      <c r="J39" s="12"/>
    </row>
    <row r="40" spans="1:11">
      <c r="A40" s="49" t="s">
        <v>28</v>
      </c>
      <c r="B40" s="50"/>
      <c r="C40" s="50"/>
      <c r="D40" s="50"/>
      <c r="E40" s="50"/>
      <c r="F40" s="50"/>
      <c r="G40" s="51"/>
      <c r="H40" s="16">
        <f>H35+H39</f>
        <v>0</v>
      </c>
      <c r="I40" s="17"/>
      <c r="J40" s="18"/>
    </row>
    <row r="41" spans="1:11">
      <c r="A41" s="19"/>
      <c r="B41" s="17"/>
      <c r="C41" s="17"/>
      <c r="D41" s="20"/>
      <c r="E41" s="20"/>
      <c r="F41" s="20"/>
      <c r="G41" s="21" t="s">
        <v>16</v>
      </c>
      <c r="H41" s="22">
        <f>H35*10.85*24</f>
        <v>0</v>
      </c>
      <c r="I41" s="17"/>
      <c r="J41" s="18"/>
    </row>
    <row r="42" spans="1:11">
      <c r="G42" s="25" t="s">
        <v>17</v>
      </c>
      <c r="H42" s="26">
        <f>H41-(H41*19.8%)</f>
        <v>0</v>
      </c>
    </row>
  </sheetData>
  <mergeCells count="14">
    <mergeCell ref="H2:H3"/>
    <mergeCell ref="I2:I3"/>
    <mergeCell ref="D1:K1"/>
    <mergeCell ref="C2:C3"/>
    <mergeCell ref="A40:G40"/>
    <mergeCell ref="A1:B1"/>
    <mergeCell ref="A2:B3"/>
    <mergeCell ref="D2:E2"/>
    <mergeCell ref="F2:G2"/>
    <mergeCell ref="A35:G35"/>
    <mergeCell ref="A36:G36"/>
    <mergeCell ref="A37:G37"/>
    <mergeCell ref="A38:G38"/>
    <mergeCell ref="A39:G39"/>
  </mergeCells>
  <conditionalFormatting sqref="D4:G4 D6:G10 D29:G29 D13:G17 D19:G24">
    <cfRule type="cellIs" dxfId="587" priority="87" operator="lessThan">
      <formula>0.5</formula>
    </cfRule>
  </conditionalFormatting>
  <conditionalFormatting sqref="D4:G34">
    <cfRule type="cellIs" dxfId="586" priority="85" operator="greaterThan">
      <formula>0</formula>
    </cfRule>
    <cfRule type="cellIs" dxfId="585" priority="86" stopIfTrue="1" operator="lessThan">
      <formula>0.5</formula>
    </cfRule>
  </conditionalFormatting>
  <conditionalFormatting sqref="D4:G4 D6:G11 D13:G33">
    <cfRule type="cellIs" dxfId="584" priority="84" operator="lessThan">
      <formula>0.5</formula>
    </cfRule>
  </conditionalFormatting>
  <conditionalFormatting sqref="D4:G34">
    <cfRule type="cellIs" dxfId="583" priority="83" stopIfTrue="1" operator="lessThan">
      <formula>0.5</formula>
    </cfRule>
  </conditionalFormatting>
  <conditionalFormatting sqref="D4">
    <cfRule type="cellIs" dxfId="582" priority="80" operator="greaterThan">
      <formula>0</formula>
    </cfRule>
    <cfRule type="colorScale" priority="81">
      <colorScale>
        <cfvo type="min" val="0"/>
        <cfvo type="max" val="0"/>
        <color rgb="FFFF7128"/>
        <color rgb="FFFFEF9C"/>
      </colorScale>
    </cfRule>
    <cfRule type="cellIs" dxfId="581" priority="82" operator="greaterThan">
      <formula>0</formula>
    </cfRule>
  </conditionalFormatting>
  <conditionalFormatting sqref="D4:D33">
    <cfRule type="cellIs" dxfId="580" priority="76" operator="greaterThan">
      <formula>0</formula>
    </cfRule>
    <cfRule type="cellIs" dxfId="579" priority="77" operator="lessThan">
      <formula>0</formula>
    </cfRule>
    <cfRule type="containsText" dxfId="578" priority="78" operator="containsText" text="&gt;0">
      <formula>NOT(ISERROR(SEARCH("&gt;0",D4)))</formula>
    </cfRule>
    <cfRule type="cellIs" dxfId="577" priority="79" operator="greaterThan">
      <formula>0</formula>
    </cfRule>
  </conditionalFormatting>
  <conditionalFormatting sqref="D4:D17">
    <cfRule type="cellIs" dxfId="576" priority="75" operator="greaterThan">
      <formula>0</formula>
    </cfRule>
  </conditionalFormatting>
  <conditionalFormatting sqref="D34">
    <cfRule type="cellIs" dxfId="575" priority="74" operator="greaterThan">
      <formula>0</formula>
    </cfRule>
  </conditionalFormatting>
  <conditionalFormatting sqref="D4:D34">
    <cfRule type="cellIs" dxfId="574" priority="73" operator="greaterThan">
      <formula>0</formula>
    </cfRule>
  </conditionalFormatting>
  <conditionalFormatting sqref="D18">
    <cfRule type="cellIs" dxfId="573" priority="72" operator="greaterThan">
      <formula>0</formula>
    </cfRule>
  </conditionalFormatting>
  <conditionalFormatting sqref="D19">
    <cfRule type="cellIs" dxfId="572" priority="71" operator="greaterThan">
      <formula>0</formula>
    </cfRule>
  </conditionalFormatting>
  <conditionalFormatting sqref="D22">
    <cfRule type="cellIs" dxfId="571" priority="70" operator="greaterThan">
      <formula>0</formula>
    </cfRule>
  </conditionalFormatting>
  <conditionalFormatting sqref="D23">
    <cfRule type="cellIs" dxfId="570" priority="69" operator="greaterThan">
      <formula>0</formula>
    </cfRule>
  </conditionalFormatting>
  <conditionalFormatting sqref="D25:D26">
    <cfRule type="cellIs" dxfId="569" priority="68" operator="greaterThan">
      <formula>0</formula>
    </cfRule>
  </conditionalFormatting>
  <conditionalFormatting sqref="D29">
    <cfRule type="cellIs" dxfId="568" priority="67" operator="greaterThan">
      <formula>0</formula>
    </cfRule>
  </conditionalFormatting>
  <conditionalFormatting sqref="D20:D21">
    <cfRule type="cellIs" dxfId="567" priority="66" operator="greaterThan">
      <formula>0</formula>
    </cfRule>
  </conditionalFormatting>
  <conditionalFormatting sqref="D27:G28">
    <cfRule type="cellIs" dxfId="566" priority="65" operator="lessThan">
      <formula>0.5</formula>
    </cfRule>
  </conditionalFormatting>
  <conditionalFormatting sqref="D27:D28">
    <cfRule type="cellIs" dxfId="565" priority="64" operator="greaterThan">
      <formula>0</formula>
    </cfRule>
  </conditionalFormatting>
  <conditionalFormatting sqref="D13:D14">
    <cfRule type="cellIs" dxfId="564" priority="63" operator="greaterThan">
      <formula>0</formula>
    </cfRule>
  </conditionalFormatting>
  <conditionalFormatting sqref="D16">
    <cfRule type="cellIs" dxfId="563" priority="62" operator="greaterThan">
      <formula>0</formula>
    </cfRule>
  </conditionalFormatting>
  <conditionalFormatting sqref="D24">
    <cfRule type="cellIs" dxfId="562" priority="61" operator="greaterThan">
      <formula>0</formula>
    </cfRule>
  </conditionalFormatting>
  <conditionalFormatting sqref="D30:G30 D33:G33">
    <cfRule type="cellIs" dxfId="561" priority="60" operator="lessThan">
      <formula>0.5</formula>
    </cfRule>
  </conditionalFormatting>
  <conditionalFormatting sqref="D30 D33">
    <cfRule type="cellIs" dxfId="560" priority="59" operator="greaterThan">
      <formula>0</formula>
    </cfRule>
  </conditionalFormatting>
  <conditionalFormatting sqref="D4:G4 D6:G10 D29:G29 D13:G17 D19:G24">
    <cfRule type="cellIs" dxfId="559" priority="58" operator="lessThan">
      <formula>0.5</formula>
    </cfRule>
  </conditionalFormatting>
  <conditionalFormatting sqref="D4:G34">
    <cfRule type="cellIs" dxfId="558" priority="56" operator="greaterThan">
      <formula>0</formula>
    </cfRule>
    <cfRule type="cellIs" dxfId="557" priority="57" stopIfTrue="1" operator="lessThan">
      <formula>0.5</formula>
    </cfRule>
  </conditionalFormatting>
  <conditionalFormatting sqref="D4:G4 D6:G11 D13:G33">
    <cfRule type="cellIs" dxfId="556" priority="55" operator="lessThan">
      <formula>0.5</formula>
    </cfRule>
  </conditionalFormatting>
  <conditionalFormatting sqref="D4:G34">
    <cfRule type="cellIs" dxfId="555" priority="54" stopIfTrue="1" operator="lessThan">
      <formula>0.5</formula>
    </cfRule>
  </conditionalFormatting>
  <conditionalFormatting sqref="D4">
    <cfRule type="cellIs" dxfId="554" priority="51" operator="greaterThan">
      <formula>0</formula>
    </cfRule>
    <cfRule type="colorScale" priority="52">
      <colorScale>
        <cfvo type="min" val="0"/>
        <cfvo type="max" val="0"/>
        <color rgb="FFFF7128"/>
        <color rgb="FFFFEF9C"/>
      </colorScale>
    </cfRule>
    <cfRule type="cellIs" dxfId="553" priority="53" operator="greaterThan">
      <formula>0</formula>
    </cfRule>
  </conditionalFormatting>
  <conditionalFormatting sqref="D4:D33">
    <cfRule type="cellIs" dxfId="552" priority="47" operator="greaterThan">
      <formula>0</formula>
    </cfRule>
    <cfRule type="cellIs" dxfId="551" priority="48" operator="lessThan">
      <formula>0</formula>
    </cfRule>
    <cfRule type="containsText" dxfId="550" priority="49" operator="containsText" text="&gt;0">
      <formula>NOT(ISERROR(SEARCH("&gt;0",D4)))</formula>
    </cfRule>
    <cfRule type="cellIs" dxfId="549" priority="50" operator="greaterThan">
      <formula>0</formula>
    </cfRule>
  </conditionalFormatting>
  <conditionalFormatting sqref="D4:D17">
    <cfRule type="cellIs" dxfId="548" priority="46" operator="greaterThan">
      <formula>0</formula>
    </cfRule>
  </conditionalFormatting>
  <conditionalFormatting sqref="D34">
    <cfRule type="cellIs" dxfId="547" priority="45" operator="greaterThan">
      <formula>0</formula>
    </cfRule>
  </conditionalFormatting>
  <conditionalFormatting sqref="D4:D34">
    <cfRule type="cellIs" dxfId="546" priority="44" operator="greaterThan">
      <formula>0</formula>
    </cfRule>
  </conditionalFormatting>
  <conditionalFormatting sqref="D18">
    <cfRule type="cellIs" dxfId="545" priority="43" operator="greaterThan">
      <formula>0</formula>
    </cfRule>
  </conditionalFormatting>
  <conditionalFormatting sqref="D19">
    <cfRule type="cellIs" dxfId="544" priority="42" operator="greaterThan">
      <formula>0</formula>
    </cfRule>
  </conditionalFormatting>
  <conditionalFormatting sqref="D22">
    <cfRule type="cellIs" dxfId="543" priority="41" operator="greaterThan">
      <formula>0</formula>
    </cfRule>
  </conditionalFormatting>
  <conditionalFormatting sqref="D23">
    <cfRule type="cellIs" dxfId="542" priority="40" operator="greaterThan">
      <formula>0</formula>
    </cfRule>
  </conditionalFormatting>
  <conditionalFormatting sqref="D25:D26">
    <cfRule type="cellIs" dxfId="541" priority="39" operator="greaterThan">
      <formula>0</formula>
    </cfRule>
  </conditionalFormatting>
  <conditionalFormatting sqref="D29">
    <cfRule type="cellIs" dxfId="540" priority="38" operator="greaterThan">
      <formula>0</formula>
    </cfRule>
  </conditionalFormatting>
  <conditionalFormatting sqref="D20:D21">
    <cfRule type="cellIs" dxfId="539" priority="37" operator="greaterThan">
      <formula>0</formula>
    </cfRule>
  </conditionalFormatting>
  <conditionalFormatting sqref="D27:G28">
    <cfRule type="cellIs" dxfId="538" priority="36" operator="lessThan">
      <formula>0.5</formula>
    </cfRule>
  </conditionalFormatting>
  <conditionalFormatting sqref="D27:D28">
    <cfRule type="cellIs" dxfId="537" priority="35" operator="greaterThan">
      <formula>0</formula>
    </cfRule>
  </conditionalFormatting>
  <conditionalFormatting sqref="D13:D14">
    <cfRule type="cellIs" dxfId="536" priority="34" operator="greaterThan">
      <formula>0</formula>
    </cfRule>
  </conditionalFormatting>
  <conditionalFormatting sqref="D16">
    <cfRule type="cellIs" dxfId="535" priority="33" operator="greaterThan">
      <formula>0</formula>
    </cfRule>
  </conditionalFormatting>
  <conditionalFormatting sqref="D24">
    <cfRule type="cellIs" dxfId="534" priority="32" operator="greaterThan">
      <formula>0</formula>
    </cfRule>
  </conditionalFormatting>
  <conditionalFormatting sqref="D30:G30 D33:G33">
    <cfRule type="cellIs" dxfId="533" priority="31" operator="lessThan">
      <formula>0.5</formula>
    </cfRule>
  </conditionalFormatting>
  <conditionalFormatting sqref="D30 D33">
    <cfRule type="cellIs" dxfId="532" priority="30" operator="greaterThan">
      <formula>0</formula>
    </cfRule>
  </conditionalFormatting>
  <conditionalFormatting sqref="D4:G34">
    <cfRule type="cellIs" dxfId="531" priority="29" operator="lessThan">
      <formula>0.5</formula>
    </cfRule>
  </conditionalFormatting>
  <conditionalFormatting sqref="D4:G34">
    <cfRule type="cellIs" dxfId="530" priority="27" operator="greaterThan">
      <formula>0</formula>
    </cfRule>
    <cfRule type="cellIs" dxfId="529" priority="28" stopIfTrue="1" operator="lessThan">
      <formula>0.5</formula>
    </cfRule>
  </conditionalFormatting>
  <conditionalFormatting sqref="D4:G34">
    <cfRule type="cellIs" dxfId="528" priority="26" operator="lessThan">
      <formula>0.5</formula>
    </cfRule>
  </conditionalFormatting>
  <conditionalFormatting sqref="D4:G34">
    <cfRule type="cellIs" dxfId="527" priority="25" stopIfTrue="1" operator="lessThan">
      <formula>0.5</formula>
    </cfRule>
  </conditionalFormatting>
  <conditionalFormatting sqref="D4:G34">
    <cfRule type="cellIs" dxfId="526" priority="22" operator="greaterThan">
      <formula>0</formula>
    </cfRule>
    <cfRule type="colorScale" priority="23">
      <colorScale>
        <cfvo type="min" val="0"/>
        <cfvo type="max" val="0"/>
        <color rgb="FFFF7128"/>
        <color rgb="FFFFEF9C"/>
      </colorScale>
    </cfRule>
    <cfRule type="cellIs" dxfId="525" priority="24" operator="greaterThan">
      <formula>0</formula>
    </cfRule>
  </conditionalFormatting>
  <conditionalFormatting sqref="D4:G34">
    <cfRule type="cellIs" dxfId="524" priority="18" operator="greaterThan">
      <formula>0</formula>
    </cfRule>
    <cfRule type="cellIs" dxfId="523" priority="19" operator="lessThan">
      <formula>0</formula>
    </cfRule>
    <cfRule type="containsText" dxfId="522" priority="20" operator="containsText" text="&gt;0">
      <formula>NOT(ISERROR(SEARCH("&gt;0",D4)))</formula>
    </cfRule>
    <cfRule type="cellIs" dxfId="521" priority="21" operator="greaterThan">
      <formula>0</formula>
    </cfRule>
  </conditionalFormatting>
  <conditionalFormatting sqref="D4:G34">
    <cfRule type="cellIs" dxfId="520" priority="17" operator="greaterThan">
      <formula>0</formula>
    </cfRule>
  </conditionalFormatting>
  <conditionalFormatting sqref="D34">
    <cfRule type="cellIs" dxfId="519" priority="16" operator="greaterThan">
      <formula>0</formula>
    </cfRule>
  </conditionalFormatting>
  <conditionalFormatting sqref="D4:G34">
    <cfRule type="cellIs" dxfId="518" priority="15" operator="greaterThan">
      <formula>0</formula>
    </cfRule>
  </conditionalFormatting>
  <conditionalFormatting sqref="D18">
    <cfRule type="cellIs" dxfId="517" priority="14" operator="greaterThan">
      <formula>0</formula>
    </cfRule>
  </conditionalFormatting>
  <conditionalFormatting sqref="D19">
    <cfRule type="cellIs" dxfId="516" priority="13" operator="greaterThan">
      <formula>0</formula>
    </cfRule>
  </conditionalFormatting>
  <conditionalFormatting sqref="D22">
    <cfRule type="cellIs" dxfId="515" priority="12" operator="greaterThan">
      <formula>0</formula>
    </cfRule>
  </conditionalFormatting>
  <conditionalFormatting sqref="D23">
    <cfRule type="cellIs" dxfId="514" priority="11" operator="greaterThan">
      <formula>0</formula>
    </cfRule>
  </conditionalFormatting>
  <conditionalFormatting sqref="D25:D26">
    <cfRule type="cellIs" dxfId="513" priority="10" operator="greaterThan">
      <formula>0</formula>
    </cfRule>
  </conditionalFormatting>
  <conditionalFormatting sqref="D29">
    <cfRule type="cellIs" dxfId="512" priority="9" operator="greaterThan">
      <formula>0</formula>
    </cfRule>
  </conditionalFormatting>
  <conditionalFormatting sqref="D20:D21">
    <cfRule type="cellIs" dxfId="511" priority="8" operator="greaterThan">
      <formula>0</formula>
    </cfRule>
  </conditionalFormatting>
  <conditionalFormatting sqref="D27:G28">
    <cfRule type="cellIs" dxfId="510" priority="7" operator="lessThan">
      <formula>0.5</formula>
    </cfRule>
  </conditionalFormatting>
  <conditionalFormatting sqref="D27:D28">
    <cfRule type="cellIs" dxfId="509" priority="6" operator="greaterThan">
      <formula>0</formula>
    </cfRule>
  </conditionalFormatting>
  <conditionalFormatting sqref="D13:D14">
    <cfRule type="cellIs" dxfId="508" priority="5" operator="greaterThan">
      <formula>0</formula>
    </cfRule>
  </conditionalFormatting>
  <conditionalFormatting sqref="D16">
    <cfRule type="cellIs" dxfId="507" priority="4" operator="greaterThan">
      <formula>0</formula>
    </cfRule>
  </conditionalFormatting>
  <conditionalFormatting sqref="D24">
    <cfRule type="cellIs" dxfId="506" priority="3" operator="greaterThan">
      <formula>0</formula>
    </cfRule>
  </conditionalFormatting>
  <conditionalFormatting sqref="D30:G30 D33:G33">
    <cfRule type="cellIs" dxfId="505" priority="2" operator="lessThan">
      <formula>0.5</formula>
    </cfRule>
  </conditionalFormatting>
  <conditionalFormatting sqref="D30 D33">
    <cfRule type="cellIs" dxfId="504" priority="1" operator="greaterThan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K42"/>
  <sheetViews>
    <sheetView topLeftCell="A19" workbookViewId="0">
      <selection activeCell="D1" sqref="D1:K1"/>
    </sheetView>
  </sheetViews>
  <sheetFormatPr baseColWidth="10" defaultColWidth="8" defaultRowHeight="15.75"/>
  <cols>
    <col min="1" max="1" width="11" style="23" bestFit="1" customWidth="1"/>
    <col min="2" max="3" width="8" style="1"/>
    <col min="4" max="7" width="8" style="24"/>
    <col min="8" max="8" width="10.625" style="24" bestFit="1" customWidth="1"/>
    <col min="9" max="16384" width="8" style="1"/>
  </cols>
  <sheetData>
    <row r="1" spans="1:11">
      <c r="A1" s="52" t="s">
        <v>33</v>
      </c>
      <c r="B1" s="52"/>
      <c r="C1" s="29"/>
      <c r="D1" s="44"/>
      <c r="E1" s="45"/>
      <c r="F1" s="45"/>
      <c r="G1" s="45"/>
      <c r="H1" s="45"/>
      <c r="I1" s="45"/>
      <c r="J1" s="45"/>
      <c r="K1" s="46"/>
    </row>
    <row r="2" spans="1:11" ht="15" customHeight="1">
      <c r="A2" s="53">
        <v>45108</v>
      </c>
      <c r="B2" s="54"/>
      <c r="C2" s="47" t="s">
        <v>18</v>
      </c>
      <c r="D2" s="55" t="s">
        <v>0</v>
      </c>
      <c r="E2" s="55"/>
      <c r="F2" s="55" t="s">
        <v>1</v>
      </c>
      <c r="G2" s="55"/>
      <c r="H2" s="42" t="s">
        <v>2</v>
      </c>
      <c r="I2" s="43" t="s">
        <v>3</v>
      </c>
      <c r="J2" s="2"/>
      <c r="K2" s="3"/>
    </row>
    <row r="3" spans="1:11">
      <c r="A3" s="54"/>
      <c r="B3" s="54"/>
      <c r="C3" s="48"/>
      <c r="D3" s="30" t="s">
        <v>4</v>
      </c>
      <c r="E3" s="30" t="s">
        <v>5</v>
      </c>
      <c r="F3" s="30" t="s">
        <v>4</v>
      </c>
      <c r="G3" s="30" t="s">
        <v>5</v>
      </c>
      <c r="H3" s="42"/>
      <c r="I3" s="43"/>
      <c r="J3" s="5"/>
      <c r="K3" s="6"/>
    </row>
    <row r="4" spans="1:11">
      <c r="A4" s="7" t="s">
        <v>8</v>
      </c>
      <c r="B4" s="29">
        <v>1</v>
      </c>
      <c r="C4" s="29"/>
      <c r="D4" s="9" t="str">
        <f>IFERROR(VLOOKUP($C4,Paramétres!$A$2:$E$11,COLUMN()-2,FALSE),"")</f>
        <v/>
      </c>
      <c r="E4" s="9" t="str">
        <f>IFERROR(VLOOKUP($C4,Paramétres!$A$2:$E$11,COLUMN()-2,FALSE),"")</f>
        <v/>
      </c>
      <c r="F4" s="9" t="str">
        <f>IFERROR(VLOOKUP($C4,Paramétres!$A$2:$E$11,COLUMN()-2,FALSE),"")</f>
        <v/>
      </c>
      <c r="G4" s="9" t="str">
        <f>IFERROR(VLOOKUP($C4,Paramétres!$A$2:$E$11,COLUMN()-2,FALSE),"")</f>
        <v/>
      </c>
      <c r="H4" s="9" t="str">
        <f>IFERROR((E4-D4)+(G4-F4),"")</f>
        <v/>
      </c>
      <c r="I4" s="29"/>
      <c r="J4" s="10" t="str">
        <f t="shared" ref="J4:J30" si="0">IF(H4=0,"repos","")</f>
        <v/>
      </c>
      <c r="K4" s="11" t="str">
        <f>IF(H4="","",H4*10.85*24)</f>
        <v/>
      </c>
    </row>
    <row r="5" spans="1:11">
      <c r="A5" s="7" t="s">
        <v>9</v>
      </c>
      <c r="B5" s="29">
        <v>2</v>
      </c>
      <c r="C5" s="29"/>
      <c r="D5" s="9" t="str">
        <f>IFERROR(VLOOKUP($C5,Paramétres!$A$2:$E$11,COLUMN()-2,FALSE),"")</f>
        <v/>
      </c>
      <c r="E5" s="9" t="str">
        <f>IFERROR(VLOOKUP($C5,Paramétres!$A$2:$E$11,COLUMN()-2,FALSE),"")</f>
        <v/>
      </c>
      <c r="F5" s="9" t="str">
        <f>IFERROR(VLOOKUP($C5,Paramétres!$A$2:$E$11,COLUMN()-2,FALSE),"")</f>
        <v/>
      </c>
      <c r="G5" s="9" t="str">
        <f>IFERROR(VLOOKUP($C5,Paramétres!$A$2:$E$11,COLUMN()-2,FALSE),"")</f>
        <v/>
      </c>
      <c r="H5" s="9" t="str">
        <f t="shared" ref="H5:H34" si="1">IFERROR((E5-D5)+(G5-F5),"")</f>
        <v/>
      </c>
      <c r="I5" s="29"/>
      <c r="J5" s="10" t="str">
        <f t="shared" si="0"/>
        <v/>
      </c>
      <c r="K5" s="11" t="str">
        <f t="shared" ref="K5:K34" si="2">IF(H5="","",H5*10.85*24)</f>
        <v/>
      </c>
    </row>
    <row r="6" spans="1:11">
      <c r="A6" s="7" t="s">
        <v>10</v>
      </c>
      <c r="B6" s="29">
        <v>3</v>
      </c>
      <c r="C6" s="29"/>
      <c r="D6" s="9" t="str">
        <f>IFERROR(VLOOKUP($C6,Paramétres!$A$2:$E$11,COLUMN()-2,FALSE),"")</f>
        <v/>
      </c>
      <c r="E6" s="9" t="str">
        <f>IFERROR(VLOOKUP($C6,Paramétres!$A$2:$E$11,COLUMN()-2,FALSE),"")</f>
        <v/>
      </c>
      <c r="F6" s="9" t="str">
        <f>IFERROR(VLOOKUP($C6,Paramétres!$A$2:$E$11,COLUMN()-2,FALSE),"")</f>
        <v/>
      </c>
      <c r="G6" s="9" t="str">
        <f>IFERROR(VLOOKUP($C6,Paramétres!$A$2:$E$11,COLUMN()-2,FALSE),"")</f>
        <v/>
      </c>
      <c r="H6" s="9" t="str">
        <f t="shared" si="1"/>
        <v/>
      </c>
      <c r="I6" s="29"/>
      <c r="J6" s="10" t="str">
        <f t="shared" si="0"/>
        <v/>
      </c>
      <c r="K6" s="11" t="str">
        <f t="shared" si="2"/>
        <v/>
      </c>
    </row>
    <row r="7" spans="1:11">
      <c r="A7" s="7" t="s">
        <v>11</v>
      </c>
      <c r="B7" s="29">
        <v>4</v>
      </c>
      <c r="C7" s="29"/>
      <c r="D7" s="9" t="str">
        <f>IFERROR(VLOOKUP($C7,Paramétres!$A$2:$E$11,COLUMN()-2,FALSE),"")</f>
        <v/>
      </c>
      <c r="E7" s="9" t="str">
        <f>IFERROR(VLOOKUP($C7,Paramétres!$A$2:$E$11,COLUMN()-2,FALSE),"")</f>
        <v/>
      </c>
      <c r="F7" s="9" t="str">
        <f>IFERROR(VLOOKUP($C7,Paramétres!$A$2:$E$11,COLUMN()-2,FALSE),"")</f>
        <v/>
      </c>
      <c r="G7" s="9" t="str">
        <f>IFERROR(VLOOKUP($C7,Paramétres!$A$2:$E$11,COLUMN()-2,FALSE),"")</f>
        <v/>
      </c>
      <c r="H7" s="9" t="str">
        <f t="shared" si="1"/>
        <v/>
      </c>
      <c r="I7" s="29"/>
      <c r="J7" s="10" t="str">
        <f t="shared" si="0"/>
        <v/>
      </c>
      <c r="K7" s="11" t="str">
        <f t="shared" si="2"/>
        <v/>
      </c>
    </row>
    <row r="8" spans="1:11">
      <c r="A8" s="7" t="s">
        <v>12</v>
      </c>
      <c r="B8" s="29">
        <v>5</v>
      </c>
      <c r="C8" s="29"/>
      <c r="D8" s="9" t="str">
        <f>IFERROR(VLOOKUP($C8,Paramétres!$A$2:$E$11,COLUMN()-2,FALSE),"")</f>
        <v/>
      </c>
      <c r="E8" s="9" t="str">
        <f>IFERROR(VLOOKUP($C8,Paramétres!$A$2:$E$11,COLUMN()-2,FALSE),"")</f>
        <v/>
      </c>
      <c r="F8" s="9" t="str">
        <f>IFERROR(VLOOKUP($C8,Paramétres!$A$2:$E$11,COLUMN()-2,FALSE),"")</f>
        <v/>
      </c>
      <c r="G8" s="9" t="str">
        <f>IFERROR(VLOOKUP($C8,Paramétres!$A$2:$E$11,COLUMN()-2,FALSE),"")</f>
        <v/>
      </c>
      <c r="H8" s="9" t="str">
        <f t="shared" si="1"/>
        <v/>
      </c>
      <c r="I8" s="29"/>
      <c r="J8" s="10" t="str">
        <f t="shared" si="0"/>
        <v/>
      </c>
      <c r="K8" s="11" t="str">
        <f t="shared" si="2"/>
        <v/>
      </c>
    </row>
    <row r="9" spans="1:11">
      <c r="A9" s="7" t="s">
        <v>6</v>
      </c>
      <c r="B9" s="29">
        <v>6</v>
      </c>
      <c r="C9" s="29"/>
      <c r="D9" s="9" t="str">
        <f>IFERROR(VLOOKUP($C9,Paramétres!$A$2:$E$11,COLUMN()-2,FALSE),"")</f>
        <v/>
      </c>
      <c r="E9" s="9" t="str">
        <f>IFERROR(VLOOKUP($C9,Paramétres!$A$2:$E$11,COLUMN()-2,FALSE),"")</f>
        <v/>
      </c>
      <c r="F9" s="9" t="str">
        <f>IFERROR(VLOOKUP($C9,Paramétres!$A$2:$E$11,COLUMN()-2,FALSE),"")</f>
        <v/>
      </c>
      <c r="G9" s="9" t="str">
        <f>IFERROR(VLOOKUP($C9,Paramétres!$A$2:$E$11,COLUMN()-2,FALSE),"")</f>
        <v/>
      </c>
      <c r="H9" s="9" t="str">
        <f t="shared" si="1"/>
        <v/>
      </c>
      <c r="I9" s="29"/>
      <c r="J9" s="10" t="str">
        <f t="shared" si="0"/>
        <v/>
      </c>
      <c r="K9" s="11" t="str">
        <f t="shared" si="2"/>
        <v/>
      </c>
    </row>
    <row r="10" spans="1:11">
      <c r="A10" s="7" t="s">
        <v>7</v>
      </c>
      <c r="B10" s="29">
        <v>7</v>
      </c>
      <c r="C10" s="29"/>
      <c r="D10" s="9" t="str">
        <f>IFERROR(VLOOKUP($C10,Paramétres!$A$2:$E$11,COLUMN()-2,FALSE),"")</f>
        <v/>
      </c>
      <c r="E10" s="9" t="str">
        <f>IFERROR(VLOOKUP($C10,Paramétres!$A$2:$E$11,COLUMN()-2,FALSE),"")</f>
        <v/>
      </c>
      <c r="F10" s="9" t="str">
        <f>IFERROR(VLOOKUP($C10,Paramétres!$A$2:$E$11,COLUMN()-2,FALSE),"")</f>
        <v/>
      </c>
      <c r="G10" s="9" t="str">
        <f>IFERROR(VLOOKUP($C10,Paramétres!$A$2:$E$11,COLUMN()-2,FALSE),"")</f>
        <v/>
      </c>
      <c r="H10" s="9" t="str">
        <f t="shared" si="1"/>
        <v/>
      </c>
      <c r="I10" s="29"/>
      <c r="J10" s="10" t="str">
        <f t="shared" si="0"/>
        <v/>
      </c>
      <c r="K10" s="11" t="str">
        <f t="shared" si="2"/>
        <v/>
      </c>
    </row>
    <row r="11" spans="1:11">
      <c r="A11" s="7" t="s">
        <v>8</v>
      </c>
      <c r="B11" s="29">
        <v>8</v>
      </c>
      <c r="C11" s="29"/>
      <c r="D11" s="9" t="str">
        <f>IFERROR(VLOOKUP($C11,Paramétres!$A$2:$E$11,COLUMN()-2,FALSE),"")</f>
        <v/>
      </c>
      <c r="E11" s="9" t="str">
        <f>IFERROR(VLOOKUP($C11,Paramétres!$A$2:$E$11,COLUMN()-2,FALSE),"")</f>
        <v/>
      </c>
      <c r="F11" s="9" t="str">
        <f>IFERROR(VLOOKUP($C11,Paramétres!$A$2:$E$11,COLUMN()-2,FALSE),"")</f>
        <v/>
      </c>
      <c r="G11" s="9" t="str">
        <f>IFERROR(VLOOKUP($C11,Paramétres!$A$2:$E$11,COLUMN()-2,FALSE),"")</f>
        <v/>
      </c>
      <c r="H11" s="9" t="str">
        <f t="shared" si="1"/>
        <v/>
      </c>
      <c r="I11" s="29"/>
      <c r="J11" s="10" t="str">
        <f t="shared" si="0"/>
        <v/>
      </c>
      <c r="K11" s="11" t="str">
        <f t="shared" si="2"/>
        <v/>
      </c>
    </row>
    <row r="12" spans="1:11">
      <c r="A12" s="7" t="s">
        <v>9</v>
      </c>
      <c r="B12" s="29">
        <v>9</v>
      </c>
      <c r="C12" s="29"/>
      <c r="D12" s="9" t="str">
        <f>IFERROR(VLOOKUP($C12,Paramétres!$A$2:$E$11,COLUMN()-2,FALSE),"")</f>
        <v/>
      </c>
      <c r="E12" s="9" t="str">
        <f>IFERROR(VLOOKUP($C12,Paramétres!$A$2:$E$11,COLUMN()-2,FALSE),"")</f>
        <v/>
      </c>
      <c r="F12" s="9" t="str">
        <f>IFERROR(VLOOKUP($C12,Paramétres!$A$2:$E$11,COLUMN()-2,FALSE),"")</f>
        <v/>
      </c>
      <c r="G12" s="9" t="str">
        <f>IFERROR(VLOOKUP($C12,Paramétres!$A$2:$E$11,COLUMN()-2,FALSE),"")</f>
        <v/>
      </c>
      <c r="H12" s="9" t="str">
        <f t="shared" si="1"/>
        <v/>
      </c>
      <c r="I12" s="29"/>
      <c r="J12" s="10" t="str">
        <f t="shared" si="0"/>
        <v/>
      </c>
      <c r="K12" s="11" t="str">
        <f t="shared" si="2"/>
        <v/>
      </c>
    </row>
    <row r="13" spans="1:11">
      <c r="A13" s="7" t="s">
        <v>10</v>
      </c>
      <c r="B13" s="29">
        <v>10</v>
      </c>
      <c r="C13" s="29"/>
      <c r="D13" s="9" t="str">
        <f>IFERROR(VLOOKUP($C13,Paramétres!$A$2:$E$11,COLUMN()-2,FALSE),"")</f>
        <v/>
      </c>
      <c r="E13" s="9" t="str">
        <f>IFERROR(VLOOKUP($C13,Paramétres!$A$2:$E$11,COLUMN()-2,FALSE),"")</f>
        <v/>
      </c>
      <c r="F13" s="9" t="str">
        <f>IFERROR(VLOOKUP($C13,Paramétres!$A$2:$E$11,COLUMN()-2,FALSE),"")</f>
        <v/>
      </c>
      <c r="G13" s="9" t="str">
        <f>IFERROR(VLOOKUP($C13,Paramétres!$A$2:$E$11,COLUMN()-2,FALSE),"")</f>
        <v/>
      </c>
      <c r="H13" s="9" t="str">
        <f t="shared" si="1"/>
        <v/>
      </c>
      <c r="I13" s="29"/>
      <c r="J13" s="10" t="str">
        <f t="shared" si="0"/>
        <v/>
      </c>
      <c r="K13" s="11" t="str">
        <f t="shared" si="2"/>
        <v/>
      </c>
    </row>
    <row r="14" spans="1:11">
      <c r="A14" s="7" t="s">
        <v>11</v>
      </c>
      <c r="B14" s="29">
        <v>11</v>
      </c>
      <c r="C14" s="29"/>
      <c r="D14" s="9" t="str">
        <f>IFERROR(VLOOKUP($C14,Paramétres!$A$2:$E$11,COLUMN()-2,FALSE),"")</f>
        <v/>
      </c>
      <c r="E14" s="9" t="str">
        <f>IFERROR(VLOOKUP($C14,Paramétres!$A$2:$E$11,COLUMN()-2,FALSE),"")</f>
        <v/>
      </c>
      <c r="F14" s="9" t="str">
        <f>IFERROR(VLOOKUP($C14,Paramétres!$A$2:$E$11,COLUMN()-2,FALSE),"")</f>
        <v/>
      </c>
      <c r="G14" s="9" t="str">
        <f>IFERROR(VLOOKUP($C14,Paramétres!$A$2:$E$11,COLUMN()-2,FALSE),"")</f>
        <v/>
      </c>
      <c r="H14" s="9" t="str">
        <f t="shared" si="1"/>
        <v/>
      </c>
      <c r="I14" s="29"/>
      <c r="J14" s="10" t="str">
        <f t="shared" si="0"/>
        <v/>
      </c>
      <c r="K14" s="11" t="str">
        <f t="shared" si="2"/>
        <v/>
      </c>
    </row>
    <row r="15" spans="1:11">
      <c r="A15" s="7" t="s">
        <v>12</v>
      </c>
      <c r="B15" s="29">
        <v>12</v>
      </c>
      <c r="C15" s="29"/>
      <c r="D15" s="9" t="str">
        <f>IFERROR(VLOOKUP($C15,Paramétres!$A$2:$E$11,COLUMN()-2,FALSE),"")</f>
        <v/>
      </c>
      <c r="E15" s="9" t="str">
        <f>IFERROR(VLOOKUP($C15,Paramétres!$A$2:$E$11,COLUMN()-2,FALSE),"")</f>
        <v/>
      </c>
      <c r="F15" s="9" t="str">
        <f>IFERROR(VLOOKUP($C15,Paramétres!$A$2:$E$11,COLUMN()-2,FALSE),"")</f>
        <v/>
      </c>
      <c r="G15" s="9" t="str">
        <f>IFERROR(VLOOKUP($C15,Paramétres!$A$2:$E$11,COLUMN()-2,FALSE),"")</f>
        <v/>
      </c>
      <c r="H15" s="9" t="str">
        <f t="shared" si="1"/>
        <v/>
      </c>
      <c r="I15" s="29"/>
      <c r="J15" s="10" t="str">
        <f t="shared" si="0"/>
        <v/>
      </c>
      <c r="K15" s="11" t="str">
        <f t="shared" si="2"/>
        <v/>
      </c>
    </row>
    <row r="16" spans="1:11">
      <c r="A16" s="7" t="s">
        <v>6</v>
      </c>
      <c r="B16" s="29">
        <v>13</v>
      </c>
      <c r="C16" s="29"/>
      <c r="D16" s="9" t="str">
        <f>IFERROR(VLOOKUP($C16,Paramétres!$A$2:$E$11,COLUMN()-2,FALSE),"")</f>
        <v/>
      </c>
      <c r="E16" s="9" t="str">
        <f>IFERROR(VLOOKUP($C16,Paramétres!$A$2:$E$11,COLUMN()-2,FALSE),"")</f>
        <v/>
      </c>
      <c r="F16" s="9" t="str">
        <f>IFERROR(VLOOKUP($C16,Paramétres!$A$2:$E$11,COLUMN()-2,FALSE),"")</f>
        <v/>
      </c>
      <c r="G16" s="9" t="str">
        <f>IFERROR(VLOOKUP($C16,Paramétres!$A$2:$E$11,COLUMN()-2,FALSE),"")</f>
        <v/>
      </c>
      <c r="H16" s="9" t="str">
        <f t="shared" si="1"/>
        <v/>
      </c>
      <c r="I16" s="29"/>
      <c r="J16" s="10" t="str">
        <f t="shared" si="0"/>
        <v/>
      </c>
      <c r="K16" s="11" t="str">
        <f t="shared" si="2"/>
        <v/>
      </c>
    </row>
    <row r="17" spans="1:11">
      <c r="A17" s="7" t="s">
        <v>7</v>
      </c>
      <c r="B17" s="29">
        <v>14</v>
      </c>
      <c r="C17" s="29"/>
      <c r="D17" s="9" t="str">
        <f>IFERROR(VLOOKUP($C17,Paramétres!$A$2:$E$11,COLUMN()-2,FALSE),"")</f>
        <v/>
      </c>
      <c r="E17" s="9" t="str">
        <f>IFERROR(VLOOKUP($C17,Paramétres!$A$2:$E$11,COLUMN()-2,FALSE),"")</f>
        <v/>
      </c>
      <c r="F17" s="9" t="str">
        <f>IFERROR(VLOOKUP($C17,Paramétres!$A$2:$E$11,COLUMN()-2,FALSE),"")</f>
        <v/>
      </c>
      <c r="G17" s="9" t="str">
        <f>IFERROR(VLOOKUP($C17,Paramétres!$A$2:$E$11,COLUMN()-2,FALSE),"")</f>
        <v/>
      </c>
      <c r="H17" s="9" t="str">
        <f t="shared" si="1"/>
        <v/>
      </c>
      <c r="I17" s="29"/>
      <c r="J17" s="10" t="str">
        <f t="shared" si="0"/>
        <v/>
      </c>
      <c r="K17" s="11" t="str">
        <f t="shared" si="2"/>
        <v/>
      </c>
    </row>
    <row r="18" spans="1:11">
      <c r="A18" s="7" t="s">
        <v>8</v>
      </c>
      <c r="B18" s="29">
        <v>15</v>
      </c>
      <c r="C18" s="29"/>
      <c r="D18" s="9" t="str">
        <f>IFERROR(VLOOKUP($C18,Paramétres!$A$2:$E$11,COLUMN()-2,FALSE),"")</f>
        <v/>
      </c>
      <c r="E18" s="9" t="str">
        <f>IFERROR(VLOOKUP($C18,Paramétres!$A$2:$E$11,COLUMN()-2,FALSE),"")</f>
        <v/>
      </c>
      <c r="F18" s="9" t="str">
        <f>IFERROR(VLOOKUP($C18,Paramétres!$A$2:$E$11,COLUMN()-2,FALSE),"")</f>
        <v/>
      </c>
      <c r="G18" s="9" t="str">
        <f>IFERROR(VLOOKUP($C18,Paramétres!$A$2:$E$11,COLUMN()-2,FALSE),"")</f>
        <v/>
      </c>
      <c r="H18" s="9" t="str">
        <f t="shared" si="1"/>
        <v/>
      </c>
      <c r="I18" s="29"/>
      <c r="J18" s="10" t="str">
        <f t="shared" si="0"/>
        <v/>
      </c>
      <c r="K18" s="11" t="str">
        <f t="shared" si="2"/>
        <v/>
      </c>
    </row>
    <row r="19" spans="1:11">
      <c r="A19" s="7" t="s">
        <v>9</v>
      </c>
      <c r="B19" s="29">
        <v>16</v>
      </c>
      <c r="C19" s="29"/>
      <c r="D19" s="9" t="str">
        <f>IFERROR(VLOOKUP($C19,Paramétres!$A$2:$E$11,COLUMN()-2,FALSE),"")</f>
        <v/>
      </c>
      <c r="E19" s="9" t="str">
        <f>IFERROR(VLOOKUP($C19,Paramétres!$A$2:$E$11,COLUMN()-2,FALSE),"")</f>
        <v/>
      </c>
      <c r="F19" s="9" t="str">
        <f>IFERROR(VLOOKUP($C19,Paramétres!$A$2:$E$11,COLUMN()-2,FALSE),"")</f>
        <v/>
      </c>
      <c r="G19" s="9" t="str">
        <f>IFERROR(VLOOKUP($C19,Paramétres!$A$2:$E$11,COLUMN()-2,FALSE),"")</f>
        <v/>
      </c>
      <c r="H19" s="9" t="str">
        <f t="shared" si="1"/>
        <v/>
      </c>
      <c r="I19" s="29"/>
      <c r="J19" s="10" t="str">
        <f t="shared" si="0"/>
        <v/>
      </c>
      <c r="K19" s="11" t="str">
        <f t="shared" si="2"/>
        <v/>
      </c>
    </row>
    <row r="20" spans="1:11">
      <c r="A20" s="7" t="s">
        <v>10</v>
      </c>
      <c r="B20" s="29">
        <v>17</v>
      </c>
      <c r="C20" s="29"/>
      <c r="D20" s="9" t="str">
        <f>IFERROR(VLOOKUP($C20,Paramétres!$A$2:$E$11,COLUMN()-2,FALSE),"")</f>
        <v/>
      </c>
      <c r="E20" s="9" t="str">
        <f>IFERROR(VLOOKUP($C20,Paramétres!$A$2:$E$11,COLUMN()-2,FALSE),"")</f>
        <v/>
      </c>
      <c r="F20" s="9" t="str">
        <f>IFERROR(VLOOKUP($C20,Paramétres!$A$2:$E$11,COLUMN()-2,FALSE),"")</f>
        <v/>
      </c>
      <c r="G20" s="9" t="str">
        <f>IFERROR(VLOOKUP($C20,Paramétres!$A$2:$E$11,COLUMN()-2,FALSE),"")</f>
        <v/>
      </c>
      <c r="H20" s="9" t="str">
        <f t="shared" si="1"/>
        <v/>
      </c>
      <c r="I20" s="29"/>
      <c r="J20" s="10" t="str">
        <f t="shared" si="0"/>
        <v/>
      </c>
      <c r="K20" s="11" t="str">
        <f t="shared" si="2"/>
        <v/>
      </c>
    </row>
    <row r="21" spans="1:11">
      <c r="A21" s="7" t="s">
        <v>11</v>
      </c>
      <c r="B21" s="29">
        <v>18</v>
      </c>
      <c r="C21" s="29"/>
      <c r="D21" s="9" t="str">
        <f>IFERROR(VLOOKUP($C21,Paramétres!$A$2:$E$11,COLUMN()-2,FALSE),"")</f>
        <v/>
      </c>
      <c r="E21" s="9" t="str">
        <f>IFERROR(VLOOKUP($C21,Paramétres!$A$2:$E$11,COLUMN()-2,FALSE),"")</f>
        <v/>
      </c>
      <c r="F21" s="9" t="str">
        <f>IFERROR(VLOOKUP($C21,Paramétres!$A$2:$E$11,COLUMN()-2,FALSE),"")</f>
        <v/>
      </c>
      <c r="G21" s="9" t="str">
        <f>IFERROR(VLOOKUP($C21,Paramétres!$A$2:$E$11,COLUMN()-2,FALSE),"")</f>
        <v/>
      </c>
      <c r="H21" s="9" t="str">
        <f t="shared" si="1"/>
        <v/>
      </c>
      <c r="I21" s="29"/>
      <c r="J21" s="10" t="str">
        <f t="shared" si="0"/>
        <v/>
      </c>
      <c r="K21" s="11" t="str">
        <f t="shared" si="2"/>
        <v/>
      </c>
    </row>
    <row r="22" spans="1:11">
      <c r="A22" s="7" t="s">
        <v>12</v>
      </c>
      <c r="B22" s="29">
        <v>19</v>
      </c>
      <c r="C22" s="29"/>
      <c r="D22" s="9" t="str">
        <f>IFERROR(VLOOKUP($C22,Paramétres!$A$2:$E$11,COLUMN()-2,FALSE),"")</f>
        <v/>
      </c>
      <c r="E22" s="9" t="str">
        <f>IFERROR(VLOOKUP($C22,Paramétres!$A$2:$E$11,COLUMN()-2,FALSE),"")</f>
        <v/>
      </c>
      <c r="F22" s="9" t="str">
        <f>IFERROR(VLOOKUP($C22,Paramétres!$A$2:$E$11,COLUMN()-2,FALSE),"")</f>
        <v/>
      </c>
      <c r="G22" s="9" t="str">
        <f>IFERROR(VLOOKUP($C22,Paramétres!$A$2:$E$11,COLUMN()-2,FALSE),"")</f>
        <v/>
      </c>
      <c r="H22" s="9" t="str">
        <f t="shared" si="1"/>
        <v/>
      </c>
      <c r="I22" s="29"/>
      <c r="J22" s="10" t="str">
        <f t="shared" si="0"/>
        <v/>
      </c>
      <c r="K22" s="11" t="str">
        <f t="shared" si="2"/>
        <v/>
      </c>
    </row>
    <row r="23" spans="1:11">
      <c r="A23" s="7" t="s">
        <v>6</v>
      </c>
      <c r="B23" s="29">
        <v>20</v>
      </c>
      <c r="C23" s="29"/>
      <c r="D23" s="9" t="str">
        <f>IFERROR(VLOOKUP($C23,Paramétres!$A$2:$E$11,COLUMN()-2,FALSE),"")</f>
        <v/>
      </c>
      <c r="E23" s="9" t="str">
        <f>IFERROR(VLOOKUP($C23,Paramétres!$A$2:$E$11,COLUMN()-2,FALSE),"")</f>
        <v/>
      </c>
      <c r="F23" s="9" t="str">
        <f>IFERROR(VLOOKUP($C23,Paramétres!$A$2:$E$11,COLUMN()-2,FALSE),"")</f>
        <v/>
      </c>
      <c r="G23" s="9" t="str">
        <f>IFERROR(VLOOKUP($C23,Paramétres!$A$2:$E$11,COLUMN()-2,FALSE),"")</f>
        <v/>
      </c>
      <c r="H23" s="9" t="str">
        <f t="shared" si="1"/>
        <v/>
      </c>
      <c r="I23" s="29"/>
      <c r="J23" s="10" t="str">
        <f t="shared" si="0"/>
        <v/>
      </c>
      <c r="K23" s="11" t="str">
        <f t="shared" si="2"/>
        <v/>
      </c>
    </row>
    <row r="24" spans="1:11">
      <c r="A24" s="7" t="s">
        <v>7</v>
      </c>
      <c r="B24" s="29">
        <v>21</v>
      </c>
      <c r="C24" s="29"/>
      <c r="D24" s="9" t="str">
        <f>IFERROR(VLOOKUP($C24,Paramétres!$A$2:$E$11,COLUMN()-2,FALSE),"")</f>
        <v/>
      </c>
      <c r="E24" s="9" t="str">
        <f>IFERROR(VLOOKUP($C24,Paramétres!$A$2:$E$11,COLUMN()-2,FALSE),"")</f>
        <v/>
      </c>
      <c r="F24" s="9" t="str">
        <f>IFERROR(VLOOKUP($C24,Paramétres!$A$2:$E$11,COLUMN()-2,FALSE),"")</f>
        <v/>
      </c>
      <c r="G24" s="9" t="str">
        <f>IFERROR(VLOOKUP($C24,Paramétres!$A$2:$E$11,COLUMN()-2,FALSE),"")</f>
        <v/>
      </c>
      <c r="H24" s="9" t="str">
        <f t="shared" si="1"/>
        <v/>
      </c>
      <c r="I24" s="29"/>
      <c r="J24" s="10" t="str">
        <f t="shared" si="0"/>
        <v/>
      </c>
      <c r="K24" s="11" t="str">
        <f t="shared" si="2"/>
        <v/>
      </c>
    </row>
    <row r="25" spans="1:11">
      <c r="A25" s="7" t="s">
        <v>8</v>
      </c>
      <c r="B25" s="29">
        <v>22</v>
      </c>
      <c r="C25" s="29"/>
      <c r="D25" s="9" t="str">
        <f>IFERROR(VLOOKUP($C25,Paramétres!$A$2:$E$11,COLUMN()-2,FALSE),"")</f>
        <v/>
      </c>
      <c r="E25" s="9" t="str">
        <f>IFERROR(VLOOKUP($C25,Paramétres!$A$2:$E$11,COLUMN()-2,FALSE),"")</f>
        <v/>
      </c>
      <c r="F25" s="9" t="str">
        <f>IFERROR(VLOOKUP($C25,Paramétres!$A$2:$E$11,COLUMN()-2,FALSE),"")</f>
        <v/>
      </c>
      <c r="G25" s="9" t="str">
        <f>IFERROR(VLOOKUP($C25,Paramétres!$A$2:$E$11,COLUMN()-2,FALSE),"")</f>
        <v/>
      </c>
      <c r="H25" s="9" t="str">
        <f t="shared" si="1"/>
        <v/>
      </c>
      <c r="I25" s="29"/>
      <c r="J25" s="10" t="str">
        <f t="shared" si="0"/>
        <v/>
      </c>
      <c r="K25" s="11" t="str">
        <f t="shared" si="2"/>
        <v/>
      </c>
    </row>
    <row r="26" spans="1:11">
      <c r="A26" s="7" t="s">
        <v>9</v>
      </c>
      <c r="B26" s="29">
        <v>23</v>
      </c>
      <c r="C26" s="29"/>
      <c r="D26" s="9" t="str">
        <f>IFERROR(VLOOKUP($C26,Paramétres!$A$2:$E$11,COLUMN()-2,FALSE),"")</f>
        <v/>
      </c>
      <c r="E26" s="9" t="str">
        <f>IFERROR(VLOOKUP($C26,Paramétres!$A$2:$E$11,COLUMN()-2,FALSE),"")</f>
        <v/>
      </c>
      <c r="F26" s="9" t="str">
        <f>IFERROR(VLOOKUP($C26,Paramétres!$A$2:$E$11,COLUMN()-2,FALSE),"")</f>
        <v/>
      </c>
      <c r="G26" s="9" t="str">
        <f>IFERROR(VLOOKUP($C26,Paramétres!$A$2:$E$11,COLUMN()-2,FALSE),"")</f>
        <v/>
      </c>
      <c r="H26" s="9" t="str">
        <f t="shared" si="1"/>
        <v/>
      </c>
      <c r="I26" s="29"/>
      <c r="J26" s="10" t="str">
        <f t="shared" si="0"/>
        <v/>
      </c>
      <c r="K26" s="11" t="str">
        <f t="shared" si="2"/>
        <v/>
      </c>
    </row>
    <row r="27" spans="1:11">
      <c r="A27" s="7" t="s">
        <v>10</v>
      </c>
      <c r="B27" s="29">
        <v>24</v>
      </c>
      <c r="C27" s="29"/>
      <c r="D27" s="9" t="str">
        <f>IFERROR(VLOOKUP($C27,Paramétres!$A$2:$E$11,COLUMN()-2,FALSE),"")</f>
        <v/>
      </c>
      <c r="E27" s="9" t="str">
        <f>IFERROR(VLOOKUP($C27,Paramétres!$A$2:$E$11,COLUMN()-2,FALSE),"")</f>
        <v/>
      </c>
      <c r="F27" s="9" t="str">
        <f>IFERROR(VLOOKUP($C27,Paramétres!$A$2:$E$11,COLUMN()-2,FALSE),"")</f>
        <v/>
      </c>
      <c r="G27" s="9" t="str">
        <f>IFERROR(VLOOKUP($C27,Paramétres!$A$2:$E$11,COLUMN()-2,FALSE),"")</f>
        <v/>
      </c>
      <c r="H27" s="9" t="str">
        <f t="shared" si="1"/>
        <v/>
      </c>
      <c r="I27" s="29"/>
      <c r="J27" s="10" t="str">
        <f t="shared" si="0"/>
        <v/>
      </c>
      <c r="K27" s="11" t="str">
        <f t="shared" si="2"/>
        <v/>
      </c>
    </row>
    <row r="28" spans="1:11">
      <c r="A28" s="7" t="s">
        <v>11</v>
      </c>
      <c r="B28" s="29">
        <v>25</v>
      </c>
      <c r="C28" s="29"/>
      <c r="D28" s="9" t="str">
        <f>IFERROR(VLOOKUP($C28,Paramétres!$A$2:$E$11,COLUMN()-2,FALSE),"")</f>
        <v/>
      </c>
      <c r="E28" s="9" t="str">
        <f>IFERROR(VLOOKUP($C28,Paramétres!$A$2:$E$11,COLUMN()-2,FALSE),"")</f>
        <v/>
      </c>
      <c r="F28" s="9" t="str">
        <f>IFERROR(VLOOKUP($C28,Paramétres!$A$2:$E$11,COLUMN()-2,FALSE),"")</f>
        <v/>
      </c>
      <c r="G28" s="9" t="str">
        <f>IFERROR(VLOOKUP($C28,Paramétres!$A$2:$E$11,COLUMN()-2,FALSE),"")</f>
        <v/>
      </c>
      <c r="H28" s="9" t="str">
        <f t="shared" si="1"/>
        <v/>
      </c>
      <c r="I28" s="29"/>
      <c r="J28" s="10" t="str">
        <f t="shared" si="0"/>
        <v/>
      </c>
      <c r="K28" s="11" t="str">
        <f t="shared" si="2"/>
        <v/>
      </c>
    </row>
    <row r="29" spans="1:11">
      <c r="A29" s="7" t="s">
        <v>12</v>
      </c>
      <c r="B29" s="29">
        <v>26</v>
      </c>
      <c r="C29" s="29"/>
      <c r="D29" s="9" t="str">
        <f>IFERROR(VLOOKUP($C29,Paramétres!$A$2:$E$11,COLUMN()-2,FALSE),"")</f>
        <v/>
      </c>
      <c r="E29" s="9" t="str">
        <f>IFERROR(VLOOKUP($C29,Paramétres!$A$2:$E$11,COLUMN()-2,FALSE),"")</f>
        <v/>
      </c>
      <c r="F29" s="9" t="str">
        <f>IFERROR(VLOOKUP($C29,Paramétres!$A$2:$E$11,COLUMN()-2,FALSE),"")</f>
        <v/>
      </c>
      <c r="G29" s="9" t="str">
        <f>IFERROR(VLOOKUP($C29,Paramétres!$A$2:$E$11,COLUMN()-2,FALSE),"")</f>
        <v/>
      </c>
      <c r="H29" s="9" t="str">
        <f t="shared" si="1"/>
        <v/>
      </c>
      <c r="I29" s="29"/>
      <c r="J29" s="10" t="str">
        <f t="shared" si="0"/>
        <v/>
      </c>
      <c r="K29" s="11" t="str">
        <f t="shared" si="2"/>
        <v/>
      </c>
    </row>
    <row r="30" spans="1:11">
      <c r="A30" s="7" t="s">
        <v>6</v>
      </c>
      <c r="B30" s="29">
        <v>27</v>
      </c>
      <c r="C30" s="29"/>
      <c r="D30" s="9" t="str">
        <f>IFERROR(VLOOKUP($C30,Paramétres!$A$2:$E$11,COLUMN()-2,FALSE),"")</f>
        <v/>
      </c>
      <c r="E30" s="9" t="str">
        <f>IFERROR(VLOOKUP($C30,Paramétres!$A$2:$E$11,COLUMN()-2,FALSE),"")</f>
        <v/>
      </c>
      <c r="F30" s="9" t="str">
        <f>IFERROR(VLOOKUP($C30,Paramétres!$A$2:$E$11,COLUMN()-2,FALSE),"")</f>
        <v/>
      </c>
      <c r="G30" s="9" t="str">
        <f>IFERROR(VLOOKUP($C30,Paramétres!$A$2:$E$11,COLUMN()-2,FALSE),"")</f>
        <v/>
      </c>
      <c r="H30" s="9" t="str">
        <f t="shared" si="1"/>
        <v/>
      </c>
      <c r="I30" s="29"/>
      <c r="J30" s="10" t="str">
        <f t="shared" si="0"/>
        <v/>
      </c>
      <c r="K30" s="11" t="str">
        <f t="shared" si="2"/>
        <v/>
      </c>
    </row>
    <row r="31" spans="1:11">
      <c r="A31" s="7" t="s">
        <v>7</v>
      </c>
      <c r="B31" s="29">
        <v>28</v>
      </c>
      <c r="C31" s="29"/>
      <c r="D31" s="9" t="str">
        <f>IFERROR(VLOOKUP($C31,Paramétres!$A$2:$E$11,COLUMN()-2,FALSE),"")</f>
        <v/>
      </c>
      <c r="E31" s="9" t="str">
        <f>IFERROR(VLOOKUP($C31,Paramétres!$A$2:$E$11,COLUMN()-2,FALSE),"")</f>
        <v/>
      </c>
      <c r="F31" s="9" t="str">
        <f>IFERROR(VLOOKUP($C31,Paramétres!$A$2:$E$11,COLUMN()-2,FALSE),"")</f>
        <v/>
      </c>
      <c r="G31" s="9" t="str">
        <f>IFERROR(VLOOKUP($C31,Paramétres!$A$2:$E$11,COLUMN()-2,FALSE),"")</f>
        <v/>
      </c>
      <c r="H31" s="9" t="str">
        <f t="shared" si="1"/>
        <v/>
      </c>
      <c r="I31" s="29"/>
      <c r="J31" s="10" t="str">
        <f>IF(H31=0,"repos","")</f>
        <v/>
      </c>
      <c r="K31" s="11" t="str">
        <f t="shared" si="2"/>
        <v/>
      </c>
    </row>
    <row r="32" spans="1:11">
      <c r="A32" s="7" t="s">
        <v>8</v>
      </c>
      <c r="B32" s="29">
        <v>29</v>
      </c>
      <c r="C32" s="29"/>
      <c r="D32" s="9" t="str">
        <f>IFERROR(VLOOKUP($C32,Paramétres!$A$2:$E$11,COLUMN()-2,FALSE),"")</f>
        <v/>
      </c>
      <c r="E32" s="9" t="str">
        <f>IFERROR(VLOOKUP($C32,Paramétres!$A$2:$E$11,COLUMN()-2,FALSE),"")</f>
        <v/>
      </c>
      <c r="F32" s="9" t="str">
        <f>IFERROR(VLOOKUP($C32,Paramétres!$A$2:$E$11,COLUMN()-2,FALSE),"")</f>
        <v/>
      </c>
      <c r="G32" s="9" t="str">
        <f>IFERROR(VLOOKUP($C32,Paramétres!$A$2:$E$11,COLUMN()-2,FALSE),"")</f>
        <v/>
      </c>
      <c r="H32" s="9" t="str">
        <f t="shared" si="1"/>
        <v/>
      </c>
      <c r="I32" s="29"/>
      <c r="J32" s="10" t="str">
        <f>IF(H32=0,"repos","")</f>
        <v/>
      </c>
      <c r="K32" s="11" t="str">
        <f t="shared" si="2"/>
        <v/>
      </c>
    </row>
    <row r="33" spans="1:11">
      <c r="A33" s="7" t="s">
        <v>9</v>
      </c>
      <c r="B33" s="29">
        <v>30</v>
      </c>
      <c r="C33" s="29"/>
      <c r="D33" s="9" t="str">
        <f>IFERROR(VLOOKUP($C33,Paramétres!$A$2:$E$11,COLUMN()-2,FALSE),"")</f>
        <v/>
      </c>
      <c r="E33" s="9" t="str">
        <f>IFERROR(VLOOKUP($C33,Paramétres!$A$2:$E$11,COLUMN()-2,FALSE),"")</f>
        <v/>
      </c>
      <c r="F33" s="9" t="str">
        <f>IFERROR(VLOOKUP($C33,Paramétres!$A$2:$E$11,COLUMN()-2,FALSE),"")</f>
        <v/>
      </c>
      <c r="G33" s="9" t="str">
        <f>IFERROR(VLOOKUP($C33,Paramétres!$A$2:$E$11,COLUMN()-2,FALSE),"")</f>
        <v/>
      </c>
      <c r="H33" s="9" t="str">
        <f t="shared" si="1"/>
        <v/>
      </c>
      <c r="I33" s="29"/>
      <c r="J33" s="10" t="str">
        <f>IF(H33=0,"repos","")</f>
        <v/>
      </c>
      <c r="K33" s="11" t="str">
        <f t="shared" si="2"/>
        <v/>
      </c>
    </row>
    <row r="34" spans="1:11">
      <c r="A34" s="7" t="s">
        <v>10</v>
      </c>
      <c r="B34" s="29">
        <v>31</v>
      </c>
      <c r="C34" s="29"/>
      <c r="D34" s="9" t="str">
        <f>IFERROR(VLOOKUP($C34,Paramétres!$A$2:$E$11,COLUMN()-2,FALSE),"")</f>
        <v/>
      </c>
      <c r="E34" s="9" t="str">
        <f>IFERROR(VLOOKUP($C34,Paramétres!$A$2:$E$11,COLUMN()-2,FALSE),"")</f>
        <v/>
      </c>
      <c r="F34" s="9" t="str">
        <f>IFERROR(VLOOKUP($C34,Paramétres!$A$2:$E$11,COLUMN()-2,FALSE),"")</f>
        <v/>
      </c>
      <c r="G34" s="9" t="str">
        <f>IFERROR(VLOOKUP($C34,Paramétres!$A$2:$E$11,COLUMN()-2,FALSE),"")</f>
        <v/>
      </c>
      <c r="H34" s="9" t="str">
        <f t="shared" si="1"/>
        <v/>
      </c>
      <c r="I34" s="29"/>
      <c r="J34" s="12" t="str">
        <f>IF(H34=0,"repos","")</f>
        <v/>
      </c>
      <c r="K34" s="11" t="str">
        <f t="shared" si="2"/>
        <v/>
      </c>
    </row>
    <row r="35" spans="1:11">
      <c r="A35" s="52" t="s">
        <v>2</v>
      </c>
      <c r="B35" s="52"/>
      <c r="C35" s="52"/>
      <c r="D35" s="52"/>
      <c r="E35" s="52"/>
      <c r="F35" s="52"/>
      <c r="G35" s="52"/>
      <c r="H35" s="13">
        <f>SUM(H4:H33)</f>
        <v>0</v>
      </c>
      <c r="I35" s="29"/>
      <c r="J35" s="12"/>
    </row>
    <row r="36" spans="1:11">
      <c r="A36" s="52" t="s">
        <v>13</v>
      </c>
      <c r="B36" s="52"/>
      <c r="C36" s="52"/>
      <c r="D36" s="52"/>
      <c r="E36" s="52"/>
      <c r="F36" s="52"/>
      <c r="G36" s="52"/>
      <c r="H36" s="14" t="str">
        <f>H21</f>
        <v/>
      </c>
      <c r="I36" s="29"/>
      <c r="J36" s="12"/>
    </row>
    <row r="37" spans="1:11">
      <c r="A37" s="52" t="s">
        <v>14</v>
      </c>
      <c r="B37" s="52"/>
      <c r="C37" s="52"/>
      <c r="D37" s="52"/>
      <c r="E37" s="52"/>
      <c r="F37" s="52"/>
      <c r="G37" s="52"/>
      <c r="H37" s="30" t="str">
        <f>H28</f>
        <v/>
      </c>
      <c r="I37" s="29"/>
      <c r="J37" s="12"/>
    </row>
    <row r="38" spans="1:11">
      <c r="A38" s="52" t="s">
        <v>15</v>
      </c>
      <c r="B38" s="52"/>
      <c r="C38" s="52"/>
      <c r="D38" s="52"/>
      <c r="E38" s="52"/>
      <c r="F38" s="52"/>
      <c r="G38" s="52"/>
      <c r="H38" s="30">
        <f>SUM(I4:I34)</f>
        <v>0</v>
      </c>
      <c r="I38" s="29"/>
      <c r="J38" s="12"/>
    </row>
    <row r="39" spans="1:11">
      <c r="A39" s="56" t="s">
        <v>29</v>
      </c>
      <c r="B39" s="56"/>
      <c r="C39" s="56"/>
      <c r="D39" s="56"/>
      <c r="E39" s="56"/>
      <c r="F39" s="56"/>
      <c r="G39" s="56"/>
      <c r="H39" s="15"/>
      <c r="I39" s="29"/>
      <c r="J39" s="12"/>
    </row>
    <row r="40" spans="1:11">
      <c r="A40" s="49" t="s">
        <v>28</v>
      </c>
      <c r="B40" s="50"/>
      <c r="C40" s="50"/>
      <c r="D40" s="50"/>
      <c r="E40" s="50"/>
      <c r="F40" s="50"/>
      <c r="G40" s="51"/>
      <c r="H40" s="16">
        <f>H35+H39</f>
        <v>0</v>
      </c>
      <c r="I40" s="17"/>
      <c r="J40" s="18"/>
    </row>
    <row r="41" spans="1:11">
      <c r="A41" s="19"/>
      <c r="B41" s="17"/>
      <c r="C41" s="17"/>
      <c r="D41" s="20"/>
      <c r="E41" s="20"/>
      <c r="F41" s="20"/>
      <c r="G41" s="21" t="s">
        <v>16</v>
      </c>
      <c r="H41" s="22">
        <f>H35*10.85*24</f>
        <v>0</v>
      </c>
      <c r="I41" s="17"/>
      <c r="J41" s="18"/>
    </row>
    <row r="42" spans="1:11">
      <c r="G42" s="25" t="s">
        <v>17</v>
      </c>
      <c r="H42" s="26">
        <f>H41-(H41*19.8%)</f>
        <v>0</v>
      </c>
    </row>
  </sheetData>
  <mergeCells count="14">
    <mergeCell ref="H2:H3"/>
    <mergeCell ref="I2:I3"/>
    <mergeCell ref="D1:K1"/>
    <mergeCell ref="C2:C3"/>
    <mergeCell ref="A40:G40"/>
    <mergeCell ref="A1:B1"/>
    <mergeCell ref="A2:B3"/>
    <mergeCell ref="D2:E2"/>
    <mergeCell ref="F2:G2"/>
    <mergeCell ref="A35:G35"/>
    <mergeCell ref="A36:G36"/>
    <mergeCell ref="A37:G37"/>
    <mergeCell ref="A38:G38"/>
    <mergeCell ref="A39:G39"/>
  </mergeCells>
  <conditionalFormatting sqref="D4:G4 D6:G10 D29:G29 D13:G17 D19:G24">
    <cfRule type="cellIs" dxfId="503" priority="87" operator="lessThan">
      <formula>0.5</formula>
    </cfRule>
  </conditionalFormatting>
  <conditionalFormatting sqref="D4:G34">
    <cfRule type="cellIs" dxfId="502" priority="85" operator="greaterThan">
      <formula>0</formula>
    </cfRule>
    <cfRule type="cellIs" dxfId="501" priority="86" stopIfTrue="1" operator="lessThan">
      <formula>0.5</formula>
    </cfRule>
  </conditionalFormatting>
  <conditionalFormatting sqref="D4:G4 D6:G11 D13:G33">
    <cfRule type="cellIs" dxfId="500" priority="84" operator="lessThan">
      <formula>0.5</formula>
    </cfRule>
  </conditionalFormatting>
  <conditionalFormatting sqref="D4:G34">
    <cfRule type="cellIs" dxfId="499" priority="83" stopIfTrue="1" operator="lessThan">
      <formula>0.5</formula>
    </cfRule>
  </conditionalFormatting>
  <conditionalFormatting sqref="D4">
    <cfRule type="cellIs" dxfId="498" priority="80" operator="greaterThan">
      <formula>0</formula>
    </cfRule>
    <cfRule type="colorScale" priority="81">
      <colorScale>
        <cfvo type="min" val="0"/>
        <cfvo type="max" val="0"/>
        <color rgb="FFFF7128"/>
        <color rgb="FFFFEF9C"/>
      </colorScale>
    </cfRule>
    <cfRule type="cellIs" dxfId="497" priority="82" operator="greaterThan">
      <formula>0</formula>
    </cfRule>
  </conditionalFormatting>
  <conditionalFormatting sqref="D4:D33">
    <cfRule type="cellIs" dxfId="496" priority="76" operator="greaterThan">
      <formula>0</formula>
    </cfRule>
    <cfRule type="cellIs" dxfId="495" priority="77" operator="lessThan">
      <formula>0</formula>
    </cfRule>
    <cfRule type="containsText" dxfId="494" priority="78" operator="containsText" text="&gt;0">
      <formula>NOT(ISERROR(SEARCH("&gt;0",D4)))</formula>
    </cfRule>
    <cfRule type="cellIs" dxfId="493" priority="79" operator="greaterThan">
      <formula>0</formula>
    </cfRule>
  </conditionalFormatting>
  <conditionalFormatting sqref="D4:D17">
    <cfRule type="cellIs" dxfId="492" priority="75" operator="greaterThan">
      <formula>0</formula>
    </cfRule>
  </conditionalFormatting>
  <conditionalFormatting sqref="D34">
    <cfRule type="cellIs" dxfId="491" priority="74" operator="greaterThan">
      <formula>0</formula>
    </cfRule>
  </conditionalFormatting>
  <conditionalFormatting sqref="D4:D34">
    <cfRule type="cellIs" dxfId="490" priority="73" operator="greaterThan">
      <formula>0</formula>
    </cfRule>
  </conditionalFormatting>
  <conditionalFormatting sqref="D18">
    <cfRule type="cellIs" dxfId="489" priority="72" operator="greaterThan">
      <formula>0</formula>
    </cfRule>
  </conditionalFormatting>
  <conditionalFormatting sqref="D19">
    <cfRule type="cellIs" dxfId="488" priority="71" operator="greaterThan">
      <formula>0</formula>
    </cfRule>
  </conditionalFormatting>
  <conditionalFormatting sqref="D22">
    <cfRule type="cellIs" dxfId="487" priority="70" operator="greaterThan">
      <formula>0</formula>
    </cfRule>
  </conditionalFormatting>
  <conditionalFormatting sqref="D23">
    <cfRule type="cellIs" dxfId="486" priority="69" operator="greaterThan">
      <formula>0</formula>
    </cfRule>
  </conditionalFormatting>
  <conditionalFormatting sqref="D25:D26">
    <cfRule type="cellIs" dxfId="485" priority="68" operator="greaterThan">
      <formula>0</formula>
    </cfRule>
  </conditionalFormatting>
  <conditionalFormatting sqref="D29">
    <cfRule type="cellIs" dxfId="484" priority="67" operator="greaterThan">
      <formula>0</formula>
    </cfRule>
  </conditionalFormatting>
  <conditionalFormatting sqref="D20:D21">
    <cfRule type="cellIs" dxfId="483" priority="66" operator="greaterThan">
      <formula>0</formula>
    </cfRule>
  </conditionalFormatting>
  <conditionalFormatting sqref="D27:G28">
    <cfRule type="cellIs" dxfId="482" priority="65" operator="lessThan">
      <formula>0.5</formula>
    </cfRule>
  </conditionalFormatting>
  <conditionalFormatting sqref="D27:D28">
    <cfRule type="cellIs" dxfId="481" priority="64" operator="greaterThan">
      <formula>0</formula>
    </cfRule>
  </conditionalFormatting>
  <conditionalFormatting sqref="D13:D14">
    <cfRule type="cellIs" dxfId="480" priority="63" operator="greaterThan">
      <formula>0</formula>
    </cfRule>
  </conditionalFormatting>
  <conditionalFormatting sqref="D16">
    <cfRule type="cellIs" dxfId="479" priority="62" operator="greaterThan">
      <formula>0</formula>
    </cfRule>
  </conditionalFormatting>
  <conditionalFormatting sqref="D24">
    <cfRule type="cellIs" dxfId="478" priority="61" operator="greaterThan">
      <formula>0</formula>
    </cfRule>
  </conditionalFormatting>
  <conditionalFormatting sqref="D30:G30 D33:G33">
    <cfRule type="cellIs" dxfId="477" priority="60" operator="lessThan">
      <formula>0.5</formula>
    </cfRule>
  </conditionalFormatting>
  <conditionalFormatting sqref="D30 D33">
    <cfRule type="cellIs" dxfId="476" priority="59" operator="greaterThan">
      <formula>0</formula>
    </cfRule>
  </conditionalFormatting>
  <conditionalFormatting sqref="D4:G4 D6:G10 D29:G29 D13:G17 D19:G24">
    <cfRule type="cellIs" dxfId="475" priority="58" operator="lessThan">
      <formula>0.5</formula>
    </cfRule>
  </conditionalFormatting>
  <conditionalFormatting sqref="D4:G34">
    <cfRule type="cellIs" dxfId="474" priority="56" operator="greaterThan">
      <formula>0</formula>
    </cfRule>
    <cfRule type="cellIs" dxfId="473" priority="57" stopIfTrue="1" operator="lessThan">
      <formula>0.5</formula>
    </cfRule>
  </conditionalFormatting>
  <conditionalFormatting sqref="D4:G4 D6:G11 D13:G33">
    <cfRule type="cellIs" dxfId="472" priority="55" operator="lessThan">
      <formula>0.5</formula>
    </cfRule>
  </conditionalFormatting>
  <conditionalFormatting sqref="D4:G34">
    <cfRule type="cellIs" dxfId="471" priority="54" stopIfTrue="1" operator="lessThan">
      <formula>0.5</formula>
    </cfRule>
  </conditionalFormatting>
  <conditionalFormatting sqref="D4">
    <cfRule type="cellIs" dxfId="470" priority="51" operator="greaterThan">
      <formula>0</formula>
    </cfRule>
    <cfRule type="colorScale" priority="52">
      <colorScale>
        <cfvo type="min" val="0"/>
        <cfvo type="max" val="0"/>
        <color rgb="FFFF7128"/>
        <color rgb="FFFFEF9C"/>
      </colorScale>
    </cfRule>
    <cfRule type="cellIs" dxfId="469" priority="53" operator="greaterThan">
      <formula>0</formula>
    </cfRule>
  </conditionalFormatting>
  <conditionalFormatting sqref="D4:D33">
    <cfRule type="cellIs" dxfId="468" priority="47" operator="greaterThan">
      <formula>0</formula>
    </cfRule>
    <cfRule type="cellIs" dxfId="467" priority="48" operator="lessThan">
      <formula>0</formula>
    </cfRule>
    <cfRule type="containsText" dxfId="466" priority="49" operator="containsText" text="&gt;0">
      <formula>NOT(ISERROR(SEARCH("&gt;0",D4)))</formula>
    </cfRule>
    <cfRule type="cellIs" dxfId="465" priority="50" operator="greaterThan">
      <formula>0</formula>
    </cfRule>
  </conditionalFormatting>
  <conditionalFormatting sqref="D4:D17">
    <cfRule type="cellIs" dxfId="464" priority="46" operator="greaterThan">
      <formula>0</formula>
    </cfRule>
  </conditionalFormatting>
  <conditionalFormatting sqref="D34">
    <cfRule type="cellIs" dxfId="463" priority="45" operator="greaterThan">
      <formula>0</formula>
    </cfRule>
  </conditionalFormatting>
  <conditionalFormatting sqref="D4:D34">
    <cfRule type="cellIs" dxfId="462" priority="44" operator="greaterThan">
      <formula>0</formula>
    </cfRule>
  </conditionalFormatting>
  <conditionalFormatting sqref="D18">
    <cfRule type="cellIs" dxfId="461" priority="43" operator="greaterThan">
      <formula>0</formula>
    </cfRule>
  </conditionalFormatting>
  <conditionalFormatting sqref="D19">
    <cfRule type="cellIs" dxfId="460" priority="42" operator="greaterThan">
      <formula>0</formula>
    </cfRule>
  </conditionalFormatting>
  <conditionalFormatting sqref="D22">
    <cfRule type="cellIs" dxfId="459" priority="41" operator="greaterThan">
      <formula>0</formula>
    </cfRule>
  </conditionalFormatting>
  <conditionalFormatting sqref="D23">
    <cfRule type="cellIs" dxfId="458" priority="40" operator="greaterThan">
      <formula>0</formula>
    </cfRule>
  </conditionalFormatting>
  <conditionalFormatting sqref="D25:D26">
    <cfRule type="cellIs" dxfId="457" priority="39" operator="greaterThan">
      <formula>0</formula>
    </cfRule>
  </conditionalFormatting>
  <conditionalFormatting sqref="D29">
    <cfRule type="cellIs" dxfId="456" priority="38" operator="greaterThan">
      <formula>0</formula>
    </cfRule>
  </conditionalFormatting>
  <conditionalFormatting sqref="D20:D21">
    <cfRule type="cellIs" dxfId="455" priority="37" operator="greaterThan">
      <formula>0</formula>
    </cfRule>
  </conditionalFormatting>
  <conditionalFormatting sqref="D27:G28">
    <cfRule type="cellIs" dxfId="454" priority="36" operator="lessThan">
      <formula>0.5</formula>
    </cfRule>
  </conditionalFormatting>
  <conditionalFormatting sqref="D27:D28">
    <cfRule type="cellIs" dxfId="453" priority="35" operator="greaterThan">
      <formula>0</formula>
    </cfRule>
  </conditionalFormatting>
  <conditionalFormatting sqref="D13:D14">
    <cfRule type="cellIs" dxfId="452" priority="34" operator="greaterThan">
      <formula>0</formula>
    </cfRule>
  </conditionalFormatting>
  <conditionalFormatting sqref="D16">
    <cfRule type="cellIs" dxfId="451" priority="33" operator="greaterThan">
      <formula>0</formula>
    </cfRule>
  </conditionalFormatting>
  <conditionalFormatting sqref="D24">
    <cfRule type="cellIs" dxfId="450" priority="32" operator="greaterThan">
      <formula>0</formula>
    </cfRule>
  </conditionalFormatting>
  <conditionalFormatting sqref="D30:G30 D33:G33">
    <cfRule type="cellIs" dxfId="449" priority="31" operator="lessThan">
      <formula>0.5</formula>
    </cfRule>
  </conditionalFormatting>
  <conditionalFormatting sqref="D30 D33">
    <cfRule type="cellIs" dxfId="448" priority="30" operator="greaterThan">
      <formula>0</formula>
    </cfRule>
  </conditionalFormatting>
  <conditionalFormatting sqref="D4:G34">
    <cfRule type="cellIs" dxfId="447" priority="29" operator="lessThan">
      <formula>0.5</formula>
    </cfRule>
  </conditionalFormatting>
  <conditionalFormatting sqref="D4:G34">
    <cfRule type="cellIs" dxfId="446" priority="27" operator="greaterThan">
      <formula>0</formula>
    </cfRule>
    <cfRule type="cellIs" dxfId="445" priority="28" stopIfTrue="1" operator="lessThan">
      <formula>0.5</formula>
    </cfRule>
  </conditionalFormatting>
  <conditionalFormatting sqref="D4:G34">
    <cfRule type="cellIs" dxfId="444" priority="26" operator="lessThan">
      <formula>0.5</formula>
    </cfRule>
  </conditionalFormatting>
  <conditionalFormatting sqref="D4:G34">
    <cfRule type="cellIs" dxfId="443" priority="25" stopIfTrue="1" operator="lessThan">
      <formula>0.5</formula>
    </cfRule>
  </conditionalFormatting>
  <conditionalFormatting sqref="D4:G34">
    <cfRule type="cellIs" dxfId="442" priority="22" operator="greaterThan">
      <formula>0</formula>
    </cfRule>
    <cfRule type="colorScale" priority="23">
      <colorScale>
        <cfvo type="min" val="0"/>
        <cfvo type="max" val="0"/>
        <color rgb="FFFF7128"/>
        <color rgb="FFFFEF9C"/>
      </colorScale>
    </cfRule>
    <cfRule type="cellIs" dxfId="441" priority="24" operator="greaterThan">
      <formula>0</formula>
    </cfRule>
  </conditionalFormatting>
  <conditionalFormatting sqref="D4:G34">
    <cfRule type="cellIs" dxfId="440" priority="18" operator="greaterThan">
      <formula>0</formula>
    </cfRule>
    <cfRule type="cellIs" dxfId="439" priority="19" operator="lessThan">
      <formula>0</formula>
    </cfRule>
    <cfRule type="containsText" dxfId="438" priority="20" operator="containsText" text="&gt;0">
      <formula>NOT(ISERROR(SEARCH("&gt;0",D4)))</formula>
    </cfRule>
    <cfRule type="cellIs" dxfId="437" priority="21" operator="greaterThan">
      <formula>0</formula>
    </cfRule>
  </conditionalFormatting>
  <conditionalFormatting sqref="D4:G34">
    <cfRule type="cellIs" dxfId="436" priority="17" operator="greaterThan">
      <formula>0</formula>
    </cfRule>
  </conditionalFormatting>
  <conditionalFormatting sqref="D34">
    <cfRule type="cellIs" dxfId="435" priority="16" operator="greaterThan">
      <formula>0</formula>
    </cfRule>
  </conditionalFormatting>
  <conditionalFormatting sqref="D4:G34">
    <cfRule type="cellIs" dxfId="434" priority="15" operator="greaterThan">
      <formula>0</formula>
    </cfRule>
  </conditionalFormatting>
  <conditionalFormatting sqref="D18">
    <cfRule type="cellIs" dxfId="433" priority="14" operator="greaterThan">
      <formula>0</formula>
    </cfRule>
  </conditionalFormatting>
  <conditionalFormatting sqref="D19">
    <cfRule type="cellIs" dxfId="432" priority="13" operator="greaterThan">
      <formula>0</formula>
    </cfRule>
  </conditionalFormatting>
  <conditionalFormatting sqref="D22">
    <cfRule type="cellIs" dxfId="431" priority="12" operator="greaterThan">
      <formula>0</formula>
    </cfRule>
  </conditionalFormatting>
  <conditionalFormatting sqref="D23">
    <cfRule type="cellIs" dxfId="430" priority="11" operator="greaterThan">
      <formula>0</formula>
    </cfRule>
  </conditionalFormatting>
  <conditionalFormatting sqref="D25:D26">
    <cfRule type="cellIs" dxfId="429" priority="10" operator="greaterThan">
      <formula>0</formula>
    </cfRule>
  </conditionalFormatting>
  <conditionalFormatting sqref="D29">
    <cfRule type="cellIs" dxfId="428" priority="9" operator="greaterThan">
      <formula>0</formula>
    </cfRule>
  </conditionalFormatting>
  <conditionalFormatting sqref="D20:D21">
    <cfRule type="cellIs" dxfId="427" priority="8" operator="greaterThan">
      <formula>0</formula>
    </cfRule>
  </conditionalFormatting>
  <conditionalFormatting sqref="D27:G28">
    <cfRule type="cellIs" dxfId="426" priority="7" operator="lessThan">
      <formula>0.5</formula>
    </cfRule>
  </conditionalFormatting>
  <conditionalFormatting sqref="D27:D28">
    <cfRule type="cellIs" dxfId="425" priority="6" operator="greaterThan">
      <formula>0</formula>
    </cfRule>
  </conditionalFormatting>
  <conditionalFormatting sqref="D13:D14">
    <cfRule type="cellIs" dxfId="424" priority="5" operator="greaterThan">
      <formula>0</formula>
    </cfRule>
  </conditionalFormatting>
  <conditionalFormatting sqref="D16">
    <cfRule type="cellIs" dxfId="423" priority="4" operator="greaterThan">
      <formula>0</formula>
    </cfRule>
  </conditionalFormatting>
  <conditionalFormatting sqref="D24">
    <cfRule type="cellIs" dxfId="422" priority="3" operator="greaterThan">
      <formula>0</formula>
    </cfRule>
  </conditionalFormatting>
  <conditionalFormatting sqref="D30:G30 D33:G33">
    <cfRule type="cellIs" dxfId="421" priority="2" operator="lessThan">
      <formula>0.5</formula>
    </cfRule>
  </conditionalFormatting>
  <conditionalFormatting sqref="D30 D33">
    <cfRule type="cellIs" dxfId="420" priority="1" operator="greaterThan">
      <formula>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K42"/>
  <sheetViews>
    <sheetView topLeftCell="A18" workbookViewId="0">
      <selection activeCell="D1" sqref="D1:K1"/>
    </sheetView>
  </sheetViews>
  <sheetFormatPr baseColWidth="10" defaultColWidth="8" defaultRowHeight="15.75"/>
  <cols>
    <col min="1" max="1" width="11" style="23" bestFit="1" customWidth="1"/>
    <col min="2" max="3" width="8" style="1"/>
    <col min="4" max="7" width="8" style="24"/>
    <col min="8" max="8" width="10.625" style="24" bestFit="1" customWidth="1"/>
    <col min="9" max="16384" width="8" style="1"/>
  </cols>
  <sheetData>
    <row r="1" spans="1:11">
      <c r="A1" s="52" t="s">
        <v>33</v>
      </c>
      <c r="B1" s="52"/>
      <c r="C1" s="29"/>
      <c r="D1" s="44"/>
      <c r="E1" s="45"/>
      <c r="F1" s="45"/>
      <c r="G1" s="45"/>
      <c r="H1" s="45"/>
      <c r="I1" s="45"/>
      <c r="J1" s="45"/>
      <c r="K1" s="46"/>
    </row>
    <row r="2" spans="1:11" ht="15" customHeight="1">
      <c r="A2" s="53">
        <v>45139</v>
      </c>
      <c r="B2" s="54"/>
      <c r="C2" s="47" t="s">
        <v>18</v>
      </c>
      <c r="D2" s="55" t="s">
        <v>0</v>
      </c>
      <c r="E2" s="55"/>
      <c r="F2" s="55" t="s">
        <v>1</v>
      </c>
      <c r="G2" s="55"/>
      <c r="H2" s="42" t="s">
        <v>2</v>
      </c>
      <c r="I2" s="43" t="s">
        <v>3</v>
      </c>
      <c r="J2" s="2"/>
      <c r="K2" s="3"/>
    </row>
    <row r="3" spans="1:11">
      <c r="A3" s="54"/>
      <c r="B3" s="54"/>
      <c r="C3" s="48"/>
      <c r="D3" s="30" t="s">
        <v>4</v>
      </c>
      <c r="E3" s="30" t="s">
        <v>5</v>
      </c>
      <c r="F3" s="30" t="s">
        <v>4</v>
      </c>
      <c r="G3" s="30" t="s">
        <v>5</v>
      </c>
      <c r="H3" s="42"/>
      <c r="I3" s="43"/>
      <c r="J3" s="5"/>
      <c r="K3" s="6"/>
    </row>
    <row r="4" spans="1:11">
      <c r="A4" s="7" t="s">
        <v>11</v>
      </c>
      <c r="B4" s="29">
        <v>1</v>
      </c>
      <c r="C4" s="29"/>
      <c r="D4" s="9" t="str">
        <f>IFERROR(VLOOKUP($C4,Paramétres!$A$2:$E$11,COLUMN()-2,FALSE),"")</f>
        <v/>
      </c>
      <c r="E4" s="9" t="str">
        <f>IFERROR(VLOOKUP($C4,Paramétres!$A$2:$E$11,COLUMN()-2,FALSE),"")</f>
        <v/>
      </c>
      <c r="F4" s="9" t="str">
        <f>IFERROR(VLOOKUP($C4,Paramétres!$A$2:$E$11,COLUMN()-2,FALSE),"")</f>
        <v/>
      </c>
      <c r="G4" s="9" t="str">
        <f>IFERROR(VLOOKUP($C4,Paramétres!$A$2:$E$11,COLUMN()-2,FALSE),"")</f>
        <v/>
      </c>
      <c r="H4" s="9" t="str">
        <f>IFERROR((E4-D4)+(G4-F4),"")</f>
        <v/>
      </c>
      <c r="I4" s="29"/>
      <c r="J4" s="10" t="str">
        <f t="shared" ref="J4:J30" si="0">IF(H4=0,"repos","")</f>
        <v/>
      </c>
      <c r="K4" s="11" t="str">
        <f>IF(H4="","",H4*10.85*24)</f>
        <v/>
      </c>
    </row>
    <row r="5" spans="1:11">
      <c r="A5" s="7" t="s">
        <v>12</v>
      </c>
      <c r="B5" s="29">
        <v>2</v>
      </c>
      <c r="C5" s="29"/>
      <c r="D5" s="9" t="str">
        <f>IFERROR(VLOOKUP($C5,Paramétres!$A$2:$E$11,COLUMN()-2,FALSE),"")</f>
        <v/>
      </c>
      <c r="E5" s="9" t="str">
        <f>IFERROR(VLOOKUP($C5,Paramétres!$A$2:$E$11,COLUMN()-2,FALSE),"")</f>
        <v/>
      </c>
      <c r="F5" s="9" t="str">
        <f>IFERROR(VLOOKUP($C5,Paramétres!$A$2:$E$11,COLUMN()-2,FALSE),"")</f>
        <v/>
      </c>
      <c r="G5" s="9" t="str">
        <f>IFERROR(VLOOKUP($C5,Paramétres!$A$2:$E$11,COLUMN()-2,FALSE),"")</f>
        <v/>
      </c>
      <c r="H5" s="9" t="str">
        <f t="shared" ref="H5:H34" si="1">IFERROR((E5-D5)+(G5-F5),"")</f>
        <v/>
      </c>
      <c r="I5" s="29"/>
      <c r="J5" s="10" t="str">
        <f t="shared" si="0"/>
        <v/>
      </c>
      <c r="K5" s="11" t="str">
        <f t="shared" ref="K5:K34" si="2">IF(H5="","",H5*10.85*24)</f>
        <v/>
      </c>
    </row>
    <row r="6" spans="1:11">
      <c r="A6" s="7" t="s">
        <v>6</v>
      </c>
      <c r="B6" s="29">
        <v>3</v>
      </c>
      <c r="C6" s="29"/>
      <c r="D6" s="9" t="str">
        <f>IFERROR(VLOOKUP($C6,Paramétres!$A$2:$E$11,COLUMN()-2,FALSE),"")</f>
        <v/>
      </c>
      <c r="E6" s="9" t="str">
        <f>IFERROR(VLOOKUP($C6,Paramétres!$A$2:$E$11,COLUMN()-2,FALSE),"")</f>
        <v/>
      </c>
      <c r="F6" s="9" t="str">
        <f>IFERROR(VLOOKUP($C6,Paramétres!$A$2:$E$11,COLUMN()-2,FALSE),"")</f>
        <v/>
      </c>
      <c r="G6" s="9" t="str">
        <f>IFERROR(VLOOKUP($C6,Paramétres!$A$2:$E$11,COLUMN()-2,FALSE),"")</f>
        <v/>
      </c>
      <c r="H6" s="9" t="str">
        <f t="shared" si="1"/>
        <v/>
      </c>
      <c r="I6" s="29"/>
      <c r="J6" s="10" t="str">
        <f t="shared" si="0"/>
        <v/>
      </c>
      <c r="K6" s="11" t="str">
        <f t="shared" si="2"/>
        <v/>
      </c>
    </row>
    <row r="7" spans="1:11">
      <c r="A7" s="7" t="s">
        <v>7</v>
      </c>
      <c r="B7" s="29">
        <v>4</v>
      </c>
      <c r="C7" s="29"/>
      <c r="D7" s="9" t="str">
        <f>IFERROR(VLOOKUP($C7,Paramétres!$A$2:$E$11,COLUMN()-2,FALSE),"")</f>
        <v/>
      </c>
      <c r="E7" s="9" t="str">
        <f>IFERROR(VLOOKUP($C7,Paramétres!$A$2:$E$11,COLUMN()-2,FALSE),"")</f>
        <v/>
      </c>
      <c r="F7" s="9" t="str">
        <f>IFERROR(VLOOKUP($C7,Paramétres!$A$2:$E$11,COLUMN()-2,FALSE),"")</f>
        <v/>
      </c>
      <c r="G7" s="9" t="str">
        <f>IFERROR(VLOOKUP($C7,Paramétres!$A$2:$E$11,COLUMN()-2,FALSE),"")</f>
        <v/>
      </c>
      <c r="H7" s="9" t="str">
        <f t="shared" si="1"/>
        <v/>
      </c>
      <c r="I7" s="29"/>
      <c r="J7" s="10" t="str">
        <f t="shared" si="0"/>
        <v/>
      </c>
      <c r="K7" s="11" t="str">
        <f t="shared" si="2"/>
        <v/>
      </c>
    </row>
    <row r="8" spans="1:11">
      <c r="A8" s="7" t="s">
        <v>8</v>
      </c>
      <c r="B8" s="29">
        <v>5</v>
      </c>
      <c r="C8" s="29"/>
      <c r="D8" s="9" t="str">
        <f>IFERROR(VLOOKUP($C8,Paramétres!$A$2:$E$11,COLUMN()-2,FALSE),"")</f>
        <v/>
      </c>
      <c r="E8" s="9" t="str">
        <f>IFERROR(VLOOKUP($C8,Paramétres!$A$2:$E$11,COLUMN()-2,FALSE),"")</f>
        <v/>
      </c>
      <c r="F8" s="9" t="str">
        <f>IFERROR(VLOOKUP($C8,Paramétres!$A$2:$E$11,COLUMN()-2,FALSE),"")</f>
        <v/>
      </c>
      <c r="G8" s="9" t="str">
        <f>IFERROR(VLOOKUP($C8,Paramétres!$A$2:$E$11,COLUMN()-2,FALSE),"")</f>
        <v/>
      </c>
      <c r="H8" s="9" t="str">
        <f t="shared" si="1"/>
        <v/>
      </c>
      <c r="I8" s="29"/>
      <c r="J8" s="10" t="str">
        <f t="shared" si="0"/>
        <v/>
      </c>
      <c r="K8" s="11" t="str">
        <f t="shared" si="2"/>
        <v/>
      </c>
    </row>
    <row r="9" spans="1:11">
      <c r="A9" s="7" t="s">
        <v>9</v>
      </c>
      <c r="B9" s="29">
        <v>6</v>
      </c>
      <c r="C9" s="29"/>
      <c r="D9" s="9" t="str">
        <f>IFERROR(VLOOKUP($C9,Paramétres!$A$2:$E$11,COLUMN()-2,FALSE),"")</f>
        <v/>
      </c>
      <c r="E9" s="9" t="str">
        <f>IFERROR(VLOOKUP($C9,Paramétres!$A$2:$E$11,COLUMN()-2,FALSE),"")</f>
        <v/>
      </c>
      <c r="F9" s="9" t="str">
        <f>IFERROR(VLOOKUP($C9,Paramétres!$A$2:$E$11,COLUMN()-2,FALSE),"")</f>
        <v/>
      </c>
      <c r="G9" s="9" t="str">
        <f>IFERROR(VLOOKUP($C9,Paramétres!$A$2:$E$11,COLUMN()-2,FALSE),"")</f>
        <v/>
      </c>
      <c r="H9" s="9" t="str">
        <f t="shared" si="1"/>
        <v/>
      </c>
      <c r="I9" s="29"/>
      <c r="J9" s="10" t="str">
        <f t="shared" si="0"/>
        <v/>
      </c>
      <c r="K9" s="11" t="str">
        <f t="shared" si="2"/>
        <v/>
      </c>
    </row>
    <row r="10" spans="1:11">
      <c r="A10" s="7" t="s">
        <v>10</v>
      </c>
      <c r="B10" s="29">
        <v>7</v>
      </c>
      <c r="C10" s="29"/>
      <c r="D10" s="9" t="str">
        <f>IFERROR(VLOOKUP($C10,Paramétres!$A$2:$E$11,COLUMN()-2,FALSE),"")</f>
        <v/>
      </c>
      <c r="E10" s="9" t="str">
        <f>IFERROR(VLOOKUP($C10,Paramétres!$A$2:$E$11,COLUMN()-2,FALSE),"")</f>
        <v/>
      </c>
      <c r="F10" s="9" t="str">
        <f>IFERROR(VLOOKUP($C10,Paramétres!$A$2:$E$11,COLUMN()-2,FALSE),"")</f>
        <v/>
      </c>
      <c r="G10" s="9" t="str">
        <f>IFERROR(VLOOKUP($C10,Paramétres!$A$2:$E$11,COLUMN()-2,FALSE),"")</f>
        <v/>
      </c>
      <c r="H10" s="9" t="str">
        <f t="shared" si="1"/>
        <v/>
      </c>
      <c r="I10" s="29"/>
      <c r="J10" s="10" t="str">
        <f t="shared" si="0"/>
        <v/>
      </c>
      <c r="K10" s="11" t="str">
        <f t="shared" si="2"/>
        <v/>
      </c>
    </row>
    <row r="11" spans="1:11">
      <c r="A11" s="7" t="s">
        <v>11</v>
      </c>
      <c r="B11" s="29">
        <v>8</v>
      </c>
      <c r="C11" s="29"/>
      <c r="D11" s="9" t="str">
        <f>IFERROR(VLOOKUP($C11,Paramétres!$A$2:$E$11,COLUMN()-2,FALSE),"")</f>
        <v/>
      </c>
      <c r="E11" s="9" t="str">
        <f>IFERROR(VLOOKUP($C11,Paramétres!$A$2:$E$11,COLUMN()-2,FALSE),"")</f>
        <v/>
      </c>
      <c r="F11" s="9" t="str">
        <f>IFERROR(VLOOKUP($C11,Paramétres!$A$2:$E$11,COLUMN()-2,FALSE),"")</f>
        <v/>
      </c>
      <c r="G11" s="9" t="str">
        <f>IFERROR(VLOOKUP($C11,Paramétres!$A$2:$E$11,COLUMN()-2,FALSE),"")</f>
        <v/>
      </c>
      <c r="H11" s="9" t="str">
        <f t="shared" si="1"/>
        <v/>
      </c>
      <c r="I11" s="29"/>
      <c r="J11" s="10" t="str">
        <f t="shared" si="0"/>
        <v/>
      </c>
      <c r="K11" s="11" t="str">
        <f t="shared" si="2"/>
        <v/>
      </c>
    </row>
    <row r="12" spans="1:11">
      <c r="A12" s="7" t="s">
        <v>12</v>
      </c>
      <c r="B12" s="29">
        <v>9</v>
      </c>
      <c r="C12" s="29"/>
      <c r="D12" s="9" t="str">
        <f>IFERROR(VLOOKUP($C12,Paramétres!$A$2:$E$11,COLUMN()-2,FALSE),"")</f>
        <v/>
      </c>
      <c r="E12" s="9" t="str">
        <f>IFERROR(VLOOKUP($C12,Paramétres!$A$2:$E$11,COLUMN()-2,FALSE),"")</f>
        <v/>
      </c>
      <c r="F12" s="9" t="str">
        <f>IFERROR(VLOOKUP($C12,Paramétres!$A$2:$E$11,COLUMN()-2,FALSE),"")</f>
        <v/>
      </c>
      <c r="G12" s="9" t="str">
        <f>IFERROR(VLOOKUP($C12,Paramétres!$A$2:$E$11,COLUMN()-2,FALSE),"")</f>
        <v/>
      </c>
      <c r="H12" s="9" t="str">
        <f t="shared" si="1"/>
        <v/>
      </c>
      <c r="I12" s="29"/>
      <c r="J12" s="10" t="str">
        <f t="shared" si="0"/>
        <v/>
      </c>
      <c r="K12" s="11" t="str">
        <f t="shared" si="2"/>
        <v/>
      </c>
    </row>
    <row r="13" spans="1:11">
      <c r="A13" s="7" t="s">
        <v>6</v>
      </c>
      <c r="B13" s="29">
        <v>10</v>
      </c>
      <c r="C13" s="29"/>
      <c r="D13" s="9" t="str">
        <f>IFERROR(VLOOKUP($C13,Paramétres!$A$2:$E$11,COLUMN()-2,FALSE),"")</f>
        <v/>
      </c>
      <c r="E13" s="9" t="str">
        <f>IFERROR(VLOOKUP($C13,Paramétres!$A$2:$E$11,COLUMN()-2,FALSE),"")</f>
        <v/>
      </c>
      <c r="F13" s="9" t="str">
        <f>IFERROR(VLOOKUP($C13,Paramétres!$A$2:$E$11,COLUMN()-2,FALSE),"")</f>
        <v/>
      </c>
      <c r="G13" s="9" t="str">
        <f>IFERROR(VLOOKUP($C13,Paramétres!$A$2:$E$11,COLUMN()-2,FALSE),"")</f>
        <v/>
      </c>
      <c r="H13" s="9" t="str">
        <f t="shared" si="1"/>
        <v/>
      </c>
      <c r="I13" s="29"/>
      <c r="J13" s="10" t="str">
        <f t="shared" si="0"/>
        <v/>
      </c>
      <c r="K13" s="11" t="str">
        <f t="shared" si="2"/>
        <v/>
      </c>
    </row>
    <row r="14" spans="1:11">
      <c r="A14" s="7" t="s">
        <v>7</v>
      </c>
      <c r="B14" s="29">
        <v>11</v>
      </c>
      <c r="C14" s="29"/>
      <c r="D14" s="9" t="str">
        <f>IFERROR(VLOOKUP($C14,Paramétres!$A$2:$E$11,COLUMN()-2,FALSE),"")</f>
        <v/>
      </c>
      <c r="E14" s="9" t="str">
        <f>IFERROR(VLOOKUP($C14,Paramétres!$A$2:$E$11,COLUMN()-2,FALSE),"")</f>
        <v/>
      </c>
      <c r="F14" s="9" t="str">
        <f>IFERROR(VLOOKUP($C14,Paramétres!$A$2:$E$11,COLUMN()-2,FALSE),"")</f>
        <v/>
      </c>
      <c r="G14" s="9" t="str">
        <f>IFERROR(VLOOKUP($C14,Paramétres!$A$2:$E$11,COLUMN()-2,FALSE),"")</f>
        <v/>
      </c>
      <c r="H14" s="9" t="str">
        <f t="shared" si="1"/>
        <v/>
      </c>
      <c r="I14" s="29"/>
      <c r="J14" s="10" t="str">
        <f t="shared" si="0"/>
        <v/>
      </c>
      <c r="K14" s="11" t="str">
        <f t="shared" si="2"/>
        <v/>
      </c>
    </row>
    <row r="15" spans="1:11">
      <c r="A15" s="7" t="s">
        <v>8</v>
      </c>
      <c r="B15" s="29">
        <v>12</v>
      </c>
      <c r="C15" s="29"/>
      <c r="D15" s="9" t="str">
        <f>IFERROR(VLOOKUP($C15,Paramétres!$A$2:$E$11,COLUMN()-2,FALSE),"")</f>
        <v/>
      </c>
      <c r="E15" s="9" t="str">
        <f>IFERROR(VLOOKUP($C15,Paramétres!$A$2:$E$11,COLUMN()-2,FALSE),"")</f>
        <v/>
      </c>
      <c r="F15" s="9" t="str">
        <f>IFERROR(VLOOKUP($C15,Paramétres!$A$2:$E$11,COLUMN()-2,FALSE),"")</f>
        <v/>
      </c>
      <c r="G15" s="9" t="str">
        <f>IFERROR(VLOOKUP($C15,Paramétres!$A$2:$E$11,COLUMN()-2,FALSE),"")</f>
        <v/>
      </c>
      <c r="H15" s="9" t="str">
        <f t="shared" si="1"/>
        <v/>
      </c>
      <c r="I15" s="29"/>
      <c r="J15" s="10" t="str">
        <f t="shared" si="0"/>
        <v/>
      </c>
      <c r="K15" s="11" t="str">
        <f t="shared" si="2"/>
        <v/>
      </c>
    </row>
    <row r="16" spans="1:11">
      <c r="A16" s="7" t="s">
        <v>9</v>
      </c>
      <c r="B16" s="29">
        <v>13</v>
      </c>
      <c r="C16" s="29"/>
      <c r="D16" s="9" t="str">
        <f>IFERROR(VLOOKUP($C16,Paramétres!$A$2:$E$11,COLUMN()-2,FALSE),"")</f>
        <v/>
      </c>
      <c r="E16" s="9" t="str">
        <f>IFERROR(VLOOKUP($C16,Paramétres!$A$2:$E$11,COLUMN()-2,FALSE),"")</f>
        <v/>
      </c>
      <c r="F16" s="9" t="str">
        <f>IFERROR(VLOOKUP($C16,Paramétres!$A$2:$E$11,COLUMN()-2,FALSE),"")</f>
        <v/>
      </c>
      <c r="G16" s="9" t="str">
        <f>IFERROR(VLOOKUP($C16,Paramétres!$A$2:$E$11,COLUMN()-2,FALSE),"")</f>
        <v/>
      </c>
      <c r="H16" s="9" t="str">
        <f t="shared" si="1"/>
        <v/>
      </c>
      <c r="I16" s="29"/>
      <c r="J16" s="10" t="str">
        <f t="shared" si="0"/>
        <v/>
      </c>
      <c r="K16" s="11" t="str">
        <f t="shared" si="2"/>
        <v/>
      </c>
    </row>
    <row r="17" spans="1:11">
      <c r="A17" s="7" t="s">
        <v>10</v>
      </c>
      <c r="B17" s="29">
        <v>14</v>
      </c>
      <c r="C17" s="29"/>
      <c r="D17" s="9" t="str">
        <f>IFERROR(VLOOKUP($C17,Paramétres!$A$2:$E$11,COLUMN()-2,FALSE),"")</f>
        <v/>
      </c>
      <c r="E17" s="9" t="str">
        <f>IFERROR(VLOOKUP($C17,Paramétres!$A$2:$E$11,COLUMN()-2,FALSE),"")</f>
        <v/>
      </c>
      <c r="F17" s="9" t="str">
        <f>IFERROR(VLOOKUP($C17,Paramétres!$A$2:$E$11,COLUMN()-2,FALSE),"")</f>
        <v/>
      </c>
      <c r="G17" s="9" t="str">
        <f>IFERROR(VLOOKUP($C17,Paramétres!$A$2:$E$11,COLUMN()-2,FALSE),"")</f>
        <v/>
      </c>
      <c r="H17" s="9" t="str">
        <f t="shared" si="1"/>
        <v/>
      </c>
      <c r="I17" s="29"/>
      <c r="J17" s="10" t="str">
        <f t="shared" si="0"/>
        <v/>
      </c>
      <c r="K17" s="11" t="str">
        <f t="shared" si="2"/>
        <v/>
      </c>
    </row>
    <row r="18" spans="1:11">
      <c r="A18" s="7" t="s">
        <v>11</v>
      </c>
      <c r="B18" s="29">
        <v>15</v>
      </c>
      <c r="C18" s="29"/>
      <c r="D18" s="9" t="str">
        <f>IFERROR(VLOOKUP($C18,Paramétres!$A$2:$E$11,COLUMN()-2,FALSE),"")</f>
        <v/>
      </c>
      <c r="E18" s="9" t="str">
        <f>IFERROR(VLOOKUP($C18,Paramétres!$A$2:$E$11,COLUMN()-2,FALSE),"")</f>
        <v/>
      </c>
      <c r="F18" s="9" t="str">
        <f>IFERROR(VLOOKUP($C18,Paramétres!$A$2:$E$11,COLUMN()-2,FALSE),"")</f>
        <v/>
      </c>
      <c r="G18" s="9" t="str">
        <f>IFERROR(VLOOKUP($C18,Paramétres!$A$2:$E$11,COLUMN()-2,FALSE),"")</f>
        <v/>
      </c>
      <c r="H18" s="9" t="str">
        <f t="shared" si="1"/>
        <v/>
      </c>
      <c r="I18" s="29"/>
      <c r="J18" s="10" t="str">
        <f t="shared" si="0"/>
        <v/>
      </c>
      <c r="K18" s="11" t="str">
        <f t="shared" si="2"/>
        <v/>
      </c>
    </row>
    <row r="19" spans="1:11">
      <c r="A19" s="7" t="s">
        <v>12</v>
      </c>
      <c r="B19" s="29">
        <v>16</v>
      </c>
      <c r="C19" s="29"/>
      <c r="D19" s="9" t="str">
        <f>IFERROR(VLOOKUP($C19,Paramétres!$A$2:$E$11,COLUMN()-2,FALSE),"")</f>
        <v/>
      </c>
      <c r="E19" s="9" t="str">
        <f>IFERROR(VLOOKUP($C19,Paramétres!$A$2:$E$11,COLUMN()-2,FALSE),"")</f>
        <v/>
      </c>
      <c r="F19" s="9" t="str">
        <f>IFERROR(VLOOKUP($C19,Paramétres!$A$2:$E$11,COLUMN()-2,FALSE),"")</f>
        <v/>
      </c>
      <c r="G19" s="9" t="str">
        <f>IFERROR(VLOOKUP($C19,Paramétres!$A$2:$E$11,COLUMN()-2,FALSE),"")</f>
        <v/>
      </c>
      <c r="H19" s="9" t="str">
        <f t="shared" si="1"/>
        <v/>
      </c>
      <c r="I19" s="29"/>
      <c r="J19" s="10" t="str">
        <f t="shared" si="0"/>
        <v/>
      </c>
      <c r="K19" s="11" t="str">
        <f t="shared" si="2"/>
        <v/>
      </c>
    </row>
    <row r="20" spans="1:11">
      <c r="A20" s="7" t="s">
        <v>6</v>
      </c>
      <c r="B20" s="29">
        <v>17</v>
      </c>
      <c r="C20" s="29"/>
      <c r="D20" s="9" t="str">
        <f>IFERROR(VLOOKUP($C20,Paramétres!$A$2:$E$11,COLUMN()-2,FALSE),"")</f>
        <v/>
      </c>
      <c r="E20" s="9" t="str">
        <f>IFERROR(VLOOKUP($C20,Paramétres!$A$2:$E$11,COLUMN()-2,FALSE),"")</f>
        <v/>
      </c>
      <c r="F20" s="9" t="str">
        <f>IFERROR(VLOOKUP($C20,Paramétres!$A$2:$E$11,COLUMN()-2,FALSE),"")</f>
        <v/>
      </c>
      <c r="G20" s="9" t="str">
        <f>IFERROR(VLOOKUP($C20,Paramétres!$A$2:$E$11,COLUMN()-2,FALSE),"")</f>
        <v/>
      </c>
      <c r="H20" s="9" t="str">
        <f t="shared" si="1"/>
        <v/>
      </c>
      <c r="I20" s="29"/>
      <c r="J20" s="10" t="str">
        <f t="shared" si="0"/>
        <v/>
      </c>
      <c r="K20" s="11" t="str">
        <f t="shared" si="2"/>
        <v/>
      </c>
    </row>
    <row r="21" spans="1:11">
      <c r="A21" s="7" t="s">
        <v>7</v>
      </c>
      <c r="B21" s="29">
        <v>18</v>
      </c>
      <c r="C21" s="29"/>
      <c r="D21" s="9" t="str">
        <f>IFERROR(VLOOKUP($C21,Paramétres!$A$2:$E$11,COLUMN()-2,FALSE),"")</f>
        <v/>
      </c>
      <c r="E21" s="9" t="str">
        <f>IFERROR(VLOOKUP($C21,Paramétres!$A$2:$E$11,COLUMN()-2,FALSE),"")</f>
        <v/>
      </c>
      <c r="F21" s="9" t="str">
        <f>IFERROR(VLOOKUP($C21,Paramétres!$A$2:$E$11,COLUMN()-2,FALSE),"")</f>
        <v/>
      </c>
      <c r="G21" s="9" t="str">
        <f>IFERROR(VLOOKUP($C21,Paramétres!$A$2:$E$11,COLUMN()-2,FALSE),"")</f>
        <v/>
      </c>
      <c r="H21" s="9" t="str">
        <f t="shared" si="1"/>
        <v/>
      </c>
      <c r="I21" s="29"/>
      <c r="J21" s="10" t="str">
        <f t="shared" si="0"/>
        <v/>
      </c>
      <c r="K21" s="11" t="str">
        <f t="shared" si="2"/>
        <v/>
      </c>
    </row>
    <row r="22" spans="1:11">
      <c r="A22" s="7" t="s">
        <v>8</v>
      </c>
      <c r="B22" s="29">
        <v>19</v>
      </c>
      <c r="C22" s="29"/>
      <c r="D22" s="9" t="str">
        <f>IFERROR(VLOOKUP($C22,Paramétres!$A$2:$E$11,COLUMN()-2,FALSE),"")</f>
        <v/>
      </c>
      <c r="E22" s="9" t="str">
        <f>IFERROR(VLOOKUP($C22,Paramétres!$A$2:$E$11,COLUMN()-2,FALSE),"")</f>
        <v/>
      </c>
      <c r="F22" s="9" t="str">
        <f>IFERROR(VLOOKUP($C22,Paramétres!$A$2:$E$11,COLUMN()-2,FALSE),"")</f>
        <v/>
      </c>
      <c r="G22" s="9" t="str">
        <f>IFERROR(VLOOKUP($C22,Paramétres!$A$2:$E$11,COLUMN()-2,FALSE),"")</f>
        <v/>
      </c>
      <c r="H22" s="9" t="str">
        <f t="shared" si="1"/>
        <v/>
      </c>
      <c r="I22" s="29"/>
      <c r="J22" s="10" t="str">
        <f t="shared" si="0"/>
        <v/>
      </c>
      <c r="K22" s="11" t="str">
        <f t="shared" si="2"/>
        <v/>
      </c>
    </row>
    <row r="23" spans="1:11">
      <c r="A23" s="7" t="s">
        <v>9</v>
      </c>
      <c r="B23" s="29">
        <v>20</v>
      </c>
      <c r="C23" s="29"/>
      <c r="D23" s="9" t="str">
        <f>IFERROR(VLOOKUP($C23,Paramétres!$A$2:$E$11,COLUMN()-2,FALSE),"")</f>
        <v/>
      </c>
      <c r="E23" s="9" t="str">
        <f>IFERROR(VLOOKUP($C23,Paramétres!$A$2:$E$11,COLUMN()-2,FALSE),"")</f>
        <v/>
      </c>
      <c r="F23" s="9" t="str">
        <f>IFERROR(VLOOKUP($C23,Paramétres!$A$2:$E$11,COLUMN()-2,FALSE),"")</f>
        <v/>
      </c>
      <c r="G23" s="9" t="str">
        <f>IFERROR(VLOOKUP($C23,Paramétres!$A$2:$E$11,COLUMN()-2,FALSE),"")</f>
        <v/>
      </c>
      <c r="H23" s="9" t="str">
        <f t="shared" si="1"/>
        <v/>
      </c>
      <c r="I23" s="29"/>
      <c r="J23" s="10" t="str">
        <f t="shared" si="0"/>
        <v/>
      </c>
      <c r="K23" s="11" t="str">
        <f t="shared" si="2"/>
        <v/>
      </c>
    </row>
    <row r="24" spans="1:11">
      <c r="A24" s="7" t="s">
        <v>10</v>
      </c>
      <c r="B24" s="29">
        <v>21</v>
      </c>
      <c r="C24" s="29"/>
      <c r="D24" s="9" t="str">
        <f>IFERROR(VLOOKUP($C24,Paramétres!$A$2:$E$11,COLUMN()-2,FALSE),"")</f>
        <v/>
      </c>
      <c r="E24" s="9" t="str">
        <f>IFERROR(VLOOKUP($C24,Paramétres!$A$2:$E$11,COLUMN()-2,FALSE),"")</f>
        <v/>
      </c>
      <c r="F24" s="9" t="str">
        <f>IFERROR(VLOOKUP($C24,Paramétres!$A$2:$E$11,COLUMN()-2,FALSE),"")</f>
        <v/>
      </c>
      <c r="G24" s="9" t="str">
        <f>IFERROR(VLOOKUP($C24,Paramétres!$A$2:$E$11,COLUMN()-2,FALSE),"")</f>
        <v/>
      </c>
      <c r="H24" s="9" t="str">
        <f t="shared" si="1"/>
        <v/>
      </c>
      <c r="I24" s="29"/>
      <c r="J24" s="10" t="str">
        <f t="shared" si="0"/>
        <v/>
      </c>
      <c r="K24" s="11" t="str">
        <f t="shared" si="2"/>
        <v/>
      </c>
    </row>
    <row r="25" spans="1:11">
      <c r="A25" s="7" t="s">
        <v>11</v>
      </c>
      <c r="B25" s="29">
        <v>22</v>
      </c>
      <c r="C25" s="29"/>
      <c r="D25" s="9" t="str">
        <f>IFERROR(VLOOKUP($C25,Paramétres!$A$2:$E$11,COLUMN()-2,FALSE),"")</f>
        <v/>
      </c>
      <c r="E25" s="9" t="str">
        <f>IFERROR(VLOOKUP($C25,Paramétres!$A$2:$E$11,COLUMN()-2,FALSE),"")</f>
        <v/>
      </c>
      <c r="F25" s="9" t="str">
        <f>IFERROR(VLOOKUP($C25,Paramétres!$A$2:$E$11,COLUMN()-2,FALSE),"")</f>
        <v/>
      </c>
      <c r="G25" s="9" t="str">
        <f>IFERROR(VLOOKUP($C25,Paramétres!$A$2:$E$11,COLUMN()-2,FALSE),"")</f>
        <v/>
      </c>
      <c r="H25" s="9" t="str">
        <f t="shared" si="1"/>
        <v/>
      </c>
      <c r="I25" s="29"/>
      <c r="J25" s="10" t="str">
        <f t="shared" si="0"/>
        <v/>
      </c>
      <c r="K25" s="11" t="str">
        <f t="shared" si="2"/>
        <v/>
      </c>
    </row>
    <row r="26" spans="1:11">
      <c r="A26" s="7" t="s">
        <v>12</v>
      </c>
      <c r="B26" s="29">
        <v>23</v>
      </c>
      <c r="C26" s="29"/>
      <c r="D26" s="9" t="str">
        <f>IFERROR(VLOOKUP($C26,Paramétres!$A$2:$E$11,COLUMN()-2,FALSE),"")</f>
        <v/>
      </c>
      <c r="E26" s="9" t="str">
        <f>IFERROR(VLOOKUP($C26,Paramétres!$A$2:$E$11,COLUMN()-2,FALSE),"")</f>
        <v/>
      </c>
      <c r="F26" s="9" t="str">
        <f>IFERROR(VLOOKUP($C26,Paramétres!$A$2:$E$11,COLUMN()-2,FALSE),"")</f>
        <v/>
      </c>
      <c r="G26" s="9" t="str">
        <f>IFERROR(VLOOKUP($C26,Paramétres!$A$2:$E$11,COLUMN()-2,FALSE),"")</f>
        <v/>
      </c>
      <c r="H26" s="9" t="str">
        <f t="shared" si="1"/>
        <v/>
      </c>
      <c r="I26" s="29"/>
      <c r="J26" s="10" t="str">
        <f t="shared" si="0"/>
        <v/>
      </c>
      <c r="K26" s="11" t="str">
        <f t="shared" si="2"/>
        <v/>
      </c>
    </row>
    <row r="27" spans="1:11">
      <c r="A27" s="7" t="s">
        <v>6</v>
      </c>
      <c r="B27" s="29">
        <v>24</v>
      </c>
      <c r="C27" s="29"/>
      <c r="D27" s="9" t="str">
        <f>IFERROR(VLOOKUP($C27,Paramétres!$A$2:$E$11,COLUMN()-2,FALSE),"")</f>
        <v/>
      </c>
      <c r="E27" s="9" t="str">
        <f>IFERROR(VLOOKUP($C27,Paramétres!$A$2:$E$11,COLUMN()-2,FALSE),"")</f>
        <v/>
      </c>
      <c r="F27" s="9" t="str">
        <f>IFERROR(VLOOKUP($C27,Paramétres!$A$2:$E$11,COLUMN()-2,FALSE),"")</f>
        <v/>
      </c>
      <c r="G27" s="9" t="str">
        <f>IFERROR(VLOOKUP($C27,Paramétres!$A$2:$E$11,COLUMN()-2,FALSE),"")</f>
        <v/>
      </c>
      <c r="H27" s="9" t="str">
        <f t="shared" si="1"/>
        <v/>
      </c>
      <c r="I27" s="29"/>
      <c r="J27" s="10" t="str">
        <f t="shared" si="0"/>
        <v/>
      </c>
      <c r="K27" s="11" t="str">
        <f t="shared" si="2"/>
        <v/>
      </c>
    </row>
    <row r="28" spans="1:11">
      <c r="A28" s="7" t="s">
        <v>7</v>
      </c>
      <c r="B28" s="29">
        <v>25</v>
      </c>
      <c r="C28" s="29"/>
      <c r="D28" s="9" t="str">
        <f>IFERROR(VLOOKUP($C28,Paramétres!$A$2:$E$11,COLUMN()-2,FALSE),"")</f>
        <v/>
      </c>
      <c r="E28" s="9" t="str">
        <f>IFERROR(VLOOKUP($C28,Paramétres!$A$2:$E$11,COLUMN()-2,FALSE),"")</f>
        <v/>
      </c>
      <c r="F28" s="9" t="str">
        <f>IFERROR(VLOOKUP($C28,Paramétres!$A$2:$E$11,COLUMN()-2,FALSE),"")</f>
        <v/>
      </c>
      <c r="G28" s="9" t="str">
        <f>IFERROR(VLOOKUP($C28,Paramétres!$A$2:$E$11,COLUMN()-2,FALSE),"")</f>
        <v/>
      </c>
      <c r="H28" s="9" t="str">
        <f t="shared" si="1"/>
        <v/>
      </c>
      <c r="I28" s="29"/>
      <c r="J28" s="10" t="str">
        <f t="shared" si="0"/>
        <v/>
      </c>
      <c r="K28" s="11" t="str">
        <f t="shared" si="2"/>
        <v/>
      </c>
    </row>
    <row r="29" spans="1:11">
      <c r="A29" s="7" t="s">
        <v>8</v>
      </c>
      <c r="B29" s="29">
        <v>26</v>
      </c>
      <c r="C29" s="29"/>
      <c r="D29" s="9" t="str">
        <f>IFERROR(VLOOKUP($C29,Paramétres!$A$2:$E$11,COLUMN()-2,FALSE),"")</f>
        <v/>
      </c>
      <c r="E29" s="9" t="str">
        <f>IFERROR(VLOOKUP($C29,Paramétres!$A$2:$E$11,COLUMN()-2,FALSE),"")</f>
        <v/>
      </c>
      <c r="F29" s="9" t="str">
        <f>IFERROR(VLOOKUP($C29,Paramétres!$A$2:$E$11,COLUMN()-2,FALSE),"")</f>
        <v/>
      </c>
      <c r="G29" s="9" t="str">
        <f>IFERROR(VLOOKUP($C29,Paramétres!$A$2:$E$11,COLUMN()-2,FALSE),"")</f>
        <v/>
      </c>
      <c r="H29" s="9" t="str">
        <f t="shared" si="1"/>
        <v/>
      </c>
      <c r="I29" s="29"/>
      <c r="J29" s="10" t="str">
        <f t="shared" si="0"/>
        <v/>
      </c>
      <c r="K29" s="11" t="str">
        <f t="shared" si="2"/>
        <v/>
      </c>
    </row>
    <row r="30" spans="1:11">
      <c r="A30" s="7" t="s">
        <v>9</v>
      </c>
      <c r="B30" s="29">
        <v>27</v>
      </c>
      <c r="C30" s="29"/>
      <c r="D30" s="9" t="str">
        <f>IFERROR(VLOOKUP($C30,Paramétres!$A$2:$E$11,COLUMN()-2,FALSE),"")</f>
        <v/>
      </c>
      <c r="E30" s="9" t="str">
        <f>IFERROR(VLOOKUP($C30,Paramétres!$A$2:$E$11,COLUMN()-2,FALSE),"")</f>
        <v/>
      </c>
      <c r="F30" s="9" t="str">
        <f>IFERROR(VLOOKUP($C30,Paramétres!$A$2:$E$11,COLUMN()-2,FALSE),"")</f>
        <v/>
      </c>
      <c r="G30" s="9" t="str">
        <f>IFERROR(VLOOKUP($C30,Paramétres!$A$2:$E$11,COLUMN()-2,FALSE),"")</f>
        <v/>
      </c>
      <c r="H30" s="9" t="str">
        <f t="shared" si="1"/>
        <v/>
      </c>
      <c r="I30" s="29"/>
      <c r="J30" s="10" t="str">
        <f t="shared" si="0"/>
        <v/>
      </c>
      <c r="K30" s="11" t="str">
        <f t="shared" si="2"/>
        <v/>
      </c>
    </row>
    <row r="31" spans="1:11">
      <c r="A31" s="7" t="s">
        <v>10</v>
      </c>
      <c r="B31" s="29">
        <v>28</v>
      </c>
      <c r="C31" s="29"/>
      <c r="D31" s="9" t="str">
        <f>IFERROR(VLOOKUP($C31,Paramétres!$A$2:$E$11,COLUMN()-2,FALSE),"")</f>
        <v/>
      </c>
      <c r="E31" s="9" t="str">
        <f>IFERROR(VLOOKUP($C31,Paramétres!$A$2:$E$11,COLUMN()-2,FALSE),"")</f>
        <v/>
      </c>
      <c r="F31" s="9" t="str">
        <f>IFERROR(VLOOKUP($C31,Paramétres!$A$2:$E$11,COLUMN()-2,FALSE),"")</f>
        <v/>
      </c>
      <c r="G31" s="9" t="str">
        <f>IFERROR(VLOOKUP($C31,Paramétres!$A$2:$E$11,COLUMN()-2,FALSE),"")</f>
        <v/>
      </c>
      <c r="H31" s="9" t="str">
        <f t="shared" si="1"/>
        <v/>
      </c>
      <c r="I31" s="29"/>
      <c r="J31" s="10" t="str">
        <f>IF(H31=0,"repos","")</f>
        <v/>
      </c>
      <c r="K31" s="11" t="str">
        <f t="shared" si="2"/>
        <v/>
      </c>
    </row>
    <row r="32" spans="1:11">
      <c r="A32" s="7" t="s">
        <v>11</v>
      </c>
      <c r="B32" s="29">
        <v>29</v>
      </c>
      <c r="C32" s="29"/>
      <c r="D32" s="9" t="str">
        <f>IFERROR(VLOOKUP($C32,Paramétres!$A$2:$E$11,COLUMN()-2,FALSE),"")</f>
        <v/>
      </c>
      <c r="E32" s="9" t="str">
        <f>IFERROR(VLOOKUP($C32,Paramétres!$A$2:$E$11,COLUMN()-2,FALSE),"")</f>
        <v/>
      </c>
      <c r="F32" s="9" t="str">
        <f>IFERROR(VLOOKUP($C32,Paramétres!$A$2:$E$11,COLUMN()-2,FALSE),"")</f>
        <v/>
      </c>
      <c r="G32" s="9" t="str">
        <f>IFERROR(VLOOKUP($C32,Paramétres!$A$2:$E$11,COLUMN()-2,FALSE),"")</f>
        <v/>
      </c>
      <c r="H32" s="9" t="str">
        <f t="shared" si="1"/>
        <v/>
      </c>
      <c r="I32" s="29"/>
      <c r="J32" s="10" t="str">
        <f>IF(H32=0,"repos","")</f>
        <v/>
      </c>
      <c r="K32" s="11" t="str">
        <f t="shared" si="2"/>
        <v/>
      </c>
    </row>
    <row r="33" spans="1:11">
      <c r="A33" s="7" t="s">
        <v>12</v>
      </c>
      <c r="B33" s="29">
        <v>30</v>
      </c>
      <c r="C33" s="29"/>
      <c r="D33" s="9" t="str">
        <f>IFERROR(VLOOKUP($C33,Paramétres!$A$2:$E$11,COLUMN()-2,FALSE),"")</f>
        <v/>
      </c>
      <c r="E33" s="9" t="str">
        <f>IFERROR(VLOOKUP($C33,Paramétres!$A$2:$E$11,COLUMN()-2,FALSE),"")</f>
        <v/>
      </c>
      <c r="F33" s="9" t="str">
        <f>IFERROR(VLOOKUP($C33,Paramétres!$A$2:$E$11,COLUMN()-2,FALSE),"")</f>
        <v/>
      </c>
      <c r="G33" s="9" t="str">
        <f>IFERROR(VLOOKUP($C33,Paramétres!$A$2:$E$11,COLUMN()-2,FALSE),"")</f>
        <v/>
      </c>
      <c r="H33" s="9" t="str">
        <f t="shared" si="1"/>
        <v/>
      </c>
      <c r="I33" s="29"/>
      <c r="J33" s="10" t="str">
        <f>IF(H33=0,"repos","")</f>
        <v/>
      </c>
      <c r="K33" s="11" t="str">
        <f t="shared" si="2"/>
        <v/>
      </c>
    </row>
    <row r="34" spans="1:11">
      <c r="A34" s="7" t="s">
        <v>6</v>
      </c>
      <c r="B34" s="29">
        <v>31</v>
      </c>
      <c r="C34" s="29"/>
      <c r="D34" s="9" t="str">
        <f>IFERROR(VLOOKUP($C34,Paramétres!$A$2:$E$11,COLUMN()-2,FALSE),"")</f>
        <v/>
      </c>
      <c r="E34" s="9" t="str">
        <f>IFERROR(VLOOKUP($C34,Paramétres!$A$2:$E$11,COLUMN()-2,FALSE),"")</f>
        <v/>
      </c>
      <c r="F34" s="9" t="str">
        <f>IFERROR(VLOOKUP($C34,Paramétres!$A$2:$E$11,COLUMN()-2,FALSE),"")</f>
        <v/>
      </c>
      <c r="G34" s="9" t="str">
        <f>IFERROR(VLOOKUP($C34,Paramétres!$A$2:$E$11,COLUMN()-2,FALSE),"")</f>
        <v/>
      </c>
      <c r="H34" s="9" t="str">
        <f t="shared" si="1"/>
        <v/>
      </c>
      <c r="I34" s="29"/>
      <c r="J34" s="12" t="str">
        <f>IF(H34=0,"repos","")</f>
        <v/>
      </c>
      <c r="K34" s="11" t="str">
        <f t="shared" si="2"/>
        <v/>
      </c>
    </row>
    <row r="35" spans="1:11">
      <c r="A35" s="52" t="s">
        <v>2</v>
      </c>
      <c r="B35" s="52"/>
      <c r="C35" s="52"/>
      <c r="D35" s="52"/>
      <c r="E35" s="52"/>
      <c r="F35" s="52"/>
      <c r="G35" s="52"/>
      <c r="H35" s="13">
        <f>SUM(H4:H33)</f>
        <v>0</v>
      </c>
      <c r="I35" s="29"/>
      <c r="J35" s="12"/>
    </row>
    <row r="36" spans="1:11">
      <c r="A36" s="52" t="s">
        <v>13</v>
      </c>
      <c r="B36" s="52"/>
      <c r="C36" s="52"/>
      <c r="D36" s="52"/>
      <c r="E36" s="52"/>
      <c r="F36" s="52"/>
      <c r="G36" s="52"/>
      <c r="H36" s="14" t="str">
        <f>H21</f>
        <v/>
      </c>
      <c r="I36" s="29"/>
      <c r="J36" s="12"/>
    </row>
    <row r="37" spans="1:11">
      <c r="A37" s="52" t="s">
        <v>14</v>
      </c>
      <c r="B37" s="52"/>
      <c r="C37" s="52"/>
      <c r="D37" s="52"/>
      <c r="E37" s="52"/>
      <c r="F37" s="52"/>
      <c r="G37" s="52"/>
      <c r="H37" s="30" t="str">
        <f>H28</f>
        <v/>
      </c>
      <c r="I37" s="29"/>
      <c r="J37" s="12"/>
    </row>
    <row r="38" spans="1:11">
      <c r="A38" s="52" t="s">
        <v>15</v>
      </c>
      <c r="B38" s="52"/>
      <c r="C38" s="52"/>
      <c r="D38" s="52"/>
      <c r="E38" s="52"/>
      <c r="F38" s="52"/>
      <c r="G38" s="52"/>
      <c r="H38" s="30">
        <f>SUM(I4:I34)</f>
        <v>0</v>
      </c>
      <c r="I38" s="29"/>
      <c r="J38" s="12"/>
    </row>
    <row r="39" spans="1:11">
      <c r="A39" s="56" t="s">
        <v>29</v>
      </c>
      <c r="B39" s="56"/>
      <c r="C39" s="56"/>
      <c r="D39" s="56"/>
      <c r="E39" s="56"/>
      <c r="F39" s="56"/>
      <c r="G39" s="56"/>
      <c r="H39" s="15"/>
      <c r="I39" s="29"/>
      <c r="J39" s="12"/>
    </row>
    <row r="40" spans="1:11">
      <c r="A40" s="49" t="s">
        <v>28</v>
      </c>
      <c r="B40" s="50"/>
      <c r="C40" s="50"/>
      <c r="D40" s="50"/>
      <c r="E40" s="50"/>
      <c r="F40" s="50"/>
      <c r="G40" s="51"/>
      <c r="H40" s="16">
        <f>H35+H39</f>
        <v>0</v>
      </c>
      <c r="I40" s="17"/>
      <c r="J40" s="18"/>
    </row>
    <row r="41" spans="1:11">
      <c r="A41" s="19"/>
      <c r="B41" s="17"/>
      <c r="C41" s="17"/>
      <c r="D41" s="20"/>
      <c r="E41" s="20"/>
      <c r="F41" s="20"/>
      <c r="G41" s="21" t="s">
        <v>16</v>
      </c>
      <c r="H41" s="22">
        <f>H35*10.85*24</f>
        <v>0</v>
      </c>
      <c r="I41" s="17"/>
      <c r="J41" s="18"/>
    </row>
    <row r="42" spans="1:11">
      <c r="G42" s="25" t="s">
        <v>17</v>
      </c>
      <c r="H42" s="26">
        <f>H41-(H41*19.8%)</f>
        <v>0</v>
      </c>
    </row>
  </sheetData>
  <mergeCells count="14">
    <mergeCell ref="H2:H3"/>
    <mergeCell ref="I2:I3"/>
    <mergeCell ref="D1:K1"/>
    <mergeCell ref="C2:C3"/>
    <mergeCell ref="A40:G40"/>
    <mergeCell ref="A1:B1"/>
    <mergeCell ref="A2:B3"/>
    <mergeCell ref="D2:E2"/>
    <mergeCell ref="F2:G2"/>
    <mergeCell ref="A35:G35"/>
    <mergeCell ref="A36:G36"/>
    <mergeCell ref="A37:G37"/>
    <mergeCell ref="A38:G38"/>
    <mergeCell ref="A39:G39"/>
  </mergeCells>
  <conditionalFormatting sqref="D4:G4 D6:G10 D29:G29 D13:G17 D19:G24">
    <cfRule type="cellIs" dxfId="419" priority="87" operator="lessThan">
      <formula>0.5</formula>
    </cfRule>
  </conditionalFormatting>
  <conditionalFormatting sqref="D4:G34">
    <cfRule type="cellIs" dxfId="418" priority="85" operator="greaterThan">
      <formula>0</formula>
    </cfRule>
    <cfRule type="cellIs" dxfId="417" priority="86" stopIfTrue="1" operator="lessThan">
      <formula>0.5</formula>
    </cfRule>
  </conditionalFormatting>
  <conditionalFormatting sqref="D4:G4 D6:G11 D13:G33">
    <cfRule type="cellIs" dxfId="416" priority="84" operator="lessThan">
      <formula>0.5</formula>
    </cfRule>
  </conditionalFormatting>
  <conditionalFormatting sqref="D4:G34">
    <cfRule type="cellIs" dxfId="415" priority="83" stopIfTrue="1" operator="lessThan">
      <formula>0.5</formula>
    </cfRule>
  </conditionalFormatting>
  <conditionalFormatting sqref="D4">
    <cfRule type="cellIs" dxfId="414" priority="80" operator="greaterThan">
      <formula>0</formula>
    </cfRule>
    <cfRule type="colorScale" priority="81">
      <colorScale>
        <cfvo type="min" val="0"/>
        <cfvo type="max" val="0"/>
        <color rgb="FFFF7128"/>
        <color rgb="FFFFEF9C"/>
      </colorScale>
    </cfRule>
    <cfRule type="cellIs" dxfId="413" priority="82" operator="greaterThan">
      <formula>0</formula>
    </cfRule>
  </conditionalFormatting>
  <conditionalFormatting sqref="D4:D33">
    <cfRule type="cellIs" dxfId="412" priority="76" operator="greaterThan">
      <formula>0</formula>
    </cfRule>
    <cfRule type="cellIs" dxfId="411" priority="77" operator="lessThan">
      <formula>0</formula>
    </cfRule>
    <cfRule type="containsText" dxfId="410" priority="78" operator="containsText" text="&gt;0">
      <formula>NOT(ISERROR(SEARCH("&gt;0",D4)))</formula>
    </cfRule>
    <cfRule type="cellIs" dxfId="409" priority="79" operator="greaterThan">
      <formula>0</formula>
    </cfRule>
  </conditionalFormatting>
  <conditionalFormatting sqref="D4:D17">
    <cfRule type="cellIs" dxfId="408" priority="75" operator="greaterThan">
      <formula>0</formula>
    </cfRule>
  </conditionalFormatting>
  <conditionalFormatting sqref="D34">
    <cfRule type="cellIs" dxfId="407" priority="74" operator="greaterThan">
      <formula>0</formula>
    </cfRule>
  </conditionalFormatting>
  <conditionalFormatting sqref="D4:D34">
    <cfRule type="cellIs" dxfId="406" priority="73" operator="greaterThan">
      <formula>0</formula>
    </cfRule>
  </conditionalFormatting>
  <conditionalFormatting sqref="D18">
    <cfRule type="cellIs" dxfId="405" priority="72" operator="greaterThan">
      <formula>0</formula>
    </cfRule>
  </conditionalFormatting>
  <conditionalFormatting sqref="D19">
    <cfRule type="cellIs" dxfId="404" priority="71" operator="greaterThan">
      <formula>0</formula>
    </cfRule>
  </conditionalFormatting>
  <conditionalFormatting sqref="D22">
    <cfRule type="cellIs" dxfId="403" priority="70" operator="greaterThan">
      <formula>0</formula>
    </cfRule>
  </conditionalFormatting>
  <conditionalFormatting sqref="D23">
    <cfRule type="cellIs" dxfId="402" priority="69" operator="greaterThan">
      <formula>0</formula>
    </cfRule>
  </conditionalFormatting>
  <conditionalFormatting sqref="D25:D26">
    <cfRule type="cellIs" dxfId="401" priority="68" operator="greaterThan">
      <formula>0</formula>
    </cfRule>
  </conditionalFormatting>
  <conditionalFormatting sqref="D29">
    <cfRule type="cellIs" dxfId="400" priority="67" operator="greaterThan">
      <formula>0</formula>
    </cfRule>
  </conditionalFormatting>
  <conditionalFormatting sqref="D20:D21">
    <cfRule type="cellIs" dxfId="399" priority="66" operator="greaterThan">
      <formula>0</formula>
    </cfRule>
  </conditionalFormatting>
  <conditionalFormatting sqref="D27:G28">
    <cfRule type="cellIs" dxfId="398" priority="65" operator="lessThan">
      <formula>0.5</formula>
    </cfRule>
  </conditionalFormatting>
  <conditionalFormatting sqref="D27:D28">
    <cfRule type="cellIs" dxfId="397" priority="64" operator="greaterThan">
      <formula>0</formula>
    </cfRule>
  </conditionalFormatting>
  <conditionalFormatting sqref="D13:D14">
    <cfRule type="cellIs" dxfId="396" priority="63" operator="greaterThan">
      <formula>0</formula>
    </cfRule>
  </conditionalFormatting>
  <conditionalFormatting sqref="D16">
    <cfRule type="cellIs" dxfId="395" priority="62" operator="greaterThan">
      <formula>0</formula>
    </cfRule>
  </conditionalFormatting>
  <conditionalFormatting sqref="D24">
    <cfRule type="cellIs" dxfId="394" priority="61" operator="greaterThan">
      <formula>0</formula>
    </cfRule>
  </conditionalFormatting>
  <conditionalFormatting sqref="D30:G30 D33:G33">
    <cfRule type="cellIs" dxfId="393" priority="60" operator="lessThan">
      <formula>0.5</formula>
    </cfRule>
  </conditionalFormatting>
  <conditionalFormatting sqref="D30 D33">
    <cfRule type="cellIs" dxfId="392" priority="59" operator="greaterThan">
      <formula>0</formula>
    </cfRule>
  </conditionalFormatting>
  <conditionalFormatting sqref="D4:G4 D6:G10 D29:G29 D13:G17 D19:G24">
    <cfRule type="cellIs" dxfId="391" priority="58" operator="lessThan">
      <formula>0.5</formula>
    </cfRule>
  </conditionalFormatting>
  <conditionalFormatting sqref="D4:G34">
    <cfRule type="cellIs" dxfId="390" priority="56" operator="greaterThan">
      <formula>0</formula>
    </cfRule>
    <cfRule type="cellIs" dxfId="389" priority="57" stopIfTrue="1" operator="lessThan">
      <formula>0.5</formula>
    </cfRule>
  </conditionalFormatting>
  <conditionalFormatting sqref="D4:G4 D6:G11 D13:G33">
    <cfRule type="cellIs" dxfId="388" priority="55" operator="lessThan">
      <formula>0.5</formula>
    </cfRule>
  </conditionalFormatting>
  <conditionalFormatting sqref="D4:G34">
    <cfRule type="cellIs" dxfId="387" priority="54" stopIfTrue="1" operator="lessThan">
      <formula>0.5</formula>
    </cfRule>
  </conditionalFormatting>
  <conditionalFormatting sqref="D4">
    <cfRule type="cellIs" dxfId="386" priority="51" operator="greaterThan">
      <formula>0</formula>
    </cfRule>
    <cfRule type="colorScale" priority="52">
      <colorScale>
        <cfvo type="min" val="0"/>
        <cfvo type="max" val="0"/>
        <color rgb="FFFF7128"/>
        <color rgb="FFFFEF9C"/>
      </colorScale>
    </cfRule>
    <cfRule type="cellIs" dxfId="385" priority="53" operator="greaterThan">
      <formula>0</formula>
    </cfRule>
  </conditionalFormatting>
  <conditionalFormatting sqref="D4:D33">
    <cfRule type="cellIs" dxfId="384" priority="47" operator="greaterThan">
      <formula>0</formula>
    </cfRule>
    <cfRule type="cellIs" dxfId="383" priority="48" operator="lessThan">
      <formula>0</formula>
    </cfRule>
    <cfRule type="containsText" dxfId="382" priority="49" operator="containsText" text="&gt;0">
      <formula>NOT(ISERROR(SEARCH("&gt;0",D4)))</formula>
    </cfRule>
    <cfRule type="cellIs" dxfId="381" priority="50" operator="greaterThan">
      <formula>0</formula>
    </cfRule>
  </conditionalFormatting>
  <conditionalFormatting sqref="D4:D17">
    <cfRule type="cellIs" dxfId="380" priority="46" operator="greaterThan">
      <formula>0</formula>
    </cfRule>
  </conditionalFormatting>
  <conditionalFormatting sqref="D34">
    <cfRule type="cellIs" dxfId="379" priority="45" operator="greaterThan">
      <formula>0</formula>
    </cfRule>
  </conditionalFormatting>
  <conditionalFormatting sqref="D4:D34">
    <cfRule type="cellIs" dxfId="378" priority="44" operator="greaterThan">
      <formula>0</formula>
    </cfRule>
  </conditionalFormatting>
  <conditionalFormatting sqref="D18">
    <cfRule type="cellIs" dxfId="377" priority="43" operator="greaterThan">
      <formula>0</formula>
    </cfRule>
  </conditionalFormatting>
  <conditionalFormatting sqref="D19">
    <cfRule type="cellIs" dxfId="376" priority="42" operator="greaterThan">
      <formula>0</formula>
    </cfRule>
  </conditionalFormatting>
  <conditionalFormatting sqref="D22">
    <cfRule type="cellIs" dxfId="375" priority="41" operator="greaterThan">
      <formula>0</formula>
    </cfRule>
  </conditionalFormatting>
  <conditionalFormatting sqref="D23">
    <cfRule type="cellIs" dxfId="374" priority="40" operator="greaterThan">
      <formula>0</formula>
    </cfRule>
  </conditionalFormatting>
  <conditionalFormatting sqref="D25:D26">
    <cfRule type="cellIs" dxfId="373" priority="39" operator="greaterThan">
      <formula>0</formula>
    </cfRule>
  </conditionalFormatting>
  <conditionalFormatting sqref="D29">
    <cfRule type="cellIs" dxfId="372" priority="38" operator="greaterThan">
      <formula>0</formula>
    </cfRule>
  </conditionalFormatting>
  <conditionalFormatting sqref="D20:D21">
    <cfRule type="cellIs" dxfId="371" priority="37" operator="greaterThan">
      <formula>0</formula>
    </cfRule>
  </conditionalFormatting>
  <conditionalFormatting sqref="D27:G28">
    <cfRule type="cellIs" dxfId="370" priority="36" operator="lessThan">
      <formula>0.5</formula>
    </cfRule>
  </conditionalFormatting>
  <conditionalFormatting sqref="D27:D28">
    <cfRule type="cellIs" dxfId="369" priority="35" operator="greaterThan">
      <formula>0</formula>
    </cfRule>
  </conditionalFormatting>
  <conditionalFormatting sqref="D13:D14">
    <cfRule type="cellIs" dxfId="368" priority="34" operator="greaterThan">
      <formula>0</formula>
    </cfRule>
  </conditionalFormatting>
  <conditionalFormatting sqref="D16">
    <cfRule type="cellIs" dxfId="367" priority="33" operator="greaterThan">
      <formula>0</formula>
    </cfRule>
  </conditionalFormatting>
  <conditionalFormatting sqref="D24">
    <cfRule type="cellIs" dxfId="366" priority="32" operator="greaterThan">
      <formula>0</formula>
    </cfRule>
  </conditionalFormatting>
  <conditionalFormatting sqref="D30:G30 D33:G33">
    <cfRule type="cellIs" dxfId="365" priority="31" operator="lessThan">
      <formula>0.5</formula>
    </cfRule>
  </conditionalFormatting>
  <conditionalFormatting sqref="D30 D33">
    <cfRule type="cellIs" dxfId="364" priority="30" operator="greaterThan">
      <formula>0</formula>
    </cfRule>
  </conditionalFormatting>
  <conditionalFormatting sqref="D4:G34">
    <cfRule type="cellIs" dxfId="363" priority="29" operator="lessThan">
      <formula>0.5</formula>
    </cfRule>
  </conditionalFormatting>
  <conditionalFormatting sqref="D4:G34">
    <cfRule type="cellIs" dxfId="362" priority="27" operator="greaterThan">
      <formula>0</formula>
    </cfRule>
    <cfRule type="cellIs" dxfId="361" priority="28" stopIfTrue="1" operator="lessThan">
      <formula>0.5</formula>
    </cfRule>
  </conditionalFormatting>
  <conditionalFormatting sqref="D4:G34">
    <cfRule type="cellIs" dxfId="360" priority="26" operator="lessThan">
      <formula>0.5</formula>
    </cfRule>
  </conditionalFormatting>
  <conditionalFormatting sqref="D4:G34">
    <cfRule type="cellIs" dxfId="359" priority="25" stopIfTrue="1" operator="lessThan">
      <formula>0.5</formula>
    </cfRule>
  </conditionalFormatting>
  <conditionalFormatting sqref="D4:G34">
    <cfRule type="cellIs" dxfId="358" priority="22" operator="greaterThan">
      <formula>0</formula>
    </cfRule>
    <cfRule type="colorScale" priority="23">
      <colorScale>
        <cfvo type="min" val="0"/>
        <cfvo type="max" val="0"/>
        <color rgb="FFFF7128"/>
        <color rgb="FFFFEF9C"/>
      </colorScale>
    </cfRule>
    <cfRule type="cellIs" dxfId="357" priority="24" operator="greaterThan">
      <formula>0</formula>
    </cfRule>
  </conditionalFormatting>
  <conditionalFormatting sqref="D4:G34">
    <cfRule type="cellIs" dxfId="356" priority="18" operator="greaterThan">
      <formula>0</formula>
    </cfRule>
    <cfRule type="cellIs" dxfId="355" priority="19" operator="lessThan">
      <formula>0</formula>
    </cfRule>
    <cfRule type="containsText" dxfId="354" priority="20" operator="containsText" text="&gt;0">
      <formula>NOT(ISERROR(SEARCH("&gt;0",D4)))</formula>
    </cfRule>
    <cfRule type="cellIs" dxfId="353" priority="21" operator="greaterThan">
      <formula>0</formula>
    </cfRule>
  </conditionalFormatting>
  <conditionalFormatting sqref="D4:G34">
    <cfRule type="cellIs" dxfId="352" priority="17" operator="greaterThan">
      <formula>0</formula>
    </cfRule>
  </conditionalFormatting>
  <conditionalFormatting sqref="D34">
    <cfRule type="cellIs" dxfId="351" priority="16" operator="greaterThan">
      <formula>0</formula>
    </cfRule>
  </conditionalFormatting>
  <conditionalFormatting sqref="D4:G34">
    <cfRule type="cellIs" dxfId="350" priority="15" operator="greaterThan">
      <formula>0</formula>
    </cfRule>
  </conditionalFormatting>
  <conditionalFormatting sqref="D18">
    <cfRule type="cellIs" dxfId="349" priority="14" operator="greaterThan">
      <formula>0</formula>
    </cfRule>
  </conditionalFormatting>
  <conditionalFormatting sqref="D19">
    <cfRule type="cellIs" dxfId="348" priority="13" operator="greaterThan">
      <formula>0</formula>
    </cfRule>
  </conditionalFormatting>
  <conditionalFormatting sqref="D22">
    <cfRule type="cellIs" dxfId="347" priority="12" operator="greaterThan">
      <formula>0</formula>
    </cfRule>
  </conditionalFormatting>
  <conditionalFormatting sqref="D23">
    <cfRule type="cellIs" dxfId="346" priority="11" operator="greaterThan">
      <formula>0</formula>
    </cfRule>
  </conditionalFormatting>
  <conditionalFormatting sqref="D25:D26">
    <cfRule type="cellIs" dxfId="345" priority="10" operator="greaterThan">
      <formula>0</formula>
    </cfRule>
  </conditionalFormatting>
  <conditionalFormatting sqref="D29">
    <cfRule type="cellIs" dxfId="344" priority="9" operator="greaterThan">
      <formula>0</formula>
    </cfRule>
  </conditionalFormatting>
  <conditionalFormatting sqref="D20:D21">
    <cfRule type="cellIs" dxfId="343" priority="8" operator="greaterThan">
      <formula>0</formula>
    </cfRule>
  </conditionalFormatting>
  <conditionalFormatting sqref="D27:G28">
    <cfRule type="cellIs" dxfId="342" priority="7" operator="lessThan">
      <formula>0.5</formula>
    </cfRule>
  </conditionalFormatting>
  <conditionalFormatting sqref="D27:D28">
    <cfRule type="cellIs" dxfId="341" priority="6" operator="greaterThan">
      <formula>0</formula>
    </cfRule>
  </conditionalFormatting>
  <conditionalFormatting sqref="D13:D14">
    <cfRule type="cellIs" dxfId="340" priority="5" operator="greaterThan">
      <formula>0</formula>
    </cfRule>
  </conditionalFormatting>
  <conditionalFormatting sqref="D16">
    <cfRule type="cellIs" dxfId="339" priority="4" operator="greaterThan">
      <formula>0</formula>
    </cfRule>
  </conditionalFormatting>
  <conditionalFormatting sqref="D24">
    <cfRule type="cellIs" dxfId="338" priority="3" operator="greaterThan">
      <formula>0</formula>
    </cfRule>
  </conditionalFormatting>
  <conditionalFormatting sqref="D30:G30 D33:G33">
    <cfRule type="cellIs" dxfId="337" priority="2" operator="lessThan">
      <formula>0.5</formula>
    </cfRule>
  </conditionalFormatting>
  <conditionalFormatting sqref="D30 D33">
    <cfRule type="cellIs" dxfId="336" priority="1" operator="greaterThan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2"/>
  <sheetViews>
    <sheetView topLeftCell="A21" workbookViewId="0">
      <selection activeCell="D1" sqref="D1:K1"/>
    </sheetView>
  </sheetViews>
  <sheetFormatPr baseColWidth="10" defaultColWidth="8" defaultRowHeight="15.75"/>
  <cols>
    <col min="1" max="1" width="11" style="23" bestFit="1" customWidth="1"/>
    <col min="2" max="3" width="8" style="1"/>
    <col min="4" max="7" width="8" style="24"/>
    <col min="8" max="8" width="10.625" style="24" bestFit="1" customWidth="1"/>
    <col min="9" max="16384" width="8" style="1"/>
  </cols>
  <sheetData>
    <row r="1" spans="1:11">
      <c r="A1" s="52" t="s">
        <v>33</v>
      </c>
      <c r="B1" s="52"/>
      <c r="C1" s="29"/>
      <c r="D1" s="44"/>
      <c r="E1" s="45"/>
      <c r="F1" s="45"/>
      <c r="G1" s="45"/>
      <c r="H1" s="45"/>
      <c r="I1" s="45"/>
      <c r="J1" s="45"/>
      <c r="K1" s="46"/>
    </row>
    <row r="2" spans="1:11" ht="15" customHeight="1">
      <c r="A2" s="53">
        <v>45170</v>
      </c>
      <c r="B2" s="54"/>
      <c r="C2" s="47" t="s">
        <v>18</v>
      </c>
      <c r="D2" s="55" t="s">
        <v>0</v>
      </c>
      <c r="E2" s="55"/>
      <c r="F2" s="55" t="s">
        <v>1</v>
      </c>
      <c r="G2" s="55"/>
      <c r="H2" s="42" t="s">
        <v>2</v>
      </c>
      <c r="I2" s="43" t="s">
        <v>3</v>
      </c>
      <c r="J2" s="2"/>
      <c r="K2" s="3"/>
    </row>
    <row r="3" spans="1:11">
      <c r="A3" s="54"/>
      <c r="B3" s="54"/>
      <c r="C3" s="48"/>
      <c r="D3" s="30" t="s">
        <v>4</v>
      </c>
      <c r="E3" s="30" t="s">
        <v>5</v>
      </c>
      <c r="F3" s="30" t="s">
        <v>4</v>
      </c>
      <c r="G3" s="30" t="s">
        <v>5</v>
      </c>
      <c r="H3" s="42"/>
      <c r="I3" s="43"/>
      <c r="J3" s="5"/>
      <c r="K3" s="6"/>
    </row>
    <row r="4" spans="1:11">
      <c r="A4" s="7" t="s">
        <v>7</v>
      </c>
      <c r="B4" s="29">
        <v>1</v>
      </c>
      <c r="C4" s="29"/>
      <c r="D4" s="9" t="str">
        <f>IFERROR(VLOOKUP($C4,Paramétres!$A$2:$E$11,COLUMN()-2,FALSE),"")</f>
        <v/>
      </c>
      <c r="E4" s="9" t="str">
        <f>IFERROR(VLOOKUP($C4,Paramétres!$A$2:$E$11,COLUMN()-2,FALSE),"")</f>
        <v/>
      </c>
      <c r="F4" s="9" t="str">
        <f>IFERROR(VLOOKUP($C4,Paramétres!$A$2:$E$11,COLUMN()-2,FALSE),"")</f>
        <v/>
      </c>
      <c r="G4" s="9" t="str">
        <f>IFERROR(VLOOKUP($C4,Paramétres!$A$2:$E$11,COLUMN()-2,FALSE),"")</f>
        <v/>
      </c>
      <c r="H4" s="9" t="str">
        <f>IFERROR((E4-D4)+(G4-F4),"")</f>
        <v/>
      </c>
      <c r="I4" s="29"/>
      <c r="J4" s="10" t="str">
        <f t="shared" ref="J4:J30" si="0">IF(H4=0,"repos","")</f>
        <v/>
      </c>
      <c r="K4" s="11" t="str">
        <f>IF(H4="","",H4*10.85*24)</f>
        <v/>
      </c>
    </row>
    <row r="5" spans="1:11">
      <c r="A5" s="7" t="s">
        <v>8</v>
      </c>
      <c r="B5" s="29">
        <v>2</v>
      </c>
      <c r="C5" s="29"/>
      <c r="D5" s="9" t="str">
        <f>IFERROR(VLOOKUP($C5,Paramétres!$A$2:$E$11,COLUMN()-2,FALSE),"")</f>
        <v/>
      </c>
      <c r="E5" s="9" t="str">
        <f>IFERROR(VLOOKUP($C5,Paramétres!$A$2:$E$11,COLUMN()-2,FALSE),"")</f>
        <v/>
      </c>
      <c r="F5" s="9" t="str">
        <f>IFERROR(VLOOKUP($C5,Paramétres!$A$2:$E$11,COLUMN()-2,FALSE),"")</f>
        <v/>
      </c>
      <c r="G5" s="9" t="str">
        <f>IFERROR(VLOOKUP($C5,Paramétres!$A$2:$E$11,COLUMN()-2,FALSE),"")</f>
        <v/>
      </c>
      <c r="H5" s="9" t="str">
        <f t="shared" ref="H5:H34" si="1">IFERROR((E5-D5)+(G5-F5),"")</f>
        <v/>
      </c>
      <c r="I5" s="29"/>
      <c r="J5" s="10" t="str">
        <f t="shared" si="0"/>
        <v/>
      </c>
      <c r="K5" s="11" t="str">
        <f t="shared" ref="K5:K34" si="2">IF(H5="","",H5*10.85*24)</f>
        <v/>
      </c>
    </row>
    <row r="6" spans="1:11">
      <c r="A6" s="7" t="s">
        <v>9</v>
      </c>
      <c r="B6" s="29">
        <v>3</v>
      </c>
      <c r="C6" s="29"/>
      <c r="D6" s="9" t="str">
        <f>IFERROR(VLOOKUP($C6,Paramétres!$A$2:$E$11,COLUMN()-2,FALSE),"")</f>
        <v/>
      </c>
      <c r="E6" s="9" t="str">
        <f>IFERROR(VLOOKUP($C6,Paramétres!$A$2:$E$11,COLUMN()-2,FALSE),"")</f>
        <v/>
      </c>
      <c r="F6" s="9" t="str">
        <f>IFERROR(VLOOKUP($C6,Paramétres!$A$2:$E$11,COLUMN()-2,FALSE),"")</f>
        <v/>
      </c>
      <c r="G6" s="9" t="str">
        <f>IFERROR(VLOOKUP($C6,Paramétres!$A$2:$E$11,COLUMN()-2,FALSE),"")</f>
        <v/>
      </c>
      <c r="H6" s="9" t="str">
        <f t="shared" si="1"/>
        <v/>
      </c>
      <c r="I6" s="29"/>
      <c r="J6" s="10" t="str">
        <f t="shared" si="0"/>
        <v/>
      </c>
      <c r="K6" s="11" t="str">
        <f t="shared" si="2"/>
        <v/>
      </c>
    </row>
    <row r="7" spans="1:11">
      <c r="A7" s="7" t="s">
        <v>10</v>
      </c>
      <c r="B7" s="29">
        <v>4</v>
      </c>
      <c r="C7" s="29"/>
      <c r="D7" s="9" t="str">
        <f>IFERROR(VLOOKUP($C7,Paramétres!$A$2:$E$11,COLUMN()-2,FALSE),"")</f>
        <v/>
      </c>
      <c r="E7" s="9" t="str">
        <f>IFERROR(VLOOKUP($C7,Paramétres!$A$2:$E$11,COLUMN()-2,FALSE),"")</f>
        <v/>
      </c>
      <c r="F7" s="9" t="str">
        <f>IFERROR(VLOOKUP($C7,Paramétres!$A$2:$E$11,COLUMN()-2,FALSE),"")</f>
        <v/>
      </c>
      <c r="G7" s="9" t="str">
        <f>IFERROR(VLOOKUP($C7,Paramétres!$A$2:$E$11,COLUMN()-2,FALSE),"")</f>
        <v/>
      </c>
      <c r="H7" s="9" t="str">
        <f t="shared" si="1"/>
        <v/>
      </c>
      <c r="I7" s="29"/>
      <c r="J7" s="10" t="str">
        <f t="shared" si="0"/>
        <v/>
      </c>
      <c r="K7" s="11" t="str">
        <f t="shared" si="2"/>
        <v/>
      </c>
    </row>
    <row r="8" spans="1:11">
      <c r="A8" s="7" t="s">
        <v>11</v>
      </c>
      <c r="B8" s="29">
        <v>5</v>
      </c>
      <c r="C8" s="29"/>
      <c r="D8" s="9" t="str">
        <f>IFERROR(VLOOKUP($C8,Paramétres!$A$2:$E$11,COLUMN()-2,FALSE),"")</f>
        <v/>
      </c>
      <c r="E8" s="9" t="str">
        <f>IFERROR(VLOOKUP($C8,Paramétres!$A$2:$E$11,COLUMN()-2,FALSE),"")</f>
        <v/>
      </c>
      <c r="F8" s="9" t="str">
        <f>IFERROR(VLOOKUP($C8,Paramétres!$A$2:$E$11,COLUMN()-2,FALSE),"")</f>
        <v/>
      </c>
      <c r="G8" s="9" t="str">
        <f>IFERROR(VLOOKUP($C8,Paramétres!$A$2:$E$11,COLUMN()-2,FALSE),"")</f>
        <v/>
      </c>
      <c r="H8" s="9" t="str">
        <f t="shared" si="1"/>
        <v/>
      </c>
      <c r="I8" s="29"/>
      <c r="J8" s="10" t="str">
        <f t="shared" si="0"/>
        <v/>
      </c>
      <c r="K8" s="11" t="str">
        <f t="shared" si="2"/>
        <v/>
      </c>
    </row>
    <row r="9" spans="1:11">
      <c r="A9" s="7" t="s">
        <v>12</v>
      </c>
      <c r="B9" s="29">
        <v>6</v>
      </c>
      <c r="C9" s="29"/>
      <c r="D9" s="9" t="str">
        <f>IFERROR(VLOOKUP($C9,Paramétres!$A$2:$E$11,COLUMN()-2,FALSE),"")</f>
        <v/>
      </c>
      <c r="E9" s="9" t="str">
        <f>IFERROR(VLOOKUP($C9,Paramétres!$A$2:$E$11,COLUMN()-2,FALSE),"")</f>
        <v/>
      </c>
      <c r="F9" s="9" t="str">
        <f>IFERROR(VLOOKUP($C9,Paramétres!$A$2:$E$11,COLUMN()-2,FALSE),"")</f>
        <v/>
      </c>
      <c r="G9" s="9" t="str">
        <f>IFERROR(VLOOKUP($C9,Paramétres!$A$2:$E$11,COLUMN()-2,FALSE),"")</f>
        <v/>
      </c>
      <c r="H9" s="9" t="str">
        <f t="shared" si="1"/>
        <v/>
      </c>
      <c r="I9" s="29"/>
      <c r="J9" s="10" t="str">
        <f t="shared" si="0"/>
        <v/>
      </c>
      <c r="K9" s="11" t="str">
        <f t="shared" si="2"/>
        <v/>
      </c>
    </row>
    <row r="10" spans="1:11">
      <c r="A10" s="7" t="s">
        <v>6</v>
      </c>
      <c r="B10" s="29">
        <v>7</v>
      </c>
      <c r="C10" s="29"/>
      <c r="D10" s="9" t="str">
        <f>IFERROR(VLOOKUP($C10,Paramétres!$A$2:$E$11,COLUMN()-2,FALSE),"")</f>
        <v/>
      </c>
      <c r="E10" s="9" t="str">
        <f>IFERROR(VLOOKUP($C10,Paramétres!$A$2:$E$11,COLUMN()-2,FALSE),"")</f>
        <v/>
      </c>
      <c r="F10" s="9" t="str">
        <f>IFERROR(VLOOKUP($C10,Paramétres!$A$2:$E$11,COLUMN()-2,FALSE),"")</f>
        <v/>
      </c>
      <c r="G10" s="9" t="str">
        <f>IFERROR(VLOOKUP($C10,Paramétres!$A$2:$E$11,COLUMN()-2,FALSE),"")</f>
        <v/>
      </c>
      <c r="H10" s="9" t="str">
        <f t="shared" si="1"/>
        <v/>
      </c>
      <c r="I10" s="29"/>
      <c r="J10" s="10" t="str">
        <f t="shared" si="0"/>
        <v/>
      </c>
      <c r="K10" s="11" t="str">
        <f t="shared" si="2"/>
        <v/>
      </c>
    </row>
    <row r="11" spans="1:11">
      <c r="A11" s="7" t="s">
        <v>7</v>
      </c>
      <c r="B11" s="29">
        <v>8</v>
      </c>
      <c r="C11" s="29"/>
      <c r="D11" s="9" t="str">
        <f>IFERROR(VLOOKUP($C11,Paramétres!$A$2:$E$11,COLUMN()-2,FALSE),"")</f>
        <v/>
      </c>
      <c r="E11" s="9" t="str">
        <f>IFERROR(VLOOKUP($C11,Paramétres!$A$2:$E$11,COLUMN()-2,FALSE),"")</f>
        <v/>
      </c>
      <c r="F11" s="9" t="str">
        <f>IFERROR(VLOOKUP($C11,Paramétres!$A$2:$E$11,COLUMN()-2,FALSE),"")</f>
        <v/>
      </c>
      <c r="G11" s="9" t="str">
        <f>IFERROR(VLOOKUP($C11,Paramétres!$A$2:$E$11,COLUMN()-2,FALSE),"")</f>
        <v/>
      </c>
      <c r="H11" s="9" t="str">
        <f t="shared" si="1"/>
        <v/>
      </c>
      <c r="I11" s="29"/>
      <c r="J11" s="10" t="str">
        <f t="shared" si="0"/>
        <v/>
      </c>
      <c r="K11" s="11" t="str">
        <f t="shared" si="2"/>
        <v/>
      </c>
    </row>
    <row r="12" spans="1:11">
      <c r="A12" s="7" t="s">
        <v>8</v>
      </c>
      <c r="B12" s="29">
        <v>9</v>
      </c>
      <c r="C12" s="29"/>
      <c r="D12" s="9" t="str">
        <f>IFERROR(VLOOKUP($C12,Paramétres!$A$2:$E$11,COLUMN()-2,FALSE),"")</f>
        <v/>
      </c>
      <c r="E12" s="9" t="str">
        <f>IFERROR(VLOOKUP($C12,Paramétres!$A$2:$E$11,COLUMN()-2,FALSE),"")</f>
        <v/>
      </c>
      <c r="F12" s="9" t="str">
        <f>IFERROR(VLOOKUP($C12,Paramétres!$A$2:$E$11,COLUMN()-2,FALSE),"")</f>
        <v/>
      </c>
      <c r="G12" s="9" t="str">
        <f>IFERROR(VLOOKUP($C12,Paramétres!$A$2:$E$11,COLUMN()-2,FALSE),"")</f>
        <v/>
      </c>
      <c r="H12" s="9" t="str">
        <f t="shared" si="1"/>
        <v/>
      </c>
      <c r="I12" s="29"/>
      <c r="J12" s="10" t="str">
        <f t="shared" si="0"/>
        <v/>
      </c>
      <c r="K12" s="11" t="str">
        <f t="shared" si="2"/>
        <v/>
      </c>
    </row>
    <row r="13" spans="1:11">
      <c r="A13" s="7" t="s">
        <v>9</v>
      </c>
      <c r="B13" s="29">
        <v>10</v>
      </c>
      <c r="C13" s="29"/>
      <c r="D13" s="9" t="str">
        <f>IFERROR(VLOOKUP($C13,Paramétres!$A$2:$E$11,COLUMN()-2,FALSE),"")</f>
        <v/>
      </c>
      <c r="E13" s="9" t="str">
        <f>IFERROR(VLOOKUP($C13,Paramétres!$A$2:$E$11,COLUMN()-2,FALSE),"")</f>
        <v/>
      </c>
      <c r="F13" s="9" t="str">
        <f>IFERROR(VLOOKUP($C13,Paramétres!$A$2:$E$11,COLUMN()-2,FALSE),"")</f>
        <v/>
      </c>
      <c r="G13" s="9" t="str">
        <f>IFERROR(VLOOKUP($C13,Paramétres!$A$2:$E$11,COLUMN()-2,FALSE),"")</f>
        <v/>
      </c>
      <c r="H13" s="9" t="str">
        <f t="shared" si="1"/>
        <v/>
      </c>
      <c r="I13" s="29"/>
      <c r="J13" s="10" t="str">
        <f t="shared" si="0"/>
        <v/>
      </c>
      <c r="K13" s="11" t="str">
        <f t="shared" si="2"/>
        <v/>
      </c>
    </row>
    <row r="14" spans="1:11">
      <c r="A14" s="7" t="s">
        <v>10</v>
      </c>
      <c r="B14" s="29">
        <v>11</v>
      </c>
      <c r="C14" s="29"/>
      <c r="D14" s="9" t="str">
        <f>IFERROR(VLOOKUP($C14,Paramétres!$A$2:$E$11,COLUMN()-2,FALSE),"")</f>
        <v/>
      </c>
      <c r="E14" s="9" t="str">
        <f>IFERROR(VLOOKUP($C14,Paramétres!$A$2:$E$11,COLUMN()-2,FALSE),"")</f>
        <v/>
      </c>
      <c r="F14" s="9" t="str">
        <f>IFERROR(VLOOKUP($C14,Paramétres!$A$2:$E$11,COLUMN()-2,FALSE),"")</f>
        <v/>
      </c>
      <c r="G14" s="9" t="str">
        <f>IFERROR(VLOOKUP($C14,Paramétres!$A$2:$E$11,COLUMN()-2,FALSE),"")</f>
        <v/>
      </c>
      <c r="H14" s="9" t="str">
        <f t="shared" si="1"/>
        <v/>
      </c>
      <c r="I14" s="29"/>
      <c r="J14" s="10" t="str">
        <f t="shared" si="0"/>
        <v/>
      </c>
      <c r="K14" s="11" t="str">
        <f t="shared" si="2"/>
        <v/>
      </c>
    </row>
    <row r="15" spans="1:11">
      <c r="A15" s="7" t="s">
        <v>11</v>
      </c>
      <c r="B15" s="29">
        <v>12</v>
      </c>
      <c r="C15" s="29"/>
      <c r="D15" s="9" t="str">
        <f>IFERROR(VLOOKUP($C15,Paramétres!$A$2:$E$11,COLUMN()-2,FALSE),"")</f>
        <v/>
      </c>
      <c r="E15" s="9" t="str">
        <f>IFERROR(VLOOKUP($C15,Paramétres!$A$2:$E$11,COLUMN()-2,FALSE),"")</f>
        <v/>
      </c>
      <c r="F15" s="9" t="str">
        <f>IFERROR(VLOOKUP($C15,Paramétres!$A$2:$E$11,COLUMN()-2,FALSE),"")</f>
        <v/>
      </c>
      <c r="G15" s="9" t="str">
        <f>IFERROR(VLOOKUP($C15,Paramétres!$A$2:$E$11,COLUMN()-2,FALSE),"")</f>
        <v/>
      </c>
      <c r="H15" s="9" t="str">
        <f t="shared" si="1"/>
        <v/>
      </c>
      <c r="I15" s="29"/>
      <c r="J15" s="10" t="str">
        <f t="shared" si="0"/>
        <v/>
      </c>
      <c r="K15" s="11" t="str">
        <f t="shared" si="2"/>
        <v/>
      </c>
    </row>
    <row r="16" spans="1:11">
      <c r="A16" s="7" t="s">
        <v>12</v>
      </c>
      <c r="B16" s="29">
        <v>13</v>
      </c>
      <c r="C16" s="29"/>
      <c r="D16" s="9" t="str">
        <f>IFERROR(VLOOKUP($C16,Paramétres!$A$2:$E$11,COLUMN()-2,FALSE),"")</f>
        <v/>
      </c>
      <c r="E16" s="9" t="str">
        <f>IFERROR(VLOOKUP($C16,Paramétres!$A$2:$E$11,COLUMN()-2,FALSE),"")</f>
        <v/>
      </c>
      <c r="F16" s="9" t="str">
        <f>IFERROR(VLOOKUP($C16,Paramétres!$A$2:$E$11,COLUMN()-2,FALSE),"")</f>
        <v/>
      </c>
      <c r="G16" s="9" t="str">
        <f>IFERROR(VLOOKUP($C16,Paramétres!$A$2:$E$11,COLUMN()-2,FALSE),"")</f>
        <v/>
      </c>
      <c r="H16" s="9" t="str">
        <f t="shared" si="1"/>
        <v/>
      </c>
      <c r="I16" s="29"/>
      <c r="J16" s="10" t="str">
        <f t="shared" si="0"/>
        <v/>
      </c>
      <c r="K16" s="11" t="str">
        <f t="shared" si="2"/>
        <v/>
      </c>
    </row>
    <row r="17" spans="1:11">
      <c r="A17" s="7" t="s">
        <v>6</v>
      </c>
      <c r="B17" s="29">
        <v>14</v>
      </c>
      <c r="C17" s="29"/>
      <c r="D17" s="9" t="str">
        <f>IFERROR(VLOOKUP($C17,Paramétres!$A$2:$E$11,COLUMN()-2,FALSE),"")</f>
        <v/>
      </c>
      <c r="E17" s="9" t="str">
        <f>IFERROR(VLOOKUP($C17,Paramétres!$A$2:$E$11,COLUMN()-2,FALSE),"")</f>
        <v/>
      </c>
      <c r="F17" s="9" t="str">
        <f>IFERROR(VLOOKUP($C17,Paramétres!$A$2:$E$11,COLUMN()-2,FALSE),"")</f>
        <v/>
      </c>
      <c r="G17" s="9" t="str">
        <f>IFERROR(VLOOKUP($C17,Paramétres!$A$2:$E$11,COLUMN()-2,FALSE),"")</f>
        <v/>
      </c>
      <c r="H17" s="9" t="str">
        <f t="shared" si="1"/>
        <v/>
      </c>
      <c r="I17" s="29"/>
      <c r="J17" s="10" t="str">
        <f t="shared" si="0"/>
        <v/>
      </c>
      <c r="K17" s="11" t="str">
        <f t="shared" si="2"/>
        <v/>
      </c>
    </row>
    <row r="18" spans="1:11">
      <c r="A18" s="7" t="s">
        <v>7</v>
      </c>
      <c r="B18" s="29">
        <v>15</v>
      </c>
      <c r="C18" s="29"/>
      <c r="D18" s="9" t="str">
        <f>IFERROR(VLOOKUP($C18,Paramétres!$A$2:$E$11,COLUMN()-2,FALSE),"")</f>
        <v/>
      </c>
      <c r="E18" s="9" t="str">
        <f>IFERROR(VLOOKUP($C18,Paramétres!$A$2:$E$11,COLUMN()-2,FALSE),"")</f>
        <v/>
      </c>
      <c r="F18" s="9" t="str">
        <f>IFERROR(VLOOKUP($C18,Paramétres!$A$2:$E$11,COLUMN()-2,FALSE),"")</f>
        <v/>
      </c>
      <c r="G18" s="9" t="str">
        <f>IFERROR(VLOOKUP($C18,Paramétres!$A$2:$E$11,COLUMN()-2,FALSE),"")</f>
        <v/>
      </c>
      <c r="H18" s="9" t="str">
        <f t="shared" si="1"/>
        <v/>
      </c>
      <c r="I18" s="29"/>
      <c r="J18" s="10" t="str">
        <f t="shared" si="0"/>
        <v/>
      </c>
      <c r="K18" s="11" t="str">
        <f t="shared" si="2"/>
        <v/>
      </c>
    </row>
    <row r="19" spans="1:11">
      <c r="A19" s="7" t="s">
        <v>8</v>
      </c>
      <c r="B19" s="29">
        <v>16</v>
      </c>
      <c r="C19" s="29"/>
      <c r="D19" s="9" t="str">
        <f>IFERROR(VLOOKUP($C19,Paramétres!$A$2:$E$11,COLUMN()-2,FALSE),"")</f>
        <v/>
      </c>
      <c r="E19" s="9" t="str">
        <f>IFERROR(VLOOKUP($C19,Paramétres!$A$2:$E$11,COLUMN()-2,FALSE),"")</f>
        <v/>
      </c>
      <c r="F19" s="9" t="str">
        <f>IFERROR(VLOOKUP($C19,Paramétres!$A$2:$E$11,COLUMN()-2,FALSE),"")</f>
        <v/>
      </c>
      <c r="G19" s="9" t="str">
        <f>IFERROR(VLOOKUP($C19,Paramétres!$A$2:$E$11,COLUMN()-2,FALSE),"")</f>
        <v/>
      </c>
      <c r="H19" s="9" t="str">
        <f t="shared" si="1"/>
        <v/>
      </c>
      <c r="I19" s="29"/>
      <c r="J19" s="10" t="str">
        <f t="shared" si="0"/>
        <v/>
      </c>
      <c r="K19" s="11" t="str">
        <f t="shared" si="2"/>
        <v/>
      </c>
    </row>
    <row r="20" spans="1:11">
      <c r="A20" s="7" t="s">
        <v>9</v>
      </c>
      <c r="B20" s="29">
        <v>17</v>
      </c>
      <c r="C20" s="29"/>
      <c r="D20" s="9" t="str">
        <f>IFERROR(VLOOKUP($C20,Paramétres!$A$2:$E$11,COLUMN()-2,FALSE),"")</f>
        <v/>
      </c>
      <c r="E20" s="9" t="str">
        <f>IFERROR(VLOOKUP($C20,Paramétres!$A$2:$E$11,COLUMN()-2,FALSE),"")</f>
        <v/>
      </c>
      <c r="F20" s="9" t="str">
        <f>IFERROR(VLOOKUP($C20,Paramétres!$A$2:$E$11,COLUMN()-2,FALSE),"")</f>
        <v/>
      </c>
      <c r="G20" s="9" t="str">
        <f>IFERROR(VLOOKUP($C20,Paramétres!$A$2:$E$11,COLUMN()-2,FALSE),"")</f>
        <v/>
      </c>
      <c r="H20" s="9" t="str">
        <f t="shared" si="1"/>
        <v/>
      </c>
      <c r="I20" s="29"/>
      <c r="J20" s="10" t="str">
        <f t="shared" si="0"/>
        <v/>
      </c>
      <c r="K20" s="11" t="str">
        <f t="shared" si="2"/>
        <v/>
      </c>
    </row>
    <row r="21" spans="1:11">
      <c r="A21" s="7" t="s">
        <v>10</v>
      </c>
      <c r="B21" s="29">
        <v>18</v>
      </c>
      <c r="C21" s="29"/>
      <c r="D21" s="9" t="str">
        <f>IFERROR(VLOOKUP($C21,Paramétres!$A$2:$E$11,COLUMN()-2,FALSE),"")</f>
        <v/>
      </c>
      <c r="E21" s="9" t="str">
        <f>IFERROR(VLOOKUP($C21,Paramétres!$A$2:$E$11,COLUMN()-2,FALSE),"")</f>
        <v/>
      </c>
      <c r="F21" s="9" t="str">
        <f>IFERROR(VLOOKUP($C21,Paramétres!$A$2:$E$11,COLUMN()-2,FALSE),"")</f>
        <v/>
      </c>
      <c r="G21" s="9" t="str">
        <f>IFERROR(VLOOKUP($C21,Paramétres!$A$2:$E$11,COLUMN()-2,FALSE),"")</f>
        <v/>
      </c>
      <c r="H21" s="9" t="str">
        <f t="shared" si="1"/>
        <v/>
      </c>
      <c r="I21" s="29"/>
      <c r="J21" s="10" t="str">
        <f t="shared" si="0"/>
        <v/>
      </c>
      <c r="K21" s="11" t="str">
        <f t="shared" si="2"/>
        <v/>
      </c>
    </row>
    <row r="22" spans="1:11">
      <c r="A22" s="7" t="s">
        <v>11</v>
      </c>
      <c r="B22" s="29">
        <v>19</v>
      </c>
      <c r="C22" s="29"/>
      <c r="D22" s="9" t="str">
        <f>IFERROR(VLOOKUP($C22,Paramétres!$A$2:$E$11,COLUMN()-2,FALSE),"")</f>
        <v/>
      </c>
      <c r="E22" s="9" t="str">
        <f>IFERROR(VLOOKUP($C22,Paramétres!$A$2:$E$11,COLUMN()-2,FALSE),"")</f>
        <v/>
      </c>
      <c r="F22" s="9" t="str">
        <f>IFERROR(VLOOKUP($C22,Paramétres!$A$2:$E$11,COLUMN()-2,FALSE),"")</f>
        <v/>
      </c>
      <c r="G22" s="9" t="str">
        <f>IFERROR(VLOOKUP($C22,Paramétres!$A$2:$E$11,COLUMN()-2,FALSE),"")</f>
        <v/>
      </c>
      <c r="H22" s="9" t="str">
        <f t="shared" si="1"/>
        <v/>
      </c>
      <c r="I22" s="29"/>
      <c r="J22" s="10" t="str">
        <f t="shared" si="0"/>
        <v/>
      </c>
      <c r="K22" s="11" t="str">
        <f t="shared" si="2"/>
        <v/>
      </c>
    </row>
    <row r="23" spans="1:11">
      <c r="A23" s="7" t="s">
        <v>12</v>
      </c>
      <c r="B23" s="29">
        <v>20</v>
      </c>
      <c r="C23" s="29"/>
      <c r="D23" s="9" t="str">
        <f>IFERROR(VLOOKUP($C23,Paramétres!$A$2:$E$11,COLUMN()-2,FALSE),"")</f>
        <v/>
      </c>
      <c r="E23" s="9" t="str">
        <f>IFERROR(VLOOKUP($C23,Paramétres!$A$2:$E$11,COLUMN()-2,FALSE),"")</f>
        <v/>
      </c>
      <c r="F23" s="9" t="str">
        <f>IFERROR(VLOOKUP($C23,Paramétres!$A$2:$E$11,COLUMN()-2,FALSE),"")</f>
        <v/>
      </c>
      <c r="G23" s="9" t="str">
        <f>IFERROR(VLOOKUP($C23,Paramétres!$A$2:$E$11,COLUMN()-2,FALSE),"")</f>
        <v/>
      </c>
      <c r="H23" s="9" t="str">
        <f t="shared" si="1"/>
        <v/>
      </c>
      <c r="I23" s="29"/>
      <c r="J23" s="10" t="str">
        <f t="shared" si="0"/>
        <v/>
      </c>
      <c r="K23" s="11" t="str">
        <f t="shared" si="2"/>
        <v/>
      </c>
    </row>
    <row r="24" spans="1:11">
      <c r="A24" s="7" t="s">
        <v>6</v>
      </c>
      <c r="B24" s="29">
        <v>21</v>
      </c>
      <c r="C24" s="29"/>
      <c r="D24" s="9" t="str">
        <f>IFERROR(VLOOKUP($C24,Paramétres!$A$2:$E$11,COLUMN()-2,FALSE),"")</f>
        <v/>
      </c>
      <c r="E24" s="9" t="str">
        <f>IFERROR(VLOOKUP($C24,Paramétres!$A$2:$E$11,COLUMN()-2,FALSE),"")</f>
        <v/>
      </c>
      <c r="F24" s="9" t="str">
        <f>IFERROR(VLOOKUP($C24,Paramétres!$A$2:$E$11,COLUMN()-2,FALSE),"")</f>
        <v/>
      </c>
      <c r="G24" s="9" t="str">
        <f>IFERROR(VLOOKUP($C24,Paramétres!$A$2:$E$11,COLUMN()-2,FALSE),"")</f>
        <v/>
      </c>
      <c r="H24" s="9" t="str">
        <f t="shared" si="1"/>
        <v/>
      </c>
      <c r="I24" s="29"/>
      <c r="J24" s="10" t="str">
        <f t="shared" si="0"/>
        <v/>
      </c>
      <c r="K24" s="11" t="str">
        <f t="shared" si="2"/>
        <v/>
      </c>
    </row>
    <row r="25" spans="1:11">
      <c r="A25" s="7" t="s">
        <v>7</v>
      </c>
      <c r="B25" s="29">
        <v>22</v>
      </c>
      <c r="C25" s="29"/>
      <c r="D25" s="9" t="str">
        <f>IFERROR(VLOOKUP($C25,Paramétres!$A$2:$E$11,COLUMN()-2,FALSE),"")</f>
        <v/>
      </c>
      <c r="E25" s="9" t="str">
        <f>IFERROR(VLOOKUP($C25,Paramétres!$A$2:$E$11,COLUMN()-2,FALSE),"")</f>
        <v/>
      </c>
      <c r="F25" s="9" t="str">
        <f>IFERROR(VLOOKUP($C25,Paramétres!$A$2:$E$11,COLUMN()-2,FALSE),"")</f>
        <v/>
      </c>
      <c r="G25" s="9" t="str">
        <f>IFERROR(VLOOKUP($C25,Paramétres!$A$2:$E$11,COLUMN()-2,FALSE),"")</f>
        <v/>
      </c>
      <c r="H25" s="9" t="str">
        <f t="shared" si="1"/>
        <v/>
      </c>
      <c r="I25" s="29"/>
      <c r="J25" s="10" t="str">
        <f t="shared" si="0"/>
        <v/>
      </c>
      <c r="K25" s="11" t="str">
        <f t="shared" si="2"/>
        <v/>
      </c>
    </row>
    <row r="26" spans="1:11">
      <c r="A26" s="7" t="s">
        <v>8</v>
      </c>
      <c r="B26" s="29">
        <v>23</v>
      </c>
      <c r="C26" s="29"/>
      <c r="D26" s="9" t="str">
        <f>IFERROR(VLOOKUP($C26,Paramétres!$A$2:$E$11,COLUMN()-2,FALSE),"")</f>
        <v/>
      </c>
      <c r="E26" s="9" t="str">
        <f>IFERROR(VLOOKUP($C26,Paramétres!$A$2:$E$11,COLUMN()-2,FALSE),"")</f>
        <v/>
      </c>
      <c r="F26" s="9" t="str">
        <f>IFERROR(VLOOKUP($C26,Paramétres!$A$2:$E$11,COLUMN()-2,FALSE),"")</f>
        <v/>
      </c>
      <c r="G26" s="9" t="str">
        <f>IFERROR(VLOOKUP($C26,Paramétres!$A$2:$E$11,COLUMN()-2,FALSE),"")</f>
        <v/>
      </c>
      <c r="H26" s="9" t="str">
        <f t="shared" si="1"/>
        <v/>
      </c>
      <c r="I26" s="29"/>
      <c r="J26" s="10" t="str">
        <f t="shared" si="0"/>
        <v/>
      </c>
      <c r="K26" s="11" t="str">
        <f t="shared" si="2"/>
        <v/>
      </c>
    </row>
    <row r="27" spans="1:11">
      <c r="A27" s="7" t="s">
        <v>9</v>
      </c>
      <c r="B27" s="29">
        <v>24</v>
      </c>
      <c r="C27" s="29"/>
      <c r="D27" s="9" t="str">
        <f>IFERROR(VLOOKUP($C27,Paramétres!$A$2:$E$11,COLUMN()-2,FALSE),"")</f>
        <v/>
      </c>
      <c r="E27" s="9" t="str">
        <f>IFERROR(VLOOKUP($C27,Paramétres!$A$2:$E$11,COLUMN()-2,FALSE),"")</f>
        <v/>
      </c>
      <c r="F27" s="9" t="str">
        <f>IFERROR(VLOOKUP($C27,Paramétres!$A$2:$E$11,COLUMN()-2,FALSE),"")</f>
        <v/>
      </c>
      <c r="G27" s="9" t="str">
        <f>IFERROR(VLOOKUP($C27,Paramétres!$A$2:$E$11,COLUMN()-2,FALSE),"")</f>
        <v/>
      </c>
      <c r="H27" s="9" t="str">
        <f t="shared" si="1"/>
        <v/>
      </c>
      <c r="I27" s="29"/>
      <c r="J27" s="10" t="str">
        <f t="shared" si="0"/>
        <v/>
      </c>
      <c r="K27" s="11" t="str">
        <f t="shared" si="2"/>
        <v/>
      </c>
    </row>
    <row r="28" spans="1:11">
      <c r="A28" s="7" t="s">
        <v>10</v>
      </c>
      <c r="B28" s="29">
        <v>25</v>
      </c>
      <c r="C28" s="29"/>
      <c r="D28" s="9" t="str">
        <f>IFERROR(VLOOKUP($C28,Paramétres!$A$2:$E$11,COLUMN()-2,FALSE),"")</f>
        <v/>
      </c>
      <c r="E28" s="9" t="str">
        <f>IFERROR(VLOOKUP($C28,Paramétres!$A$2:$E$11,COLUMN()-2,FALSE),"")</f>
        <v/>
      </c>
      <c r="F28" s="9" t="str">
        <f>IFERROR(VLOOKUP($C28,Paramétres!$A$2:$E$11,COLUMN()-2,FALSE),"")</f>
        <v/>
      </c>
      <c r="G28" s="9" t="str">
        <f>IFERROR(VLOOKUP($C28,Paramétres!$A$2:$E$11,COLUMN()-2,FALSE),"")</f>
        <v/>
      </c>
      <c r="H28" s="9" t="str">
        <f t="shared" si="1"/>
        <v/>
      </c>
      <c r="I28" s="29"/>
      <c r="J28" s="10" t="str">
        <f t="shared" si="0"/>
        <v/>
      </c>
      <c r="K28" s="11" t="str">
        <f t="shared" si="2"/>
        <v/>
      </c>
    </row>
    <row r="29" spans="1:11">
      <c r="A29" s="7" t="s">
        <v>11</v>
      </c>
      <c r="B29" s="29">
        <v>26</v>
      </c>
      <c r="C29" s="29"/>
      <c r="D29" s="9" t="str">
        <f>IFERROR(VLOOKUP($C29,Paramétres!$A$2:$E$11,COLUMN()-2,FALSE),"")</f>
        <v/>
      </c>
      <c r="E29" s="9" t="str">
        <f>IFERROR(VLOOKUP($C29,Paramétres!$A$2:$E$11,COLUMN()-2,FALSE),"")</f>
        <v/>
      </c>
      <c r="F29" s="9" t="str">
        <f>IFERROR(VLOOKUP($C29,Paramétres!$A$2:$E$11,COLUMN()-2,FALSE),"")</f>
        <v/>
      </c>
      <c r="G29" s="9" t="str">
        <f>IFERROR(VLOOKUP($C29,Paramétres!$A$2:$E$11,COLUMN()-2,FALSE),"")</f>
        <v/>
      </c>
      <c r="H29" s="9" t="str">
        <f t="shared" si="1"/>
        <v/>
      </c>
      <c r="I29" s="29"/>
      <c r="J29" s="10" t="str">
        <f t="shared" si="0"/>
        <v/>
      </c>
      <c r="K29" s="11" t="str">
        <f t="shared" si="2"/>
        <v/>
      </c>
    </row>
    <row r="30" spans="1:11">
      <c r="A30" s="7" t="s">
        <v>12</v>
      </c>
      <c r="B30" s="29">
        <v>27</v>
      </c>
      <c r="C30" s="29"/>
      <c r="D30" s="9" t="str">
        <f>IFERROR(VLOOKUP($C30,Paramétres!$A$2:$E$11,COLUMN()-2,FALSE),"")</f>
        <v/>
      </c>
      <c r="E30" s="9" t="str">
        <f>IFERROR(VLOOKUP($C30,Paramétres!$A$2:$E$11,COLUMN()-2,FALSE),"")</f>
        <v/>
      </c>
      <c r="F30" s="9" t="str">
        <f>IFERROR(VLOOKUP($C30,Paramétres!$A$2:$E$11,COLUMN()-2,FALSE),"")</f>
        <v/>
      </c>
      <c r="G30" s="9" t="str">
        <f>IFERROR(VLOOKUP($C30,Paramétres!$A$2:$E$11,COLUMN()-2,FALSE),"")</f>
        <v/>
      </c>
      <c r="H30" s="9" t="str">
        <f t="shared" si="1"/>
        <v/>
      </c>
      <c r="I30" s="29"/>
      <c r="J30" s="10" t="str">
        <f t="shared" si="0"/>
        <v/>
      </c>
      <c r="K30" s="11" t="str">
        <f t="shared" si="2"/>
        <v/>
      </c>
    </row>
    <row r="31" spans="1:11">
      <c r="A31" s="7" t="s">
        <v>6</v>
      </c>
      <c r="B31" s="29">
        <v>28</v>
      </c>
      <c r="C31" s="29"/>
      <c r="D31" s="9" t="str">
        <f>IFERROR(VLOOKUP($C31,Paramétres!$A$2:$E$11,COLUMN()-2,FALSE),"")</f>
        <v/>
      </c>
      <c r="E31" s="9" t="str">
        <f>IFERROR(VLOOKUP($C31,Paramétres!$A$2:$E$11,COLUMN()-2,FALSE),"")</f>
        <v/>
      </c>
      <c r="F31" s="9" t="str">
        <f>IFERROR(VLOOKUP($C31,Paramétres!$A$2:$E$11,COLUMN()-2,FALSE),"")</f>
        <v/>
      </c>
      <c r="G31" s="9" t="str">
        <f>IFERROR(VLOOKUP($C31,Paramétres!$A$2:$E$11,COLUMN()-2,FALSE),"")</f>
        <v/>
      </c>
      <c r="H31" s="9" t="str">
        <f t="shared" si="1"/>
        <v/>
      </c>
      <c r="I31" s="29"/>
      <c r="J31" s="10" t="str">
        <f>IF(H31=0,"repos","")</f>
        <v/>
      </c>
      <c r="K31" s="11" t="str">
        <f t="shared" si="2"/>
        <v/>
      </c>
    </row>
    <row r="32" spans="1:11">
      <c r="A32" s="7" t="s">
        <v>7</v>
      </c>
      <c r="B32" s="29">
        <v>29</v>
      </c>
      <c r="C32" s="29"/>
      <c r="D32" s="9" t="str">
        <f>IFERROR(VLOOKUP($C32,Paramétres!$A$2:$E$11,COLUMN()-2,FALSE),"")</f>
        <v/>
      </c>
      <c r="E32" s="9" t="str">
        <f>IFERROR(VLOOKUP($C32,Paramétres!$A$2:$E$11,COLUMN()-2,FALSE),"")</f>
        <v/>
      </c>
      <c r="F32" s="9" t="str">
        <f>IFERROR(VLOOKUP($C32,Paramétres!$A$2:$E$11,COLUMN()-2,FALSE),"")</f>
        <v/>
      </c>
      <c r="G32" s="9" t="str">
        <f>IFERROR(VLOOKUP($C32,Paramétres!$A$2:$E$11,COLUMN()-2,FALSE),"")</f>
        <v/>
      </c>
      <c r="H32" s="9" t="str">
        <f t="shared" si="1"/>
        <v/>
      </c>
      <c r="I32" s="29"/>
      <c r="J32" s="10" t="str">
        <f>IF(H32=0,"repos","")</f>
        <v/>
      </c>
      <c r="K32" s="11" t="str">
        <f t="shared" si="2"/>
        <v/>
      </c>
    </row>
    <row r="33" spans="1:11">
      <c r="A33" s="7" t="s">
        <v>8</v>
      </c>
      <c r="B33" s="29">
        <v>30</v>
      </c>
      <c r="C33" s="29"/>
      <c r="D33" s="9" t="str">
        <f>IFERROR(VLOOKUP($C33,Paramétres!$A$2:$E$11,COLUMN()-2,FALSE),"")</f>
        <v/>
      </c>
      <c r="E33" s="9" t="str">
        <f>IFERROR(VLOOKUP($C33,Paramétres!$A$2:$E$11,COLUMN()-2,FALSE),"")</f>
        <v/>
      </c>
      <c r="F33" s="9" t="str">
        <f>IFERROR(VLOOKUP($C33,Paramétres!$A$2:$E$11,COLUMN()-2,FALSE),"")</f>
        <v/>
      </c>
      <c r="G33" s="9" t="str">
        <f>IFERROR(VLOOKUP($C33,Paramétres!$A$2:$E$11,COLUMN()-2,FALSE),"")</f>
        <v/>
      </c>
      <c r="H33" s="9" t="str">
        <f t="shared" si="1"/>
        <v/>
      </c>
      <c r="I33" s="29"/>
      <c r="J33" s="10" t="str">
        <f>IF(H33=0,"repos","")</f>
        <v/>
      </c>
      <c r="K33" s="11" t="str">
        <f t="shared" si="2"/>
        <v/>
      </c>
    </row>
    <row r="34" spans="1:11">
      <c r="A34" s="7"/>
      <c r="B34" s="29"/>
      <c r="C34" s="29"/>
      <c r="D34" s="9" t="str">
        <f>IFERROR(VLOOKUP($C34,Paramétres!$A$2:$E$11,COLUMN()-2,FALSE),"")</f>
        <v/>
      </c>
      <c r="E34" s="9" t="str">
        <f>IFERROR(VLOOKUP($C34,Paramétres!$A$2:$E$11,COLUMN()-2,FALSE),"")</f>
        <v/>
      </c>
      <c r="F34" s="9" t="str">
        <f>IFERROR(VLOOKUP($C34,Paramétres!$A$2:$E$11,COLUMN()-2,FALSE),"")</f>
        <v/>
      </c>
      <c r="G34" s="9" t="str">
        <f>IFERROR(VLOOKUP($C34,Paramétres!$A$2:$E$11,COLUMN()-2,FALSE),"")</f>
        <v/>
      </c>
      <c r="H34" s="9" t="str">
        <f t="shared" si="1"/>
        <v/>
      </c>
      <c r="I34" s="29"/>
      <c r="J34" s="12" t="str">
        <f>IF(H34=0,"repos","")</f>
        <v/>
      </c>
      <c r="K34" s="11" t="str">
        <f t="shared" si="2"/>
        <v/>
      </c>
    </row>
    <row r="35" spans="1:11">
      <c r="A35" s="52" t="s">
        <v>2</v>
      </c>
      <c r="B35" s="52"/>
      <c r="C35" s="52"/>
      <c r="D35" s="52"/>
      <c r="E35" s="52"/>
      <c r="F35" s="52"/>
      <c r="G35" s="52"/>
      <c r="H35" s="13">
        <f>SUM(H4:H33)</f>
        <v>0</v>
      </c>
      <c r="I35" s="29"/>
      <c r="J35" s="12"/>
    </row>
    <row r="36" spans="1:11">
      <c r="A36" s="52" t="s">
        <v>13</v>
      </c>
      <c r="B36" s="52"/>
      <c r="C36" s="52"/>
      <c r="D36" s="52"/>
      <c r="E36" s="52"/>
      <c r="F36" s="52"/>
      <c r="G36" s="52"/>
      <c r="H36" s="14" t="str">
        <f>H21</f>
        <v/>
      </c>
      <c r="I36" s="29"/>
      <c r="J36" s="12"/>
    </row>
    <row r="37" spans="1:11">
      <c r="A37" s="52" t="s">
        <v>14</v>
      </c>
      <c r="B37" s="52"/>
      <c r="C37" s="52"/>
      <c r="D37" s="52"/>
      <c r="E37" s="52"/>
      <c r="F37" s="52"/>
      <c r="G37" s="52"/>
      <c r="H37" s="30" t="str">
        <f>H28</f>
        <v/>
      </c>
      <c r="I37" s="29"/>
      <c r="J37" s="12"/>
    </row>
    <row r="38" spans="1:11">
      <c r="A38" s="52" t="s">
        <v>15</v>
      </c>
      <c r="B38" s="52"/>
      <c r="C38" s="52"/>
      <c r="D38" s="52"/>
      <c r="E38" s="52"/>
      <c r="F38" s="52"/>
      <c r="G38" s="52"/>
      <c r="H38" s="30">
        <f>SUM(I4:I34)</f>
        <v>0</v>
      </c>
      <c r="I38" s="29"/>
      <c r="J38" s="12"/>
    </row>
    <row r="39" spans="1:11">
      <c r="A39" s="56" t="s">
        <v>29</v>
      </c>
      <c r="B39" s="56"/>
      <c r="C39" s="56"/>
      <c r="D39" s="56"/>
      <c r="E39" s="56"/>
      <c r="F39" s="56"/>
      <c r="G39" s="56"/>
      <c r="H39" s="15"/>
      <c r="I39" s="29"/>
      <c r="J39" s="12"/>
    </row>
    <row r="40" spans="1:11">
      <c r="A40" s="49" t="s">
        <v>28</v>
      </c>
      <c r="B40" s="50"/>
      <c r="C40" s="50"/>
      <c r="D40" s="50"/>
      <c r="E40" s="50"/>
      <c r="F40" s="50"/>
      <c r="G40" s="51"/>
      <c r="H40" s="16">
        <f>H35+H39</f>
        <v>0</v>
      </c>
      <c r="I40" s="17"/>
      <c r="J40" s="18"/>
    </row>
    <row r="41" spans="1:11">
      <c r="A41" s="19"/>
      <c r="B41" s="17"/>
      <c r="C41" s="17"/>
      <c r="D41" s="20"/>
      <c r="E41" s="20"/>
      <c r="F41" s="20"/>
      <c r="G41" s="21" t="s">
        <v>16</v>
      </c>
      <c r="H41" s="22">
        <f>H35*10.85*24</f>
        <v>0</v>
      </c>
      <c r="I41" s="17"/>
      <c r="J41" s="18"/>
    </row>
    <row r="42" spans="1:11">
      <c r="G42" s="25" t="s">
        <v>17</v>
      </c>
      <c r="H42" s="26">
        <f>H41-(H41*19.8%)</f>
        <v>0</v>
      </c>
    </row>
  </sheetData>
  <mergeCells count="14">
    <mergeCell ref="H2:H3"/>
    <mergeCell ref="I2:I3"/>
    <mergeCell ref="D1:K1"/>
    <mergeCell ref="C2:C3"/>
    <mergeCell ref="A40:G40"/>
    <mergeCell ref="A1:B1"/>
    <mergeCell ref="A2:B3"/>
    <mergeCell ref="D2:E2"/>
    <mergeCell ref="F2:G2"/>
    <mergeCell ref="A35:G35"/>
    <mergeCell ref="A36:G36"/>
    <mergeCell ref="A37:G37"/>
    <mergeCell ref="A38:G38"/>
    <mergeCell ref="A39:G39"/>
  </mergeCells>
  <conditionalFormatting sqref="D4:G4 D6:G10 D29:G29 D13:G17 D19:G24">
    <cfRule type="cellIs" dxfId="335" priority="87" operator="lessThan">
      <formula>0.5</formula>
    </cfRule>
  </conditionalFormatting>
  <conditionalFormatting sqref="D4:G34">
    <cfRule type="cellIs" dxfId="334" priority="85" operator="greaterThan">
      <formula>0</formula>
    </cfRule>
    <cfRule type="cellIs" dxfId="333" priority="86" stopIfTrue="1" operator="lessThan">
      <formula>0.5</formula>
    </cfRule>
  </conditionalFormatting>
  <conditionalFormatting sqref="D4:G4 D6:G11 D13:G33">
    <cfRule type="cellIs" dxfId="332" priority="84" operator="lessThan">
      <formula>0.5</formula>
    </cfRule>
  </conditionalFormatting>
  <conditionalFormatting sqref="D4:G34">
    <cfRule type="cellIs" dxfId="331" priority="83" stopIfTrue="1" operator="lessThan">
      <formula>0.5</formula>
    </cfRule>
  </conditionalFormatting>
  <conditionalFormatting sqref="D4">
    <cfRule type="cellIs" dxfId="330" priority="80" operator="greaterThan">
      <formula>0</formula>
    </cfRule>
    <cfRule type="colorScale" priority="81">
      <colorScale>
        <cfvo type="min" val="0"/>
        <cfvo type="max" val="0"/>
        <color rgb="FFFF7128"/>
        <color rgb="FFFFEF9C"/>
      </colorScale>
    </cfRule>
    <cfRule type="cellIs" dxfId="329" priority="82" operator="greaterThan">
      <formula>0</formula>
    </cfRule>
  </conditionalFormatting>
  <conditionalFormatting sqref="D4:D33">
    <cfRule type="cellIs" dxfId="328" priority="76" operator="greaterThan">
      <formula>0</formula>
    </cfRule>
    <cfRule type="cellIs" dxfId="327" priority="77" operator="lessThan">
      <formula>0</formula>
    </cfRule>
    <cfRule type="containsText" dxfId="326" priority="78" operator="containsText" text="&gt;0">
      <formula>NOT(ISERROR(SEARCH("&gt;0",D4)))</formula>
    </cfRule>
    <cfRule type="cellIs" dxfId="325" priority="79" operator="greaterThan">
      <formula>0</formula>
    </cfRule>
  </conditionalFormatting>
  <conditionalFormatting sqref="D4:D17">
    <cfRule type="cellIs" dxfId="324" priority="75" operator="greaterThan">
      <formula>0</formula>
    </cfRule>
  </conditionalFormatting>
  <conditionalFormatting sqref="D34">
    <cfRule type="cellIs" dxfId="323" priority="74" operator="greaterThan">
      <formula>0</formula>
    </cfRule>
  </conditionalFormatting>
  <conditionalFormatting sqref="D4:D34">
    <cfRule type="cellIs" dxfId="322" priority="73" operator="greaterThan">
      <formula>0</formula>
    </cfRule>
  </conditionalFormatting>
  <conditionalFormatting sqref="D18">
    <cfRule type="cellIs" dxfId="321" priority="72" operator="greaterThan">
      <formula>0</formula>
    </cfRule>
  </conditionalFormatting>
  <conditionalFormatting sqref="D19">
    <cfRule type="cellIs" dxfId="320" priority="71" operator="greaterThan">
      <formula>0</formula>
    </cfRule>
  </conditionalFormatting>
  <conditionalFormatting sqref="D22">
    <cfRule type="cellIs" dxfId="319" priority="70" operator="greaterThan">
      <formula>0</formula>
    </cfRule>
  </conditionalFormatting>
  <conditionalFormatting sqref="D23">
    <cfRule type="cellIs" dxfId="318" priority="69" operator="greaterThan">
      <formula>0</formula>
    </cfRule>
  </conditionalFormatting>
  <conditionalFormatting sqref="D25:D26">
    <cfRule type="cellIs" dxfId="317" priority="68" operator="greaterThan">
      <formula>0</formula>
    </cfRule>
  </conditionalFormatting>
  <conditionalFormatting sqref="D29">
    <cfRule type="cellIs" dxfId="316" priority="67" operator="greaterThan">
      <formula>0</formula>
    </cfRule>
  </conditionalFormatting>
  <conditionalFormatting sqref="D20:D21">
    <cfRule type="cellIs" dxfId="315" priority="66" operator="greaterThan">
      <formula>0</formula>
    </cfRule>
  </conditionalFormatting>
  <conditionalFormatting sqref="D27:G28">
    <cfRule type="cellIs" dxfId="314" priority="65" operator="lessThan">
      <formula>0.5</formula>
    </cfRule>
  </conditionalFormatting>
  <conditionalFormatting sqref="D27:D28">
    <cfRule type="cellIs" dxfId="313" priority="64" operator="greaterThan">
      <formula>0</formula>
    </cfRule>
  </conditionalFormatting>
  <conditionalFormatting sqref="D13:D14">
    <cfRule type="cellIs" dxfId="312" priority="63" operator="greaterThan">
      <formula>0</formula>
    </cfRule>
  </conditionalFormatting>
  <conditionalFormatting sqref="D16">
    <cfRule type="cellIs" dxfId="311" priority="62" operator="greaterThan">
      <formula>0</formula>
    </cfRule>
  </conditionalFormatting>
  <conditionalFormatting sqref="D24">
    <cfRule type="cellIs" dxfId="310" priority="61" operator="greaterThan">
      <formula>0</formula>
    </cfRule>
  </conditionalFormatting>
  <conditionalFormatting sqref="D30:G30 D33:G33">
    <cfRule type="cellIs" dxfId="309" priority="60" operator="lessThan">
      <formula>0.5</formula>
    </cfRule>
  </conditionalFormatting>
  <conditionalFormatting sqref="D30 D33">
    <cfRule type="cellIs" dxfId="308" priority="59" operator="greaterThan">
      <formula>0</formula>
    </cfRule>
  </conditionalFormatting>
  <conditionalFormatting sqref="D4:G4 D6:G10 D29:G29 D13:G17 D19:G24">
    <cfRule type="cellIs" dxfId="307" priority="58" operator="lessThan">
      <formula>0.5</formula>
    </cfRule>
  </conditionalFormatting>
  <conditionalFormatting sqref="D4:G34">
    <cfRule type="cellIs" dxfId="306" priority="56" operator="greaterThan">
      <formula>0</formula>
    </cfRule>
    <cfRule type="cellIs" dxfId="305" priority="57" stopIfTrue="1" operator="lessThan">
      <formula>0.5</formula>
    </cfRule>
  </conditionalFormatting>
  <conditionalFormatting sqref="D4:G4 D6:G11 D13:G33">
    <cfRule type="cellIs" dxfId="304" priority="55" operator="lessThan">
      <formula>0.5</formula>
    </cfRule>
  </conditionalFormatting>
  <conditionalFormatting sqref="D4:G34">
    <cfRule type="cellIs" dxfId="303" priority="54" stopIfTrue="1" operator="lessThan">
      <formula>0.5</formula>
    </cfRule>
  </conditionalFormatting>
  <conditionalFormatting sqref="D4">
    <cfRule type="cellIs" dxfId="302" priority="51" operator="greaterThan">
      <formula>0</formula>
    </cfRule>
    <cfRule type="colorScale" priority="52">
      <colorScale>
        <cfvo type="min" val="0"/>
        <cfvo type="max" val="0"/>
        <color rgb="FFFF7128"/>
        <color rgb="FFFFEF9C"/>
      </colorScale>
    </cfRule>
    <cfRule type="cellIs" dxfId="301" priority="53" operator="greaterThan">
      <formula>0</formula>
    </cfRule>
  </conditionalFormatting>
  <conditionalFormatting sqref="D4:D33">
    <cfRule type="cellIs" dxfId="300" priority="47" operator="greaterThan">
      <formula>0</formula>
    </cfRule>
    <cfRule type="cellIs" dxfId="299" priority="48" operator="lessThan">
      <formula>0</formula>
    </cfRule>
    <cfRule type="containsText" dxfId="298" priority="49" operator="containsText" text="&gt;0">
      <formula>NOT(ISERROR(SEARCH("&gt;0",D4)))</formula>
    </cfRule>
    <cfRule type="cellIs" dxfId="297" priority="50" operator="greaterThan">
      <formula>0</formula>
    </cfRule>
  </conditionalFormatting>
  <conditionalFormatting sqref="D4:D17">
    <cfRule type="cellIs" dxfId="296" priority="46" operator="greaterThan">
      <formula>0</formula>
    </cfRule>
  </conditionalFormatting>
  <conditionalFormatting sqref="D34">
    <cfRule type="cellIs" dxfId="295" priority="45" operator="greaterThan">
      <formula>0</formula>
    </cfRule>
  </conditionalFormatting>
  <conditionalFormatting sqref="D4:D34">
    <cfRule type="cellIs" dxfId="294" priority="44" operator="greaterThan">
      <formula>0</formula>
    </cfRule>
  </conditionalFormatting>
  <conditionalFormatting sqref="D18">
    <cfRule type="cellIs" dxfId="293" priority="43" operator="greaterThan">
      <formula>0</formula>
    </cfRule>
  </conditionalFormatting>
  <conditionalFormatting sqref="D19">
    <cfRule type="cellIs" dxfId="292" priority="42" operator="greaterThan">
      <formula>0</formula>
    </cfRule>
  </conditionalFormatting>
  <conditionalFormatting sqref="D22">
    <cfRule type="cellIs" dxfId="291" priority="41" operator="greaterThan">
      <formula>0</formula>
    </cfRule>
  </conditionalFormatting>
  <conditionalFormatting sqref="D23">
    <cfRule type="cellIs" dxfId="290" priority="40" operator="greaterThan">
      <formula>0</formula>
    </cfRule>
  </conditionalFormatting>
  <conditionalFormatting sqref="D25:D26">
    <cfRule type="cellIs" dxfId="289" priority="39" operator="greaterThan">
      <formula>0</formula>
    </cfRule>
  </conditionalFormatting>
  <conditionalFormatting sqref="D29">
    <cfRule type="cellIs" dxfId="288" priority="38" operator="greaterThan">
      <formula>0</formula>
    </cfRule>
  </conditionalFormatting>
  <conditionalFormatting sqref="D20:D21">
    <cfRule type="cellIs" dxfId="287" priority="37" operator="greaterThan">
      <formula>0</formula>
    </cfRule>
  </conditionalFormatting>
  <conditionalFormatting sqref="D27:G28">
    <cfRule type="cellIs" dxfId="286" priority="36" operator="lessThan">
      <formula>0.5</formula>
    </cfRule>
  </conditionalFormatting>
  <conditionalFormatting sqref="D27:D28">
    <cfRule type="cellIs" dxfId="285" priority="35" operator="greaterThan">
      <formula>0</formula>
    </cfRule>
  </conditionalFormatting>
  <conditionalFormatting sqref="D13:D14">
    <cfRule type="cellIs" dxfId="284" priority="34" operator="greaterThan">
      <formula>0</formula>
    </cfRule>
  </conditionalFormatting>
  <conditionalFormatting sqref="D16">
    <cfRule type="cellIs" dxfId="283" priority="33" operator="greaterThan">
      <formula>0</formula>
    </cfRule>
  </conditionalFormatting>
  <conditionalFormatting sqref="D24">
    <cfRule type="cellIs" dxfId="282" priority="32" operator="greaterThan">
      <formula>0</formula>
    </cfRule>
  </conditionalFormatting>
  <conditionalFormatting sqref="D30:G30 D33:G33">
    <cfRule type="cellIs" dxfId="281" priority="31" operator="lessThan">
      <formula>0.5</formula>
    </cfRule>
  </conditionalFormatting>
  <conditionalFormatting sqref="D30 D33">
    <cfRule type="cellIs" dxfId="280" priority="30" operator="greaterThan">
      <formula>0</formula>
    </cfRule>
  </conditionalFormatting>
  <conditionalFormatting sqref="D4:G34">
    <cfRule type="cellIs" dxfId="279" priority="29" operator="lessThan">
      <formula>0.5</formula>
    </cfRule>
  </conditionalFormatting>
  <conditionalFormatting sqref="D4:G34">
    <cfRule type="cellIs" dxfId="278" priority="27" operator="greaterThan">
      <formula>0</formula>
    </cfRule>
    <cfRule type="cellIs" dxfId="277" priority="28" stopIfTrue="1" operator="lessThan">
      <formula>0.5</formula>
    </cfRule>
  </conditionalFormatting>
  <conditionalFormatting sqref="D4:G34">
    <cfRule type="cellIs" dxfId="276" priority="26" operator="lessThan">
      <formula>0.5</formula>
    </cfRule>
  </conditionalFormatting>
  <conditionalFormatting sqref="D4:G34">
    <cfRule type="cellIs" dxfId="275" priority="25" stopIfTrue="1" operator="lessThan">
      <formula>0.5</formula>
    </cfRule>
  </conditionalFormatting>
  <conditionalFormatting sqref="D4:G34">
    <cfRule type="cellIs" dxfId="274" priority="22" operator="greaterThan">
      <formula>0</formula>
    </cfRule>
    <cfRule type="colorScale" priority="23">
      <colorScale>
        <cfvo type="min" val="0"/>
        <cfvo type="max" val="0"/>
        <color rgb="FFFF7128"/>
        <color rgb="FFFFEF9C"/>
      </colorScale>
    </cfRule>
    <cfRule type="cellIs" dxfId="273" priority="24" operator="greaterThan">
      <formula>0</formula>
    </cfRule>
  </conditionalFormatting>
  <conditionalFormatting sqref="D4:G34">
    <cfRule type="cellIs" dxfId="272" priority="18" operator="greaterThan">
      <formula>0</formula>
    </cfRule>
    <cfRule type="cellIs" dxfId="271" priority="19" operator="lessThan">
      <formula>0</formula>
    </cfRule>
    <cfRule type="containsText" dxfId="270" priority="20" operator="containsText" text="&gt;0">
      <formula>NOT(ISERROR(SEARCH("&gt;0",D4)))</formula>
    </cfRule>
    <cfRule type="cellIs" dxfId="269" priority="21" operator="greaterThan">
      <formula>0</formula>
    </cfRule>
  </conditionalFormatting>
  <conditionalFormatting sqref="D4:G34">
    <cfRule type="cellIs" dxfId="268" priority="17" operator="greaterThan">
      <formula>0</formula>
    </cfRule>
  </conditionalFormatting>
  <conditionalFormatting sqref="D34">
    <cfRule type="cellIs" dxfId="267" priority="16" operator="greaterThan">
      <formula>0</formula>
    </cfRule>
  </conditionalFormatting>
  <conditionalFormatting sqref="D4:G34">
    <cfRule type="cellIs" dxfId="266" priority="15" operator="greaterThan">
      <formula>0</formula>
    </cfRule>
  </conditionalFormatting>
  <conditionalFormatting sqref="D18">
    <cfRule type="cellIs" dxfId="265" priority="14" operator="greaterThan">
      <formula>0</formula>
    </cfRule>
  </conditionalFormatting>
  <conditionalFormatting sqref="D19">
    <cfRule type="cellIs" dxfId="264" priority="13" operator="greaterThan">
      <formula>0</formula>
    </cfRule>
  </conditionalFormatting>
  <conditionalFormatting sqref="D22">
    <cfRule type="cellIs" dxfId="263" priority="12" operator="greaterThan">
      <formula>0</formula>
    </cfRule>
  </conditionalFormatting>
  <conditionalFormatting sqref="D23">
    <cfRule type="cellIs" dxfId="262" priority="11" operator="greaterThan">
      <formula>0</formula>
    </cfRule>
  </conditionalFormatting>
  <conditionalFormatting sqref="D25:D26">
    <cfRule type="cellIs" dxfId="261" priority="10" operator="greaterThan">
      <formula>0</formula>
    </cfRule>
  </conditionalFormatting>
  <conditionalFormatting sqref="D29">
    <cfRule type="cellIs" dxfId="260" priority="9" operator="greaterThan">
      <formula>0</formula>
    </cfRule>
  </conditionalFormatting>
  <conditionalFormatting sqref="D20:D21">
    <cfRule type="cellIs" dxfId="259" priority="8" operator="greaterThan">
      <formula>0</formula>
    </cfRule>
  </conditionalFormatting>
  <conditionalFormatting sqref="D27:G28">
    <cfRule type="cellIs" dxfId="258" priority="7" operator="lessThan">
      <formula>0.5</formula>
    </cfRule>
  </conditionalFormatting>
  <conditionalFormatting sqref="D27:D28">
    <cfRule type="cellIs" dxfId="257" priority="6" operator="greaterThan">
      <formula>0</formula>
    </cfRule>
  </conditionalFormatting>
  <conditionalFormatting sqref="D13:D14">
    <cfRule type="cellIs" dxfId="256" priority="5" operator="greaterThan">
      <formula>0</formula>
    </cfRule>
  </conditionalFormatting>
  <conditionalFormatting sqref="D16">
    <cfRule type="cellIs" dxfId="255" priority="4" operator="greaterThan">
      <formula>0</formula>
    </cfRule>
  </conditionalFormatting>
  <conditionalFormatting sqref="D24">
    <cfRule type="cellIs" dxfId="254" priority="3" operator="greaterThan">
      <formula>0</formula>
    </cfRule>
  </conditionalFormatting>
  <conditionalFormatting sqref="D30:G30 D33:G33">
    <cfRule type="cellIs" dxfId="253" priority="2" operator="lessThan">
      <formula>0.5</formula>
    </cfRule>
  </conditionalFormatting>
  <conditionalFormatting sqref="D30 D33">
    <cfRule type="cellIs" dxfId="252" priority="1" operator="greaterThan">
      <formula>0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42"/>
  <sheetViews>
    <sheetView topLeftCell="A24" workbookViewId="0">
      <selection activeCell="D1" sqref="D1:K1"/>
    </sheetView>
  </sheetViews>
  <sheetFormatPr baseColWidth="10" defaultColWidth="8" defaultRowHeight="15.75"/>
  <cols>
    <col min="1" max="1" width="11" style="23" bestFit="1" customWidth="1"/>
    <col min="2" max="3" width="8" style="1"/>
    <col min="4" max="7" width="8" style="24"/>
    <col min="8" max="8" width="10.625" style="24" bestFit="1" customWidth="1"/>
    <col min="9" max="16384" width="8" style="1"/>
  </cols>
  <sheetData>
    <row r="1" spans="1:11">
      <c r="A1" s="52" t="s">
        <v>33</v>
      </c>
      <c r="B1" s="52"/>
      <c r="C1" s="29"/>
      <c r="D1" s="44"/>
      <c r="E1" s="45"/>
      <c r="F1" s="45"/>
      <c r="G1" s="45"/>
      <c r="H1" s="45"/>
      <c r="I1" s="45"/>
      <c r="J1" s="45"/>
      <c r="K1" s="46"/>
    </row>
    <row r="2" spans="1:11" ht="15" customHeight="1">
      <c r="A2" s="53">
        <v>45200</v>
      </c>
      <c r="B2" s="54"/>
      <c r="C2" s="47" t="s">
        <v>18</v>
      </c>
      <c r="D2" s="55" t="s">
        <v>0</v>
      </c>
      <c r="E2" s="55"/>
      <c r="F2" s="55" t="s">
        <v>1</v>
      </c>
      <c r="G2" s="55"/>
      <c r="H2" s="42" t="s">
        <v>2</v>
      </c>
      <c r="I2" s="43" t="s">
        <v>3</v>
      </c>
      <c r="J2" s="2"/>
      <c r="K2" s="3"/>
    </row>
    <row r="3" spans="1:11">
      <c r="A3" s="54"/>
      <c r="B3" s="54"/>
      <c r="C3" s="48"/>
      <c r="D3" s="30" t="s">
        <v>4</v>
      </c>
      <c r="E3" s="30" t="s">
        <v>5</v>
      </c>
      <c r="F3" s="30" t="s">
        <v>4</v>
      </c>
      <c r="G3" s="30" t="s">
        <v>5</v>
      </c>
      <c r="H3" s="42"/>
      <c r="I3" s="43"/>
      <c r="J3" s="5"/>
      <c r="K3" s="6"/>
    </row>
    <row r="4" spans="1:11">
      <c r="A4" s="7" t="s">
        <v>9</v>
      </c>
      <c r="B4" s="29">
        <v>1</v>
      </c>
      <c r="C4" s="29"/>
      <c r="D4" s="9" t="str">
        <f>IFERROR(VLOOKUP($C4,Paramétres!$A$2:$E$11,COLUMN()-2,FALSE),"")</f>
        <v/>
      </c>
      <c r="E4" s="9" t="str">
        <f>IFERROR(VLOOKUP($C4,Paramétres!$A$2:$E$11,COLUMN()-2,FALSE),"")</f>
        <v/>
      </c>
      <c r="F4" s="9" t="str">
        <f>IFERROR(VLOOKUP($C4,Paramétres!$A$2:$E$11,COLUMN()-2,FALSE),"")</f>
        <v/>
      </c>
      <c r="G4" s="9" t="str">
        <f>IFERROR(VLOOKUP($C4,Paramétres!$A$2:$E$11,COLUMN()-2,FALSE),"")</f>
        <v/>
      </c>
      <c r="H4" s="9" t="str">
        <f>IFERROR((E4-D4)+(G4-F4),"")</f>
        <v/>
      </c>
      <c r="I4" s="29"/>
      <c r="J4" s="10" t="str">
        <f t="shared" ref="J4:J30" si="0">IF(H4=0,"repos","")</f>
        <v/>
      </c>
      <c r="K4" s="11" t="str">
        <f>IF(H4="","",H4*10.85*24)</f>
        <v/>
      </c>
    </row>
    <row r="5" spans="1:11">
      <c r="A5" s="7" t="s">
        <v>10</v>
      </c>
      <c r="B5" s="29">
        <v>2</v>
      </c>
      <c r="C5" s="29"/>
      <c r="D5" s="9" t="str">
        <f>IFERROR(VLOOKUP($C5,Paramétres!$A$2:$E$11,COLUMN()-2,FALSE),"")</f>
        <v/>
      </c>
      <c r="E5" s="9" t="str">
        <f>IFERROR(VLOOKUP($C5,Paramétres!$A$2:$E$11,COLUMN()-2,FALSE),"")</f>
        <v/>
      </c>
      <c r="F5" s="9" t="str">
        <f>IFERROR(VLOOKUP($C5,Paramétres!$A$2:$E$11,COLUMN()-2,FALSE),"")</f>
        <v/>
      </c>
      <c r="G5" s="9" t="str">
        <f>IFERROR(VLOOKUP($C5,Paramétres!$A$2:$E$11,COLUMN()-2,FALSE),"")</f>
        <v/>
      </c>
      <c r="H5" s="9" t="str">
        <f t="shared" ref="H5:H34" si="1">IFERROR((E5-D5)+(G5-F5),"")</f>
        <v/>
      </c>
      <c r="I5" s="29"/>
      <c r="J5" s="10" t="str">
        <f t="shared" si="0"/>
        <v/>
      </c>
      <c r="K5" s="11" t="str">
        <f t="shared" ref="K5:K34" si="2">IF(H5="","",H5*10.85*24)</f>
        <v/>
      </c>
    </row>
    <row r="6" spans="1:11">
      <c r="A6" s="7" t="s">
        <v>11</v>
      </c>
      <c r="B6" s="29">
        <v>3</v>
      </c>
      <c r="C6" s="29"/>
      <c r="D6" s="9" t="str">
        <f>IFERROR(VLOOKUP($C6,Paramétres!$A$2:$E$11,COLUMN()-2,FALSE),"")</f>
        <v/>
      </c>
      <c r="E6" s="9" t="str">
        <f>IFERROR(VLOOKUP($C6,Paramétres!$A$2:$E$11,COLUMN()-2,FALSE),"")</f>
        <v/>
      </c>
      <c r="F6" s="9" t="str">
        <f>IFERROR(VLOOKUP($C6,Paramétres!$A$2:$E$11,COLUMN()-2,FALSE),"")</f>
        <v/>
      </c>
      <c r="G6" s="9" t="str">
        <f>IFERROR(VLOOKUP($C6,Paramétres!$A$2:$E$11,COLUMN()-2,FALSE),"")</f>
        <v/>
      </c>
      <c r="H6" s="9" t="str">
        <f t="shared" si="1"/>
        <v/>
      </c>
      <c r="I6" s="29"/>
      <c r="J6" s="10" t="str">
        <f t="shared" si="0"/>
        <v/>
      </c>
      <c r="K6" s="11" t="str">
        <f t="shared" si="2"/>
        <v/>
      </c>
    </row>
    <row r="7" spans="1:11">
      <c r="A7" s="7" t="s">
        <v>12</v>
      </c>
      <c r="B7" s="29">
        <v>4</v>
      </c>
      <c r="C7" s="29"/>
      <c r="D7" s="9" t="str">
        <f>IFERROR(VLOOKUP($C7,Paramétres!$A$2:$E$11,COLUMN()-2,FALSE),"")</f>
        <v/>
      </c>
      <c r="E7" s="9" t="str">
        <f>IFERROR(VLOOKUP($C7,Paramétres!$A$2:$E$11,COLUMN()-2,FALSE),"")</f>
        <v/>
      </c>
      <c r="F7" s="9" t="str">
        <f>IFERROR(VLOOKUP($C7,Paramétres!$A$2:$E$11,COLUMN()-2,FALSE),"")</f>
        <v/>
      </c>
      <c r="G7" s="9" t="str">
        <f>IFERROR(VLOOKUP($C7,Paramétres!$A$2:$E$11,COLUMN()-2,FALSE),"")</f>
        <v/>
      </c>
      <c r="H7" s="9" t="str">
        <f t="shared" si="1"/>
        <v/>
      </c>
      <c r="I7" s="29"/>
      <c r="J7" s="10" t="str">
        <f t="shared" si="0"/>
        <v/>
      </c>
      <c r="K7" s="11" t="str">
        <f t="shared" si="2"/>
        <v/>
      </c>
    </row>
    <row r="8" spans="1:11">
      <c r="A8" s="7" t="s">
        <v>6</v>
      </c>
      <c r="B8" s="29">
        <v>5</v>
      </c>
      <c r="C8" s="29"/>
      <c r="D8" s="9" t="str">
        <f>IFERROR(VLOOKUP($C8,Paramétres!$A$2:$E$11,COLUMN()-2,FALSE),"")</f>
        <v/>
      </c>
      <c r="E8" s="9" t="str">
        <f>IFERROR(VLOOKUP($C8,Paramétres!$A$2:$E$11,COLUMN()-2,FALSE),"")</f>
        <v/>
      </c>
      <c r="F8" s="9" t="str">
        <f>IFERROR(VLOOKUP($C8,Paramétres!$A$2:$E$11,COLUMN()-2,FALSE),"")</f>
        <v/>
      </c>
      <c r="G8" s="9" t="str">
        <f>IFERROR(VLOOKUP($C8,Paramétres!$A$2:$E$11,COLUMN()-2,FALSE),"")</f>
        <v/>
      </c>
      <c r="H8" s="9" t="str">
        <f t="shared" si="1"/>
        <v/>
      </c>
      <c r="I8" s="29"/>
      <c r="J8" s="10" t="str">
        <f t="shared" si="0"/>
        <v/>
      </c>
      <c r="K8" s="11" t="str">
        <f t="shared" si="2"/>
        <v/>
      </c>
    </row>
    <row r="9" spans="1:11">
      <c r="A9" s="7" t="s">
        <v>7</v>
      </c>
      <c r="B9" s="29">
        <v>6</v>
      </c>
      <c r="C9" s="29"/>
      <c r="D9" s="9" t="str">
        <f>IFERROR(VLOOKUP($C9,Paramétres!$A$2:$E$11,COLUMN()-2,FALSE),"")</f>
        <v/>
      </c>
      <c r="E9" s="9" t="str">
        <f>IFERROR(VLOOKUP($C9,Paramétres!$A$2:$E$11,COLUMN()-2,FALSE),"")</f>
        <v/>
      </c>
      <c r="F9" s="9" t="str">
        <f>IFERROR(VLOOKUP($C9,Paramétres!$A$2:$E$11,COLUMN()-2,FALSE),"")</f>
        <v/>
      </c>
      <c r="G9" s="9" t="str">
        <f>IFERROR(VLOOKUP($C9,Paramétres!$A$2:$E$11,COLUMN()-2,FALSE),"")</f>
        <v/>
      </c>
      <c r="H9" s="9" t="str">
        <f t="shared" si="1"/>
        <v/>
      </c>
      <c r="I9" s="29"/>
      <c r="J9" s="10" t="str">
        <f t="shared" si="0"/>
        <v/>
      </c>
      <c r="K9" s="11" t="str">
        <f t="shared" si="2"/>
        <v/>
      </c>
    </row>
    <row r="10" spans="1:11">
      <c r="A10" s="7" t="s">
        <v>8</v>
      </c>
      <c r="B10" s="29">
        <v>7</v>
      </c>
      <c r="C10" s="29"/>
      <c r="D10" s="9" t="str">
        <f>IFERROR(VLOOKUP($C10,Paramétres!$A$2:$E$11,COLUMN()-2,FALSE),"")</f>
        <v/>
      </c>
      <c r="E10" s="9" t="str">
        <f>IFERROR(VLOOKUP($C10,Paramétres!$A$2:$E$11,COLUMN()-2,FALSE),"")</f>
        <v/>
      </c>
      <c r="F10" s="9" t="str">
        <f>IFERROR(VLOOKUP($C10,Paramétres!$A$2:$E$11,COLUMN()-2,FALSE),"")</f>
        <v/>
      </c>
      <c r="G10" s="9" t="str">
        <f>IFERROR(VLOOKUP($C10,Paramétres!$A$2:$E$11,COLUMN()-2,FALSE),"")</f>
        <v/>
      </c>
      <c r="H10" s="9" t="str">
        <f t="shared" si="1"/>
        <v/>
      </c>
      <c r="I10" s="29"/>
      <c r="J10" s="10" t="str">
        <f t="shared" si="0"/>
        <v/>
      </c>
      <c r="K10" s="11" t="str">
        <f t="shared" si="2"/>
        <v/>
      </c>
    </row>
    <row r="11" spans="1:11">
      <c r="A11" s="7" t="s">
        <v>9</v>
      </c>
      <c r="B11" s="29">
        <v>8</v>
      </c>
      <c r="C11" s="29"/>
      <c r="D11" s="9" t="str">
        <f>IFERROR(VLOOKUP($C11,Paramétres!$A$2:$E$11,COLUMN()-2,FALSE),"")</f>
        <v/>
      </c>
      <c r="E11" s="9" t="str">
        <f>IFERROR(VLOOKUP($C11,Paramétres!$A$2:$E$11,COLUMN()-2,FALSE),"")</f>
        <v/>
      </c>
      <c r="F11" s="9" t="str">
        <f>IFERROR(VLOOKUP($C11,Paramétres!$A$2:$E$11,COLUMN()-2,FALSE),"")</f>
        <v/>
      </c>
      <c r="G11" s="9" t="str">
        <f>IFERROR(VLOOKUP($C11,Paramétres!$A$2:$E$11,COLUMN()-2,FALSE),"")</f>
        <v/>
      </c>
      <c r="H11" s="9" t="str">
        <f t="shared" si="1"/>
        <v/>
      </c>
      <c r="I11" s="29"/>
      <c r="J11" s="10" t="str">
        <f t="shared" si="0"/>
        <v/>
      </c>
      <c r="K11" s="11" t="str">
        <f t="shared" si="2"/>
        <v/>
      </c>
    </row>
    <row r="12" spans="1:11">
      <c r="A12" s="7" t="s">
        <v>10</v>
      </c>
      <c r="B12" s="29">
        <v>9</v>
      </c>
      <c r="C12" s="29"/>
      <c r="D12" s="9" t="str">
        <f>IFERROR(VLOOKUP($C12,Paramétres!$A$2:$E$11,COLUMN()-2,FALSE),"")</f>
        <v/>
      </c>
      <c r="E12" s="9" t="str">
        <f>IFERROR(VLOOKUP($C12,Paramétres!$A$2:$E$11,COLUMN()-2,FALSE),"")</f>
        <v/>
      </c>
      <c r="F12" s="9" t="str">
        <f>IFERROR(VLOOKUP($C12,Paramétres!$A$2:$E$11,COLUMN()-2,FALSE),"")</f>
        <v/>
      </c>
      <c r="G12" s="9" t="str">
        <f>IFERROR(VLOOKUP($C12,Paramétres!$A$2:$E$11,COLUMN()-2,FALSE),"")</f>
        <v/>
      </c>
      <c r="H12" s="9" t="str">
        <f t="shared" si="1"/>
        <v/>
      </c>
      <c r="I12" s="29"/>
      <c r="J12" s="10" t="str">
        <f t="shared" si="0"/>
        <v/>
      </c>
      <c r="K12" s="11" t="str">
        <f t="shared" si="2"/>
        <v/>
      </c>
    </row>
    <row r="13" spans="1:11">
      <c r="A13" s="7" t="s">
        <v>11</v>
      </c>
      <c r="B13" s="29">
        <v>10</v>
      </c>
      <c r="C13" s="29"/>
      <c r="D13" s="9" t="str">
        <f>IFERROR(VLOOKUP($C13,Paramétres!$A$2:$E$11,COLUMN()-2,FALSE),"")</f>
        <v/>
      </c>
      <c r="E13" s="9" t="str">
        <f>IFERROR(VLOOKUP($C13,Paramétres!$A$2:$E$11,COLUMN()-2,FALSE),"")</f>
        <v/>
      </c>
      <c r="F13" s="9" t="str">
        <f>IFERROR(VLOOKUP($C13,Paramétres!$A$2:$E$11,COLUMN()-2,FALSE),"")</f>
        <v/>
      </c>
      <c r="G13" s="9" t="str">
        <f>IFERROR(VLOOKUP($C13,Paramétres!$A$2:$E$11,COLUMN()-2,FALSE),"")</f>
        <v/>
      </c>
      <c r="H13" s="9" t="str">
        <f t="shared" si="1"/>
        <v/>
      </c>
      <c r="I13" s="29"/>
      <c r="J13" s="10" t="str">
        <f t="shared" si="0"/>
        <v/>
      </c>
      <c r="K13" s="11" t="str">
        <f t="shared" si="2"/>
        <v/>
      </c>
    </row>
    <row r="14" spans="1:11">
      <c r="A14" s="7" t="s">
        <v>12</v>
      </c>
      <c r="B14" s="29">
        <v>11</v>
      </c>
      <c r="C14" s="29"/>
      <c r="D14" s="9" t="str">
        <f>IFERROR(VLOOKUP($C14,Paramétres!$A$2:$E$11,COLUMN()-2,FALSE),"")</f>
        <v/>
      </c>
      <c r="E14" s="9" t="str">
        <f>IFERROR(VLOOKUP($C14,Paramétres!$A$2:$E$11,COLUMN()-2,FALSE),"")</f>
        <v/>
      </c>
      <c r="F14" s="9" t="str">
        <f>IFERROR(VLOOKUP($C14,Paramétres!$A$2:$E$11,COLUMN()-2,FALSE),"")</f>
        <v/>
      </c>
      <c r="G14" s="9" t="str">
        <f>IFERROR(VLOOKUP($C14,Paramétres!$A$2:$E$11,COLUMN()-2,FALSE),"")</f>
        <v/>
      </c>
      <c r="H14" s="9" t="str">
        <f t="shared" si="1"/>
        <v/>
      </c>
      <c r="I14" s="29"/>
      <c r="J14" s="10" t="str">
        <f t="shared" si="0"/>
        <v/>
      </c>
      <c r="K14" s="11" t="str">
        <f t="shared" si="2"/>
        <v/>
      </c>
    </row>
    <row r="15" spans="1:11">
      <c r="A15" s="7" t="s">
        <v>6</v>
      </c>
      <c r="B15" s="29">
        <v>12</v>
      </c>
      <c r="C15" s="29"/>
      <c r="D15" s="9" t="str">
        <f>IFERROR(VLOOKUP($C15,Paramétres!$A$2:$E$11,COLUMN()-2,FALSE),"")</f>
        <v/>
      </c>
      <c r="E15" s="9" t="str">
        <f>IFERROR(VLOOKUP($C15,Paramétres!$A$2:$E$11,COLUMN()-2,FALSE),"")</f>
        <v/>
      </c>
      <c r="F15" s="9" t="str">
        <f>IFERROR(VLOOKUP($C15,Paramétres!$A$2:$E$11,COLUMN()-2,FALSE),"")</f>
        <v/>
      </c>
      <c r="G15" s="9" t="str">
        <f>IFERROR(VLOOKUP($C15,Paramétres!$A$2:$E$11,COLUMN()-2,FALSE),"")</f>
        <v/>
      </c>
      <c r="H15" s="9" t="str">
        <f t="shared" si="1"/>
        <v/>
      </c>
      <c r="I15" s="29"/>
      <c r="J15" s="10" t="str">
        <f t="shared" si="0"/>
        <v/>
      </c>
      <c r="K15" s="11" t="str">
        <f t="shared" si="2"/>
        <v/>
      </c>
    </row>
    <row r="16" spans="1:11">
      <c r="A16" s="7" t="s">
        <v>7</v>
      </c>
      <c r="B16" s="29">
        <v>13</v>
      </c>
      <c r="C16" s="29"/>
      <c r="D16" s="9" t="str">
        <f>IFERROR(VLOOKUP($C16,Paramétres!$A$2:$E$11,COLUMN()-2,FALSE),"")</f>
        <v/>
      </c>
      <c r="E16" s="9" t="str">
        <f>IFERROR(VLOOKUP($C16,Paramétres!$A$2:$E$11,COLUMN()-2,FALSE),"")</f>
        <v/>
      </c>
      <c r="F16" s="9" t="str">
        <f>IFERROR(VLOOKUP($C16,Paramétres!$A$2:$E$11,COLUMN()-2,FALSE),"")</f>
        <v/>
      </c>
      <c r="G16" s="9" t="str">
        <f>IFERROR(VLOOKUP($C16,Paramétres!$A$2:$E$11,COLUMN()-2,FALSE),"")</f>
        <v/>
      </c>
      <c r="H16" s="9" t="str">
        <f t="shared" si="1"/>
        <v/>
      </c>
      <c r="I16" s="29"/>
      <c r="J16" s="10" t="str">
        <f t="shared" si="0"/>
        <v/>
      </c>
      <c r="K16" s="11" t="str">
        <f t="shared" si="2"/>
        <v/>
      </c>
    </row>
    <row r="17" spans="1:11">
      <c r="A17" s="7" t="s">
        <v>8</v>
      </c>
      <c r="B17" s="29">
        <v>14</v>
      </c>
      <c r="C17" s="29"/>
      <c r="D17" s="9" t="str">
        <f>IFERROR(VLOOKUP($C17,Paramétres!$A$2:$E$11,COLUMN()-2,FALSE),"")</f>
        <v/>
      </c>
      <c r="E17" s="9" t="str">
        <f>IFERROR(VLOOKUP($C17,Paramétres!$A$2:$E$11,COLUMN()-2,FALSE),"")</f>
        <v/>
      </c>
      <c r="F17" s="9" t="str">
        <f>IFERROR(VLOOKUP($C17,Paramétres!$A$2:$E$11,COLUMN()-2,FALSE),"")</f>
        <v/>
      </c>
      <c r="G17" s="9" t="str">
        <f>IFERROR(VLOOKUP($C17,Paramétres!$A$2:$E$11,COLUMN()-2,FALSE),"")</f>
        <v/>
      </c>
      <c r="H17" s="9" t="str">
        <f t="shared" si="1"/>
        <v/>
      </c>
      <c r="I17" s="29"/>
      <c r="J17" s="10" t="str">
        <f t="shared" si="0"/>
        <v/>
      </c>
      <c r="K17" s="11" t="str">
        <f t="shared" si="2"/>
        <v/>
      </c>
    </row>
    <row r="18" spans="1:11">
      <c r="A18" s="7" t="s">
        <v>9</v>
      </c>
      <c r="B18" s="29">
        <v>15</v>
      </c>
      <c r="C18" s="29"/>
      <c r="D18" s="9" t="str">
        <f>IFERROR(VLOOKUP($C18,Paramétres!$A$2:$E$11,COLUMN()-2,FALSE),"")</f>
        <v/>
      </c>
      <c r="E18" s="9" t="str">
        <f>IFERROR(VLOOKUP($C18,Paramétres!$A$2:$E$11,COLUMN()-2,FALSE),"")</f>
        <v/>
      </c>
      <c r="F18" s="9" t="str">
        <f>IFERROR(VLOOKUP($C18,Paramétres!$A$2:$E$11,COLUMN()-2,FALSE),"")</f>
        <v/>
      </c>
      <c r="G18" s="9" t="str">
        <f>IFERROR(VLOOKUP($C18,Paramétres!$A$2:$E$11,COLUMN()-2,FALSE),"")</f>
        <v/>
      </c>
      <c r="H18" s="9" t="str">
        <f t="shared" si="1"/>
        <v/>
      </c>
      <c r="I18" s="29"/>
      <c r="J18" s="10" t="str">
        <f t="shared" si="0"/>
        <v/>
      </c>
      <c r="K18" s="11" t="str">
        <f t="shared" si="2"/>
        <v/>
      </c>
    </row>
    <row r="19" spans="1:11">
      <c r="A19" s="7" t="s">
        <v>10</v>
      </c>
      <c r="B19" s="29">
        <v>16</v>
      </c>
      <c r="C19" s="29"/>
      <c r="D19" s="9" t="str">
        <f>IFERROR(VLOOKUP($C19,Paramétres!$A$2:$E$11,COLUMN()-2,FALSE),"")</f>
        <v/>
      </c>
      <c r="E19" s="9" t="str">
        <f>IFERROR(VLOOKUP($C19,Paramétres!$A$2:$E$11,COLUMN()-2,FALSE),"")</f>
        <v/>
      </c>
      <c r="F19" s="9" t="str">
        <f>IFERROR(VLOOKUP($C19,Paramétres!$A$2:$E$11,COLUMN()-2,FALSE),"")</f>
        <v/>
      </c>
      <c r="G19" s="9" t="str">
        <f>IFERROR(VLOOKUP($C19,Paramétres!$A$2:$E$11,COLUMN()-2,FALSE),"")</f>
        <v/>
      </c>
      <c r="H19" s="9" t="str">
        <f t="shared" si="1"/>
        <v/>
      </c>
      <c r="I19" s="29"/>
      <c r="J19" s="10" t="str">
        <f t="shared" si="0"/>
        <v/>
      </c>
      <c r="K19" s="11" t="str">
        <f t="shared" si="2"/>
        <v/>
      </c>
    </row>
    <row r="20" spans="1:11">
      <c r="A20" s="7" t="s">
        <v>11</v>
      </c>
      <c r="B20" s="29">
        <v>17</v>
      </c>
      <c r="C20" s="29"/>
      <c r="D20" s="9" t="str">
        <f>IFERROR(VLOOKUP($C20,Paramétres!$A$2:$E$11,COLUMN()-2,FALSE),"")</f>
        <v/>
      </c>
      <c r="E20" s="9" t="str">
        <f>IFERROR(VLOOKUP($C20,Paramétres!$A$2:$E$11,COLUMN()-2,FALSE),"")</f>
        <v/>
      </c>
      <c r="F20" s="9" t="str">
        <f>IFERROR(VLOOKUP($C20,Paramétres!$A$2:$E$11,COLUMN()-2,FALSE),"")</f>
        <v/>
      </c>
      <c r="G20" s="9" t="str">
        <f>IFERROR(VLOOKUP($C20,Paramétres!$A$2:$E$11,COLUMN()-2,FALSE),"")</f>
        <v/>
      </c>
      <c r="H20" s="9" t="str">
        <f t="shared" si="1"/>
        <v/>
      </c>
      <c r="I20" s="29"/>
      <c r="J20" s="10" t="str">
        <f t="shared" si="0"/>
        <v/>
      </c>
      <c r="K20" s="11" t="str">
        <f t="shared" si="2"/>
        <v/>
      </c>
    </row>
    <row r="21" spans="1:11">
      <c r="A21" s="7" t="s">
        <v>12</v>
      </c>
      <c r="B21" s="29">
        <v>18</v>
      </c>
      <c r="C21" s="29"/>
      <c r="D21" s="9" t="str">
        <f>IFERROR(VLOOKUP($C21,Paramétres!$A$2:$E$11,COLUMN()-2,FALSE),"")</f>
        <v/>
      </c>
      <c r="E21" s="9" t="str">
        <f>IFERROR(VLOOKUP($C21,Paramétres!$A$2:$E$11,COLUMN()-2,FALSE),"")</f>
        <v/>
      </c>
      <c r="F21" s="9" t="str">
        <f>IFERROR(VLOOKUP($C21,Paramétres!$A$2:$E$11,COLUMN()-2,FALSE),"")</f>
        <v/>
      </c>
      <c r="G21" s="9" t="str">
        <f>IFERROR(VLOOKUP($C21,Paramétres!$A$2:$E$11,COLUMN()-2,FALSE),"")</f>
        <v/>
      </c>
      <c r="H21" s="9" t="str">
        <f t="shared" si="1"/>
        <v/>
      </c>
      <c r="I21" s="29"/>
      <c r="J21" s="10" t="str">
        <f t="shared" si="0"/>
        <v/>
      </c>
      <c r="K21" s="11" t="str">
        <f t="shared" si="2"/>
        <v/>
      </c>
    </row>
    <row r="22" spans="1:11">
      <c r="A22" s="7" t="s">
        <v>6</v>
      </c>
      <c r="B22" s="29">
        <v>19</v>
      </c>
      <c r="C22" s="29"/>
      <c r="D22" s="9" t="str">
        <f>IFERROR(VLOOKUP($C22,Paramétres!$A$2:$E$11,COLUMN()-2,FALSE),"")</f>
        <v/>
      </c>
      <c r="E22" s="9" t="str">
        <f>IFERROR(VLOOKUP($C22,Paramétres!$A$2:$E$11,COLUMN()-2,FALSE),"")</f>
        <v/>
      </c>
      <c r="F22" s="9" t="str">
        <f>IFERROR(VLOOKUP($C22,Paramétres!$A$2:$E$11,COLUMN()-2,FALSE),"")</f>
        <v/>
      </c>
      <c r="G22" s="9" t="str">
        <f>IFERROR(VLOOKUP($C22,Paramétres!$A$2:$E$11,COLUMN()-2,FALSE),"")</f>
        <v/>
      </c>
      <c r="H22" s="9" t="str">
        <f t="shared" si="1"/>
        <v/>
      </c>
      <c r="I22" s="29"/>
      <c r="J22" s="10" t="str">
        <f t="shared" si="0"/>
        <v/>
      </c>
      <c r="K22" s="11" t="str">
        <f t="shared" si="2"/>
        <v/>
      </c>
    </row>
    <row r="23" spans="1:11">
      <c r="A23" s="7" t="s">
        <v>7</v>
      </c>
      <c r="B23" s="29">
        <v>20</v>
      </c>
      <c r="C23" s="29"/>
      <c r="D23" s="9" t="str">
        <f>IFERROR(VLOOKUP($C23,Paramétres!$A$2:$E$11,COLUMN()-2,FALSE),"")</f>
        <v/>
      </c>
      <c r="E23" s="9" t="str">
        <f>IFERROR(VLOOKUP($C23,Paramétres!$A$2:$E$11,COLUMN()-2,FALSE),"")</f>
        <v/>
      </c>
      <c r="F23" s="9" t="str">
        <f>IFERROR(VLOOKUP($C23,Paramétres!$A$2:$E$11,COLUMN()-2,FALSE),"")</f>
        <v/>
      </c>
      <c r="G23" s="9" t="str">
        <f>IFERROR(VLOOKUP($C23,Paramétres!$A$2:$E$11,COLUMN()-2,FALSE),"")</f>
        <v/>
      </c>
      <c r="H23" s="9" t="str">
        <f t="shared" si="1"/>
        <v/>
      </c>
      <c r="I23" s="29"/>
      <c r="J23" s="10" t="str">
        <f t="shared" si="0"/>
        <v/>
      </c>
      <c r="K23" s="11" t="str">
        <f t="shared" si="2"/>
        <v/>
      </c>
    </row>
    <row r="24" spans="1:11">
      <c r="A24" s="7" t="s">
        <v>8</v>
      </c>
      <c r="B24" s="29">
        <v>21</v>
      </c>
      <c r="C24" s="29"/>
      <c r="D24" s="9" t="str">
        <f>IFERROR(VLOOKUP($C24,Paramétres!$A$2:$E$11,COLUMN()-2,FALSE),"")</f>
        <v/>
      </c>
      <c r="E24" s="9" t="str">
        <f>IFERROR(VLOOKUP($C24,Paramétres!$A$2:$E$11,COLUMN()-2,FALSE),"")</f>
        <v/>
      </c>
      <c r="F24" s="9" t="str">
        <f>IFERROR(VLOOKUP($C24,Paramétres!$A$2:$E$11,COLUMN()-2,FALSE),"")</f>
        <v/>
      </c>
      <c r="G24" s="9" t="str">
        <f>IFERROR(VLOOKUP($C24,Paramétres!$A$2:$E$11,COLUMN()-2,FALSE),"")</f>
        <v/>
      </c>
      <c r="H24" s="9" t="str">
        <f t="shared" si="1"/>
        <v/>
      </c>
      <c r="I24" s="29"/>
      <c r="J24" s="10" t="str">
        <f t="shared" si="0"/>
        <v/>
      </c>
      <c r="K24" s="11" t="str">
        <f t="shared" si="2"/>
        <v/>
      </c>
    </row>
    <row r="25" spans="1:11">
      <c r="A25" s="7" t="s">
        <v>9</v>
      </c>
      <c r="B25" s="29">
        <v>22</v>
      </c>
      <c r="C25" s="29"/>
      <c r="D25" s="9" t="str">
        <f>IFERROR(VLOOKUP($C25,Paramétres!$A$2:$E$11,COLUMN()-2,FALSE),"")</f>
        <v/>
      </c>
      <c r="E25" s="9" t="str">
        <f>IFERROR(VLOOKUP($C25,Paramétres!$A$2:$E$11,COLUMN()-2,FALSE),"")</f>
        <v/>
      </c>
      <c r="F25" s="9" t="str">
        <f>IFERROR(VLOOKUP($C25,Paramétres!$A$2:$E$11,COLUMN()-2,FALSE),"")</f>
        <v/>
      </c>
      <c r="G25" s="9" t="str">
        <f>IFERROR(VLOOKUP($C25,Paramétres!$A$2:$E$11,COLUMN()-2,FALSE),"")</f>
        <v/>
      </c>
      <c r="H25" s="9" t="str">
        <f t="shared" si="1"/>
        <v/>
      </c>
      <c r="I25" s="29"/>
      <c r="J25" s="10" t="str">
        <f t="shared" si="0"/>
        <v/>
      </c>
      <c r="K25" s="11" t="str">
        <f t="shared" si="2"/>
        <v/>
      </c>
    </row>
    <row r="26" spans="1:11">
      <c r="A26" s="7" t="s">
        <v>10</v>
      </c>
      <c r="B26" s="29">
        <v>23</v>
      </c>
      <c r="C26" s="29"/>
      <c r="D26" s="9" t="str">
        <f>IFERROR(VLOOKUP($C26,Paramétres!$A$2:$E$11,COLUMN()-2,FALSE),"")</f>
        <v/>
      </c>
      <c r="E26" s="9" t="str">
        <f>IFERROR(VLOOKUP($C26,Paramétres!$A$2:$E$11,COLUMN()-2,FALSE),"")</f>
        <v/>
      </c>
      <c r="F26" s="9" t="str">
        <f>IFERROR(VLOOKUP($C26,Paramétres!$A$2:$E$11,COLUMN()-2,FALSE),"")</f>
        <v/>
      </c>
      <c r="G26" s="9" t="str">
        <f>IFERROR(VLOOKUP($C26,Paramétres!$A$2:$E$11,COLUMN()-2,FALSE),"")</f>
        <v/>
      </c>
      <c r="H26" s="9" t="str">
        <f t="shared" si="1"/>
        <v/>
      </c>
      <c r="I26" s="29"/>
      <c r="J26" s="10" t="str">
        <f t="shared" si="0"/>
        <v/>
      </c>
      <c r="K26" s="11" t="str">
        <f t="shared" si="2"/>
        <v/>
      </c>
    </row>
    <row r="27" spans="1:11">
      <c r="A27" s="7" t="s">
        <v>11</v>
      </c>
      <c r="B27" s="29">
        <v>24</v>
      </c>
      <c r="C27" s="29"/>
      <c r="D27" s="9" t="str">
        <f>IFERROR(VLOOKUP($C27,Paramétres!$A$2:$E$11,COLUMN()-2,FALSE),"")</f>
        <v/>
      </c>
      <c r="E27" s="9" t="str">
        <f>IFERROR(VLOOKUP($C27,Paramétres!$A$2:$E$11,COLUMN()-2,FALSE),"")</f>
        <v/>
      </c>
      <c r="F27" s="9" t="str">
        <f>IFERROR(VLOOKUP($C27,Paramétres!$A$2:$E$11,COLUMN()-2,FALSE),"")</f>
        <v/>
      </c>
      <c r="G27" s="9" t="str">
        <f>IFERROR(VLOOKUP($C27,Paramétres!$A$2:$E$11,COLUMN()-2,FALSE),"")</f>
        <v/>
      </c>
      <c r="H27" s="9" t="str">
        <f t="shared" si="1"/>
        <v/>
      </c>
      <c r="I27" s="29"/>
      <c r="J27" s="10" t="str">
        <f t="shared" si="0"/>
        <v/>
      </c>
      <c r="K27" s="11" t="str">
        <f t="shared" si="2"/>
        <v/>
      </c>
    </row>
    <row r="28" spans="1:11">
      <c r="A28" s="7" t="s">
        <v>12</v>
      </c>
      <c r="B28" s="29">
        <v>25</v>
      </c>
      <c r="C28" s="29"/>
      <c r="D28" s="9" t="str">
        <f>IFERROR(VLOOKUP($C28,Paramétres!$A$2:$E$11,COLUMN()-2,FALSE),"")</f>
        <v/>
      </c>
      <c r="E28" s="9" t="str">
        <f>IFERROR(VLOOKUP($C28,Paramétres!$A$2:$E$11,COLUMN()-2,FALSE),"")</f>
        <v/>
      </c>
      <c r="F28" s="9" t="str">
        <f>IFERROR(VLOOKUP($C28,Paramétres!$A$2:$E$11,COLUMN()-2,FALSE),"")</f>
        <v/>
      </c>
      <c r="G28" s="9" t="str">
        <f>IFERROR(VLOOKUP($C28,Paramétres!$A$2:$E$11,COLUMN()-2,FALSE),"")</f>
        <v/>
      </c>
      <c r="H28" s="9" t="str">
        <f t="shared" si="1"/>
        <v/>
      </c>
      <c r="I28" s="29"/>
      <c r="J28" s="10" t="str">
        <f t="shared" si="0"/>
        <v/>
      </c>
      <c r="K28" s="11" t="str">
        <f t="shared" si="2"/>
        <v/>
      </c>
    </row>
    <row r="29" spans="1:11">
      <c r="A29" s="7" t="s">
        <v>6</v>
      </c>
      <c r="B29" s="29">
        <v>26</v>
      </c>
      <c r="C29" s="29"/>
      <c r="D29" s="9" t="str">
        <f>IFERROR(VLOOKUP($C29,Paramétres!$A$2:$E$11,COLUMN()-2,FALSE),"")</f>
        <v/>
      </c>
      <c r="E29" s="9" t="str">
        <f>IFERROR(VLOOKUP($C29,Paramétres!$A$2:$E$11,COLUMN()-2,FALSE),"")</f>
        <v/>
      </c>
      <c r="F29" s="9" t="str">
        <f>IFERROR(VLOOKUP($C29,Paramétres!$A$2:$E$11,COLUMN()-2,FALSE),"")</f>
        <v/>
      </c>
      <c r="G29" s="9" t="str">
        <f>IFERROR(VLOOKUP($C29,Paramétres!$A$2:$E$11,COLUMN()-2,FALSE),"")</f>
        <v/>
      </c>
      <c r="H29" s="9" t="str">
        <f t="shared" si="1"/>
        <v/>
      </c>
      <c r="I29" s="29"/>
      <c r="J29" s="10" t="str">
        <f t="shared" si="0"/>
        <v/>
      </c>
      <c r="K29" s="11" t="str">
        <f t="shared" si="2"/>
        <v/>
      </c>
    </row>
    <row r="30" spans="1:11">
      <c r="A30" s="7" t="s">
        <v>7</v>
      </c>
      <c r="B30" s="29">
        <v>27</v>
      </c>
      <c r="C30" s="29"/>
      <c r="D30" s="9" t="str">
        <f>IFERROR(VLOOKUP($C30,Paramétres!$A$2:$E$11,COLUMN()-2,FALSE),"")</f>
        <v/>
      </c>
      <c r="E30" s="9" t="str">
        <f>IFERROR(VLOOKUP($C30,Paramétres!$A$2:$E$11,COLUMN()-2,FALSE),"")</f>
        <v/>
      </c>
      <c r="F30" s="9" t="str">
        <f>IFERROR(VLOOKUP($C30,Paramétres!$A$2:$E$11,COLUMN()-2,FALSE),"")</f>
        <v/>
      </c>
      <c r="G30" s="9" t="str">
        <f>IFERROR(VLOOKUP($C30,Paramétres!$A$2:$E$11,COLUMN()-2,FALSE),"")</f>
        <v/>
      </c>
      <c r="H30" s="9" t="str">
        <f t="shared" si="1"/>
        <v/>
      </c>
      <c r="I30" s="29"/>
      <c r="J30" s="10" t="str">
        <f t="shared" si="0"/>
        <v/>
      </c>
      <c r="K30" s="11" t="str">
        <f t="shared" si="2"/>
        <v/>
      </c>
    </row>
    <row r="31" spans="1:11">
      <c r="A31" s="7" t="s">
        <v>8</v>
      </c>
      <c r="B31" s="29">
        <v>28</v>
      </c>
      <c r="C31" s="29"/>
      <c r="D31" s="9" t="str">
        <f>IFERROR(VLOOKUP($C31,Paramétres!$A$2:$E$11,COLUMN()-2,FALSE),"")</f>
        <v/>
      </c>
      <c r="E31" s="9" t="str">
        <f>IFERROR(VLOOKUP($C31,Paramétres!$A$2:$E$11,COLUMN()-2,FALSE),"")</f>
        <v/>
      </c>
      <c r="F31" s="9" t="str">
        <f>IFERROR(VLOOKUP($C31,Paramétres!$A$2:$E$11,COLUMN()-2,FALSE),"")</f>
        <v/>
      </c>
      <c r="G31" s="9" t="str">
        <f>IFERROR(VLOOKUP($C31,Paramétres!$A$2:$E$11,COLUMN()-2,FALSE),"")</f>
        <v/>
      </c>
      <c r="H31" s="9" t="str">
        <f t="shared" si="1"/>
        <v/>
      </c>
      <c r="I31" s="29"/>
      <c r="J31" s="10" t="str">
        <f>IF(H31=0,"repos","")</f>
        <v/>
      </c>
      <c r="K31" s="11" t="str">
        <f t="shared" si="2"/>
        <v/>
      </c>
    </row>
    <row r="32" spans="1:11">
      <c r="A32" s="7" t="s">
        <v>9</v>
      </c>
      <c r="B32" s="29">
        <v>29</v>
      </c>
      <c r="C32" s="29"/>
      <c r="D32" s="9" t="str">
        <f>IFERROR(VLOOKUP($C32,Paramétres!$A$2:$E$11,COLUMN()-2,FALSE),"")</f>
        <v/>
      </c>
      <c r="E32" s="9" t="str">
        <f>IFERROR(VLOOKUP($C32,Paramétres!$A$2:$E$11,COLUMN()-2,FALSE),"")</f>
        <v/>
      </c>
      <c r="F32" s="9" t="str">
        <f>IFERROR(VLOOKUP($C32,Paramétres!$A$2:$E$11,COLUMN()-2,FALSE),"")</f>
        <v/>
      </c>
      <c r="G32" s="9" t="str">
        <f>IFERROR(VLOOKUP($C32,Paramétres!$A$2:$E$11,COLUMN()-2,FALSE),"")</f>
        <v/>
      </c>
      <c r="H32" s="9" t="str">
        <f t="shared" si="1"/>
        <v/>
      </c>
      <c r="I32" s="29"/>
      <c r="J32" s="10" t="str">
        <f>IF(H32=0,"repos","")</f>
        <v/>
      </c>
      <c r="K32" s="11" t="str">
        <f t="shared" si="2"/>
        <v/>
      </c>
    </row>
    <row r="33" spans="1:11">
      <c r="A33" s="7" t="s">
        <v>10</v>
      </c>
      <c r="B33" s="29">
        <v>30</v>
      </c>
      <c r="C33" s="29"/>
      <c r="D33" s="9" t="str">
        <f>IFERROR(VLOOKUP($C33,Paramétres!$A$2:$E$11,COLUMN()-2,FALSE),"")</f>
        <v/>
      </c>
      <c r="E33" s="9" t="str">
        <f>IFERROR(VLOOKUP($C33,Paramétres!$A$2:$E$11,COLUMN()-2,FALSE),"")</f>
        <v/>
      </c>
      <c r="F33" s="9" t="str">
        <f>IFERROR(VLOOKUP($C33,Paramétres!$A$2:$E$11,COLUMN()-2,FALSE),"")</f>
        <v/>
      </c>
      <c r="G33" s="9" t="str">
        <f>IFERROR(VLOOKUP($C33,Paramétres!$A$2:$E$11,COLUMN()-2,FALSE),"")</f>
        <v/>
      </c>
      <c r="H33" s="9" t="str">
        <f t="shared" si="1"/>
        <v/>
      </c>
      <c r="I33" s="29"/>
      <c r="J33" s="10" t="str">
        <f>IF(H33=0,"repos","")</f>
        <v/>
      </c>
      <c r="K33" s="11" t="str">
        <f t="shared" si="2"/>
        <v/>
      </c>
    </row>
    <row r="34" spans="1:11">
      <c r="A34" s="7" t="s">
        <v>11</v>
      </c>
      <c r="B34" s="29">
        <v>31</v>
      </c>
      <c r="C34" s="29"/>
      <c r="D34" s="9" t="str">
        <f>IFERROR(VLOOKUP($C34,Paramétres!$A$2:$E$11,COLUMN()-2,FALSE),"")</f>
        <v/>
      </c>
      <c r="E34" s="9" t="str">
        <f>IFERROR(VLOOKUP($C34,Paramétres!$A$2:$E$11,COLUMN()-2,FALSE),"")</f>
        <v/>
      </c>
      <c r="F34" s="9" t="str">
        <f>IFERROR(VLOOKUP($C34,Paramétres!$A$2:$E$11,COLUMN()-2,FALSE),"")</f>
        <v/>
      </c>
      <c r="G34" s="9" t="str">
        <f>IFERROR(VLOOKUP($C34,Paramétres!$A$2:$E$11,COLUMN()-2,FALSE),"")</f>
        <v/>
      </c>
      <c r="H34" s="9" t="str">
        <f t="shared" si="1"/>
        <v/>
      </c>
      <c r="I34" s="29"/>
      <c r="J34" s="12" t="str">
        <f>IF(H34=0,"repos","")</f>
        <v/>
      </c>
      <c r="K34" s="11" t="str">
        <f t="shared" si="2"/>
        <v/>
      </c>
    </row>
    <row r="35" spans="1:11">
      <c r="A35" s="52" t="s">
        <v>2</v>
      </c>
      <c r="B35" s="52"/>
      <c r="C35" s="52"/>
      <c r="D35" s="52"/>
      <c r="E35" s="52"/>
      <c r="F35" s="52"/>
      <c r="G35" s="52"/>
      <c r="H35" s="13">
        <f>SUM(H4:H33)</f>
        <v>0</v>
      </c>
      <c r="I35" s="29"/>
      <c r="J35" s="12"/>
    </row>
    <row r="36" spans="1:11">
      <c r="A36" s="52" t="s">
        <v>13</v>
      </c>
      <c r="B36" s="52"/>
      <c r="C36" s="52"/>
      <c r="D36" s="52"/>
      <c r="E36" s="52"/>
      <c r="F36" s="52"/>
      <c r="G36" s="52"/>
      <c r="H36" s="14" t="str">
        <f>H21</f>
        <v/>
      </c>
      <c r="I36" s="29"/>
      <c r="J36" s="12"/>
    </row>
    <row r="37" spans="1:11">
      <c r="A37" s="52" t="s">
        <v>14</v>
      </c>
      <c r="B37" s="52"/>
      <c r="C37" s="52"/>
      <c r="D37" s="52"/>
      <c r="E37" s="52"/>
      <c r="F37" s="52"/>
      <c r="G37" s="52"/>
      <c r="H37" s="30" t="str">
        <f>H28</f>
        <v/>
      </c>
      <c r="I37" s="29"/>
      <c r="J37" s="12"/>
    </row>
    <row r="38" spans="1:11">
      <c r="A38" s="52" t="s">
        <v>15</v>
      </c>
      <c r="B38" s="52"/>
      <c r="C38" s="52"/>
      <c r="D38" s="52"/>
      <c r="E38" s="52"/>
      <c r="F38" s="52"/>
      <c r="G38" s="52"/>
      <c r="H38" s="30">
        <f>SUM(I4:I34)</f>
        <v>0</v>
      </c>
      <c r="I38" s="29"/>
      <c r="J38" s="12"/>
    </row>
    <row r="39" spans="1:11">
      <c r="A39" s="56" t="s">
        <v>29</v>
      </c>
      <c r="B39" s="56"/>
      <c r="C39" s="56"/>
      <c r="D39" s="56"/>
      <c r="E39" s="56"/>
      <c r="F39" s="56"/>
      <c r="G39" s="56"/>
      <c r="H39" s="15"/>
      <c r="I39" s="29"/>
      <c r="J39" s="12"/>
    </row>
    <row r="40" spans="1:11">
      <c r="A40" s="49" t="s">
        <v>28</v>
      </c>
      <c r="B40" s="50"/>
      <c r="C40" s="50"/>
      <c r="D40" s="50"/>
      <c r="E40" s="50"/>
      <c r="F40" s="50"/>
      <c r="G40" s="51"/>
      <c r="H40" s="16">
        <f>H35+H39</f>
        <v>0</v>
      </c>
      <c r="I40" s="17"/>
      <c r="J40" s="18"/>
    </row>
    <row r="41" spans="1:11">
      <c r="A41" s="19"/>
      <c r="B41" s="17"/>
      <c r="C41" s="17"/>
      <c r="D41" s="20"/>
      <c r="E41" s="20"/>
      <c r="F41" s="20"/>
      <c r="G41" s="21" t="s">
        <v>16</v>
      </c>
      <c r="H41" s="22">
        <f>H35*10.85*24</f>
        <v>0</v>
      </c>
      <c r="I41" s="17"/>
      <c r="J41" s="18"/>
    </row>
    <row r="42" spans="1:11">
      <c r="G42" s="25" t="s">
        <v>17</v>
      </c>
      <c r="H42" s="26">
        <f>H41-(H41*19.8%)</f>
        <v>0</v>
      </c>
    </row>
  </sheetData>
  <mergeCells count="14">
    <mergeCell ref="H2:H3"/>
    <mergeCell ref="I2:I3"/>
    <mergeCell ref="D1:K1"/>
    <mergeCell ref="C2:C3"/>
    <mergeCell ref="A40:G40"/>
    <mergeCell ref="A1:B1"/>
    <mergeCell ref="A2:B3"/>
    <mergeCell ref="D2:E2"/>
    <mergeCell ref="F2:G2"/>
    <mergeCell ref="A35:G35"/>
    <mergeCell ref="A36:G36"/>
    <mergeCell ref="A37:G37"/>
    <mergeCell ref="A38:G38"/>
    <mergeCell ref="A39:G39"/>
  </mergeCells>
  <conditionalFormatting sqref="D4:G4 D6:G10 D29:G29 D13:G17 D19:G24">
    <cfRule type="cellIs" dxfId="251" priority="87" operator="lessThan">
      <formula>0.5</formula>
    </cfRule>
  </conditionalFormatting>
  <conditionalFormatting sqref="D4:G34">
    <cfRule type="cellIs" dxfId="250" priority="85" operator="greaterThan">
      <formula>0</formula>
    </cfRule>
    <cfRule type="cellIs" dxfId="249" priority="86" stopIfTrue="1" operator="lessThan">
      <formula>0.5</formula>
    </cfRule>
  </conditionalFormatting>
  <conditionalFormatting sqref="D4:G4 D6:G11 D13:G33">
    <cfRule type="cellIs" dxfId="248" priority="84" operator="lessThan">
      <formula>0.5</formula>
    </cfRule>
  </conditionalFormatting>
  <conditionalFormatting sqref="D4:G34">
    <cfRule type="cellIs" dxfId="247" priority="83" stopIfTrue="1" operator="lessThan">
      <formula>0.5</formula>
    </cfRule>
  </conditionalFormatting>
  <conditionalFormatting sqref="D4">
    <cfRule type="cellIs" dxfId="246" priority="80" operator="greaterThan">
      <formula>0</formula>
    </cfRule>
    <cfRule type="colorScale" priority="81">
      <colorScale>
        <cfvo type="min" val="0"/>
        <cfvo type="max" val="0"/>
        <color rgb="FFFF7128"/>
        <color rgb="FFFFEF9C"/>
      </colorScale>
    </cfRule>
    <cfRule type="cellIs" dxfId="245" priority="82" operator="greaterThan">
      <formula>0</formula>
    </cfRule>
  </conditionalFormatting>
  <conditionalFormatting sqref="D4:D33">
    <cfRule type="cellIs" dxfId="244" priority="76" operator="greaterThan">
      <formula>0</formula>
    </cfRule>
    <cfRule type="cellIs" dxfId="243" priority="77" operator="lessThan">
      <formula>0</formula>
    </cfRule>
    <cfRule type="containsText" dxfId="242" priority="78" operator="containsText" text="&gt;0">
      <formula>NOT(ISERROR(SEARCH("&gt;0",D4)))</formula>
    </cfRule>
    <cfRule type="cellIs" dxfId="241" priority="79" operator="greaterThan">
      <formula>0</formula>
    </cfRule>
  </conditionalFormatting>
  <conditionalFormatting sqref="D4:D17">
    <cfRule type="cellIs" dxfId="240" priority="75" operator="greaterThan">
      <formula>0</formula>
    </cfRule>
  </conditionalFormatting>
  <conditionalFormatting sqref="D34">
    <cfRule type="cellIs" dxfId="239" priority="74" operator="greaterThan">
      <formula>0</formula>
    </cfRule>
  </conditionalFormatting>
  <conditionalFormatting sqref="D4:D34">
    <cfRule type="cellIs" dxfId="238" priority="73" operator="greaterThan">
      <formula>0</formula>
    </cfRule>
  </conditionalFormatting>
  <conditionalFormatting sqref="D18">
    <cfRule type="cellIs" dxfId="237" priority="72" operator="greaterThan">
      <formula>0</formula>
    </cfRule>
  </conditionalFormatting>
  <conditionalFormatting sqref="D19">
    <cfRule type="cellIs" dxfId="236" priority="71" operator="greaterThan">
      <formula>0</formula>
    </cfRule>
  </conditionalFormatting>
  <conditionalFormatting sqref="D22">
    <cfRule type="cellIs" dxfId="235" priority="70" operator="greaterThan">
      <formula>0</formula>
    </cfRule>
  </conditionalFormatting>
  <conditionalFormatting sqref="D23">
    <cfRule type="cellIs" dxfId="234" priority="69" operator="greaterThan">
      <formula>0</formula>
    </cfRule>
  </conditionalFormatting>
  <conditionalFormatting sqref="D25:D26">
    <cfRule type="cellIs" dxfId="233" priority="68" operator="greaterThan">
      <formula>0</formula>
    </cfRule>
  </conditionalFormatting>
  <conditionalFormatting sqref="D29">
    <cfRule type="cellIs" dxfId="232" priority="67" operator="greaterThan">
      <formula>0</formula>
    </cfRule>
  </conditionalFormatting>
  <conditionalFormatting sqref="D20:D21">
    <cfRule type="cellIs" dxfId="231" priority="66" operator="greaterThan">
      <formula>0</formula>
    </cfRule>
  </conditionalFormatting>
  <conditionalFormatting sqref="D27:G28">
    <cfRule type="cellIs" dxfId="230" priority="65" operator="lessThan">
      <formula>0.5</formula>
    </cfRule>
  </conditionalFormatting>
  <conditionalFormatting sqref="D27:D28">
    <cfRule type="cellIs" dxfId="229" priority="64" operator="greaterThan">
      <formula>0</formula>
    </cfRule>
  </conditionalFormatting>
  <conditionalFormatting sqref="D13:D14">
    <cfRule type="cellIs" dxfId="228" priority="63" operator="greaterThan">
      <formula>0</formula>
    </cfRule>
  </conditionalFormatting>
  <conditionalFormatting sqref="D16">
    <cfRule type="cellIs" dxfId="227" priority="62" operator="greaterThan">
      <formula>0</formula>
    </cfRule>
  </conditionalFormatting>
  <conditionalFormatting sqref="D24">
    <cfRule type="cellIs" dxfId="226" priority="61" operator="greaterThan">
      <formula>0</formula>
    </cfRule>
  </conditionalFormatting>
  <conditionalFormatting sqref="D30:G30 D33:G33">
    <cfRule type="cellIs" dxfId="225" priority="60" operator="lessThan">
      <formula>0.5</formula>
    </cfRule>
  </conditionalFormatting>
  <conditionalFormatting sqref="D30 D33">
    <cfRule type="cellIs" dxfId="224" priority="59" operator="greaterThan">
      <formula>0</formula>
    </cfRule>
  </conditionalFormatting>
  <conditionalFormatting sqref="D4:G4 D6:G10 D29:G29 D13:G17 D19:G24">
    <cfRule type="cellIs" dxfId="223" priority="58" operator="lessThan">
      <formula>0.5</formula>
    </cfRule>
  </conditionalFormatting>
  <conditionalFormatting sqref="D4:G34">
    <cfRule type="cellIs" dxfId="222" priority="56" operator="greaterThan">
      <formula>0</formula>
    </cfRule>
    <cfRule type="cellIs" dxfId="221" priority="57" stopIfTrue="1" operator="lessThan">
      <formula>0.5</formula>
    </cfRule>
  </conditionalFormatting>
  <conditionalFormatting sqref="D4:G4 D6:G11 D13:G33">
    <cfRule type="cellIs" dxfId="220" priority="55" operator="lessThan">
      <formula>0.5</formula>
    </cfRule>
  </conditionalFormatting>
  <conditionalFormatting sqref="D4:G34">
    <cfRule type="cellIs" dxfId="219" priority="54" stopIfTrue="1" operator="lessThan">
      <formula>0.5</formula>
    </cfRule>
  </conditionalFormatting>
  <conditionalFormatting sqref="D4">
    <cfRule type="cellIs" dxfId="218" priority="51" operator="greaterThan">
      <formula>0</formula>
    </cfRule>
    <cfRule type="colorScale" priority="52">
      <colorScale>
        <cfvo type="min" val="0"/>
        <cfvo type="max" val="0"/>
        <color rgb="FFFF7128"/>
        <color rgb="FFFFEF9C"/>
      </colorScale>
    </cfRule>
    <cfRule type="cellIs" dxfId="217" priority="53" operator="greaterThan">
      <formula>0</formula>
    </cfRule>
  </conditionalFormatting>
  <conditionalFormatting sqref="D4:D33">
    <cfRule type="cellIs" dxfId="216" priority="47" operator="greaterThan">
      <formula>0</formula>
    </cfRule>
    <cfRule type="cellIs" dxfId="215" priority="48" operator="lessThan">
      <formula>0</formula>
    </cfRule>
    <cfRule type="containsText" dxfId="214" priority="49" operator="containsText" text="&gt;0">
      <formula>NOT(ISERROR(SEARCH("&gt;0",D4)))</formula>
    </cfRule>
    <cfRule type="cellIs" dxfId="213" priority="50" operator="greaterThan">
      <formula>0</formula>
    </cfRule>
  </conditionalFormatting>
  <conditionalFormatting sqref="D4:D17">
    <cfRule type="cellIs" dxfId="212" priority="46" operator="greaterThan">
      <formula>0</formula>
    </cfRule>
  </conditionalFormatting>
  <conditionalFormatting sqref="D34">
    <cfRule type="cellIs" dxfId="211" priority="45" operator="greaterThan">
      <formula>0</formula>
    </cfRule>
  </conditionalFormatting>
  <conditionalFormatting sqref="D4:D34">
    <cfRule type="cellIs" dxfId="210" priority="44" operator="greaterThan">
      <formula>0</formula>
    </cfRule>
  </conditionalFormatting>
  <conditionalFormatting sqref="D18">
    <cfRule type="cellIs" dxfId="209" priority="43" operator="greaterThan">
      <formula>0</formula>
    </cfRule>
  </conditionalFormatting>
  <conditionalFormatting sqref="D19">
    <cfRule type="cellIs" dxfId="208" priority="42" operator="greaterThan">
      <formula>0</formula>
    </cfRule>
  </conditionalFormatting>
  <conditionalFormatting sqref="D22">
    <cfRule type="cellIs" dxfId="207" priority="41" operator="greaterThan">
      <formula>0</formula>
    </cfRule>
  </conditionalFormatting>
  <conditionalFormatting sqref="D23">
    <cfRule type="cellIs" dxfId="206" priority="40" operator="greaterThan">
      <formula>0</formula>
    </cfRule>
  </conditionalFormatting>
  <conditionalFormatting sqref="D25:D26">
    <cfRule type="cellIs" dxfId="205" priority="39" operator="greaterThan">
      <formula>0</formula>
    </cfRule>
  </conditionalFormatting>
  <conditionalFormatting sqref="D29">
    <cfRule type="cellIs" dxfId="204" priority="38" operator="greaterThan">
      <formula>0</formula>
    </cfRule>
  </conditionalFormatting>
  <conditionalFormatting sqref="D20:D21">
    <cfRule type="cellIs" dxfId="203" priority="37" operator="greaterThan">
      <formula>0</formula>
    </cfRule>
  </conditionalFormatting>
  <conditionalFormatting sqref="D27:G28">
    <cfRule type="cellIs" dxfId="202" priority="36" operator="lessThan">
      <formula>0.5</formula>
    </cfRule>
  </conditionalFormatting>
  <conditionalFormatting sqref="D27:D28">
    <cfRule type="cellIs" dxfId="201" priority="35" operator="greaterThan">
      <formula>0</formula>
    </cfRule>
  </conditionalFormatting>
  <conditionalFormatting sqref="D13:D14">
    <cfRule type="cellIs" dxfId="200" priority="34" operator="greaterThan">
      <formula>0</formula>
    </cfRule>
  </conditionalFormatting>
  <conditionalFormatting sqref="D16">
    <cfRule type="cellIs" dxfId="199" priority="33" operator="greaterThan">
      <formula>0</formula>
    </cfRule>
  </conditionalFormatting>
  <conditionalFormatting sqref="D24">
    <cfRule type="cellIs" dxfId="198" priority="32" operator="greaterThan">
      <formula>0</formula>
    </cfRule>
  </conditionalFormatting>
  <conditionalFormatting sqref="D30:G30 D33:G33">
    <cfRule type="cellIs" dxfId="197" priority="31" operator="lessThan">
      <formula>0.5</formula>
    </cfRule>
  </conditionalFormatting>
  <conditionalFormatting sqref="D30 D33">
    <cfRule type="cellIs" dxfId="196" priority="30" operator="greaterThan">
      <formula>0</formula>
    </cfRule>
  </conditionalFormatting>
  <conditionalFormatting sqref="D4:G34">
    <cfRule type="cellIs" dxfId="195" priority="29" operator="lessThan">
      <formula>0.5</formula>
    </cfRule>
  </conditionalFormatting>
  <conditionalFormatting sqref="D4:G34">
    <cfRule type="cellIs" dxfId="194" priority="27" operator="greaterThan">
      <formula>0</formula>
    </cfRule>
    <cfRule type="cellIs" dxfId="193" priority="28" stopIfTrue="1" operator="lessThan">
      <formula>0.5</formula>
    </cfRule>
  </conditionalFormatting>
  <conditionalFormatting sqref="D4:G34">
    <cfRule type="cellIs" dxfId="192" priority="26" operator="lessThan">
      <formula>0.5</formula>
    </cfRule>
  </conditionalFormatting>
  <conditionalFormatting sqref="D4:G34">
    <cfRule type="cellIs" dxfId="191" priority="25" stopIfTrue="1" operator="lessThan">
      <formula>0.5</formula>
    </cfRule>
  </conditionalFormatting>
  <conditionalFormatting sqref="D4:G34">
    <cfRule type="cellIs" dxfId="190" priority="22" operator="greaterThan">
      <formula>0</formula>
    </cfRule>
    <cfRule type="colorScale" priority="23">
      <colorScale>
        <cfvo type="min" val="0"/>
        <cfvo type="max" val="0"/>
        <color rgb="FFFF7128"/>
        <color rgb="FFFFEF9C"/>
      </colorScale>
    </cfRule>
    <cfRule type="cellIs" dxfId="189" priority="24" operator="greaterThan">
      <formula>0</formula>
    </cfRule>
  </conditionalFormatting>
  <conditionalFormatting sqref="D4:G34">
    <cfRule type="cellIs" dxfId="188" priority="18" operator="greaterThan">
      <formula>0</formula>
    </cfRule>
    <cfRule type="cellIs" dxfId="187" priority="19" operator="lessThan">
      <formula>0</formula>
    </cfRule>
    <cfRule type="containsText" dxfId="186" priority="20" operator="containsText" text="&gt;0">
      <formula>NOT(ISERROR(SEARCH("&gt;0",D4)))</formula>
    </cfRule>
    <cfRule type="cellIs" dxfId="185" priority="21" operator="greaterThan">
      <formula>0</formula>
    </cfRule>
  </conditionalFormatting>
  <conditionalFormatting sqref="D4:G34">
    <cfRule type="cellIs" dxfId="184" priority="17" operator="greaterThan">
      <formula>0</formula>
    </cfRule>
  </conditionalFormatting>
  <conditionalFormatting sqref="D34">
    <cfRule type="cellIs" dxfId="183" priority="16" operator="greaterThan">
      <formula>0</formula>
    </cfRule>
  </conditionalFormatting>
  <conditionalFormatting sqref="D4:G34">
    <cfRule type="cellIs" dxfId="182" priority="15" operator="greaterThan">
      <formula>0</formula>
    </cfRule>
  </conditionalFormatting>
  <conditionalFormatting sqref="D18">
    <cfRule type="cellIs" dxfId="181" priority="14" operator="greaterThan">
      <formula>0</formula>
    </cfRule>
  </conditionalFormatting>
  <conditionalFormatting sqref="D19">
    <cfRule type="cellIs" dxfId="180" priority="13" operator="greaterThan">
      <formula>0</formula>
    </cfRule>
  </conditionalFormatting>
  <conditionalFormatting sqref="D22">
    <cfRule type="cellIs" dxfId="179" priority="12" operator="greaterThan">
      <formula>0</formula>
    </cfRule>
  </conditionalFormatting>
  <conditionalFormatting sqref="D23">
    <cfRule type="cellIs" dxfId="178" priority="11" operator="greaterThan">
      <formula>0</formula>
    </cfRule>
  </conditionalFormatting>
  <conditionalFormatting sqref="D25:D26">
    <cfRule type="cellIs" dxfId="177" priority="10" operator="greaterThan">
      <formula>0</formula>
    </cfRule>
  </conditionalFormatting>
  <conditionalFormatting sqref="D29">
    <cfRule type="cellIs" dxfId="176" priority="9" operator="greaterThan">
      <formula>0</formula>
    </cfRule>
  </conditionalFormatting>
  <conditionalFormatting sqref="D20:D21">
    <cfRule type="cellIs" dxfId="175" priority="8" operator="greaterThan">
      <formula>0</formula>
    </cfRule>
  </conditionalFormatting>
  <conditionalFormatting sqref="D27:G28">
    <cfRule type="cellIs" dxfId="174" priority="7" operator="lessThan">
      <formula>0.5</formula>
    </cfRule>
  </conditionalFormatting>
  <conditionalFormatting sqref="D27:D28">
    <cfRule type="cellIs" dxfId="173" priority="6" operator="greaterThan">
      <formula>0</formula>
    </cfRule>
  </conditionalFormatting>
  <conditionalFormatting sqref="D13:D14">
    <cfRule type="cellIs" dxfId="172" priority="5" operator="greaterThan">
      <formula>0</formula>
    </cfRule>
  </conditionalFormatting>
  <conditionalFormatting sqref="D16">
    <cfRule type="cellIs" dxfId="171" priority="4" operator="greaterThan">
      <formula>0</formula>
    </cfRule>
  </conditionalFormatting>
  <conditionalFormatting sqref="D24">
    <cfRule type="cellIs" dxfId="170" priority="3" operator="greaterThan">
      <formula>0</formula>
    </cfRule>
  </conditionalFormatting>
  <conditionalFormatting sqref="D30:G30 D33:G33">
    <cfRule type="cellIs" dxfId="169" priority="2" operator="lessThan">
      <formula>0.5</formula>
    </cfRule>
  </conditionalFormatting>
  <conditionalFormatting sqref="D30 D33">
    <cfRule type="cellIs" dxfId="168" priority="1" operator="greaterThan">
      <formula>0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42"/>
  <sheetViews>
    <sheetView topLeftCell="A19" workbookViewId="0">
      <selection activeCell="D1" sqref="D1:K1"/>
    </sheetView>
  </sheetViews>
  <sheetFormatPr baseColWidth="10" defaultColWidth="8" defaultRowHeight="15.75"/>
  <cols>
    <col min="1" max="1" width="11" style="23" bestFit="1" customWidth="1"/>
    <col min="2" max="3" width="8" style="1"/>
    <col min="4" max="7" width="8" style="24"/>
    <col min="8" max="8" width="10.625" style="24" bestFit="1" customWidth="1"/>
    <col min="9" max="16384" width="8" style="1"/>
  </cols>
  <sheetData>
    <row r="1" spans="1:11">
      <c r="A1" s="52" t="s">
        <v>33</v>
      </c>
      <c r="B1" s="52"/>
      <c r="C1" s="29"/>
      <c r="D1" s="44"/>
      <c r="E1" s="45"/>
      <c r="F1" s="45"/>
      <c r="G1" s="45"/>
      <c r="H1" s="45"/>
      <c r="I1" s="45"/>
      <c r="J1" s="45"/>
      <c r="K1" s="46"/>
    </row>
    <row r="2" spans="1:11" ht="15" customHeight="1">
      <c r="A2" s="53">
        <v>45231</v>
      </c>
      <c r="B2" s="54"/>
      <c r="C2" s="47" t="s">
        <v>18</v>
      </c>
      <c r="D2" s="55" t="s">
        <v>0</v>
      </c>
      <c r="E2" s="55"/>
      <c r="F2" s="55" t="s">
        <v>1</v>
      </c>
      <c r="G2" s="55"/>
      <c r="H2" s="42" t="s">
        <v>2</v>
      </c>
      <c r="I2" s="43" t="s">
        <v>3</v>
      </c>
      <c r="J2" s="2"/>
      <c r="K2" s="3"/>
    </row>
    <row r="3" spans="1:11">
      <c r="A3" s="54"/>
      <c r="B3" s="54"/>
      <c r="C3" s="48"/>
      <c r="D3" s="30" t="s">
        <v>4</v>
      </c>
      <c r="E3" s="30" t="s">
        <v>5</v>
      </c>
      <c r="F3" s="30" t="s">
        <v>4</v>
      </c>
      <c r="G3" s="30" t="s">
        <v>5</v>
      </c>
      <c r="H3" s="42"/>
      <c r="I3" s="43"/>
      <c r="J3" s="5"/>
      <c r="K3" s="6"/>
    </row>
    <row r="4" spans="1:11">
      <c r="A4" s="7" t="s">
        <v>12</v>
      </c>
      <c r="B4" s="29">
        <v>1</v>
      </c>
      <c r="C4" s="29"/>
      <c r="D4" s="9" t="str">
        <f>IFERROR(VLOOKUP($C4,Paramétres!$A$2:$E$11,COLUMN()-2,FALSE),"")</f>
        <v/>
      </c>
      <c r="E4" s="9" t="str">
        <f>IFERROR(VLOOKUP($C4,Paramétres!$A$2:$E$11,COLUMN()-2,FALSE),"")</f>
        <v/>
      </c>
      <c r="F4" s="9" t="str">
        <f>IFERROR(VLOOKUP($C4,Paramétres!$A$2:$E$11,COLUMN()-2,FALSE),"")</f>
        <v/>
      </c>
      <c r="G4" s="9" t="str">
        <f>IFERROR(VLOOKUP($C4,Paramétres!$A$2:$E$11,COLUMN()-2,FALSE),"")</f>
        <v/>
      </c>
      <c r="H4" s="9" t="str">
        <f>IFERROR((E4-D4)+(G4-F4),"")</f>
        <v/>
      </c>
      <c r="I4" s="29"/>
      <c r="J4" s="10" t="str">
        <f t="shared" ref="J4:J30" si="0">IF(H4=0,"repos","")</f>
        <v/>
      </c>
      <c r="K4" s="11" t="str">
        <f>IF(H4="","",H4*10.85*24)</f>
        <v/>
      </c>
    </row>
    <row r="5" spans="1:11">
      <c r="A5" s="7" t="s">
        <v>6</v>
      </c>
      <c r="B5" s="29">
        <v>2</v>
      </c>
      <c r="C5" s="29"/>
      <c r="D5" s="9" t="str">
        <f>IFERROR(VLOOKUP($C5,Paramétres!$A$2:$E$11,COLUMN()-2,FALSE),"")</f>
        <v/>
      </c>
      <c r="E5" s="9" t="str">
        <f>IFERROR(VLOOKUP($C5,Paramétres!$A$2:$E$11,COLUMN()-2,FALSE),"")</f>
        <v/>
      </c>
      <c r="F5" s="9" t="str">
        <f>IFERROR(VLOOKUP($C5,Paramétres!$A$2:$E$11,COLUMN()-2,FALSE),"")</f>
        <v/>
      </c>
      <c r="G5" s="9" t="str">
        <f>IFERROR(VLOOKUP($C5,Paramétres!$A$2:$E$11,COLUMN()-2,FALSE),"")</f>
        <v/>
      </c>
      <c r="H5" s="9" t="str">
        <f t="shared" ref="H5:H34" si="1">IFERROR((E5-D5)+(G5-F5),"")</f>
        <v/>
      </c>
      <c r="I5" s="29"/>
      <c r="J5" s="10" t="str">
        <f t="shared" si="0"/>
        <v/>
      </c>
      <c r="K5" s="11" t="str">
        <f t="shared" ref="K5:K34" si="2">IF(H5="","",H5*10.85*24)</f>
        <v/>
      </c>
    </row>
    <row r="6" spans="1:11">
      <c r="A6" s="7" t="s">
        <v>7</v>
      </c>
      <c r="B6" s="29">
        <v>3</v>
      </c>
      <c r="C6" s="29"/>
      <c r="D6" s="9" t="str">
        <f>IFERROR(VLOOKUP($C6,Paramétres!$A$2:$E$11,COLUMN()-2,FALSE),"")</f>
        <v/>
      </c>
      <c r="E6" s="9" t="str">
        <f>IFERROR(VLOOKUP($C6,Paramétres!$A$2:$E$11,COLUMN()-2,FALSE),"")</f>
        <v/>
      </c>
      <c r="F6" s="9" t="str">
        <f>IFERROR(VLOOKUP($C6,Paramétres!$A$2:$E$11,COLUMN()-2,FALSE),"")</f>
        <v/>
      </c>
      <c r="G6" s="9" t="str">
        <f>IFERROR(VLOOKUP($C6,Paramétres!$A$2:$E$11,COLUMN()-2,FALSE),"")</f>
        <v/>
      </c>
      <c r="H6" s="9" t="str">
        <f t="shared" si="1"/>
        <v/>
      </c>
      <c r="I6" s="29"/>
      <c r="J6" s="10" t="str">
        <f t="shared" si="0"/>
        <v/>
      </c>
      <c r="K6" s="11" t="str">
        <f t="shared" si="2"/>
        <v/>
      </c>
    </row>
    <row r="7" spans="1:11">
      <c r="A7" s="7" t="s">
        <v>8</v>
      </c>
      <c r="B7" s="29">
        <v>4</v>
      </c>
      <c r="C7" s="29"/>
      <c r="D7" s="9" t="str">
        <f>IFERROR(VLOOKUP($C7,Paramétres!$A$2:$E$11,COLUMN()-2,FALSE),"")</f>
        <v/>
      </c>
      <c r="E7" s="9" t="str">
        <f>IFERROR(VLOOKUP($C7,Paramétres!$A$2:$E$11,COLUMN()-2,FALSE),"")</f>
        <v/>
      </c>
      <c r="F7" s="9" t="str">
        <f>IFERROR(VLOOKUP($C7,Paramétres!$A$2:$E$11,COLUMN()-2,FALSE),"")</f>
        <v/>
      </c>
      <c r="G7" s="9" t="str">
        <f>IFERROR(VLOOKUP($C7,Paramétres!$A$2:$E$11,COLUMN()-2,FALSE),"")</f>
        <v/>
      </c>
      <c r="H7" s="9" t="str">
        <f t="shared" si="1"/>
        <v/>
      </c>
      <c r="I7" s="29"/>
      <c r="J7" s="10" t="str">
        <f t="shared" si="0"/>
        <v/>
      </c>
      <c r="K7" s="11" t="str">
        <f t="shared" si="2"/>
        <v/>
      </c>
    </row>
    <row r="8" spans="1:11">
      <c r="A8" s="7" t="s">
        <v>9</v>
      </c>
      <c r="B8" s="29">
        <v>5</v>
      </c>
      <c r="C8" s="29"/>
      <c r="D8" s="9" t="str">
        <f>IFERROR(VLOOKUP($C8,Paramétres!$A$2:$E$11,COLUMN()-2,FALSE),"")</f>
        <v/>
      </c>
      <c r="E8" s="9" t="str">
        <f>IFERROR(VLOOKUP($C8,Paramétres!$A$2:$E$11,COLUMN()-2,FALSE),"")</f>
        <v/>
      </c>
      <c r="F8" s="9" t="str">
        <f>IFERROR(VLOOKUP($C8,Paramétres!$A$2:$E$11,COLUMN()-2,FALSE),"")</f>
        <v/>
      </c>
      <c r="G8" s="9" t="str">
        <f>IFERROR(VLOOKUP($C8,Paramétres!$A$2:$E$11,COLUMN()-2,FALSE),"")</f>
        <v/>
      </c>
      <c r="H8" s="9" t="str">
        <f t="shared" si="1"/>
        <v/>
      </c>
      <c r="I8" s="29"/>
      <c r="J8" s="10" t="str">
        <f t="shared" si="0"/>
        <v/>
      </c>
      <c r="K8" s="11" t="str">
        <f t="shared" si="2"/>
        <v/>
      </c>
    </row>
    <row r="9" spans="1:11">
      <c r="A9" s="7" t="s">
        <v>10</v>
      </c>
      <c r="B9" s="29">
        <v>6</v>
      </c>
      <c r="C9" s="29"/>
      <c r="D9" s="9" t="str">
        <f>IFERROR(VLOOKUP($C9,Paramétres!$A$2:$E$11,COLUMN()-2,FALSE),"")</f>
        <v/>
      </c>
      <c r="E9" s="9" t="str">
        <f>IFERROR(VLOOKUP($C9,Paramétres!$A$2:$E$11,COLUMN()-2,FALSE),"")</f>
        <v/>
      </c>
      <c r="F9" s="9" t="str">
        <f>IFERROR(VLOOKUP($C9,Paramétres!$A$2:$E$11,COLUMN()-2,FALSE),"")</f>
        <v/>
      </c>
      <c r="G9" s="9" t="str">
        <f>IFERROR(VLOOKUP($C9,Paramétres!$A$2:$E$11,COLUMN()-2,FALSE),"")</f>
        <v/>
      </c>
      <c r="H9" s="9" t="str">
        <f t="shared" si="1"/>
        <v/>
      </c>
      <c r="I9" s="29"/>
      <c r="J9" s="10" t="str">
        <f t="shared" si="0"/>
        <v/>
      </c>
      <c r="K9" s="11" t="str">
        <f t="shared" si="2"/>
        <v/>
      </c>
    </row>
    <row r="10" spans="1:11">
      <c r="A10" s="7" t="s">
        <v>11</v>
      </c>
      <c r="B10" s="29">
        <v>7</v>
      </c>
      <c r="C10" s="29"/>
      <c r="D10" s="9" t="str">
        <f>IFERROR(VLOOKUP($C10,Paramétres!$A$2:$E$11,COLUMN()-2,FALSE),"")</f>
        <v/>
      </c>
      <c r="E10" s="9" t="str">
        <f>IFERROR(VLOOKUP($C10,Paramétres!$A$2:$E$11,COLUMN()-2,FALSE),"")</f>
        <v/>
      </c>
      <c r="F10" s="9" t="str">
        <f>IFERROR(VLOOKUP($C10,Paramétres!$A$2:$E$11,COLUMN()-2,FALSE),"")</f>
        <v/>
      </c>
      <c r="G10" s="9" t="str">
        <f>IFERROR(VLOOKUP($C10,Paramétres!$A$2:$E$11,COLUMN()-2,FALSE),"")</f>
        <v/>
      </c>
      <c r="H10" s="9" t="str">
        <f t="shared" si="1"/>
        <v/>
      </c>
      <c r="I10" s="29"/>
      <c r="J10" s="10" t="str">
        <f t="shared" si="0"/>
        <v/>
      </c>
      <c r="K10" s="11" t="str">
        <f t="shared" si="2"/>
        <v/>
      </c>
    </row>
    <row r="11" spans="1:11">
      <c r="A11" s="7" t="s">
        <v>12</v>
      </c>
      <c r="B11" s="29">
        <v>8</v>
      </c>
      <c r="C11" s="29"/>
      <c r="D11" s="9" t="str">
        <f>IFERROR(VLOOKUP($C11,Paramétres!$A$2:$E$11,COLUMN()-2,FALSE),"")</f>
        <v/>
      </c>
      <c r="E11" s="9" t="str">
        <f>IFERROR(VLOOKUP($C11,Paramétres!$A$2:$E$11,COLUMN()-2,FALSE),"")</f>
        <v/>
      </c>
      <c r="F11" s="9" t="str">
        <f>IFERROR(VLOOKUP($C11,Paramétres!$A$2:$E$11,COLUMN()-2,FALSE),"")</f>
        <v/>
      </c>
      <c r="G11" s="9" t="str">
        <f>IFERROR(VLOOKUP($C11,Paramétres!$A$2:$E$11,COLUMN()-2,FALSE),"")</f>
        <v/>
      </c>
      <c r="H11" s="9" t="str">
        <f t="shared" si="1"/>
        <v/>
      </c>
      <c r="I11" s="29"/>
      <c r="J11" s="10" t="str">
        <f t="shared" si="0"/>
        <v/>
      </c>
      <c r="K11" s="11" t="str">
        <f t="shared" si="2"/>
        <v/>
      </c>
    </row>
    <row r="12" spans="1:11">
      <c r="A12" s="7" t="s">
        <v>6</v>
      </c>
      <c r="B12" s="29">
        <v>9</v>
      </c>
      <c r="C12" s="29"/>
      <c r="D12" s="9" t="str">
        <f>IFERROR(VLOOKUP($C12,Paramétres!$A$2:$E$11,COLUMN()-2,FALSE),"")</f>
        <v/>
      </c>
      <c r="E12" s="9" t="str">
        <f>IFERROR(VLOOKUP($C12,Paramétres!$A$2:$E$11,COLUMN()-2,FALSE),"")</f>
        <v/>
      </c>
      <c r="F12" s="9" t="str">
        <f>IFERROR(VLOOKUP($C12,Paramétres!$A$2:$E$11,COLUMN()-2,FALSE),"")</f>
        <v/>
      </c>
      <c r="G12" s="9" t="str">
        <f>IFERROR(VLOOKUP($C12,Paramétres!$A$2:$E$11,COLUMN()-2,FALSE),"")</f>
        <v/>
      </c>
      <c r="H12" s="9" t="str">
        <f t="shared" si="1"/>
        <v/>
      </c>
      <c r="I12" s="29"/>
      <c r="J12" s="10" t="str">
        <f t="shared" si="0"/>
        <v/>
      </c>
      <c r="K12" s="11" t="str">
        <f t="shared" si="2"/>
        <v/>
      </c>
    </row>
    <row r="13" spans="1:11">
      <c r="A13" s="7" t="s">
        <v>7</v>
      </c>
      <c r="B13" s="29">
        <v>10</v>
      </c>
      <c r="C13" s="29"/>
      <c r="D13" s="9" t="str">
        <f>IFERROR(VLOOKUP($C13,Paramétres!$A$2:$E$11,COLUMN()-2,FALSE),"")</f>
        <v/>
      </c>
      <c r="E13" s="9" t="str">
        <f>IFERROR(VLOOKUP($C13,Paramétres!$A$2:$E$11,COLUMN()-2,FALSE),"")</f>
        <v/>
      </c>
      <c r="F13" s="9" t="str">
        <f>IFERROR(VLOOKUP($C13,Paramétres!$A$2:$E$11,COLUMN()-2,FALSE),"")</f>
        <v/>
      </c>
      <c r="G13" s="9" t="str">
        <f>IFERROR(VLOOKUP($C13,Paramétres!$A$2:$E$11,COLUMN()-2,FALSE),"")</f>
        <v/>
      </c>
      <c r="H13" s="9" t="str">
        <f t="shared" si="1"/>
        <v/>
      </c>
      <c r="I13" s="29"/>
      <c r="J13" s="10" t="str">
        <f t="shared" si="0"/>
        <v/>
      </c>
      <c r="K13" s="11" t="str">
        <f t="shared" si="2"/>
        <v/>
      </c>
    </row>
    <row r="14" spans="1:11">
      <c r="A14" s="7" t="s">
        <v>8</v>
      </c>
      <c r="B14" s="29">
        <v>11</v>
      </c>
      <c r="C14" s="29"/>
      <c r="D14" s="9" t="str">
        <f>IFERROR(VLOOKUP($C14,Paramétres!$A$2:$E$11,COLUMN()-2,FALSE),"")</f>
        <v/>
      </c>
      <c r="E14" s="9" t="str">
        <f>IFERROR(VLOOKUP($C14,Paramétres!$A$2:$E$11,COLUMN()-2,FALSE),"")</f>
        <v/>
      </c>
      <c r="F14" s="9" t="str">
        <f>IFERROR(VLOOKUP($C14,Paramétres!$A$2:$E$11,COLUMN()-2,FALSE),"")</f>
        <v/>
      </c>
      <c r="G14" s="9" t="str">
        <f>IFERROR(VLOOKUP($C14,Paramétres!$A$2:$E$11,COLUMN()-2,FALSE),"")</f>
        <v/>
      </c>
      <c r="H14" s="9" t="str">
        <f t="shared" si="1"/>
        <v/>
      </c>
      <c r="I14" s="29"/>
      <c r="J14" s="10" t="str">
        <f t="shared" si="0"/>
        <v/>
      </c>
      <c r="K14" s="11" t="str">
        <f t="shared" si="2"/>
        <v/>
      </c>
    </row>
    <row r="15" spans="1:11">
      <c r="A15" s="7" t="s">
        <v>9</v>
      </c>
      <c r="B15" s="29">
        <v>12</v>
      </c>
      <c r="C15" s="29"/>
      <c r="D15" s="9" t="str">
        <f>IFERROR(VLOOKUP($C15,Paramétres!$A$2:$E$11,COLUMN()-2,FALSE),"")</f>
        <v/>
      </c>
      <c r="E15" s="9" t="str">
        <f>IFERROR(VLOOKUP($C15,Paramétres!$A$2:$E$11,COLUMN()-2,FALSE),"")</f>
        <v/>
      </c>
      <c r="F15" s="9" t="str">
        <f>IFERROR(VLOOKUP($C15,Paramétres!$A$2:$E$11,COLUMN()-2,FALSE),"")</f>
        <v/>
      </c>
      <c r="G15" s="9" t="str">
        <f>IFERROR(VLOOKUP($C15,Paramétres!$A$2:$E$11,COLUMN()-2,FALSE),"")</f>
        <v/>
      </c>
      <c r="H15" s="9" t="str">
        <f t="shared" si="1"/>
        <v/>
      </c>
      <c r="I15" s="29"/>
      <c r="J15" s="10" t="str">
        <f t="shared" si="0"/>
        <v/>
      </c>
      <c r="K15" s="11" t="str">
        <f t="shared" si="2"/>
        <v/>
      </c>
    </row>
    <row r="16" spans="1:11">
      <c r="A16" s="7" t="s">
        <v>10</v>
      </c>
      <c r="B16" s="29">
        <v>13</v>
      </c>
      <c r="C16" s="29"/>
      <c r="D16" s="9" t="str">
        <f>IFERROR(VLOOKUP($C16,Paramétres!$A$2:$E$11,COLUMN()-2,FALSE),"")</f>
        <v/>
      </c>
      <c r="E16" s="9" t="str">
        <f>IFERROR(VLOOKUP($C16,Paramétres!$A$2:$E$11,COLUMN()-2,FALSE),"")</f>
        <v/>
      </c>
      <c r="F16" s="9" t="str">
        <f>IFERROR(VLOOKUP($C16,Paramétres!$A$2:$E$11,COLUMN()-2,FALSE),"")</f>
        <v/>
      </c>
      <c r="G16" s="9" t="str">
        <f>IFERROR(VLOOKUP($C16,Paramétres!$A$2:$E$11,COLUMN()-2,FALSE),"")</f>
        <v/>
      </c>
      <c r="H16" s="9" t="str">
        <f t="shared" si="1"/>
        <v/>
      </c>
      <c r="I16" s="29"/>
      <c r="J16" s="10" t="str">
        <f t="shared" si="0"/>
        <v/>
      </c>
      <c r="K16" s="11" t="str">
        <f t="shared" si="2"/>
        <v/>
      </c>
    </row>
    <row r="17" spans="1:11">
      <c r="A17" s="7" t="s">
        <v>11</v>
      </c>
      <c r="B17" s="29">
        <v>14</v>
      </c>
      <c r="C17" s="29"/>
      <c r="D17" s="9" t="str">
        <f>IFERROR(VLOOKUP($C17,Paramétres!$A$2:$E$11,COLUMN()-2,FALSE),"")</f>
        <v/>
      </c>
      <c r="E17" s="9" t="str">
        <f>IFERROR(VLOOKUP($C17,Paramétres!$A$2:$E$11,COLUMN()-2,FALSE),"")</f>
        <v/>
      </c>
      <c r="F17" s="9" t="str">
        <f>IFERROR(VLOOKUP($C17,Paramétres!$A$2:$E$11,COLUMN()-2,FALSE),"")</f>
        <v/>
      </c>
      <c r="G17" s="9" t="str">
        <f>IFERROR(VLOOKUP($C17,Paramétres!$A$2:$E$11,COLUMN()-2,FALSE),"")</f>
        <v/>
      </c>
      <c r="H17" s="9" t="str">
        <f t="shared" si="1"/>
        <v/>
      </c>
      <c r="I17" s="29"/>
      <c r="J17" s="10" t="str">
        <f t="shared" si="0"/>
        <v/>
      </c>
      <c r="K17" s="11" t="str">
        <f t="shared" si="2"/>
        <v/>
      </c>
    </row>
    <row r="18" spans="1:11">
      <c r="A18" s="7" t="s">
        <v>12</v>
      </c>
      <c r="B18" s="29">
        <v>15</v>
      </c>
      <c r="C18" s="29"/>
      <c r="D18" s="9" t="str">
        <f>IFERROR(VLOOKUP($C18,Paramétres!$A$2:$E$11,COLUMN()-2,FALSE),"")</f>
        <v/>
      </c>
      <c r="E18" s="9" t="str">
        <f>IFERROR(VLOOKUP($C18,Paramétres!$A$2:$E$11,COLUMN()-2,FALSE),"")</f>
        <v/>
      </c>
      <c r="F18" s="9" t="str">
        <f>IFERROR(VLOOKUP($C18,Paramétres!$A$2:$E$11,COLUMN()-2,FALSE),"")</f>
        <v/>
      </c>
      <c r="G18" s="9" t="str">
        <f>IFERROR(VLOOKUP($C18,Paramétres!$A$2:$E$11,COLUMN()-2,FALSE),"")</f>
        <v/>
      </c>
      <c r="H18" s="9" t="str">
        <f t="shared" si="1"/>
        <v/>
      </c>
      <c r="I18" s="29"/>
      <c r="J18" s="10" t="str">
        <f t="shared" si="0"/>
        <v/>
      </c>
      <c r="K18" s="11" t="str">
        <f t="shared" si="2"/>
        <v/>
      </c>
    </row>
    <row r="19" spans="1:11">
      <c r="A19" s="7" t="s">
        <v>6</v>
      </c>
      <c r="B19" s="29">
        <v>16</v>
      </c>
      <c r="C19" s="29"/>
      <c r="D19" s="9" t="str">
        <f>IFERROR(VLOOKUP($C19,Paramétres!$A$2:$E$11,COLUMN()-2,FALSE),"")</f>
        <v/>
      </c>
      <c r="E19" s="9" t="str">
        <f>IFERROR(VLOOKUP($C19,Paramétres!$A$2:$E$11,COLUMN()-2,FALSE),"")</f>
        <v/>
      </c>
      <c r="F19" s="9" t="str">
        <f>IFERROR(VLOOKUP($C19,Paramétres!$A$2:$E$11,COLUMN()-2,FALSE),"")</f>
        <v/>
      </c>
      <c r="G19" s="9" t="str">
        <f>IFERROR(VLOOKUP($C19,Paramétres!$A$2:$E$11,COLUMN()-2,FALSE),"")</f>
        <v/>
      </c>
      <c r="H19" s="9" t="str">
        <f t="shared" si="1"/>
        <v/>
      </c>
      <c r="I19" s="29"/>
      <c r="J19" s="10" t="str">
        <f t="shared" si="0"/>
        <v/>
      </c>
      <c r="K19" s="11" t="str">
        <f t="shared" si="2"/>
        <v/>
      </c>
    </row>
    <row r="20" spans="1:11">
      <c r="A20" s="7" t="s">
        <v>7</v>
      </c>
      <c r="B20" s="29">
        <v>17</v>
      </c>
      <c r="C20" s="29"/>
      <c r="D20" s="9" t="str">
        <f>IFERROR(VLOOKUP($C20,Paramétres!$A$2:$E$11,COLUMN()-2,FALSE),"")</f>
        <v/>
      </c>
      <c r="E20" s="9" t="str">
        <f>IFERROR(VLOOKUP($C20,Paramétres!$A$2:$E$11,COLUMN()-2,FALSE),"")</f>
        <v/>
      </c>
      <c r="F20" s="9" t="str">
        <f>IFERROR(VLOOKUP($C20,Paramétres!$A$2:$E$11,COLUMN()-2,FALSE),"")</f>
        <v/>
      </c>
      <c r="G20" s="9" t="str">
        <f>IFERROR(VLOOKUP($C20,Paramétres!$A$2:$E$11,COLUMN()-2,FALSE),"")</f>
        <v/>
      </c>
      <c r="H20" s="9" t="str">
        <f t="shared" si="1"/>
        <v/>
      </c>
      <c r="I20" s="29"/>
      <c r="J20" s="10" t="str">
        <f t="shared" si="0"/>
        <v/>
      </c>
      <c r="K20" s="11" t="str">
        <f t="shared" si="2"/>
        <v/>
      </c>
    </row>
    <row r="21" spans="1:11">
      <c r="A21" s="7" t="s">
        <v>8</v>
      </c>
      <c r="B21" s="29">
        <v>18</v>
      </c>
      <c r="C21" s="29"/>
      <c r="D21" s="9" t="str">
        <f>IFERROR(VLOOKUP($C21,Paramétres!$A$2:$E$11,COLUMN()-2,FALSE),"")</f>
        <v/>
      </c>
      <c r="E21" s="9" t="str">
        <f>IFERROR(VLOOKUP($C21,Paramétres!$A$2:$E$11,COLUMN()-2,FALSE),"")</f>
        <v/>
      </c>
      <c r="F21" s="9" t="str">
        <f>IFERROR(VLOOKUP($C21,Paramétres!$A$2:$E$11,COLUMN()-2,FALSE),"")</f>
        <v/>
      </c>
      <c r="G21" s="9" t="str">
        <f>IFERROR(VLOOKUP($C21,Paramétres!$A$2:$E$11,COLUMN()-2,FALSE),"")</f>
        <v/>
      </c>
      <c r="H21" s="9" t="str">
        <f t="shared" si="1"/>
        <v/>
      </c>
      <c r="I21" s="29"/>
      <c r="J21" s="10" t="str">
        <f t="shared" si="0"/>
        <v/>
      </c>
      <c r="K21" s="11" t="str">
        <f t="shared" si="2"/>
        <v/>
      </c>
    </row>
    <row r="22" spans="1:11">
      <c r="A22" s="7" t="s">
        <v>9</v>
      </c>
      <c r="B22" s="29">
        <v>19</v>
      </c>
      <c r="C22" s="29"/>
      <c r="D22" s="9" t="str">
        <f>IFERROR(VLOOKUP($C22,Paramétres!$A$2:$E$11,COLUMN()-2,FALSE),"")</f>
        <v/>
      </c>
      <c r="E22" s="9" t="str">
        <f>IFERROR(VLOOKUP($C22,Paramétres!$A$2:$E$11,COLUMN()-2,FALSE),"")</f>
        <v/>
      </c>
      <c r="F22" s="9" t="str">
        <f>IFERROR(VLOOKUP($C22,Paramétres!$A$2:$E$11,COLUMN()-2,FALSE),"")</f>
        <v/>
      </c>
      <c r="G22" s="9" t="str">
        <f>IFERROR(VLOOKUP($C22,Paramétres!$A$2:$E$11,COLUMN()-2,FALSE),"")</f>
        <v/>
      </c>
      <c r="H22" s="9" t="str">
        <f t="shared" si="1"/>
        <v/>
      </c>
      <c r="I22" s="29"/>
      <c r="J22" s="10" t="str">
        <f t="shared" si="0"/>
        <v/>
      </c>
      <c r="K22" s="11" t="str">
        <f t="shared" si="2"/>
        <v/>
      </c>
    </row>
    <row r="23" spans="1:11">
      <c r="A23" s="7" t="s">
        <v>10</v>
      </c>
      <c r="B23" s="29">
        <v>20</v>
      </c>
      <c r="C23" s="29"/>
      <c r="D23" s="9" t="str">
        <f>IFERROR(VLOOKUP($C23,Paramétres!$A$2:$E$11,COLUMN()-2,FALSE),"")</f>
        <v/>
      </c>
      <c r="E23" s="9" t="str">
        <f>IFERROR(VLOOKUP($C23,Paramétres!$A$2:$E$11,COLUMN()-2,FALSE),"")</f>
        <v/>
      </c>
      <c r="F23" s="9" t="str">
        <f>IFERROR(VLOOKUP($C23,Paramétres!$A$2:$E$11,COLUMN()-2,FALSE),"")</f>
        <v/>
      </c>
      <c r="G23" s="9" t="str">
        <f>IFERROR(VLOOKUP($C23,Paramétres!$A$2:$E$11,COLUMN()-2,FALSE),"")</f>
        <v/>
      </c>
      <c r="H23" s="9" t="str">
        <f t="shared" si="1"/>
        <v/>
      </c>
      <c r="I23" s="29"/>
      <c r="J23" s="10" t="str">
        <f t="shared" si="0"/>
        <v/>
      </c>
      <c r="K23" s="11" t="str">
        <f t="shared" si="2"/>
        <v/>
      </c>
    </row>
    <row r="24" spans="1:11">
      <c r="A24" s="7" t="s">
        <v>11</v>
      </c>
      <c r="B24" s="29">
        <v>21</v>
      </c>
      <c r="C24" s="29"/>
      <c r="D24" s="9" t="str">
        <f>IFERROR(VLOOKUP($C24,Paramétres!$A$2:$E$11,COLUMN()-2,FALSE),"")</f>
        <v/>
      </c>
      <c r="E24" s="9" t="str">
        <f>IFERROR(VLOOKUP($C24,Paramétres!$A$2:$E$11,COLUMN()-2,FALSE),"")</f>
        <v/>
      </c>
      <c r="F24" s="9" t="str">
        <f>IFERROR(VLOOKUP($C24,Paramétres!$A$2:$E$11,COLUMN()-2,FALSE),"")</f>
        <v/>
      </c>
      <c r="G24" s="9" t="str">
        <f>IFERROR(VLOOKUP($C24,Paramétres!$A$2:$E$11,COLUMN()-2,FALSE),"")</f>
        <v/>
      </c>
      <c r="H24" s="9" t="str">
        <f t="shared" si="1"/>
        <v/>
      </c>
      <c r="I24" s="29"/>
      <c r="J24" s="10" t="str">
        <f t="shared" si="0"/>
        <v/>
      </c>
      <c r="K24" s="11" t="str">
        <f t="shared" si="2"/>
        <v/>
      </c>
    </row>
    <row r="25" spans="1:11">
      <c r="A25" s="7" t="s">
        <v>12</v>
      </c>
      <c r="B25" s="29">
        <v>22</v>
      </c>
      <c r="C25" s="29"/>
      <c r="D25" s="9" t="str">
        <f>IFERROR(VLOOKUP($C25,Paramétres!$A$2:$E$11,COLUMN()-2,FALSE),"")</f>
        <v/>
      </c>
      <c r="E25" s="9" t="str">
        <f>IFERROR(VLOOKUP($C25,Paramétres!$A$2:$E$11,COLUMN()-2,FALSE),"")</f>
        <v/>
      </c>
      <c r="F25" s="9" t="str">
        <f>IFERROR(VLOOKUP($C25,Paramétres!$A$2:$E$11,COLUMN()-2,FALSE),"")</f>
        <v/>
      </c>
      <c r="G25" s="9" t="str">
        <f>IFERROR(VLOOKUP($C25,Paramétres!$A$2:$E$11,COLUMN()-2,FALSE),"")</f>
        <v/>
      </c>
      <c r="H25" s="9" t="str">
        <f t="shared" si="1"/>
        <v/>
      </c>
      <c r="I25" s="29"/>
      <c r="J25" s="10" t="str">
        <f t="shared" si="0"/>
        <v/>
      </c>
      <c r="K25" s="11" t="str">
        <f t="shared" si="2"/>
        <v/>
      </c>
    </row>
    <row r="26" spans="1:11">
      <c r="A26" s="7" t="s">
        <v>6</v>
      </c>
      <c r="B26" s="29">
        <v>23</v>
      </c>
      <c r="C26" s="29"/>
      <c r="D26" s="9" t="str">
        <f>IFERROR(VLOOKUP($C26,Paramétres!$A$2:$E$11,COLUMN()-2,FALSE),"")</f>
        <v/>
      </c>
      <c r="E26" s="9" t="str">
        <f>IFERROR(VLOOKUP($C26,Paramétres!$A$2:$E$11,COLUMN()-2,FALSE),"")</f>
        <v/>
      </c>
      <c r="F26" s="9" t="str">
        <f>IFERROR(VLOOKUP($C26,Paramétres!$A$2:$E$11,COLUMN()-2,FALSE),"")</f>
        <v/>
      </c>
      <c r="G26" s="9" t="str">
        <f>IFERROR(VLOOKUP($C26,Paramétres!$A$2:$E$11,COLUMN()-2,FALSE),"")</f>
        <v/>
      </c>
      <c r="H26" s="9" t="str">
        <f t="shared" si="1"/>
        <v/>
      </c>
      <c r="I26" s="29"/>
      <c r="J26" s="10" t="str">
        <f t="shared" si="0"/>
        <v/>
      </c>
      <c r="K26" s="11" t="str">
        <f t="shared" si="2"/>
        <v/>
      </c>
    </row>
    <row r="27" spans="1:11">
      <c r="A27" s="7" t="s">
        <v>7</v>
      </c>
      <c r="B27" s="29">
        <v>24</v>
      </c>
      <c r="C27" s="29"/>
      <c r="D27" s="9" t="str">
        <f>IFERROR(VLOOKUP($C27,Paramétres!$A$2:$E$11,COLUMN()-2,FALSE),"")</f>
        <v/>
      </c>
      <c r="E27" s="9" t="str">
        <f>IFERROR(VLOOKUP($C27,Paramétres!$A$2:$E$11,COLUMN()-2,FALSE),"")</f>
        <v/>
      </c>
      <c r="F27" s="9" t="str">
        <f>IFERROR(VLOOKUP($C27,Paramétres!$A$2:$E$11,COLUMN()-2,FALSE),"")</f>
        <v/>
      </c>
      <c r="G27" s="9" t="str">
        <f>IFERROR(VLOOKUP($C27,Paramétres!$A$2:$E$11,COLUMN()-2,FALSE),"")</f>
        <v/>
      </c>
      <c r="H27" s="9" t="str">
        <f t="shared" si="1"/>
        <v/>
      </c>
      <c r="I27" s="29"/>
      <c r="J27" s="10" t="str">
        <f t="shared" si="0"/>
        <v/>
      </c>
      <c r="K27" s="11" t="str">
        <f t="shared" si="2"/>
        <v/>
      </c>
    </row>
    <row r="28" spans="1:11">
      <c r="A28" s="7" t="s">
        <v>8</v>
      </c>
      <c r="B28" s="29">
        <v>25</v>
      </c>
      <c r="C28" s="29"/>
      <c r="D28" s="9" t="str">
        <f>IFERROR(VLOOKUP($C28,Paramétres!$A$2:$E$11,COLUMN()-2,FALSE),"")</f>
        <v/>
      </c>
      <c r="E28" s="9" t="str">
        <f>IFERROR(VLOOKUP($C28,Paramétres!$A$2:$E$11,COLUMN()-2,FALSE),"")</f>
        <v/>
      </c>
      <c r="F28" s="9" t="str">
        <f>IFERROR(VLOOKUP($C28,Paramétres!$A$2:$E$11,COLUMN()-2,FALSE),"")</f>
        <v/>
      </c>
      <c r="G28" s="9" t="str">
        <f>IFERROR(VLOOKUP($C28,Paramétres!$A$2:$E$11,COLUMN()-2,FALSE),"")</f>
        <v/>
      </c>
      <c r="H28" s="9" t="str">
        <f t="shared" si="1"/>
        <v/>
      </c>
      <c r="I28" s="29"/>
      <c r="J28" s="10" t="str">
        <f t="shared" si="0"/>
        <v/>
      </c>
      <c r="K28" s="11" t="str">
        <f t="shared" si="2"/>
        <v/>
      </c>
    </row>
    <row r="29" spans="1:11">
      <c r="A29" s="7" t="s">
        <v>9</v>
      </c>
      <c r="B29" s="29">
        <v>26</v>
      </c>
      <c r="C29" s="29"/>
      <c r="D29" s="9" t="str">
        <f>IFERROR(VLOOKUP($C29,Paramétres!$A$2:$E$11,COLUMN()-2,FALSE),"")</f>
        <v/>
      </c>
      <c r="E29" s="9" t="str">
        <f>IFERROR(VLOOKUP($C29,Paramétres!$A$2:$E$11,COLUMN()-2,FALSE),"")</f>
        <v/>
      </c>
      <c r="F29" s="9" t="str">
        <f>IFERROR(VLOOKUP($C29,Paramétres!$A$2:$E$11,COLUMN()-2,FALSE),"")</f>
        <v/>
      </c>
      <c r="G29" s="9" t="str">
        <f>IFERROR(VLOOKUP($C29,Paramétres!$A$2:$E$11,COLUMN()-2,FALSE),"")</f>
        <v/>
      </c>
      <c r="H29" s="9" t="str">
        <f t="shared" si="1"/>
        <v/>
      </c>
      <c r="I29" s="29"/>
      <c r="J29" s="10" t="str">
        <f t="shared" si="0"/>
        <v/>
      </c>
      <c r="K29" s="11" t="str">
        <f t="shared" si="2"/>
        <v/>
      </c>
    </row>
    <row r="30" spans="1:11">
      <c r="A30" s="7" t="s">
        <v>10</v>
      </c>
      <c r="B30" s="29">
        <v>27</v>
      </c>
      <c r="C30" s="29"/>
      <c r="D30" s="9" t="str">
        <f>IFERROR(VLOOKUP($C30,Paramétres!$A$2:$E$11,COLUMN()-2,FALSE),"")</f>
        <v/>
      </c>
      <c r="E30" s="9" t="str">
        <f>IFERROR(VLOOKUP($C30,Paramétres!$A$2:$E$11,COLUMN()-2,FALSE),"")</f>
        <v/>
      </c>
      <c r="F30" s="9" t="str">
        <f>IFERROR(VLOOKUP($C30,Paramétres!$A$2:$E$11,COLUMN()-2,FALSE),"")</f>
        <v/>
      </c>
      <c r="G30" s="9" t="str">
        <f>IFERROR(VLOOKUP($C30,Paramétres!$A$2:$E$11,COLUMN()-2,FALSE),"")</f>
        <v/>
      </c>
      <c r="H30" s="9" t="str">
        <f t="shared" si="1"/>
        <v/>
      </c>
      <c r="I30" s="29"/>
      <c r="J30" s="10" t="str">
        <f t="shared" si="0"/>
        <v/>
      </c>
      <c r="K30" s="11" t="str">
        <f t="shared" si="2"/>
        <v/>
      </c>
    </row>
    <row r="31" spans="1:11">
      <c r="A31" s="7" t="s">
        <v>11</v>
      </c>
      <c r="B31" s="29">
        <v>28</v>
      </c>
      <c r="C31" s="29"/>
      <c r="D31" s="9" t="str">
        <f>IFERROR(VLOOKUP($C31,Paramétres!$A$2:$E$11,COLUMN()-2,FALSE),"")</f>
        <v/>
      </c>
      <c r="E31" s="9" t="str">
        <f>IFERROR(VLOOKUP($C31,Paramétres!$A$2:$E$11,COLUMN()-2,FALSE),"")</f>
        <v/>
      </c>
      <c r="F31" s="9" t="str">
        <f>IFERROR(VLOOKUP($C31,Paramétres!$A$2:$E$11,COLUMN()-2,FALSE),"")</f>
        <v/>
      </c>
      <c r="G31" s="9" t="str">
        <f>IFERROR(VLOOKUP($C31,Paramétres!$A$2:$E$11,COLUMN()-2,FALSE),"")</f>
        <v/>
      </c>
      <c r="H31" s="9" t="str">
        <f t="shared" si="1"/>
        <v/>
      </c>
      <c r="I31" s="29"/>
      <c r="J31" s="10" t="str">
        <f>IF(H31=0,"repos","")</f>
        <v/>
      </c>
      <c r="K31" s="11" t="str">
        <f t="shared" si="2"/>
        <v/>
      </c>
    </row>
    <row r="32" spans="1:11">
      <c r="A32" s="7" t="s">
        <v>12</v>
      </c>
      <c r="B32" s="29">
        <v>29</v>
      </c>
      <c r="C32" s="29"/>
      <c r="D32" s="9" t="str">
        <f>IFERROR(VLOOKUP($C32,Paramétres!$A$2:$E$11,COLUMN()-2,FALSE),"")</f>
        <v/>
      </c>
      <c r="E32" s="9" t="str">
        <f>IFERROR(VLOOKUP($C32,Paramétres!$A$2:$E$11,COLUMN()-2,FALSE),"")</f>
        <v/>
      </c>
      <c r="F32" s="9" t="str">
        <f>IFERROR(VLOOKUP($C32,Paramétres!$A$2:$E$11,COLUMN()-2,FALSE),"")</f>
        <v/>
      </c>
      <c r="G32" s="9" t="str">
        <f>IFERROR(VLOOKUP($C32,Paramétres!$A$2:$E$11,COLUMN()-2,FALSE),"")</f>
        <v/>
      </c>
      <c r="H32" s="9" t="str">
        <f t="shared" si="1"/>
        <v/>
      </c>
      <c r="I32" s="29"/>
      <c r="J32" s="10" t="str">
        <f>IF(H32=0,"repos","")</f>
        <v/>
      </c>
      <c r="K32" s="11" t="str">
        <f t="shared" si="2"/>
        <v/>
      </c>
    </row>
    <row r="33" spans="1:11">
      <c r="A33" s="7" t="s">
        <v>6</v>
      </c>
      <c r="B33" s="29">
        <v>30</v>
      </c>
      <c r="C33" s="29"/>
      <c r="D33" s="9" t="str">
        <f>IFERROR(VLOOKUP($C33,Paramétres!$A$2:$E$11,COLUMN()-2,FALSE),"")</f>
        <v/>
      </c>
      <c r="E33" s="9" t="str">
        <f>IFERROR(VLOOKUP($C33,Paramétres!$A$2:$E$11,COLUMN()-2,FALSE),"")</f>
        <v/>
      </c>
      <c r="F33" s="9" t="str">
        <f>IFERROR(VLOOKUP($C33,Paramétres!$A$2:$E$11,COLUMN()-2,FALSE),"")</f>
        <v/>
      </c>
      <c r="G33" s="9" t="str">
        <f>IFERROR(VLOOKUP($C33,Paramétres!$A$2:$E$11,COLUMN()-2,FALSE),"")</f>
        <v/>
      </c>
      <c r="H33" s="9" t="str">
        <f t="shared" si="1"/>
        <v/>
      </c>
      <c r="I33" s="29"/>
      <c r="J33" s="10" t="str">
        <f>IF(H33=0,"repos","")</f>
        <v/>
      </c>
      <c r="K33" s="11" t="str">
        <f t="shared" si="2"/>
        <v/>
      </c>
    </row>
    <row r="34" spans="1:11">
      <c r="A34" s="7"/>
      <c r="B34" s="29"/>
      <c r="C34" s="29"/>
      <c r="D34" s="9" t="str">
        <f>IFERROR(VLOOKUP($C34,Paramétres!$A$2:$E$11,COLUMN()-2,FALSE),"")</f>
        <v/>
      </c>
      <c r="E34" s="9" t="str">
        <f>IFERROR(VLOOKUP($C34,Paramétres!$A$2:$E$11,COLUMN()-2,FALSE),"")</f>
        <v/>
      </c>
      <c r="F34" s="9" t="str">
        <f>IFERROR(VLOOKUP($C34,Paramétres!$A$2:$E$11,COLUMN()-2,FALSE),"")</f>
        <v/>
      </c>
      <c r="G34" s="9" t="str">
        <f>IFERROR(VLOOKUP($C34,Paramétres!$A$2:$E$11,COLUMN()-2,FALSE),"")</f>
        <v/>
      </c>
      <c r="H34" s="9" t="str">
        <f t="shared" si="1"/>
        <v/>
      </c>
      <c r="I34" s="29"/>
      <c r="J34" s="12" t="str">
        <f>IF(H34=0,"repos","")</f>
        <v/>
      </c>
      <c r="K34" s="11" t="str">
        <f t="shared" si="2"/>
        <v/>
      </c>
    </row>
    <row r="35" spans="1:11">
      <c r="A35" s="52" t="s">
        <v>2</v>
      </c>
      <c r="B35" s="52"/>
      <c r="C35" s="52"/>
      <c r="D35" s="52"/>
      <c r="E35" s="52"/>
      <c r="F35" s="52"/>
      <c r="G35" s="52"/>
      <c r="H35" s="13">
        <f>SUM(H4:H33)</f>
        <v>0</v>
      </c>
      <c r="I35" s="29"/>
      <c r="J35" s="12"/>
    </row>
    <row r="36" spans="1:11">
      <c r="A36" s="52" t="s">
        <v>13</v>
      </c>
      <c r="B36" s="52"/>
      <c r="C36" s="52"/>
      <c r="D36" s="52"/>
      <c r="E36" s="52"/>
      <c r="F36" s="52"/>
      <c r="G36" s="52"/>
      <c r="H36" s="14" t="str">
        <f>H21</f>
        <v/>
      </c>
      <c r="I36" s="29"/>
      <c r="J36" s="12"/>
    </row>
    <row r="37" spans="1:11">
      <c r="A37" s="52" t="s">
        <v>14</v>
      </c>
      <c r="B37" s="52"/>
      <c r="C37" s="52"/>
      <c r="D37" s="52"/>
      <c r="E37" s="52"/>
      <c r="F37" s="52"/>
      <c r="G37" s="52"/>
      <c r="H37" s="30" t="str">
        <f>H28</f>
        <v/>
      </c>
      <c r="I37" s="29"/>
      <c r="J37" s="12"/>
    </row>
    <row r="38" spans="1:11">
      <c r="A38" s="52" t="s">
        <v>15</v>
      </c>
      <c r="B38" s="52"/>
      <c r="C38" s="52"/>
      <c r="D38" s="52"/>
      <c r="E38" s="52"/>
      <c r="F38" s="52"/>
      <c r="G38" s="52"/>
      <c r="H38" s="30">
        <f>SUM(I4:I34)</f>
        <v>0</v>
      </c>
      <c r="I38" s="29"/>
      <c r="J38" s="12"/>
    </row>
    <row r="39" spans="1:11">
      <c r="A39" s="56" t="s">
        <v>29</v>
      </c>
      <c r="B39" s="56"/>
      <c r="C39" s="56"/>
      <c r="D39" s="56"/>
      <c r="E39" s="56"/>
      <c r="F39" s="56"/>
      <c r="G39" s="56"/>
      <c r="H39" s="15"/>
      <c r="I39" s="29"/>
      <c r="J39" s="12"/>
    </row>
    <row r="40" spans="1:11">
      <c r="A40" s="49" t="s">
        <v>28</v>
      </c>
      <c r="B40" s="50"/>
      <c r="C40" s="50"/>
      <c r="D40" s="50"/>
      <c r="E40" s="50"/>
      <c r="F40" s="50"/>
      <c r="G40" s="51"/>
      <c r="H40" s="16">
        <f>H35+H39</f>
        <v>0</v>
      </c>
      <c r="I40" s="17"/>
      <c r="J40" s="18"/>
    </row>
    <row r="41" spans="1:11">
      <c r="A41" s="19"/>
      <c r="B41" s="17"/>
      <c r="C41" s="17"/>
      <c r="D41" s="20"/>
      <c r="E41" s="20"/>
      <c r="F41" s="20"/>
      <c r="G41" s="21" t="s">
        <v>16</v>
      </c>
      <c r="H41" s="22">
        <f>H35*10.85*24</f>
        <v>0</v>
      </c>
      <c r="I41" s="17"/>
      <c r="J41" s="18"/>
    </row>
    <row r="42" spans="1:11">
      <c r="G42" s="25" t="s">
        <v>17</v>
      </c>
      <c r="H42" s="26">
        <f>H41-(H41*19.8%)</f>
        <v>0</v>
      </c>
    </row>
  </sheetData>
  <mergeCells count="14">
    <mergeCell ref="H2:H3"/>
    <mergeCell ref="I2:I3"/>
    <mergeCell ref="D1:K1"/>
    <mergeCell ref="C2:C3"/>
    <mergeCell ref="A40:G40"/>
    <mergeCell ref="A1:B1"/>
    <mergeCell ref="A2:B3"/>
    <mergeCell ref="D2:E2"/>
    <mergeCell ref="F2:G2"/>
    <mergeCell ref="A35:G35"/>
    <mergeCell ref="A36:G36"/>
    <mergeCell ref="A37:G37"/>
    <mergeCell ref="A38:G38"/>
    <mergeCell ref="A39:G39"/>
  </mergeCells>
  <conditionalFormatting sqref="D4:G4 D6:G10 D29:G29 D13:G17 D19:G24">
    <cfRule type="cellIs" dxfId="167" priority="87" operator="lessThan">
      <formula>0.5</formula>
    </cfRule>
  </conditionalFormatting>
  <conditionalFormatting sqref="D4:G34">
    <cfRule type="cellIs" dxfId="166" priority="85" operator="greaterThan">
      <formula>0</formula>
    </cfRule>
    <cfRule type="cellIs" dxfId="165" priority="86" stopIfTrue="1" operator="lessThan">
      <formula>0.5</formula>
    </cfRule>
  </conditionalFormatting>
  <conditionalFormatting sqref="D4:G4 D6:G11 D13:G33">
    <cfRule type="cellIs" dxfId="164" priority="84" operator="lessThan">
      <formula>0.5</formula>
    </cfRule>
  </conditionalFormatting>
  <conditionalFormatting sqref="D4:G34">
    <cfRule type="cellIs" dxfId="163" priority="83" stopIfTrue="1" operator="lessThan">
      <formula>0.5</formula>
    </cfRule>
  </conditionalFormatting>
  <conditionalFormatting sqref="D4">
    <cfRule type="cellIs" dxfId="162" priority="80" operator="greaterThan">
      <formula>0</formula>
    </cfRule>
    <cfRule type="colorScale" priority="81">
      <colorScale>
        <cfvo type="min" val="0"/>
        <cfvo type="max" val="0"/>
        <color rgb="FFFF7128"/>
        <color rgb="FFFFEF9C"/>
      </colorScale>
    </cfRule>
    <cfRule type="cellIs" dxfId="161" priority="82" operator="greaterThan">
      <formula>0</formula>
    </cfRule>
  </conditionalFormatting>
  <conditionalFormatting sqref="D4:D33">
    <cfRule type="cellIs" dxfId="160" priority="76" operator="greaterThan">
      <formula>0</formula>
    </cfRule>
    <cfRule type="cellIs" dxfId="159" priority="77" operator="lessThan">
      <formula>0</formula>
    </cfRule>
    <cfRule type="containsText" dxfId="158" priority="78" operator="containsText" text="&gt;0">
      <formula>NOT(ISERROR(SEARCH("&gt;0",D4)))</formula>
    </cfRule>
    <cfRule type="cellIs" dxfId="157" priority="79" operator="greaterThan">
      <formula>0</formula>
    </cfRule>
  </conditionalFormatting>
  <conditionalFormatting sqref="D4:D17">
    <cfRule type="cellIs" dxfId="156" priority="75" operator="greaterThan">
      <formula>0</formula>
    </cfRule>
  </conditionalFormatting>
  <conditionalFormatting sqref="D34">
    <cfRule type="cellIs" dxfId="155" priority="74" operator="greaterThan">
      <formula>0</formula>
    </cfRule>
  </conditionalFormatting>
  <conditionalFormatting sqref="D4:D34">
    <cfRule type="cellIs" dxfId="154" priority="73" operator="greaterThan">
      <formula>0</formula>
    </cfRule>
  </conditionalFormatting>
  <conditionalFormatting sqref="D18">
    <cfRule type="cellIs" dxfId="153" priority="72" operator="greaterThan">
      <formula>0</formula>
    </cfRule>
  </conditionalFormatting>
  <conditionalFormatting sqref="D19">
    <cfRule type="cellIs" dxfId="152" priority="71" operator="greaterThan">
      <formula>0</formula>
    </cfRule>
  </conditionalFormatting>
  <conditionalFormatting sqref="D22">
    <cfRule type="cellIs" dxfId="151" priority="70" operator="greaterThan">
      <formula>0</formula>
    </cfRule>
  </conditionalFormatting>
  <conditionalFormatting sqref="D23">
    <cfRule type="cellIs" dxfId="150" priority="69" operator="greaterThan">
      <formula>0</formula>
    </cfRule>
  </conditionalFormatting>
  <conditionalFormatting sqref="D25:D26">
    <cfRule type="cellIs" dxfId="149" priority="68" operator="greaterThan">
      <formula>0</formula>
    </cfRule>
  </conditionalFormatting>
  <conditionalFormatting sqref="D29">
    <cfRule type="cellIs" dxfId="148" priority="67" operator="greaterThan">
      <formula>0</formula>
    </cfRule>
  </conditionalFormatting>
  <conditionalFormatting sqref="D20:D21">
    <cfRule type="cellIs" dxfId="147" priority="66" operator="greaterThan">
      <formula>0</formula>
    </cfRule>
  </conditionalFormatting>
  <conditionalFormatting sqref="D27:G28">
    <cfRule type="cellIs" dxfId="146" priority="65" operator="lessThan">
      <formula>0.5</formula>
    </cfRule>
  </conditionalFormatting>
  <conditionalFormatting sqref="D27:D28">
    <cfRule type="cellIs" dxfId="145" priority="64" operator="greaterThan">
      <formula>0</formula>
    </cfRule>
  </conditionalFormatting>
  <conditionalFormatting sqref="D13:D14">
    <cfRule type="cellIs" dxfId="144" priority="63" operator="greaterThan">
      <formula>0</formula>
    </cfRule>
  </conditionalFormatting>
  <conditionalFormatting sqref="D16">
    <cfRule type="cellIs" dxfId="143" priority="62" operator="greaterThan">
      <formula>0</formula>
    </cfRule>
  </conditionalFormatting>
  <conditionalFormatting sqref="D24">
    <cfRule type="cellIs" dxfId="142" priority="61" operator="greaterThan">
      <formula>0</formula>
    </cfRule>
  </conditionalFormatting>
  <conditionalFormatting sqref="D30:G30 D33:G33">
    <cfRule type="cellIs" dxfId="141" priority="60" operator="lessThan">
      <formula>0.5</formula>
    </cfRule>
  </conditionalFormatting>
  <conditionalFormatting sqref="D30 D33">
    <cfRule type="cellIs" dxfId="140" priority="59" operator="greaterThan">
      <formula>0</formula>
    </cfRule>
  </conditionalFormatting>
  <conditionalFormatting sqref="D4:G4 D6:G10 D29:G29 D13:G17 D19:G24">
    <cfRule type="cellIs" dxfId="139" priority="58" operator="lessThan">
      <formula>0.5</formula>
    </cfRule>
  </conditionalFormatting>
  <conditionalFormatting sqref="D4:G34">
    <cfRule type="cellIs" dxfId="138" priority="56" operator="greaterThan">
      <formula>0</formula>
    </cfRule>
    <cfRule type="cellIs" dxfId="137" priority="57" stopIfTrue="1" operator="lessThan">
      <formula>0.5</formula>
    </cfRule>
  </conditionalFormatting>
  <conditionalFormatting sqref="D4:G4 D6:G11 D13:G33">
    <cfRule type="cellIs" dxfId="136" priority="55" operator="lessThan">
      <formula>0.5</formula>
    </cfRule>
  </conditionalFormatting>
  <conditionalFormatting sqref="D4:G34">
    <cfRule type="cellIs" dxfId="135" priority="54" stopIfTrue="1" operator="lessThan">
      <formula>0.5</formula>
    </cfRule>
  </conditionalFormatting>
  <conditionalFormatting sqref="D4">
    <cfRule type="cellIs" dxfId="134" priority="51" operator="greaterThan">
      <formula>0</formula>
    </cfRule>
    <cfRule type="colorScale" priority="52">
      <colorScale>
        <cfvo type="min" val="0"/>
        <cfvo type="max" val="0"/>
        <color rgb="FFFF7128"/>
        <color rgb="FFFFEF9C"/>
      </colorScale>
    </cfRule>
    <cfRule type="cellIs" dxfId="133" priority="53" operator="greaterThan">
      <formula>0</formula>
    </cfRule>
  </conditionalFormatting>
  <conditionalFormatting sqref="D4:D33">
    <cfRule type="cellIs" dxfId="132" priority="47" operator="greaterThan">
      <formula>0</formula>
    </cfRule>
    <cfRule type="cellIs" dxfId="131" priority="48" operator="lessThan">
      <formula>0</formula>
    </cfRule>
    <cfRule type="containsText" dxfId="130" priority="49" operator="containsText" text="&gt;0">
      <formula>NOT(ISERROR(SEARCH("&gt;0",D4)))</formula>
    </cfRule>
    <cfRule type="cellIs" dxfId="129" priority="50" operator="greaterThan">
      <formula>0</formula>
    </cfRule>
  </conditionalFormatting>
  <conditionalFormatting sqref="D4:D17">
    <cfRule type="cellIs" dxfId="128" priority="46" operator="greaterThan">
      <formula>0</formula>
    </cfRule>
  </conditionalFormatting>
  <conditionalFormatting sqref="D34">
    <cfRule type="cellIs" dxfId="127" priority="45" operator="greaterThan">
      <formula>0</formula>
    </cfRule>
  </conditionalFormatting>
  <conditionalFormatting sqref="D4:D34">
    <cfRule type="cellIs" dxfId="126" priority="44" operator="greaterThan">
      <formula>0</formula>
    </cfRule>
  </conditionalFormatting>
  <conditionalFormatting sqref="D18">
    <cfRule type="cellIs" dxfId="125" priority="43" operator="greaterThan">
      <formula>0</formula>
    </cfRule>
  </conditionalFormatting>
  <conditionalFormatting sqref="D19">
    <cfRule type="cellIs" dxfId="124" priority="42" operator="greaterThan">
      <formula>0</formula>
    </cfRule>
  </conditionalFormatting>
  <conditionalFormatting sqref="D22">
    <cfRule type="cellIs" dxfId="123" priority="41" operator="greaterThan">
      <formula>0</formula>
    </cfRule>
  </conditionalFormatting>
  <conditionalFormatting sqref="D23">
    <cfRule type="cellIs" dxfId="122" priority="40" operator="greaterThan">
      <formula>0</formula>
    </cfRule>
  </conditionalFormatting>
  <conditionalFormatting sqref="D25:D26">
    <cfRule type="cellIs" dxfId="121" priority="39" operator="greaterThan">
      <formula>0</formula>
    </cfRule>
  </conditionalFormatting>
  <conditionalFormatting sqref="D29">
    <cfRule type="cellIs" dxfId="120" priority="38" operator="greaterThan">
      <formula>0</formula>
    </cfRule>
  </conditionalFormatting>
  <conditionalFormatting sqref="D20:D21">
    <cfRule type="cellIs" dxfId="119" priority="37" operator="greaterThan">
      <formula>0</formula>
    </cfRule>
  </conditionalFormatting>
  <conditionalFormatting sqref="D27:G28">
    <cfRule type="cellIs" dxfId="118" priority="36" operator="lessThan">
      <formula>0.5</formula>
    </cfRule>
  </conditionalFormatting>
  <conditionalFormatting sqref="D27:D28">
    <cfRule type="cellIs" dxfId="117" priority="35" operator="greaterThan">
      <formula>0</formula>
    </cfRule>
  </conditionalFormatting>
  <conditionalFormatting sqref="D13:D14">
    <cfRule type="cellIs" dxfId="116" priority="34" operator="greaterThan">
      <formula>0</formula>
    </cfRule>
  </conditionalFormatting>
  <conditionalFormatting sqref="D16">
    <cfRule type="cellIs" dxfId="115" priority="33" operator="greaterThan">
      <formula>0</formula>
    </cfRule>
  </conditionalFormatting>
  <conditionalFormatting sqref="D24">
    <cfRule type="cellIs" dxfId="114" priority="32" operator="greaterThan">
      <formula>0</formula>
    </cfRule>
  </conditionalFormatting>
  <conditionalFormatting sqref="D30:G30 D33:G33">
    <cfRule type="cellIs" dxfId="113" priority="31" operator="lessThan">
      <formula>0.5</formula>
    </cfRule>
  </conditionalFormatting>
  <conditionalFormatting sqref="D30 D33">
    <cfRule type="cellIs" dxfId="112" priority="30" operator="greaterThan">
      <formula>0</formula>
    </cfRule>
  </conditionalFormatting>
  <conditionalFormatting sqref="D4:G34">
    <cfRule type="cellIs" dxfId="111" priority="29" operator="lessThan">
      <formula>0.5</formula>
    </cfRule>
  </conditionalFormatting>
  <conditionalFormatting sqref="D4:G34">
    <cfRule type="cellIs" dxfId="110" priority="27" operator="greaterThan">
      <formula>0</formula>
    </cfRule>
    <cfRule type="cellIs" dxfId="109" priority="28" stopIfTrue="1" operator="lessThan">
      <formula>0.5</formula>
    </cfRule>
  </conditionalFormatting>
  <conditionalFormatting sqref="D4:G34">
    <cfRule type="cellIs" dxfId="108" priority="26" operator="lessThan">
      <formula>0.5</formula>
    </cfRule>
  </conditionalFormatting>
  <conditionalFormatting sqref="D4:G34">
    <cfRule type="cellIs" dxfId="107" priority="25" stopIfTrue="1" operator="lessThan">
      <formula>0.5</formula>
    </cfRule>
  </conditionalFormatting>
  <conditionalFormatting sqref="D4:G34">
    <cfRule type="cellIs" dxfId="106" priority="22" operator="greaterThan">
      <formula>0</formula>
    </cfRule>
    <cfRule type="colorScale" priority="23">
      <colorScale>
        <cfvo type="min" val="0"/>
        <cfvo type="max" val="0"/>
        <color rgb="FFFF7128"/>
        <color rgb="FFFFEF9C"/>
      </colorScale>
    </cfRule>
    <cfRule type="cellIs" dxfId="105" priority="24" operator="greaterThan">
      <formula>0</formula>
    </cfRule>
  </conditionalFormatting>
  <conditionalFormatting sqref="D4:G34">
    <cfRule type="cellIs" dxfId="104" priority="18" operator="greaterThan">
      <formula>0</formula>
    </cfRule>
    <cfRule type="cellIs" dxfId="103" priority="19" operator="lessThan">
      <formula>0</formula>
    </cfRule>
    <cfRule type="containsText" dxfId="102" priority="20" operator="containsText" text="&gt;0">
      <formula>NOT(ISERROR(SEARCH("&gt;0",D4)))</formula>
    </cfRule>
    <cfRule type="cellIs" dxfId="101" priority="21" operator="greaterThan">
      <formula>0</formula>
    </cfRule>
  </conditionalFormatting>
  <conditionalFormatting sqref="D4:G34">
    <cfRule type="cellIs" dxfId="100" priority="17" operator="greaterThan">
      <formula>0</formula>
    </cfRule>
  </conditionalFormatting>
  <conditionalFormatting sqref="D34">
    <cfRule type="cellIs" dxfId="99" priority="16" operator="greaterThan">
      <formula>0</formula>
    </cfRule>
  </conditionalFormatting>
  <conditionalFormatting sqref="D4:G34">
    <cfRule type="cellIs" dxfId="98" priority="15" operator="greaterThan">
      <formula>0</formula>
    </cfRule>
  </conditionalFormatting>
  <conditionalFormatting sqref="D18">
    <cfRule type="cellIs" dxfId="97" priority="14" operator="greaterThan">
      <formula>0</formula>
    </cfRule>
  </conditionalFormatting>
  <conditionalFormatting sqref="D19">
    <cfRule type="cellIs" dxfId="96" priority="13" operator="greaterThan">
      <formula>0</formula>
    </cfRule>
  </conditionalFormatting>
  <conditionalFormatting sqref="D22">
    <cfRule type="cellIs" dxfId="95" priority="12" operator="greaterThan">
      <formula>0</formula>
    </cfRule>
  </conditionalFormatting>
  <conditionalFormatting sqref="D23">
    <cfRule type="cellIs" dxfId="94" priority="11" operator="greaterThan">
      <formula>0</formula>
    </cfRule>
  </conditionalFormatting>
  <conditionalFormatting sqref="D25:D26">
    <cfRule type="cellIs" dxfId="93" priority="10" operator="greaterThan">
      <formula>0</formula>
    </cfRule>
  </conditionalFormatting>
  <conditionalFormatting sqref="D29">
    <cfRule type="cellIs" dxfId="92" priority="9" operator="greaterThan">
      <formula>0</formula>
    </cfRule>
  </conditionalFormatting>
  <conditionalFormatting sqref="D20:D21">
    <cfRule type="cellIs" dxfId="91" priority="8" operator="greaterThan">
      <formula>0</formula>
    </cfRule>
  </conditionalFormatting>
  <conditionalFormatting sqref="D27:G28">
    <cfRule type="cellIs" dxfId="90" priority="7" operator="lessThan">
      <formula>0.5</formula>
    </cfRule>
  </conditionalFormatting>
  <conditionalFormatting sqref="D27:D28">
    <cfRule type="cellIs" dxfId="89" priority="6" operator="greaterThan">
      <formula>0</formula>
    </cfRule>
  </conditionalFormatting>
  <conditionalFormatting sqref="D13:D14">
    <cfRule type="cellIs" dxfId="88" priority="5" operator="greaterThan">
      <formula>0</formula>
    </cfRule>
  </conditionalFormatting>
  <conditionalFormatting sqref="D16">
    <cfRule type="cellIs" dxfId="87" priority="4" operator="greaterThan">
      <formula>0</formula>
    </cfRule>
  </conditionalFormatting>
  <conditionalFormatting sqref="D24">
    <cfRule type="cellIs" dxfId="86" priority="3" operator="greaterThan">
      <formula>0</formula>
    </cfRule>
  </conditionalFormatting>
  <conditionalFormatting sqref="D30:G30 D33:G33">
    <cfRule type="cellIs" dxfId="85" priority="2" operator="lessThan">
      <formula>0.5</formula>
    </cfRule>
  </conditionalFormatting>
  <conditionalFormatting sqref="D30 D33">
    <cfRule type="cellIs" dxfId="84" priority="1" operator="greaterThan">
      <formula>0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42"/>
  <sheetViews>
    <sheetView workbookViewId="0">
      <selection activeCell="D1" sqref="D1:K1"/>
    </sheetView>
  </sheetViews>
  <sheetFormatPr baseColWidth="10" defaultColWidth="8" defaultRowHeight="15.75"/>
  <cols>
    <col min="1" max="1" width="11" style="23" bestFit="1" customWidth="1"/>
    <col min="2" max="3" width="8" style="1"/>
    <col min="4" max="7" width="8" style="24"/>
    <col min="8" max="8" width="10.625" style="24" bestFit="1" customWidth="1"/>
    <col min="9" max="16384" width="8" style="1"/>
  </cols>
  <sheetData>
    <row r="1" spans="1:11">
      <c r="A1" s="52" t="s">
        <v>33</v>
      </c>
      <c r="B1" s="52"/>
      <c r="C1" s="29"/>
      <c r="D1" s="44"/>
      <c r="E1" s="45"/>
      <c r="F1" s="45"/>
      <c r="G1" s="45"/>
      <c r="H1" s="45"/>
      <c r="I1" s="45"/>
      <c r="J1" s="45"/>
      <c r="K1" s="46"/>
    </row>
    <row r="2" spans="1:11" ht="15" customHeight="1">
      <c r="A2" s="53">
        <v>45261</v>
      </c>
      <c r="B2" s="54"/>
      <c r="C2" s="47" t="s">
        <v>18</v>
      </c>
      <c r="D2" s="55" t="s">
        <v>0</v>
      </c>
      <c r="E2" s="55"/>
      <c r="F2" s="55" t="s">
        <v>1</v>
      </c>
      <c r="G2" s="55"/>
      <c r="H2" s="42" t="s">
        <v>2</v>
      </c>
      <c r="I2" s="43" t="s">
        <v>3</v>
      </c>
      <c r="J2" s="2"/>
      <c r="K2" s="3"/>
    </row>
    <row r="3" spans="1:11">
      <c r="A3" s="54"/>
      <c r="B3" s="54"/>
      <c r="C3" s="48"/>
      <c r="D3" s="30" t="s">
        <v>4</v>
      </c>
      <c r="E3" s="30" t="s">
        <v>5</v>
      </c>
      <c r="F3" s="30" t="s">
        <v>4</v>
      </c>
      <c r="G3" s="30" t="s">
        <v>5</v>
      </c>
      <c r="H3" s="42"/>
      <c r="I3" s="43"/>
      <c r="J3" s="5"/>
      <c r="K3" s="6"/>
    </row>
    <row r="4" spans="1:11">
      <c r="A4" s="7" t="s">
        <v>7</v>
      </c>
      <c r="B4" s="29">
        <v>1</v>
      </c>
      <c r="C4" s="29"/>
      <c r="D4" s="9" t="str">
        <f>IFERROR(VLOOKUP($C4,Paramétres!$A$2:$E$11,COLUMN()-2,FALSE),"")</f>
        <v/>
      </c>
      <c r="E4" s="9" t="str">
        <f>IFERROR(VLOOKUP($C4,Paramétres!$A$2:$E$11,COLUMN()-2,FALSE),"")</f>
        <v/>
      </c>
      <c r="F4" s="9" t="str">
        <f>IFERROR(VLOOKUP($C4,Paramétres!$A$2:$E$11,COLUMN()-2,FALSE),"")</f>
        <v/>
      </c>
      <c r="G4" s="9" t="str">
        <f>IFERROR(VLOOKUP($C4,Paramétres!$A$2:$E$11,COLUMN()-2,FALSE),"")</f>
        <v/>
      </c>
      <c r="H4" s="9" t="str">
        <f>IFERROR((E4-D4)+(G4-F4),"")</f>
        <v/>
      </c>
      <c r="I4" s="29"/>
      <c r="J4" s="10" t="str">
        <f t="shared" ref="J4:J30" si="0">IF(H4=0,"repos","")</f>
        <v/>
      </c>
      <c r="K4" s="11" t="str">
        <f>IF(H4="","",H4*10.85*24)</f>
        <v/>
      </c>
    </row>
    <row r="5" spans="1:11">
      <c r="A5" s="7" t="s">
        <v>8</v>
      </c>
      <c r="B5" s="29">
        <v>2</v>
      </c>
      <c r="C5" s="29"/>
      <c r="D5" s="9" t="str">
        <f>IFERROR(VLOOKUP($C5,Paramétres!$A$2:$E$11,COLUMN()-2,FALSE),"")</f>
        <v/>
      </c>
      <c r="E5" s="9" t="str">
        <f>IFERROR(VLOOKUP($C5,Paramétres!$A$2:$E$11,COLUMN()-2,FALSE),"")</f>
        <v/>
      </c>
      <c r="F5" s="9" t="str">
        <f>IFERROR(VLOOKUP($C5,Paramétres!$A$2:$E$11,COLUMN()-2,FALSE),"")</f>
        <v/>
      </c>
      <c r="G5" s="9" t="str">
        <f>IFERROR(VLOOKUP($C5,Paramétres!$A$2:$E$11,COLUMN()-2,FALSE),"")</f>
        <v/>
      </c>
      <c r="H5" s="9" t="str">
        <f t="shared" ref="H5:H34" si="1">IFERROR((E5-D5)+(G5-F5),"")</f>
        <v/>
      </c>
      <c r="I5" s="29"/>
      <c r="J5" s="10" t="str">
        <f t="shared" si="0"/>
        <v/>
      </c>
      <c r="K5" s="11" t="str">
        <f t="shared" ref="K5:K34" si="2">IF(H5="","",H5*10.85*24)</f>
        <v/>
      </c>
    </row>
    <row r="6" spans="1:11">
      <c r="A6" s="7" t="s">
        <v>9</v>
      </c>
      <c r="B6" s="29">
        <v>3</v>
      </c>
      <c r="C6" s="29"/>
      <c r="D6" s="9" t="str">
        <f>IFERROR(VLOOKUP($C6,Paramétres!$A$2:$E$11,COLUMN()-2,FALSE),"")</f>
        <v/>
      </c>
      <c r="E6" s="9" t="str">
        <f>IFERROR(VLOOKUP($C6,Paramétres!$A$2:$E$11,COLUMN()-2,FALSE),"")</f>
        <v/>
      </c>
      <c r="F6" s="9" t="str">
        <f>IFERROR(VLOOKUP($C6,Paramétres!$A$2:$E$11,COLUMN()-2,FALSE),"")</f>
        <v/>
      </c>
      <c r="G6" s="9" t="str">
        <f>IFERROR(VLOOKUP($C6,Paramétres!$A$2:$E$11,COLUMN()-2,FALSE),"")</f>
        <v/>
      </c>
      <c r="H6" s="9" t="str">
        <f t="shared" si="1"/>
        <v/>
      </c>
      <c r="I6" s="29"/>
      <c r="J6" s="10" t="str">
        <f t="shared" si="0"/>
        <v/>
      </c>
      <c r="K6" s="11" t="str">
        <f t="shared" si="2"/>
        <v/>
      </c>
    </row>
    <row r="7" spans="1:11">
      <c r="A7" s="7" t="s">
        <v>10</v>
      </c>
      <c r="B7" s="29">
        <v>4</v>
      </c>
      <c r="C7" s="29"/>
      <c r="D7" s="9" t="str">
        <f>IFERROR(VLOOKUP($C7,Paramétres!$A$2:$E$11,COLUMN()-2,FALSE),"")</f>
        <v/>
      </c>
      <c r="E7" s="9" t="str">
        <f>IFERROR(VLOOKUP($C7,Paramétres!$A$2:$E$11,COLUMN()-2,FALSE),"")</f>
        <v/>
      </c>
      <c r="F7" s="9" t="str">
        <f>IFERROR(VLOOKUP($C7,Paramétres!$A$2:$E$11,COLUMN()-2,FALSE),"")</f>
        <v/>
      </c>
      <c r="G7" s="9" t="str">
        <f>IFERROR(VLOOKUP($C7,Paramétres!$A$2:$E$11,COLUMN()-2,FALSE),"")</f>
        <v/>
      </c>
      <c r="H7" s="9" t="str">
        <f t="shared" si="1"/>
        <v/>
      </c>
      <c r="I7" s="29"/>
      <c r="J7" s="10" t="str">
        <f t="shared" si="0"/>
        <v/>
      </c>
      <c r="K7" s="11" t="str">
        <f t="shared" si="2"/>
        <v/>
      </c>
    </row>
    <row r="8" spans="1:11">
      <c r="A8" s="7" t="s">
        <v>11</v>
      </c>
      <c r="B8" s="29">
        <v>5</v>
      </c>
      <c r="C8" s="29"/>
      <c r="D8" s="9" t="str">
        <f>IFERROR(VLOOKUP($C8,Paramétres!$A$2:$E$11,COLUMN()-2,FALSE),"")</f>
        <v/>
      </c>
      <c r="E8" s="9" t="str">
        <f>IFERROR(VLOOKUP($C8,Paramétres!$A$2:$E$11,COLUMN()-2,FALSE),"")</f>
        <v/>
      </c>
      <c r="F8" s="9" t="str">
        <f>IFERROR(VLOOKUP($C8,Paramétres!$A$2:$E$11,COLUMN()-2,FALSE),"")</f>
        <v/>
      </c>
      <c r="G8" s="9" t="str">
        <f>IFERROR(VLOOKUP($C8,Paramétres!$A$2:$E$11,COLUMN()-2,FALSE),"")</f>
        <v/>
      </c>
      <c r="H8" s="9" t="str">
        <f t="shared" si="1"/>
        <v/>
      </c>
      <c r="I8" s="29"/>
      <c r="J8" s="10" t="str">
        <f t="shared" si="0"/>
        <v/>
      </c>
      <c r="K8" s="11" t="str">
        <f t="shared" si="2"/>
        <v/>
      </c>
    </row>
    <row r="9" spans="1:11">
      <c r="A9" s="7" t="s">
        <v>12</v>
      </c>
      <c r="B9" s="29">
        <v>6</v>
      </c>
      <c r="C9" s="29"/>
      <c r="D9" s="9" t="str">
        <f>IFERROR(VLOOKUP($C9,Paramétres!$A$2:$E$11,COLUMN()-2,FALSE),"")</f>
        <v/>
      </c>
      <c r="E9" s="9" t="str">
        <f>IFERROR(VLOOKUP($C9,Paramétres!$A$2:$E$11,COLUMN()-2,FALSE),"")</f>
        <v/>
      </c>
      <c r="F9" s="9" t="str">
        <f>IFERROR(VLOOKUP($C9,Paramétres!$A$2:$E$11,COLUMN()-2,FALSE),"")</f>
        <v/>
      </c>
      <c r="G9" s="9" t="str">
        <f>IFERROR(VLOOKUP($C9,Paramétres!$A$2:$E$11,COLUMN()-2,FALSE),"")</f>
        <v/>
      </c>
      <c r="H9" s="9" t="str">
        <f t="shared" si="1"/>
        <v/>
      </c>
      <c r="I9" s="29"/>
      <c r="J9" s="10" t="str">
        <f t="shared" si="0"/>
        <v/>
      </c>
      <c r="K9" s="11" t="str">
        <f t="shared" si="2"/>
        <v/>
      </c>
    </row>
    <row r="10" spans="1:11">
      <c r="A10" s="7" t="s">
        <v>6</v>
      </c>
      <c r="B10" s="29">
        <v>7</v>
      </c>
      <c r="C10" s="29"/>
      <c r="D10" s="9" t="str">
        <f>IFERROR(VLOOKUP($C10,Paramétres!$A$2:$E$11,COLUMN()-2,FALSE),"")</f>
        <v/>
      </c>
      <c r="E10" s="9" t="str">
        <f>IFERROR(VLOOKUP($C10,Paramétres!$A$2:$E$11,COLUMN()-2,FALSE),"")</f>
        <v/>
      </c>
      <c r="F10" s="9" t="str">
        <f>IFERROR(VLOOKUP($C10,Paramétres!$A$2:$E$11,COLUMN()-2,FALSE),"")</f>
        <v/>
      </c>
      <c r="G10" s="9" t="str">
        <f>IFERROR(VLOOKUP($C10,Paramétres!$A$2:$E$11,COLUMN()-2,FALSE),"")</f>
        <v/>
      </c>
      <c r="H10" s="9" t="str">
        <f t="shared" si="1"/>
        <v/>
      </c>
      <c r="I10" s="29"/>
      <c r="J10" s="10" t="str">
        <f t="shared" si="0"/>
        <v/>
      </c>
      <c r="K10" s="11" t="str">
        <f t="shared" si="2"/>
        <v/>
      </c>
    </row>
    <row r="11" spans="1:11">
      <c r="A11" s="7" t="s">
        <v>7</v>
      </c>
      <c r="B11" s="29">
        <v>8</v>
      </c>
      <c r="C11" s="29"/>
      <c r="D11" s="9" t="str">
        <f>IFERROR(VLOOKUP($C11,Paramétres!$A$2:$E$11,COLUMN()-2,FALSE),"")</f>
        <v/>
      </c>
      <c r="E11" s="9" t="str">
        <f>IFERROR(VLOOKUP($C11,Paramétres!$A$2:$E$11,COLUMN()-2,FALSE),"")</f>
        <v/>
      </c>
      <c r="F11" s="9" t="str">
        <f>IFERROR(VLOOKUP($C11,Paramétres!$A$2:$E$11,COLUMN()-2,FALSE),"")</f>
        <v/>
      </c>
      <c r="G11" s="9" t="str">
        <f>IFERROR(VLOOKUP($C11,Paramétres!$A$2:$E$11,COLUMN()-2,FALSE),"")</f>
        <v/>
      </c>
      <c r="H11" s="9" t="str">
        <f t="shared" si="1"/>
        <v/>
      </c>
      <c r="I11" s="29"/>
      <c r="J11" s="10" t="str">
        <f t="shared" si="0"/>
        <v/>
      </c>
      <c r="K11" s="11" t="str">
        <f t="shared" si="2"/>
        <v/>
      </c>
    </row>
    <row r="12" spans="1:11">
      <c r="A12" s="7" t="s">
        <v>8</v>
      </c>
      <c r="B12" s="29">
        <v>9</v>
      </c>
      <c r="C12" s="29"/>
      <c r="D12" s="9" t="str">
        <f>IFERROR(VLOOKUP($C12,Paramétres!$A$2:$E$11,COLUMN()-2,FALSE),"")</f>
        <v/>
      </c>
      <c r="E12" s="9" t="str">
        <f>IFERROR(VLOOKUP($C12,Paramétres!$A$2:$E$11,COLUMN()-2,FALSE),"")</f>
        <v/>
      </c>
      <c r="F12" s="9" t="str">
        <f>IFERROR(VLOOKUP($C12,Paramétres!$A$2:$E$11,COLUMN()-2,FALSE),"")</f>
        <v/>
      </c>
      <c r="G12" s="9" t="str">
        <f>IFERROR(VLOOKUP($C12,Paramétres!$A$2:$E$11,COLUMN()-2,FALSE),"")</f>
        <v/>
      </c>
      <c r="H12" s="9" t="str">
        <f t="shared" si="1"/>
        <v/>
      </c>
      <c r="I12" s="29"/>
      <c r="J12" s="10" t="str">
        <f t="shared" si="0"/>
        <v/>
      </c>
      <c r="K12" s="11" t="str">
        <f t="shared" si="2"/>
        <v/>
      </c>
    </row>
    <row r="13" spans="1:11">
      <c r="A13" s="7" t="s">
        <v>9</v>
      </c>
      <c r="B13" s="29">
        <v>10</v>
      </c>
      <c r="C13" s="29"/>
      <c r="D13" s="9" t="str">
        <f>IFERROR(VLOOKUP($C13,Paramétres!$A$2:$E$11,COLUMN()-2,FALSE),"")</f>
        <v/>
      </c>
      <c r="E13" s="9" t="str">
        <f>IFERROR(VLOOKUP($C13,Paramétres!$A$2:$E$11,COLUMN()-2,FALSE),"")</f>
        <v/>
      </c>
      <c r="F13" s="9" t="str">
        <f>IFERROR(VLOOKUP($C13,Paramétres!$A$2:$E$11,COLUMN()-2,FALSE),"")</f>
        <v/>
      </c>
      <c r="G13" s="9" t="str">
        <f>IFERROR(VLOOKUP($C13,Paramétres!$A$2:$E$11,COLUMN()-2,FALSE),"")</f>
        <v/>
      </c>
      <c r="H13" s="9" t="str">
        <f t="shared" si="1"/>
        <v/>
      </c>
      <c r="I13" s="29"/>
      <c r="J13" s="10" t="str">
        <f t="shared" si="0"/>
        <v/>
      </c>
      <c r="K13" s="11" t="str">
        <f t="shared" si="2"/>
        <v/>
      </c>
    </row>
    <row r="14" spans="1:11">
      <c r="A14" s="7" t="s">
        <v>10</v>
      </c>
      <c r="B14" s="29">
        <v>11</v>
      </c>
      <c r="C14" s="29"/>
      <c r="D14" s="9" t="str">
        <f>IFERROR(VLOOKUP($C14,Paramétres!$A$2:$E$11,COLUMN()-2,FALSE),"")</f>
        <v/>
      </c>
      <c r="E14" s="9" t="str">
        <f>IFERROR(VLOOKUP($C14,Paramétres!$A$2:$E$11,COLUMN()-2,FALSE),"")</f>
        <v/>
      </c>
      <c r="F14" s="9" t="str">
        <f>IFERROR(VLOOKUP($C14,Paramétres!$A$2:$E$11,COLUMN()-2,FALSE),"")</f>
        <v/>
      </c>
      <c r="G14" s="9" t="str">
        <f>IFERROR(VLOOKUP($C14,Paramétres!$A$2:$E$11,COLUMN()-2,FALSE),"")</f>
        <v/>
      </c>
      <c r="H14" s="9" t="str">
        <f t="shared" si="1"/>
        <v/>
      </c>
      <c r="I14" s="29"/>
      <c r="J14" s="10" t="str">
        <f t="shared" si="0"/>
        <v/>
      </c>
      <c r="K14" s="11" t="str">
        <f t="shared" si="2"/>
        <v/>
      </c>
    </row>
    <row r="15" spans="1:11">
      <c r="A15" s="7" t="s">
        <v>11</v>
      </c>
      <c r="B15" s="29">
        <v>12</v>
      </c>
      <c r="C15" s="29"/>
      <c r="D15" s="9" t="str">
        <f>IFERROR(VLOOKUP($C15,Paramétres!$A$2:$E$11,COLUMN()-2,FALSE),"")</f>
        <v/>
      </c>
      <c r="E15" s="9" t="str">
        <f>IFERROR(VLOOKUP($C15,Paramétres!$A$2:$E$11,COLUMN()-2,FALSE),"")</f>
        <v/>
      </c>
      <c r="F15" s="9" t="str">
        <f>IFERROR(VLOOKUP($C15,Paramétres!$A$2:$E$11,COLUMN()-2,FALSE),"")</f>
        <v/>
      </c>
      <c r="G15" s="9" t="str">
        <f>IFERROR(VLOOKUP($C15,Paramétres!$A$2:$E$11,COLUMN()-2,FALSE),"")</f>
        <v/>
      </c>
      <c r="H15" s="9" t="str">
        <f t="shared" si="1"/>
        <v/>
      </c>
      <c r="I15" s="29"/>
      <c r="J15" s="10" t="str">
        <f t="shared" si="0"/>
        <v/>
      </c>
      <c r="K15" s="11" t="str">
        <f t="shared" si="2"/>
        <v/>
      </c>
    </row>
    <row r="16" spans="1:11">
      <c r="A16" s="7" t="s">
        <v>12</v>
      </c>
      <c r="B16" s="29">
        <v>13</v>
      </c>
      <c r="C16" s="29"/>
      <c r="D16" s="9" t="str">
        <f>IFERROR(VLOOKUP($C16,Paramétres!$A$2:$E$11,COLUMN()-2,FALSE),"")</f>
        <v/>
      </c>
      <c r="E16" s="9" t="str">
        <f>IFERROR(VLOOKUP($C16,Paramétres!$A$2:$E$11,COLUMN()-2,FALSE),"")</f>
        <v/>
      </c>
      <c r="F16" s="9" t="str">
        <f>IFERROR(VLOOKUP($C16,Paramétres!$A$2:$E$11,COLUMN()-2,FALSE),"")</f>
        <v/>
      </c>
      <c r="G16" s="9" t="str">
        <f>IFERROR(VLOOKUP($C16,Paramétres!$A$2:$E$11,COLUMN()-2,FALSE),"")</f>
        <v/>
      </c>
      <c r="H16" s="9" t="str">
        <f t="shared" si="1"/>
        <v/>
      </c>
      <c r="I16" s="29"/>
      <c r="J16" s="10" t="str">
        <f t="shared" si="0"/>
        <v/>
      </c>
      <c r="K16" s="11" t="str">
        <f t="shared" si="2"/>
        <v/>
      </c>
    </row>
    <row r="17" spans="1:11">
      <c r="A17" s="7" t="s">
        <v>6</v>
      </c>
      <c r="B17" s="29">
        <v>14</v>
      </c>
      <c r="C17" s="29"/>
      <c r="D17" s="9" t="str">
        <f>IFERROR(VLOOKUP($C17,Paramétres!$A$2:$E$11,COLUMN()-2,FALSE),"")</f>
        <v/>
      </c>
      <c r="E17" s="9" t="str">
        <f>IFERROR(VLOOKUP($C17,Paramétres!$A$2:$E$11,COLUMN()-2,FALSE),"")</f>
        <v/>
      </c>
      <c r="F17" s="9" t="str">
        <f>IFERROR(VLOOKUP($C17,Paramétres!$A$2:$E$11,COLUMN()-2,FALSE),"")</f>
        <v/>
      </c>
      <c r="G17" s="9" t="str">
        <f>IFERROR(VLOOKUP($C17,Paramétres!$A$2:$E$11,COLUMN()-2,FALSE),"")</f>
        <v/>
      </c>
      <c r="H17" s="9" t="str">
        <f t="shared" si="1"/>
        <v/>
      </c>
      <c r="I17" s="29"/>
      <c r="J17" s="10" t="str">
        <f t="shared" si="0"/>
        <v/>
      </c>
      <c r="K17" s="11" t="str">
        <f t="shared" si="2"/>
        <v/>
      </c>
    </row>
    <row r="18" spans="1:11">
      <c r="A18" s="7" t="s">
        <v>7</v>
      </c>
      <c r="B18" s="29">
        <v>15</v>
      </c>
      <c r="C18" s="29"/>
      <c r="D18" s="9" t="str">
        <f>IFERROR(VLOOKUP($C18,Paramétres!$A$2:$E$11,COLUMN()-2,FALSE),"")</f>
        <v/>
      </c>
      <c r="E18" s="9" t="str">
        <f>IFERROR(VLOOKUP($C18,Paramétres!$A$2:$E$11,COLUMN()-2,FALSE),"")</f>
        <v/>
      </c>
      <c r="F18" s="9" t="str">
        <f>IFERROR(VLOOKUP($C18,Paramétres!$A$2:$E$11,COLUMN()-2,FALSE),"")</f>
        <v/>
      </c>
      <c r="G18" s="9" t="str">
        <f>IFERROR(VLOOKUP($C18,Paramétres!$A$2:$E$11,COLUMN()-2,FALSE),"")</f>
        <v/>
      </c>
      <c r="H18" s="9" t="str">
        <f t="shared" si="1"/>
        <v/>
      </c>
      <c r="I18" s="29"/>
      <c r="J18" s="10" t="str">
        <f t="shared" si="0"/>
        <v/>
      </c>
      <c r="K18" s="11" t="str">
        <f t="shared" si="2"/>
        <v/>
      </c>
    </row>
    <row r="19" spans="1:11">
      <c r="A19" s="7" t="s">
        <v>8</v>
      </c>
      <c r="B19" s="29">
        <v>16</v>
      </c>
      <c r="C19" s="29"/>
      <c r="D19" s="9" t="str">
        <f>IFERROR(VLOOKUP($C19,Paramétres!$A$2:$E$11,COLUMN()-2,FALSE),"")</f>
        <v/>
      </c>
      <c r="E19" s="9" t="str">
        <f>IFERROR(VLOOKUP($C19,Paramétres!$A$2:$E$11,COLUMN()-2,FALSE),"")</f>
        <v/>
      </c>
      <c r="F19" s="9" t="str">
        <f>IFERROR(VLOOKUP($C19,Paramétres!$A$2:$E$11,COLUMN()-2,FALSE),"")</f>
        <v/>
      </c>
      <c r="G19" s="9" t="str">
        <f>IFERROR(VLOOKUP($C19,Paramétres!$A$2:$E$11,COLUMN()-2,FALSE),"")</f>
        <v/>
      </c>
      <c r="H19" s="9" t="str">
        <f t="shared" si="1"/>
        <v/>
      </c>
      <c r="I19" s="29"/>
      <c r="J19" s="10" t="str">
        <f t="shared" si="0"/>
        <v/>
      </c>
      <c r="K19" s="11" t="str">
        <f t="shared" si="2"/>
        <v/>
      </c>
    </row>
    <row r="20" spans="1:11">
      <c r="A20" s="7" t="s">
        <v>9</v>
      </c>
      <c r="B20" s="29">
        <v>17</v>
      </c>
      <c r="C20" s="29"/>
      <c r="D20" s="9" t="str">
        <f>IFERROR(VLOOKUP($C20,Paramétres!$A$2:$E$11,COLUMN()-2,FALSE),"")</f>
        <v/>
      </c>
      <c r="E20" s="9" t="str">
        <f>IFERROR(VLOOKUP($C20,Paramétres!$A$2:$E$11,COLUMN()-2,FALSE),"")</f>
        <v/>
      </c>
      <c r="F20" s="9" t="str">
        <f>IFERROR(VLOOKUP($C20,Paramétres!$A$2:$E$11,COLUMN()-2,FALSE),"")</f>
        <v/>
      </c>
      <c r="G20" s="9" t="str">
        <f>IFERROR(VLOOKUP($C20,Paramétres!$A$2:$E$11,COLUMN()-2,FALSE),"")</f>
        <v/>
      </c>
      <c r="H20" s="9" t="str">
        <f t="shared" si="1"/>
        <v/>
      </c>
      <c r="I20" s="29"/>
      <c r="J20" s="10" t="str">
        <f t="shared" si="0"/>
        <v/>
      </c>
      <c r="K20" s="11" t="str">
        <f t="shared" si="2"/>
        <v/>
      </c>
    </row>
    <row r="21" spans="1:11">
      <c r="A21" s="7" t="s">
        <v>10</v>
      </c>
      <c r="B21" s="29">
        <v>18</v>
      </c>
      <c r="C21" s="29"/>
      <c r="D21" s="9" t="str">
        <f>IFERROR(VLOOKUP($C21,Paramétres!$A$2:$E$11,COLUMN()-2,FALSE),"")</f>
        <v/>
      </c>
      <c r="E21" s="9" t="str">
        <f>IFERROR(VLOOKUP($C21,Paramétres!$A$2:$E$11,COLUMN()-2,FALSE),"")</f>
        <v/>
      </c>
      <c r="F21" s="9" t="str">
        <f>IFERROR(VLOOKUP($C21,Paramétres!$A$2:$E$11,COLUMN()-2,FALSE),"")</f>
        <v/>
      </c>
      <c r="G21" s="9" t="str">
        <f>IFERROR(VLOOKUP($C21,Paramétres!$A$2:$E$11,COLUMN()-2,FALSE),"")</f>
        <v/>
      </c>
      <c r="H21" s="9" t="str">
        <f t="shared" si="1"/>
        <v/>
      </c>
      <c r="I21" s="29"/>
      <c r="J21" s="10" t="str">
        <f t="shared" si="0"/>
        <v/>
      </c>
      <c r="K21" s="11" t="str">
        <f t="shared" si="2"/>
        <v/>
      </c>
    </row>
    <row r="22" spans="1:11">
      <c r="A22" s="7" t="s">
        <v>11</v>
      </c>
      <c r="B22" s="29">
        <v>19</v>
      </c>
      <c r="C22" s="29"/>
      <c r="D22" s="9" t="str">
        <f>IFERROR(VLOOKUP($C22,Paramétres!$A$2:$E$11,COLUMN()-2,FALSE),"")</f>
        <v/>
      </c>
      <c r="E22" s="9" t="str">
        <f>IFERROR(VLOOKUP($C22,Paramétres!$A$2:$E$11,COLUMN()-2,FALSE),"")</f>
        <v/>
      </c>
      <c r="F22" s="9" t="str">
        <f>IFERROR(VLOOKUP($C22,Paramétres!$A$2:$E$11,COLUMN()-2,FALSE),"")</f>
        <v/>
      </c>
      <c r="G22" s="9" t="str">
        <f>IFERROR(VLOOKUP($C22,Paramétres!$A$2:$E$11,COLUMN()-2,FALSE),"")</f>
        <v/>
      </c>
      <c r="H22" s="9" t="str">
        <f t="shared" si="1"/>
        <v/>
      </c>
      <c r="I22" s="29"/>
      <c r="J22" s="10" t="str">
        <f t="shared" si="0"/>
        <v/>
      </c>
      <c r="K22" s="11" t="str">
        <f t="shared" si="2"/>
        <v/>
      </c>
    </row>
    <row r="23" spans="1:11">
      <c r="A23" s="7" t="s">
        <v>12</v>
      </c>
      <c r="B23" s="29">
        <v>20</v>
      </c>
      <c r="C23" s="29"/>
      <c r="D23" s="9" t="str">
        <f>IFERROR(VLOOKUP($C23,Paramétres!$A$2:$E$11,COLUMN()-2,FALSE),"")</f>
        <v/>
      </c>
      <c r="E23" s="9" t="str">
        <f>IFERROR(VLOOKUP($C23,Paramétres!$A$2:$E$11,COLUMN()-2,FALSE),"")</f>
        <v/>
      </c>
      <c r="F23" s="9" t="str">
        <f>IFERROR(VLOOKUP($C23,Paramétres!$A$2:$E$11,COLUMN()-2,FALSE),"")</f>
        <v/>
      </c>
      <c r="G23" s="9" t="str">
        <f>IFERROR(VLOOKUP($C23,Paramétres!$A$2:$E$11,COLUMN()-2,FALSE),"")</f>
        <v/>
      </c>
      <c r="H23" s="9" t="str">
        <f t="shared" si="1"/>
        <v/>
      </c>
      <c r="I23" s="29"/>
      <c r="J23" s="10" t="str">
        <f t="shared" si="0"/>
        <v/>
      </c>
      <c r="K23" s="11" t="str">
        <f t="shared" si="2"/>
        <v/>
      </c>
    </row>
    <row r="24" spans="1:11">
      <c r="A24" s="7" t="s">
        <v>6</v>
      </c>
      <c r="B24" s="29">
        <v>21</v>
      </c>
      <c r="C24" s="29"/>
      <c r="D24" s="9" t="str">
        <f>IFERROR(VLOOKUP($C24,Paramétres!$A$2:$E$11,COLUMN()-2,FALSE),"")</f>
        <v/>
      </c>
      <c r="E24" s="9" t="str">
        <f>IFERROR(VLOOKUP($C24,Paramétres!$A$2:$E$11,COLUMN()-2,FALSE),"")</f>
        <v/>
      </c>
      <c r="F24" s="9" t="str">
        <f>IFERROR(VLOOKUP($C24,Paramétres!$A$2:$E$11,COLUMN()-2,FALSE),"")</f>
        <v/>
      </c>
      <c r="G24" s="9" t="str">
        <f>IFERROR(VLOOKUP($C24,Paramétres!$A$2:$E$11,COLUMN()-2,FALSE),"")</f>
        <v/>
      </c>
      <c r="H24" s="9" t="str">
        <f t="shared" si="1"/>
        <v/>
      </c>
      <c r="I24" s="29"/>
      <c r="J24" s="10" t="str">
        <f t="shared" si="0"/>
        <v/>
      </c>
      <c r="K24" s="11" t="str">
        <f t="shared" si="2"/>
        <v/>
      </c>
    </row>
    <row r="25" spans="1:11">
      <c r="A25" s="7" t="s">
        <v>7</v>
      </c>
      <c r="B25" s="29">
        <v>22</v>
      </c>
      <c r="C25" s="29"/>
      <c r="D25" s="9" t="str">
        <f>IFERROR(VLOOKUP($C25,Paramétres!$A$2:$E$11,COLUMN()-2,FALSE),"")</f>
        <v/>
      </c>
      <c r="E25" s="9" t="str">
        <f>IFERROR(VLOOKUP($C25,Paramétres!$A$2:$E$11,COLUMN()-2,FALSE),"")</f>
        <v/>
      </c>
      <c r="F25" s="9" t="str">
        <f>IFERROR(VLOOKUP($C25,Paramétres!$A$2:$E$11,COLUMN()-2,FALSE),"")</f>
        <v/>
      </c>
      <c r="G25" s="9" t="str">
        <f>IFERROR(VLOOKUP($C25,Paramétres!$A$2:$E$11,COLUMN()-2,FALSE),"")</f>
        <v/>
      </c>
      <c r="H25" s="9" t="str">
        <f t="shared" si="1"/>
        <v/>
      </c>
      <c r="I25" s="29"/>
      <c r="J25" s="10" t="str">
        <f t="shared" si="0"/>
        <v/>
      </c>
      <c r="K25" s="11" t="str">
        <f t="shared" si="2"/>
        <v/>
      </c>
    </row>
    <row r="26" spans="1:11">
      <c r="A26" s="7" t="s">
        <v>8</v>
      </c>
      <c r="B26" s="29">
        <v>23</v>
      </c>
      <c r="C26" s="29"/>
      <c r="D26" s="9" t="str">
        <f>IFERROR(VLOOKUP($C26,Paramétres!$A$2:$E$11,COLUMN()-2,FALSE),"")</f>
        <v/>
      </c>
      <c r="E26" s="9" t="str">
        <f>IFERROR(VLOOKUP($C26,Paramétres!$A$2:$E$11,COLUMN()-2,FALSE),"")</f>
        <v/>
      </c>
      <c r="F26" s="9" t="str">
        <f>IFERROR(VLOOKUP($C26,Paramétres!$A$2:$E$11,COLUMN()-2,FALSE),"")</f>
        <v/>
      </c>
      <c r="G26" s="9" t="str">
        <f>IFERROR(VLOOKUP($C26,Paramétres!$A$2:$E$11,COLUMN()-2,FALSE),"")</f>
        <v/>
      </c>
      <c r="H26" s="9" t="str">
        <f t="shared" si="1"/>
        <v/>
      </c>
      <c r="I26" s="29"/>
      <c r="J26" s="10" t="str">
        <f t="shared" si="0"/>
        <v/>
      </c>
      <c r="K26" s="11" t="str">
        <f t="shared" si="2"/>
        <v/>
      </c>
    </row>
    <row r="27" spans="1:11">
      <c r="A27" s="7" t="s">
        <v>9</v>
      </c>
      <c r="B27" s="29">
        <v>24</v>
      </c>
      <c r="C27" s="29"/>
      <c r="D27" s="9" t="str">
        <f>IFERROR(VLOOKUP($C27,Paramétres!$A$2:$E$11,COLUMN()-2,FALSE),"")</f>
        <v/>
      </c>
      <c r="E27" s="9" t="str">
        <f>IFERROR(VLOOKUP($C27,Paramétres!$A$2:$E$11,COLUMN()-2,FALSE),"")</f>
        <v/>
      </c>
      <c r="F27" s="9" t="str">
        <f>IFERROR(VLOOKUP($C27,Paramétres!$A$2:$E$11,COLUMN()-2,FALSE),"")</f>
        <v/>
      </c>
      <c r="G27" s="9" t="str">
        <f>IFERROR(VLOOKUP($C27,Paramétres!$A$2:$E$11,COLUMN()-2,FALSE),"")</f>
        <v/>
      </c>
      <c r="H27" s="9" t="str">
        <f t="shared" si="1"/>
        <v/>
      </c>
      <c r="I27" s="29"/>
      <c r="J27" s="10" t="str">
        <f t="shared" si="0"/>
        <v/>
      </c>
      <c r="K27" s="11" t="str">
        <f t="shared" si="2"/>
        <v/>
      </c>
    </row>
    <row r="28" spans="1:11">
      <c r="A28" s="7" t="s">
        <v>10</v>
      </c>
      <c r="B28" s="29">
        <v>25</v>
      </c>
      <c r="C28" s="29"/>
      <c r="D28" s="9" t="str">
        <f>IFERROR(VLOOKUP($C28,Paramétres!$A$2:$E$11,COLUMN()-2,FALSE),"")</f>
        <v/>
      </c>
      <c r="E28" s="9" t="str">
        <f>IFERROR(VLOOKUP($C28,Paramétres!$A$2:$E$11,COLUMN()-2,FALSE),"")</f>
        <v/>
      </c>
      <c r="F28" s="9" t="str">
        <f>IFERROR(VLOOKUP($C28,Paramétres!$A$2:$E$11,COLUMN()-2,FALSE),"")</f>
        <v/>
      </c>
      <c r="G28" s="9" t="str">
        <f>IFERROR(VLOOKUP($C28,Paramétres!$A$2:$E$11,COLUMN()-2,FALSE),"")</f>
        <v/>
      </c>
      <c r="H28" s="9" t="str">
        <f t="shared" si="1"/>
        <v/>
      </c>
      <c r="I28" s="29"/>
      <c r="J28" s="10" t="str">
        <f t="shared" si="0"/>
        <v/>
      </c>
      <c r="K28" s="11" t="str">
        <f t="shared" si="2"/>
        <v/>
      </c>
    </row>
    <row r="29" spans="1:11">
      <c r="A29" s="7" t="s">
        <v>11</v>
      </c>
      <c r="B29" s="29">
        <v>26</v>
      </c>
      <c r="C29" s="29"/>
      <c r="D29" s="9" t="str">
        <f>IFERROR(VLOOKUP($C29,Paramétres!$A$2:$E$11,COLUMN()-2,FALSE),"")</f>
        <v/>
      </c>
      <c r="E29" s="9" t="str">
        <f>IFERROR(VLOOKUP($C29,Paramétres!$A$2:$E$11,COLUMN()-2,FALSE),"")</f>
        <v/>
      </c>
      <c r="F29" s="9" t="str">
        <f>IFERROR(VLOOKUP($C29,Paramétres!$A$2:$E$11,COLUMN()-2,FALSE),"")</f>
        <v/>
      </c>
      <c r="G29" s="9" t="str">
        <f>IFERROR(VLOOKUP($C29,Paramétres!$A$2:$E$11,COLUMN()-2,FALSE),"")</f>
        <v/>
      </c>
      <c r="H29" s="9" t="str">
        <f t="shared" si="1"/>
        <v/>
      </c>
      <c r="I29" s="29"/>
      <c r="J29" s="10" t="str">
        <f t="shared" si="0"/>
        <v/>
      </c>
      <c r="K29" s="11" t="str">
        <f t="shared" si="2"/>
        <v/>
      </c>
    </row>
    <row r="30" spans="1:11">
      <c r="A30" s="7" t="s">
        <v>12</v>
      </c>
      <c r="B30" s="29">
        <v>27</v>
      </c>
      <c r="C30" s="29"/>
      <c r="D30" s="9" t="str">
        <f>IFERROR(VLOOKUP($C30,Paramétres!$A$2:$E$11,COLUMN()-2,FALSE),"")</f>
        <v/>
      </c>
      <c r="E30" s="9" t="str">
        <f>IFERROR(VLOOKUP($C30,Paramétres!$A$2:$E$11,COLUMN()-2,FALSE),"")</f>
        <v/>
      </c>
      <c r="F30" s="9" t="str">
        <f>IFERROR(VLOOKUP($C30,Paramétres!$A$2:$E$11,COLUMN()-2,FALSE),"")</f>
        <v/>
      </c>
      <c r="G30" s="9" t="str">
        <f>IFERROR(VLOOKUP($C30,Paramétres!$A$2:$E$11,COLUMN()-2,FALSE),"")</f>
        <v/>
      </c>
      <c r="H30" s="9" t="str">
        <f t="shared" si="1"/>
        <v/>
      </c>
      <c r="I30" s="29"/>
      <c r="J30" s="10" t="str">
        <f t="shared" si="0"/>
        <v/>
      </c>
      <c r="K30" s="11" t="str">
        <f t="shared" si="2"/>
        <v/>
      </c>
    </row>
    <row r="31" spans="1:11">
      <c r="A31" s="7" t="s">
        <v>6</v>
      </c>
      <c r="B31" s="29">
        <v>28</v>
      </c>
      <c r="C31" s="29"/>
      <c r="D31" s="9" t="str">
        <f>IFERROR(VLOOKUP($C31,Paramétres!$A$2:$E$11,COLUMN()-2,FALSE),"")</f>
        <v/>
      </c>
      <c r="E31" s="9" t="str">
        <f>IFERROR(VLOOKUP($C31,Paramétres!$A$2:$E$11,COLUMN()-2,FALSE),"")</f>
        <v/>
      </c>
      <c r="F31" s="9" t="str">
        <f>IFERROR(VLOOKUP($C31,Paramétres!$A$2:$E$11,COLUMN()-2,FALSE),"")</f>
        <v/>
      </c>
      <c r="G31" s="9" t="str">
        <f>IFERROR(VLOOKUP($C31,Paramétres!$A$2:$E$11,COLUMN()-2,FALSE),"")</f>
        <v/>
      </c>
      <c r="H31" s="9" t="str">
        <f t="shared" si="1"/>
        <v/>
      </c>
      <c r="I31" s="29"/>
      <c r="J31" s="10" t="str">
        <f>IF(H31=0,"repos","")</f>
        <v/>
      </c>
      <c r="K31" s="11" t="str">
        <f t="shared" si="2"/>
        <v/>
      </c>
    </row>
    <row r="32" spans="1:11">
      <c r="A32" s="7" t="s">
        <v>7</v>
      </c>
      <c r="B32" s="29">
        <v>29</v>
      </c>
      <c r="C32" s="29"/>
      <c r="D32" s="9" t="str">
        <f>IFERROR(VLOOKUP($C32,Paramétres!$A$2:$E$11,COLUMN()-2,FALSE),"")</f>
        <v/>
      </c>
      <c r="E32" s="9" t="str">
        <f>IFERROR(VLOOKUP($C32,Paramétres!$A$2:$E$11,COLUMN()-2,FALSE),"")</f>
        <v/>
      </c>
      <c r="F32" s="9" t="str">
        <f>IFERROR(VLOOKUP($C32,Paramétres!$A$2:$E$11,COLUMN()-2,FALSE),"")</f>
        <v/>
      </c>
      <c r="G32" s="9" t="str">
        <f>IFERROR(VLOOKUP($C32,Paramétres!$A$2:$E$11,COLUMN()-2,FALSE),"")</f>
        <v/>
      </c>
      <c r="H32" s="9" t="str">
        <f t="shared" si="1"/>
        <v/>
      </c>
      <c r="I32" s="29"/>
      <c r="J32" s="10" t="str">
        <f>IF(H32=0,"repos","")</f>
        <v/>
      </c>
      <c r="K32" s="11" t="str">
        <f t="shared" si="2"/>
        <v/>
      </c>
    </row>
    <row r="33" spans="1:11">
      <c r="A33" s="7" t="s">
        <v>8</v>
      </c>
      <c r="B33" s="29">
        <v>30</v>
      </c>
      <c r="C33" s="29"/>
      <c r="D33" s="9" t="str">
        <f>IFERROR(VLOOKUP($C33,Paramétres!$A$2:$E$11,COLUMN()-2,FALSE),"")</f>
        <v/>
      </c>
      <c r="E33" s="9" t="str">
        <f>IFERROR(VLOOKUP($C33,Paramétres!$A$2:$E$11,COLUMN()-2,FALSE),"")</f>
        <v/>
      </c>
      <c r="F33" s="9" t="str">
        <f>IFERROR(VLOOKUP($C33,Paramétres!$A$2:$E$11,COLUMN()-2,FALSE),"")</f>
        <v/>
      </c>
      <c r="G33" s="9" t="str">
        <f>IFERROR(VLOOKUP($C33,Paramétres!$A$2:$E$11,COLUMN()-2,FALSE),"")</f>
        <v/>
      </c>
      <c r="H33" s="9" t="str">
        <f t="shared" si="1"/>
        <v/>
      </c>
      <c r="I33" s="29"/>
      <c r="J33" s="10" t="str">
        <f>IF(H33=0,"repos","")</f>
        <v/>
      </c>
      <c r="K33" s="11" t="str">
        <f t="shared" si="2"/>
        <v/>
      </c>
    </row>
    <row r="34" spans="1:11">
      <c r="A34" s="7" t="s">
        <v>9</v>
      </c>
      <c r="B34" s="29">
        <v>31</v>
      </c>
      <c r="C34" s="29"/>
      <c r="D34" s="9" t="str">
        <f>IFERROR(VLOOKUP($C34,Paramétres!$A$2:$E$11,COLUMN()-2,FALSE),"")</f>
        <v/>
      </c>
      <c r="E34" s="9" t="str">
        <f>IFERROR(VLOOKUP($C34,Paramétres!$A$2:$E$11,COLUMN()-2,FALSE),"")</f>
        <v/>
      </c>
      <c r="F34" s="9" t="str">
        <f>IFERROR(VLOOKUP($C34,Paramétres!$A$2:$E$11,COLUMN()-2,FALSE),"")</f>
        <v/>
      </c>
      <c r="G34" s="9" t="str">
        <f>IFERROR(VLOOKUP($C34,Paramétres!$A$2:$E$11,COLUMN()-2,FALSE),"")</f>
        <v/>
      </c>
      <c r="H34" s="9" t="str">
        <f t="shared" si="1"/>
        <v/>
      </c>
      <c r="I34" s="29"/>
      <c r="J34" s="12" t="str">
        <f>IF(H34=0,"repos","")</f>
        <v/>
      </c>
      <c r="K34" s="11" t="str">
        <f t="shared" si="2"/>
        <v/>
      </c>
    </row>
    <row r="35" spans="1:11">
      <c r="A35" s="52" t="s">
        <v>2</v>
      </c>
      <c r="B35" s="52"/>
      <c r="C35" s="52"/>
      <c r="D35" s="52"/>
      <c r="E35" s="52"/>
      <c r="F35" s="52"/>
      <c r="G35" s="52"/>
      <c r="H35" s="13">
        <f>SUM(H4:H33)</f>
        <v>0</v>
      </c>
      <c r="I35" s="29"/>
      <c r="J35" s="12"/>
    </row>
    <row r="36" spans="1:11">
      <c r="A36" s="52" t="s">
        <v>13</v>
      </c>
      <c r="B36" s="52"/>
      <c r="C36" s="52"/>
      <c r="D36" s="52"/>
      <c r="E36" s="52"/>
      <c r="F36" s="52"/>
      <c r="G36" s="52"/>
      <c r="H36" s="14" t="str">
        <f>H21</f>
        <v/>
      </c>
      <c r="I36" s="29"/>
      <c r="J36" s="12"/>
    </row>
    <row r="37" spans="1:11">
      <c r="A37" s="52" t="s">
        <v>14</v>
      </c>
      <c r="B37" s="52"/>
      <c r="C37" s="52"/>
      <c r="D37" s="52"/>
      <c r="E37" s="52"/>
      <c r="F37" s="52"/>
      <c r="G37" s="52"/>
      <c r="H37" s="30" t="str">
        <f>H28</f>
        <v/>
      </c>
      <c r="I37" s="29"/>
      <c r="J37" s="12"/>
    </row>
    <row r="38" spans="1:11">
      <c r="A38" s="52" t="s">
        <v>15</v>
      </c>
      <c r="B38" s="52"/>
      <c r="C38" s="52"/>
      <c r="D38" s="52"/>
      <c r="E38" s="52"/>
      <c r="F38" s="52"/>
      <c r="G38" s="52"/>
      <c r="H38" s="30">
        <f>SUM(I4:I34)</f>
        <v>0</v>
      </c>
      <c r="I38" s="29"/>
      <c r="J38" s="12"/>
    </row>
    <row r="39" spans="1:11">
      <c r="A39" s="56" t="s">
        <v>29</v>
      </c>
      <c r="B39" s="56"/>
      <c r="C39" s="56"/>
      <c r="D39" s="56"/>
      <c r="E39" s="56"/>
      <c r="F39" s="56"/>
      <c r="G39" s="56"/>
      <c r="H39" s="15"/>
      <c r="I39" s="29"/>
      <c r="J39" s="12"/>
    </row>
    <row r="40" spans="1:11">
      <c r="A40" s="49" t="s">
        <v>28</v>
      </c>
      <c r="B40" s="50"/>
      <c r="C40" s="50"/>
      <c r="D40" s="50"/>
      <c r="E40" s="50"/>
      <c r="F40" s="50"/>
      <c r="G40" s="51"/>
      <c r="H40" s="16">
        <f>H35+H39</f>
        <v>0</v>
      </c>
      <c r="I40" s="17"/>
      <c r="J40" s="18"/>
    </row>
    <row r="41" spans="1:11">
      <c r="A41" s="19"/>
      <c r="B41" s="17"/>
      <c r="C41" s="17"/>
      <c r="D41" s="20"/>
      <c r="E41" s="20"/>
      <c r="F41" s="20"/>
      <c r="G41" s="21" t="s">
        <v>16</v>
      </c>
      <c r="H41" s="22">
        <f>H35*10.85*24</f>
        <v>0</v>
      </c>
      <c r="I41" s="17"/>
      <c r="J41" s="18"/>
    </row>
    <row r="42" spans="1:11">
      <c r="G42" s="25" t="s">
        <v>17</v>
      </c>
      <c r="H42" s="26">
        <f>H41-(H41*19.8%)</f>
        <v>0</v>
      </c>
    </row>
  </sheetData>
  <mergeCells count="14">
    <mergeCell ref="H2:H3"/>
    <mergeCell ref="I2:I3"/>
    <mergeCell ref="D1:K1"/>
    <mergeCell ref="C2:C3"/>
    <mergeCell ref="A40:G40"/>
    <mergeCell ref="A1:B1"/>
    <mergeCell ref="A2:B3"/>
    <mergeCell ref="D2:E2"/>
    <mergeCell ref="F2:G2"/>
    <mergeCell ref="A35:G35"/>
    <mergeCell ref="A36:G36"/>
    <mergeCell ref="A37:G37"/>
    <mergeCell ref="A38:G38"/>
    <mergeCell ref="A39:G39"/>
  </mergeCells>
  <conditionalFormatting sqref="D4:G4 D6:G10 D29:G29 D13:G17 D19:G24">
    <cfRule type="cellIs" dxfId="83" priority="87" operator="lessThan">
      <formula>0.5</formula>
    </cfRule>
  </conditionalFormatting>
  <conditionalFormatting sqref="D4:G34">
    <cfRule type="cellIs" dxfId="82" priority="85" operator="greaterThan">
      <formula>0</formula>
    </cfRule>
    <cfRule type="cellIs" dxfId="81" priority="86" stopIfTrue="1" operator="lessThan">
      <formula>0.5</formula>
    </cfRule>
  </conditionalFormatting>
  <conditionalFormatting sqref="D4:G4 D6:G11 D13:G33">
    <cfRule type="cellIs" dxfId="80" priority="84" operator="lessThan">
      <formula>0.5</formula>
    </cfRule>
  </conditionalFormatting>
  <conditionalFormatting sqref="D4:G34">
    <cfRule type="cellIs" dxfId="79" priority="83" stopIfTrue="1" operator="lessThan">
      <formula>0.5</formula>
    </cfRule>
  </conditionalFormatting>
  <conditionalFormatting sqref="D4">
    <cfRule type="cellIs" dxfId="78" priority="80" operator="greaterThan">
      <formula>0</formula>
    </cfRule>
    <cfRule type="colorScale" priority="81">
      <colorScale>
        <cfvo type="min" val="0"/>
        <cfvo type="max" val="0"/>
        <color rgb="FFFF7128"/>
        <color rgb="FFFFEF9C"/>
      </colorScale>
    </cfRule>
    <cfRule type="cellIs" dxfId="77" priority="82" operator="greaterThan">
      <formula>0</formula>
    </cfRule>
  </conditionalFormatting>
  <conditionalFormatting sqref="D4:D33">
    <cfRule type="cellIs" dxfId="76" priority="76" operator="greaterThan">
      <formula>0</formula>
    </cfRule>
    <cfRule type="cellIs" dxfId="75" priority="77" operator="lessThan">
      <formula>0</formula>
    </cfRule>
    <cfRule type="containsText" dxfId="74" priority="78" operator="containsText" text="&gt;0">
      <formula>NOT(ISERROR(SEARCH("&gt;0",D4)))</formula>
    </cfRule>
    <cfRule type="cellIs" dxfId="73" priority="79" operator="greaterThan">
      <formula>0</formula>
    </cfRule>
  </conditionalFormatting>
  <conditionalFormatting sqref="D4:D17">
    <cfRule type="cellIs" dxfId="72" priority="75" operator="greaterThan">
      <formula>0</formula>
    </cfRule>
  </conditionalFormatting>
  <conditionalFormatting sqref="D34">
    <cfRule type="cellIs" dxfId="71" priority="74" operator="greaterThan">
      <formula>0</formula>
    </cfRule>
  </conditionalFormatting>
  <conditionalFormatting sqref="D4:D34">
    <cfRule type="cellIs" dxfId="70" priority="73" operator="greaterThan">
      <formula>0</formula>
    </cfRule>
  </conditionalFormatting>
  <conditionalFormatting sqref="D18">
    <cfRule type="cellIs" dxfId="69" priority="72" operator="greaterThan">
      <formula>0</formula>
    </cfRule>
  </conditionalFormatting>
  <conditionalFormatting sqref="D19">
    <cfRule type="cellIs" dxfId="68" priority="71" operator="greaterThan">
      <formula>0</formula>
    </cfRule>
  </conditionalFormatting>
  <conditionalFormatting sqref="D22">
    <cfRule type="cellIs" dxfId="67" priority="70" operator="greaterThan">
      <formula>0</formula>
    </cfRule>
  </conditionalFormatting>
  <conditionalFormatting sqref="D23">
    <cfRule type="cellIs" dxfId="66" priority="69" operator="greaterThan">
      <formula>0</formula>
    </cfRule>
  </conditionalFormatting>
  <conditionalFormatting sqref="D25:D26">
    <cfRule type="cellIs" dxfId="65" priority="68" operator="greaterThan">
      <formula>0</formula>
    </cfRule>
  </conditionalFormatting>
  <conditionalFormatting sqref="D29">
    <cfRule type="cellIs" dxfId="64" priority="67" operator="greaterThan">
      <formula>0</formula>
    </cfRule>
  </conditionalFormatting>
  <conditionalFormatting sqref="D20:D21">
    <cfRule type="cellIs" dxfId="63" priority="66" operator="greaterThan">
      <formula>0</formula>
    </cfRule>
  </conditionalFormatting>
  <conditionalFormatting sqref="D27:G28">
    <cfRule type="cellIs" dxfId="62" priority="65" operator="lessThan">
      <formula>0.5</formula>
    </cfRule>
  </conditionalFormatting>
  <conditionalFormatting sqref="D27:D28">
    <cfRule type="cellIs" dxfId="61" priority="64" operator="greaterThan">
      <formula>0</formula>
    </cfRule>
  </conditionalFormatting>
  <conditionalFormatting sqref="D13:D14">
    <cfRule type="cellIs" dxfId="60" priority="63" operator="greaterThan">
      <formula>0</formula>
    </cfRule>
  </conditionalFormatting>
  <conditionalFormatting sqref="D16">
    <cfRule type="cellIs" dxfId="59" priority="62" operator="greaterThan">
      <formula>0</formula>
    </cfRule>
  </conditionalFormatting>
  <conditionalFormatting sqref="D24">
    <cfRule type="cellIs" dxfId="58" priority="61" operator="greaterThan">
      <formula>0</formula>
    </cfRule>
  </conditionalFormatting>
  <conditionalFormatting sqref="D30:G30 D33:G33">
    <cfRule type="cellIs" dxfId="57" priority="60" operator="lessThan">
      <formula>0.5</formula>
    </cfRule>
  </conditionalFormatting>
  <conditionalFormatting sqref="D30 D33">
    <cfRule type="cellIs" dxfId="56" priority="59" operator="greaterThan">
      <formula>0</formula>
    </cfRule>
  </conditionalFormatting>
  <conditionalFormatting sqref="D4:G4 D6:G10 D29:G29 D13:G17 D19:G24">
    <cfRule type="cellIs" dxfId="55" priority="58" operator="lessThan">
      <formula>0.5</formula>
    </cfRule>
  </conditionalFormatting>
  <conditionalFormatting sqref="D4:G34">
    <cfRule type="cellIs" dxfId="54" priority="56" operator="greaterThan">
      <formula>0</formula>
    </cfRule>
    <cfRule type="cellIs" dxfId="53" priority="57" stopIfTrue="1" operator="lessThan">
      <formula>0.5</formula>
    </cfRule>
  </conditionalFormatting>
  <conditionalFormatting sqref="D4:G4 D6:G11 D13:G33">
    <cfRule type="cellIs" dxfId="52" priority="55" operator="lessThan">
      <formula>0.5</formula>
    </cfRule>
  </conditionalFormatting>
  <conditionalFormatting sqref="D4:G34">
    <cfRule type="cellIs" dxfId="51" priority="54" stopIfTrue="1" operator="lessThan">
      <formula>0.5</formula>
    </cfRule>
  </conditionalFormatting>
  <conditionalFormatting sqref="D4">
    <cfRule type="cellIs" dxfId="50" priority="51" operator="greaterThan">
      <formula>0</formula>
    </cfRule>
    <cfRule type="colorScale" priority="52">
      <colorScale>
        <cfvo type="min" val="0"/>
        <cfvo type="max" val="0"/>
        <color rgb="FFFF7128"/>
        <color rgb="FFFFEF9C"/>
      </colorScale>
    </cfRule>
    <cfRule type="cellIs" dxfId="49" priority="53" operator="greaterThan">
      <formula>0</formula>
    </cfRule>
  </conditionalFormatting>
  <conditionalFormatting sqref="D4:D33">
    <cfRule type="cellIs" dxfId="48" priority="47" operator="greaterThan">
      <formula>0</formula>
    </cfRule>
    <cfRule type="cellIs" dxfId="47" priority="48" operator="lessThan">
      <formula>0</formula>
    </cfRule>
    <cfRule type="containsText" dxfId="46" priority="49" operator="containsText" text="&gt;0">
      <formula>NOT(ISERROR(SEARCH("&gt;0",D4)))</formula>
    </cfRule>
    <cfRule type="cellIs" dxfId="45" priority="50" operator="greaterThan">
      <formula>0</formula>
    </cfRule>
  </conditionalFormatting>
  <conditionalFormatting sqref="D4:D17">
    <cfRule type="cellIs" dxfId="44" priority="46" operator="greaterThan">
      <formula>0</formula>
    </cfRule>
  </conditionalFormatting>
  <conditionalFormatting sqref="D34">
    <cfRule type="cellIs" dxfId="43" priority="45" operator="greaterThan">
      <formula>0</formula>
    </cfRule>
  </conditionalFormatting>
  <conditionalFormatting sqref="D4:D34">
    <cfRule type="cellIs" dxfId="42" priority="44" operator="greaterThan">
      <formula>0</formula>
    </cfRule>
  </conditionalFormatting>
  <conditionalFormatting sqref="D18">
    <cfRule type="cellIs" dxfId="41" priority="43" operator="greaterThan">
      <formula>0</formula>
    </cfRule>
  </conditionalFormatting>
  <conditionalFormatting sqref="D19">
    <cfRule type="cellIs" dxfId="40" priority="42" operator="greaterThan">
      <formula>0</formula>
    </cfRule>
  </conditionalFormatting>
  <conditionalFormatting sqref="D22">
    <cfRule type="cellIs" dxfId="39" priority="41" operator="greaterThan">
      <formula>0</formula>
    </cfRule>
  </conditionalFormatting>
  <conditionalFormatting sqref="D23">
    <cfRule type="cellIs" dxfId="38" priority="40" operator="greaterThan">
      <formula>0</formula>
    </cfRule>
  </conditionalFormatting>
  <conditionalFormatting sqref="D25:D26">
    <cfRule type="cellIs" dxfId="37" priority="39" operator="greaterThan">
      <formula>0</formula>
    </cfRule>
  </conditionalFormatting>
  <conditionalFormatting sqref="D29">
    <cfRule type="cellIs" dxfId="36" priority="38" operator="greaterThan">
      <formula>0</formula>
    </cfRule>
  </conditionalFormatting>
  <conditionalFormatting sqref="D20:D21">
    <cfRule type="cellIs" dxfId="35" priority="37" operator="greaterThan">
      <formula>0</formula>
    </cfRule>
  </conditionalFormatting>
  <conditionalFormatting sqref="D27:G28">
    <cfRule type="cellIs" dxfId="34" priority="36" operator="lessThan">
      <formula>0.5</formula>
    </cfRule>
  </conditionalFormatting>
  <conditionalFormatting sqref="D27:D28">
    <cfRule type="cellIs" dxfId="33" priority="35" operator="greaterThan">
      <formula>0</formula>
    </cfRule>
  </conditionalFormatting>
  <conditionalFormatting sqref="D13:D14">
    <cfRule type="cellIs" dxfId="32" priority="34" operator="greaterThan">
      <formula>0</formula>
    </cfRule>
  </conditionalFormatting>
  <conditionalFormatting sqref="D16">
    <cfRule type="cellIs" dxfId="31" priority="33" operator="greaterThan">
      <formula>0</formula>
    </cfRule>
  </conditionalFormatting>
  <conditionalFormatting sqref="D24">
    <cfRule type="cellIs" dxfId="30" priority="32" operator="greaterThan">
      <formula>0</formula>
    </cfRule>
  </conditionalFormatting>
  <conditionalFormatting sqref="D30:G30 D33:G33">
    <cfRule type="cellIs" dxfId="29" priority="31" operator="lessThan">
      <formula>0.5</formula>
    </cfRule>
  </conditionalFormatting>
  <conditionalFormatting sqref="D30 D33">
    <cfRule type="cellIs" dxfId="28" priority="30" operator="greaterThan">
      <formula>0</formula>
    </cfRule>
  </conditionalFormatting>
  <conditionalFormatting sqref="D4:G34">
    <cfRule type="cellIs" dxfId="27" priority="29" operator="lessThan">
      <formula>0.5</formula>
    </cfRule>
  </conditionalFormatting>
  <conditionalFormatting sqref="D4:G34">
    <cfRule type="cellIs" dxfId="26" priority="27" operator="greaterThan">
      <formula>0</formula>
    </cfRule>
    <cfRule type="cellIs" dxfId="25" priority="28" stopIfTrue="1" operator="lessThan">
      <formula>0.5</formula>
    </cfRule>
  </conditionalFormatting>
  <conditionalFormatting sqref="D4:G34">
    <cfRule type="cellIs" dxfId="24" priority="26" operator="lessThan">
      <formula>0.5</formula>
    </cfRule>
  </conditionalFormatting>
  <conditionalFormatting sqref="D4:G34">
    <cfRule type="cellIs" dxfId="23" priority="25" stopIfTrue="1" operator="lessThan">
      <formula>0.5</formula>
    </cfRule>
  </conditionalFormatting>
  <conditionalFormatting sqref="D4:G34">
    <cfRule type="cellIs" dxfId="22" priority="22" operator="greaterThan">
      <formula>0</formula>
    </cfRule>
    <cfRule type="colorScale" priority="23">
      <colorScale>
        <cfvo type="min" val="0"/>
        <cfvo type="max" val="0"/>
        <color rgb="FFFF7128"/>
        <color rgb="FFFFEF9C"/>
      </colorScale>
    </cfRule>
    <cfRule type="cellIs" dxfId="21" priority="24" operator="greaterThan">
      <formula>0</formula>
    </cfRule>
  </conditionalFormatting>
  <conditionalFormatting sqref="D4:G34">
    <cfRule type="cellIs" dxfId="20" priority="18" operator="greaterThan">
      <formula>0</formula>
    </cfRule>
    <cfRule type="cellIs" dxfId="19" priority="19" operator="lessThan">
      <formula>0</formula>
    </cfRule>
    <cfRule type="containsText" dxfId="18" priority="20" operator="containsText" text="&gt;0">
      <formula>NOT(ISERROR(SEARCH("&gt;0",D4)))</formula>
    </cfRule>
    <cfRule type="cellIs" dxfId="17" priority="21" operator="greaterThan">
      <formula>0</formula>
    </cfRule>
  </conditionalFormatting>
  <conditionalFormatting sqref="D4:G34">
    <cfRule type="cellIs" dxfId="16" priority="17" operator="greaterThan">
      <formula>0</formula>
    </cfRule>
  </conditionalFormatting>
  <conditionalFormatting sqref="D34">
    <cfRule type="cellIs" dxfId="15" priority="16" operator="greaterThan">
      <formula>0</formula>
    </cfRule>
  </conditionalFormatting>
  <conditionalFormatting sqref="D4:G34">
    <cfRule type="cellIs" dxfId="14" priority="15" operator="greaterThan">
      <formula>0</formula>
    </cfRule>
  </conditionalFormatting>
  <conditionalFormatting sqref="D18">
    <cfRule type="cellIs" dxfId="13" priority="14" operator="greaterThan">
      <formula>0</formula>
    </cfRule>
  </conditionalFormatting>
  <conditionalFormatting sqref="D19">
    <cfRule type="cellIs" dxfId="12" priority="13" operator="greaterThan">
      <formula>0</formula>
    </cfRule>
  </conditionalFormatting>
  <conditionalFormatting sqref="D22">
    <cfRule type="cellIs" dxfId="11" priority="12" operator="greaterThan">
      <formula>0</formula>
    </cfRule>
  </conditionalFormatting>
  <conditionalFormatting sqref="D23">
    <cfRule type="cellIs" dxfId="10" priority="11" operator="greaterThan">
      <formula>0</formula>
    </cfRule>
  </conditionalFormatting>
  <conditionalFormatting sqref="D25:D26">
    <cfRule type="cellIs" dxfId="9" priority="10" operator="greaterThan">
      <formula>0</formula>
    </cfRule>
  </conditionalFormatting>
  <conditionalFormatting sqref="D29">
    <cfRule type="cellIs" dxfId="8" priority="9" operator="greaterThan">
      <formula>0</formula>
    </cfRule>
  </conditionalFormatting>
  <conditionalFormatting sqref="D20:D21">
    <cfRule type="cellIs" dxfId="7" priority="8" operator="greaterThan">
      <formula>0</formula>
    </cfRule>
  </conditionalFormatting>
  <conditionalFormatting sqref="D27:G28">
    <cfRule type="cellIs" dxfId="6" priority="7" operator="lessThan">
      <formula>0.5</formula>
    </cfRule>
  </conditionalFormatting>
  <conditionalFormatting sqref="D27:D28">
    <cfRule type="cellIs" dxfId="5" priority="6" operator="greaterThan">
      <formula>0</formula>
    </cfRule>
  </conditionalFormatting>
  <conditionalFormatting sqref="D13:D14">
    <cfRule type="cellIs" dxfId="4" priority="5" operator="greaterThan">
      <formula>0</formula>
    </cfRule>
  </conditionalFormatting>
  <conditionalFormatting sqref="D16">
    <cfRule type="cellIs" dxfId="3" priority="4" operator="greaterThan">
      <formula>0</formula>
    </cfRule>
  </conditionalFormatting>
  <conditionalFormatting sqref="D24">
    <cfRule type="cellIs" dxfId="2" priority="3" operator="greaterThan">
      <formula>0</formula>
    </cfRule>
  </conditionalFormatting>
  <conditionalFormatting sqref="D30:G30 D33:G33">
    <cfRule type="cellIs" dxfId="1" priority="2" operator="lessThan">
      <formula>0.5</formula>
    </cfRule>
  </conditionalFormatting>
  <conditionalFormatting sqref="D30 D33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Paramétres</vt:lpstr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</dc:creator>
  <cp:lastModifiedBy>dom</cp:lastModifiedBy>
  <cp:lastPrinted>2023-01-02T05:58:14Z</cp:lastPrinted>
  <dcterms:created xsi:type="dcterms:W3CDTF">2022-12-31T08:06:06Z</dcterms:created>
  <dcterms:modified xsi:type="dcterms:W3CDTF">2023-02-11T15:46:29Z</dcterms:modified>
</cp:coreProperties>
</file>