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5" windowWidth="18735" windowHeight="11445"/>
  </bookViews>
  <sheets>
    <sheet name="FFA" sheetId="1" r:id="rId1"/>
    <sheet name="Tableaux" sheetId="2" r:id="rId2"/>
  </sheets>
  <externalReferences>
    <externalReference r:id="rId3"/>
    <externalReference r:id="rId4"/>
  </externalReferences>
  <definedNames>
    <definedName name="AFFAIRE">#REF!</definedName>
    <definedName name="_xlnm.Database">'[1]Suivi affaire'!$A$10:$H$9999</definedName>
    <definedName name="Coef_AO">#REF!</definedName>
    <definedName name="Coef_mini">#REF!</definedName>
    <definedName name="Coef_normaux">#REF!</definedName>
    <definedName name="debut_ligne">#REF!</definedName>
    <definedName name="FGA">#REF!</definedName>
    <definedName name="FGIDF">#REF!</definedName>
    <definedName name="FGST">#REF!</definedName>
    <definedName name="FIDF">#REF!</definedName>
    <definedName name="fin_bord">#REF!</definedName>
    <definedName name="fin_rec">[2]RECAP!$AQ$40</definedName>
    <definedName name="Fournisseur">'[1]Suivi affaire'!$C$1:$C$65536</definedName>
    <definedName name="FST">#REF!</definedName>
    <definedName name="K_FENA">[2]RECAP!#REF!</definedName>
    <definedName name="K_MG">[2]RECAP!$C$8</definedName>
    <definedName name="kmaj">[2]RECAP!#REF!</definedName>
    <definedName name="Liste">'[1]Suivi affaire'!$A$10:$E$12</definedName>
    <definedName name="MARGIDF">#REF!</definedName>
    <definedName name="N_devis">#REF!</definedName>
    <definedName name="PCFAB">[2]RECAP!$F$67</definedName>
    <definedName name="PCJDB">[2]RECAP!$F$65</definedName>
    <definedName name="PCMASTER">[2]RECAP!$F$62</definedName>
    <definedName name="PCMG">[2]RECAP!$F$63</definedName>
    <definedName name="PCMSAUTRE">[2]RECAP!$F$61</definedName>
    <definedName name="PCORCH">[2]RECAP!$F$64</definedName>
    <definedName name="PCTOLE">[2]RECAP!$F$66</definedName>
    <definedName name="PHCABLAGE">[2]RECAP!$G$54</definedName>
    <definedName name="PHCHANTIER">[2]RECAP!$G$55</definedName>
    <definedName name="PHETUDE">[2]RECAP!$G$56</definedName>
    <definedName name="total_rec">[2]RECAP!$AQ$20</definedName>
    <definedName name="TOTCHANT">[2]RECAP!$AD$43</definedName>
    <definedName name="TOTETUDE">[2]RECAP!$AK$43</definedName>
    <definedName name="TOTFAB">[2]RECAP!$AE$43</definedName>
    <definedName name="TOTJDB">[2]RECAP!$AH$43</definedName>
    <definedName name="TOTMASTER">[2]RECAP!$AL$43</definedName>
    <definedName name="TOTMG">[2]RECAP!$AA$43</definedName>
    <definedName name="TOTMS">[2]RECAP!$AB$43</definedName>
    <definedName name="TOTORCH">[2]RECAP!$AC$43</definedName>
    <definedName name="TOTTOL">[2]RECAP!$AI$43</definedName>
  </definedNames>
  <calcPr calcId="124519" refMode="R1C1" calcOnSave="0"/>
</workbook>
</file>

<file path=xl/calcChain.xml><?xml version="1.0" encoding="utf-8"?>
<calcChain xmlns="http://schemas.openxmlformats.org/spreadsheetml/2006/main">
  <c r="P50" i="2"/>
  <c r="J50"/>
  <c r="D50"/>
  <c r="R49"/>
  <c r="L49"/>
  <c r="F49"/>
  <c r="R48"/>
  <c r="L48"/>
  <c r="F48"/>
  <c r="R47"/>
  <c r="L47"/>
  <c r="F47"/>
  <c r="R46"/>
  <c r="L46"/>
  <c r="F46"/>
  <c r="R45"/>
  <c r="L45"/>
  <c r="F45"/>
  <c r="R44"/>
  <c r="L44"/>
  <c r="F44"/>
  <c r="R43"/>
  <c r="R50" s="1"/>
  <c r="L43"/>
  <c r="L50" s="1"/>
  <c r="F43"/>
  <c r="F50" s="1"/>
  <c r="P38"/>
  <c r="J38"/>
  <c r="D38"/>
  <c r="R37"/>
  <c r="L37"/>
  <c r="F37"/>
  <c r="R36"/>
  <c r="L36"/>
  <c r="F36"/>
  <c r="R35"/>
  <c r="L35"/>
  <c r="F35"/>
  <c r="R34"/>
  <c r="L34"/>
  <c r="F34"/>
  <c r="R33"/>
  <c r="L33"/>
  <c r="F33"/>
  <c r="R32"/>
  <c r="L32"/>
  <c r="L38" s="1"/>
  <c r="F32"/>
  <c r="R31"/>
  <c r="R38" s="1"/>
  <c r="L31"/>
  <c r="F31"/>
  <c r="F38" s="1"/>
  <c r="P26"/>
  <c r="J26"/>
  <c r="D26"/>
  <c r="R25"/>
  <c r="L25"/>
  <c r="F25"/>
  <c r="R24"/>
  <c r="L24"/>
  <c r="F24"/>
  <c r="R23"/>
  <c r="L23"/>
  <c r="F23"/>
  <c r="R22"/>
  <c r="L22"/>
  <c r="F22"/>
  <c r="R21"/>
  <c r="L21"/>
  <c r="F21"/>
  <c r="R20"/>
  <c r="L20"/>
  <c r="F20"/>
  <c r="R19"/>
  <c r="R26" s="1"/>
  <c r="L19"/>
  <c r="L26" s="1"/>
  <c r="F19"/>
  <c r="F26" s="1"/>
  <c r="P12"/>
  <c r="J12"/>
  <c r="D12"/>
  <c r="R11"/>
  <c r="L11"/>
  <c r="F11"/>
  <c r="R10"/>
  <c r="L10"/>
  <c r="F10"/>
  <c r="R9"/>
  <c r="L9"/>
  <c r="F9"/>
  <c r="R8"/>
  <c r="L8"/>
  <c r="F8"/>
  <c r="R7"/>
  <c r="L7"/>
  <c r="F7"/>
  <c r="R6"/>
  <c r="L6"/>
  <c r="L12" s="1"/>
  <c r="F6"/>
  <c r="R5"/>
  <c r="R12" s="1"/>
  <c r="L5"/>
  <c r="F5"/>
  <c r="F12" s="1"/>
  <c r="L38" i="1"/>
  <c r="F35"/>
  <c r="R28"/>
  <c r="X26"/>
  <c r="X24"/>
  <c r="F24"/>
  <c r="X22"/>
  <c r="F22"/>
  <c r="F15"/>
  <c r="T10"/>
  <c r="D10"/>
  <c r="T6"/>
  <c r="J6"/>
  <c r="R3"/>
</calcChain>
</file>

<file path=xl/sharedStrings.xml><?xml version="1.0" encoding="utf-8"?>
<sst xmlns="http://schemas.openxmlformats.org/spreadsheetml/2006/main" count="228" uniqueCount="71">
  <si>
    <t>FICHE DE FERMETURE D'AFFAIRE</t>
  </si>
  <si>
    <t>Affaire :</t>
  </si>
  <si>
    <t>Devis :</t>
  </si>
  <si>
    <t>Suivie par :</t>
  </si>
  <si>
    <t>Objet :</t>
  </si>
  <si>
    <t>Client :</t>
  </si>
  <si>
    <t>N°Cde :</t>
  </si>
  <si>
    <t>N°Cde de Vente Movex:</t>
  </si>
  <si>
    <t>N° D'affaire Movex :</t>
  </si>
  <si>
    <t>Prix de Vente =</t>
  </si>
  <si>
    <t>COUT DIRECT=</t>
  </si>
  <si>
    <t>TMCD</t>
  </si>
  <si>
    <t>Main d'Œuvre</t>
  </si>
  <si>
    <t>Heures prévues</t>
  </si>
  <si>
    <t>Heures Finales</t>
  </si>
  <si>
    <t>Taux</t>
  </si>
  <si>
    <t>Coûts</t>
  </si>
  <si>
    <t>Nombre d'heures</t>
  </si>
  <si>
    <t>Différence</t>
  </si>
  <si>
    <t>Coût</t>
  </si>
  <si>
    <t>Etude</t>
  </si>
  <si>
    <t>Atelier</t>
  </si>
  <si>
    <t>Cablage BT</t>
  </si>
  <si>
    <t>Technicien</t>
  </si>
  <si>
    <t>Cablage tiroirs/platine</t>
  </si>
  <si>
    <t>Chantier</t>
  </si>
  <si>
    <t>Habillage/emballage</t>
  </si>
  <si>
    <t>TOTAL</t>
  </si>
  <si>
    <t>Prepa et pose de jdb</t>
  </si>
  <si>
    <t>TOTAL MAIN D'ŒUVRE</t>
  </si>
  <si>
    <t>Essai BT</t>
  </si>
  <si>
    <t>Intervention chantier</t>
  </si>
  <si>
    <t xml:space="preserve"> </t>
  </si>
  <si>
    <t>Indicateurs</t>
  </si>
  <si>
    <t>Total Main d'œuvre</t>
  </si>
  <si>
    <t>Coefficient Achat/Vente</t>
  </si>
  <si>
    <t>Transport</t>
  </si>
  <si>
    <t>Rapport Horaire</t>
  </si>
  <si>
    <t>Gamme Produit :</t>
  </si>
  <si>
    <t>250-COMECA IEC Cergy</t>
  </si>
  <si>
    <t>Achat externes</t>
  </si>
  <si>
    <t>Résultats</t>
  </si>
  <si>
    <t>Matériel</t>
  </si>
  <si>
    <t>Montant Net</t>
  </si>
  <si>
    <t>MG</t>
  </si>
  <si>
    <t>Main d'œuvre</t>
  </si>
  <si>
    <t>MASTER</t>
  </si>
  <si>
    <t>TELE</t>
  </si>
  <si>
    <t>LE GRAND</t>
  </si>
  <si>
    <t>SOCOMEC</t>
  </si>
  <si>
    <t>Achats Externes</t>
  </si>
  <si>
    <t>TITAN</t>
  </si>
  <si>
    <t>SIEMENS</t>
  </si>
  <si>
    <t>SAREL</t>
  </si>
  <si>
    <t>ORCHESTRE</t>
  </si>
  <si>
    <t>Coût Direct</t>
  </si>
  <si>
    <t>CUIVRE</t>
  </si>
  <si>
    <t>AUTRES.FOURNIT</t>
  </si>
  <si>
    <t>CONSOMMABLE</t>
  </si>
  <si>
    <t>Total Achats</t>
  </si>
  <si>
    <t>Sous Traitance</t>
  </si>
  <si>
    <t>TOTAL NET FOURNITURES</t>
  </si>
  <si>
    <t>Etabl. S/T</t>
  </si>
  <si>
    <t>Montant ST</t>
  </si>
  <si>
    <t>Responsable Production</t>
  </si>
  <si>
    <t>Responsable commercial</t>
  </si>
  <si>
    <t>Responsable d'exécution</t>
  </si>
  <si>
    <t>Visa Direction</t>
  </si>
  <si>
    <t>Heures Prévues</t>
  </si>
  <si>
    <t>Cablage tiroirs/Platine</t>
  </si>
  <si>
    <t>habillage/emballage</t>
  </si>
</sst>
</file>

<file path=xl/styles.xml><?xml version="1.0" encoding="utf-8"?>
<styleSheet xmlns="http://schemas.openxmlformats.org/spreadsheetml/2006/main">
  <numFmts count="7">
    <numFmt numFmtId="6" formatCode="#,##0\ &quot;€&quot;;[Red]\-#,##0\ &quot;€&quot;"/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[$-40C]d\ mmmm\ yyyy;@"/>
    <numFmt numFmtId="165" formatCode="#,##0\ &quot;€&quot;"/>
    <numFmt numFmtId="166" formatCode="#,##0.00\ &quot;€&quot;"/>
    <numFmt numFmtId="167" formatCode="_-* #,##0.00\ [$€]_-;\-* #,##0.00\ [$€]_-;_-* &quot;-&quot;??\ [$€]_-;_-@_-"/>
  </numFmts>
  <fonts count="30">
    <font>
      <sz val="10"/>
      <name val="Times New Roman"/>
      <family val="1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Times New Roman"/>
      <family val="1"/>
    </font>
    <font>
      <i/>
      <sz val="12"/>
      <name val="Times New Roman"/>
      <family val="1"/>
    </font>
    <font>
      <b/>
      <i/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7030A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</font>
    <font>
      <b/>
      <u/>
      <sz val="12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39">
    <border>
      <left/>
      <right/>
      <top/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theme="1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indexed="64"/>
      </bottom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 style="medium">
        <color theme="1"/>
      </left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 style="medium">
        <color theme="1"/>
      </right>
      <top style="medium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theme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 applyProtection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2" fillId="0" borderId="0"/>
    <xf numFmtId="167" fontId="29" fillId="0" borderId="0" applyFont="0" applyFill="0" applyBorder="0" applyAlignment="0" applyProtection="0"/>
    <xf numFmtId="0" fontId="1" fillId="0" borderId="0"/>
  </cellStyleXfs>
  <cellXfs count="325">
    <xf numFmtId="0" fontId="0" fillId="0" borderId="0" xfId="0"/>
    <xf numFmtId="0" fontId="2" fillId="2" borderId="0" xfId="3" applyFill="1"/>
    <xf numFmtId="0" fontId="2" fillId="2" borderId="1" xfId="3" applyFill="1" applyBorder="1"/>
    <xf numFmtId="0" fontId="2" fillId="2" borderId="2" xfId="3" applyFill="1" applyBorder="1"/>
    <xf numFmtId="0" fontId="2" fillId="0" borderId="3" xfId="3" applyFill="1" applyBorder="1"/>
    <xf numFmtId="0" fontId="2" fillId="0" borderId="4" xfId="3" applyFill="1" applyBorder="1"/>
    <xf numFmtId="0" fontId="2" fillId="0" borderId="0" xfId="3"/>
    <xf numFmtId="0" fontId="4" fillId="2" borderId="0" xfId="3" applyFont="1" applyFill="1" applyBorder="1" applyAlignment="1">
      <alignment vertical="center"/>
    </xf>
    <xf numFmtId="0" fontId="5" fillId="2" borderId="0" xfId="3" applyFont="1" applyFill="1" applyBorder="1" applyAlignment="1">
      <alignment horizontal="center" vertical="center"/>
    </xf>
    <xf numFmtId="0" fontId="2" fillId="2" borderId="0" xfId="3" applyFill="1" applyBorder="1"/>
    <xf numFmtId="0" fontId="2" fillId="2" borderId="6" xfId="3" applyFill="1" applyBorder="1"/>
    <xf numFmtId="0" fontId="4" fillId="0" borderId="0" xfId="3" applyFont="1" applyFill="1" applyBorder="1" applyAlignment="1">
      <alignment vertical="center"/>
    </xf>
    <xf numFmtId="0" fontId="4" fillId="0" borderId="4" xfId="3" applyFont="1" applyBorder="1" applyAlignment="1">
      <alignment vertical="center"/>
    </xf>
    <xf numFmtId="0" fontId="4" fillId="0" borderId="0" xfId="3" applyFont="1" applyBorder="1" applyAlignment="1">
      <alignment vertical="center"/>
    </xf>
    <xf numFmtId="164" fontId="2" fillId="2" borderId="0" xfId="3" applyNumberFormat="1" applyFill="1" applyBorder="1" applyAlignment="1"/>
    <xf numFmtId="0" fontId="2" fillId="0" borderId="0" xfId="3" applyFill="1" applyBorder="1" applyAlignment="1">
      <alignment vertical="center"/>
    </xf>
    <xf numFmtId="0" fontId="4" fillId="0" borderId="13" xfId="3" applyFont="1" applyBorder="1" applyAlignment="1">
      <alignment vertical="center"/>
    </xf>
    <xf numFmtId="0" fontId="2" fillId="2" borderId="14" xfId="3" applyFill="1" applyBorder="1"/>
    <xf numFmtId="0" fontId="2" fillId="2" borderId="8" xfId="3" applyFont="1" applyFill="1" applyBorder="1" applyAlignment="1">
      <alignment vertical="center"/>
    </xf>
    <xf numFmtId="0" fontId="2" fillId="2" borderId="8" xfId="3" applyFont="1" applyFill="1" applyBorder="1" applyAlignment="1">
      <alignment horizontal="left" vertical="center"/>
    </xf>
    <xf numFmtId="0" fontId="6" fillId="2" borderId="8" xfId="3" applyFont="1" applyFill="1" applyBorder="1" applyAlignment="1">
      <alignment horizontal="center" vertical="center"/>
    </xf>
    <xf numFmtId="0" fontId="6" fillId="2" borderId="15" xfId="3" applyFont="1" applyFill="1" applyBorder="1" applyAlignment="1">
      <alignment horizontal="center" vertical="center"/>
    </xf>
    <xf numFmtId="0" fontId="2" fillId="0" borderId="0" xfId="3" applyFont="1" applyFill="1" applyBorder="1" applyAlignment="1">
      <alignment vertical="center"/>
    </xf>
    <xf numFmtId="0" fontId="2" fillId="0" borderId="0" xfId="3" applyFill="1" applyBorder="1" applyAlignment="1">
      <alignment horizontal="center" vertical="center"/>
    </xf>
    <xf numFmtId="0" fontId="2" fillId="0" borderId="0" xfId="3" applyFont="1" applyFill="1" applyBorder="1" applyAlignment="1">
      <alignment horizontal="center" vertical="center"/>
    </xf>
    <xf numFmtId="0" fontId="2" fillId="2" borderId="0" xfId="3" applyFont="1" applyFill="1" applyBorder="1" applyAlignment="1">
      <alignment vertical="center"/>
    </xf>
    <xf numFmtId="0" fontId="6" fillId="2" borderId="0" xfId="3" applyFont="1" applyFill="1" applyBorder="1" applyAlignment="1">
      <alignment horizontal="center" vertical="center"/>
    </xf>
    <xf numFmtId="0" fontId="6" fillId="2" borderId="6" xfId="3" applyFont="1" applyFill="1" applyBorder="1" applyAlignment="1">
      <alignment horizontal="center" vertical="center"/>
    </xf>
    <xf numFmtId="0" fontId="6" fillId="2" borderId="0" xfId="3" applyFont="1" applyFill="1" applyBorder="1" applyAlignment="1">
      <alignment horizontal="left" vertical="center"/>
    </xf>
    <xf numFmtId="0" fontId="3" fillId="2" borderId="0" xfId="3" applyFont="1" applyFill="1" applyBorder="1" applyAlignment="1">
      <alignment horizontal="center" vertical="center"/>
    </xf>
    <xf numFmtId="0" fontId="3" fillId="2" borderId="0" xfId="3" applyFont="1" applyFill="1" applyBorder="1" applyAlignment="1">
      <alignment horizontal="right" vertical="center"/>
    </xf>
    <xf numFmtId="0" fontId="4" fillId="3" borderId="13" xfId="3" applyFont="1" applyFill="1" applyBorder="1" applyAlignment="1">
      <alignment vertical="center"/>
    </xf>
    <xf numFmtId="0" fontId="4" fillId="3" borderId="0" xfId="3" applyFont="1" applyFill="1" applyBorder="1" applyAlignment="1">
      <alignment vertical="center"/>
    </xf>
    <xf numFmtId="0" fontId="2" fillId="3" borderId="0" xfId="3" applyFill="1"/>
    <xf numFmtId="0" fontId="6" fillId="2" borderId="0" xfId="3" applyFont="1" applyFill="1" applyBorder="1" applyAlignment="1">
      <alignment vertical="center"/>
    </xf>
    <xf numFmtId="0" fontId="1" fillId="0" borderId="0" xfId="3" applyFont="1" applyFill="1" applyBorder="1" applyAlignment="1">
      <alignment vertical="center"/>
    </xf>
    <xf numFmtId="0" fontId="1" fillId="0" borderId="0" xfId="3" applyFont="1" applyFill="1" applyBorder="1" applyAlignment="1">
      <alignment horizontal="center" vertical="center"/>
    </xf>
    <xf numFmtId="0" fontId="1" fillId="0" borderId="0" xfId="3" applyFont="1"/>
    <xf numFmtId="0" fontId="1" fillId="2" borderId="0" xfId="3" applyFont="1" applyFill="1"/>
    <xf numFmtId="0" fontId="1" fillId="2" borderId="0" xfId="3" applyFont="1" applyFill="1" applyBorder="1" applyAlignment="1">
      <alignment vertical="center"/>
    </xf>
    <xf numFmtId="0" fontId="3" fillId="2" borderId="0" xfId="3" applyFont="1" applyFill="1" applyBorder="1" applyAlignment="1">
      <alignment horizontal="left" vertical="center"/>
    </xf>
    <xf numFmtId="0" fontId="1" fillId="2" borderId="16" xfId="3" applyFont="1" applyFill="1" applyBorder="1"/>
    <xf numFmtId="0" fontId="1" fillId="2" borderId="6" xfId="3" applyFont="1" applyFill="1" applyBorder="1" applyAlignment="1">
      <alignment vertical="center"/>
    </xf>
    <xf numFmtId="0" fontId="4" fillId="0" borderId="9" xfId="3" applyFont="1" applyBorder="1" applyAlignment="1">
      <alignment vertical="center"/>
    </xf>
    <xf numFmtId="0" fontId="1" fillId="2" borderId="1" xfId="3" applyFont="1" applyFill="1" applyBorder="1" applyAlignment="1">
      <alignment vertical="center"/>
    </xf>
    <xf numFmtId="0" fontId="1" fillId="2" borderId="2" xfId="3" applyFont="1" applyFill="1" applyBorder="1" applyAlignment="1">
      <alignment vertical="center"/>
    </xf>
    <xf numFmtId="0" fontId="1" fillId="2" borderId="0" xfId="3" applyFont="1" applyFill="1" applyBorder="1" applyAlignment="1">
      <alignment horizontal="center" vertical="center"/>
    </xf>
    <xf numFmtId="0" fontId="1" fillId="2" borderId="14" xfId="3" applyFont="1" applyFill="1" applyBorder="1"/>
    <xf numFmtId="0" fontId="1" fillId="2" borderId="14" xfId="3" applyFont="1" applyFill="1" applyBorder="1" applyAlignment="1">
      <alignment vertical="center"/>
    </xf>
    <xf numFmtId="0" fontId="1" fillId="2" borderId="17" xfId="3" applyFont="1" applyFill="1" applyBorder="1" applyAlignment="1">
      <alignment vertical="center"/>
    </xf>
    <xf numFmtId="0" fontId="1" fillId="2" borderId="1" xfId="3" applyFont="1" applyFill="1" applyBorder="1"/>
    <xf numFmtId="0" fontId="9" fillId="2" borderId="0" xfId="3" applyFont="1" applyFill="1" applyBorder="1" applyAlignment="1">
      <alignment vertical="center" textRotation="255"/>
    </xf>
    <xf numFmtId="0" fontId="9" fillId="2" borderId="0" xfId="3" applyFont="1" applyFill="1" applyBorder="1" applyAlignment="1">
      <alignment horizontal="center" vertical="center" textRotation="255"/>
    </xf>
    <xf numFmtId="0" fontId="1" fillId="2" borderId="0" xfId="3" applyFont="1" applyFill="1" applyBorder="1"/>
    <xf numFmtId="0" fontId="1" fillId="2" borderId="6" xfId="3" applyFont="1" applyFill="1" applyBorder="1"/>
    <xf numFmtId="0" fontId="1" fillId="0" borderId="0" xfId="3" applyFont="1" applyFill="1" applyBorder="1"/>
    <xf numFmtId="0" fontId="1" fillId="2" borderId="13" xfId="3" applyFont="1" applyFill="1" applyBorder="1"/>
    <xf numFmtId="0" fontId="3" fillId="3" borderId="0" xfId="3" applyFont="1" applyFill="1" applyBorder="1" applyAlignment="1">
      <alignment horizontal="center" vertical="center"/>
    </xf>
    <xf numFmtId="0" fontId="10" fillId="2" borderId="0" xfId="3" applyFont="1" applyFill="1" applyBorder="1" applyAlignment="1">
      <alignment vertical="center" textRotation="255"/>
    </xf>
    <xf numFmtId="0" fontId="11" fillId="2" borderId="0" xfId="3" applyFont="1" applyFill="1" applyBorder="1"/>
    <xf numFmtId="0" fontId="3" fillId="2" borderId="0" xfId="3" applyFont="1" applyFill="1" applyBorder="1" applyAlignment="1"/>
    <xf numFmtId="0" fontId="3" fillId="0" borderId="0" xfId="3" applyFont="1" applyFill="1" applyBorder="1"/>
    <xf numFmtId="0" fontId="1" fillId="2" borderId="0" xfId="3" applyFont="1" applyFill="1" applyBorder="1" applyAlignment="1"/>
    <xf numFmtId="0" fontId="3" fillId="2" borderId="0" xfId="3" applyFont="1" applyFill="1" applyBorder="1"/>
    <xf numFmtId="0" fontId="12" fillId="2" borderId="0" xfId="3" applyFont="1" applyFill="1" applyBorder="1" applyAlignment="1"/>
    <xf numFmtId="0" fontId="12" fillId="2" borderId="0" xfId="3" applyFont="1" applyFill="1" applyBorder="1"/>
    <xf numFmtId="0" fontId="12" fillId="2" borderId="6" xfId="3" applyFont="1" applyFill="1" applyBorder="1" applyAlignment="1">
      <alignment horizontal="center"/>
    </xf>
    <xf numFmtId="0" fontId="12" fillId="2" borderId="0" xfId="3" applyFont="1" applyFill="1" applyBorder="1" applyAlignment="1">
      <alignment horizontal="center"/>
    </xf>
    <xf numFmtId="0" fontId="13" fillId="2" borderId="0" xfId="3" applyFont="1" applyFill="1" applyBorder="1" applyAlignment="1">
      <alignment horizontal="center"/>
    </xf>
    <xf numFmtId="0" fontId="1" fillId="2" borderId="0" xfId="3" applyFont="1" applyFill="1" applyBorder="1" applyAlignment="1">
      <alignment horizontal="center"/>
    </xf>
    <xf numFmtId="0" fontId="1" fillId="2" borderId="6" xfId="3" applyFont="1" applyFill="1" applyBorder="1" applyAlignment="1">
      <alignment horizontal="center"/>
    </xf>
    <xf numFmtId="0" fontId="3" fillId="2" borderId="0" xfId="3" applyFont="1" applyFill="1" applyBorder="1" applyAlignment="1">
      <alignment vertical="center"/>
    </xf>
    <xf numFmtId="0" fontId="1" fillId="3" borderId="18" xfId="3" applyFont="1" applyFill="1" applyBorder="1" applyAlignment="1"/>
    <xf numFmtId="1" fontId="3" fillId="3" borderId="18" xfId="3" applyNumberFormat="1" applyFont="1" applyFill="1" applyBorder="1" applyAlignment="1">
      <alignment horizontal="center" vertical="center"/>
    </xf>
    <xf numFmtId="0" fontId="1" fillId="3" borderId="18" xfId="3" applyFont="1" applyFill="1" applyBorder="1"/>
    <xf numFmtId="0" fontId="1" fillId="2" borderId="6" xfId="3" applyFont="1" applyFill="1" applyBorder="1" applyAlignment="1">
      <alignment horizontal="center" vertical="center"/>
    </xf>
    <xf numFmtId="0" fontId="9" fillId="2" borderId="0" xfId="3" applyFont="1" applyFill="1" applyBorder="1" applyAlignment="1">
      <alignment horizontal="right" vertical="center"/>
    </xf>
    <xf numFmtId="1" fontId="3" fillId="3" borderId="18" xfId="3" applyNumberFormat="1" applyFont="1" applyFill="1" applyBorder="1" applyAlignment="1"/>
    <xf numFmtId="0" fontId="3" fillId="3" borderId="18" xfId="3" applyFont="1" applyFill="1" applyBorder="1" applyAlignment="1"/>
    <xf numFmtId="165" fontId="3" fillId="3" borderId="18" xfId="3" applyNumberFormat="1" applyFont="1" applyFill="1" applyBorder="1" applyAlignment="1"/>
    <xf numFmtId="0" fontId="3" fillId="2" borderId="0" xfId="3" applyFont="1" applyFill="1" applyBorder="1" applyAlignment="1">
      <alignment horizontal="right"/>
    </xf>
    <xf numFmtId="0" fontId="1" fillId="2" borderId="0" xfId="3" applyFont="1" applyFill="1" applyBorder="1" applyAlignment="1">
      <alignment horizontal="center" vertical="center" textRotation="255"/>
    </xf>
    <xf numFmtId="0" fontId="9" fillId="2" borderId="0" xfId="3" applyFont="1" applyFill="1" applyBorder="1" applyAlignment="1">
      <alignment horizontal="right"/>
    </xf>
    <xf numFmtId="0" fontId="1" fillId="3" borderId="18" xfId="3" applyFont="1" applyFill="1" applyBorder="1" applyAlignment="1">
      <alignment vertical="center"/>
    </xf>
    <xf numFmtId="0" fontId="1" fillId="2" borderId="0" xfId="3" applyFont="1" applyFill="1" applyBorder="1" applyAlignment="1">
      <alignment horizontal="right"/>
    </xf>
    <xf numFmtId="0" fontId="3" fillId="2" borderId="14" xfId="3" applyFont="1" applyFill="1" applyBorder="1" applyAlignment="1">
      <alignment horizontal="right"/>
    </xf>
    <xf numFmtId="0" fontId="3" fillId="2" borderId="14" xfId="3" applyFont="1" applyFill="1" applyBorder="1" applyAlignment="1"/>
    <xf numFmtId="0" fontId="14" fillId="2" borderId="0" xfId="3" applyFont="1" applyFill="1" applyBorder="1" applyAlignment="1">
      <alignment vertical="center" textRotation="255"/>
    </xf>
    <xf numFmtId="0" fontId="1" fillId="2" borderId="6" xfId="3" applyFont="1" applyFill="1" applyBorder="1" applyAlignment="1">
      <alignment horizontal="right"/>
    </xf>
    <xf numFmtId="0" fontId="1" fillId="0" borderId="0" xfId="3" applyFont="1" applyFill="1" applyBorder="1" applyAlignment="1"/>
    <xf numFmtId="0" fontId="11" fillId="0" borderId="0" xfId="3" applyFont="1" applyFill="1" applyBorder="1"/>
    <xf numFmtId="0" fontId="1" fillId="2" borderId="0" xfId="3" applyFont="1" applyFill="1" applyBorder="1" applyAlignment="1">
      <alignment vertical="center" textRotation="255"/>
    </xf>
    <xf numFmtId="0" fontId="1" fillId="2" borderId="6" xfId="3" applyFont="1" applyFill="1" applyBorder="1" applyAlignment="1">
      <alignment vertical="center" textRotation="255"/>
    </xf>
    <xf numFmtId="0" fontId="1" fillId="2" borderId="16" xfId="3" applyFont="1" applyFill="1" applyBorder="1" applyAlignment="1">
      <alignment vertical="center" textRotation="255"/>
    </xf>
    <xf numFmtId="0" fontId="9" fillId="2" borderId="14" xfId="3" applyFont="1" applyFill="1" applyBorder="1" applyAlignment="1">
      <alignment vertical="center" textRotation="255"/>
    </xf>
    <xf numFmtId="0" fontId="1" fillId="2" borderId="17" xfId="3" applyFont="1" applyFill="1" applyBorder="1"/>
    <xf numFmtId="0" fontId="1" fillId="0" borderId="0" xfId="3" applyFont="1" applyBorder="1"/>
    <xf numFmtId="0" fontId="15" fillId="0" borderId="0" xfId="3" applyFont="1" applyFill="1" applyBorder="1"/>
    <xf numFmtId="0" fontId="3" fillId="0" borderId="0" xfId="3" applyFont="1" applyFill="1" applyBorder="1" applyAlignment="1">
      <alignment horizontal="center" vertical="center"/>
    </xf>
    <xf numFmtId="0" fontId="9" fillId="2" borderId="6" xfId="3" applyFont="1" applyFill="1" applyBorder="1" applyAlignment="1">
      <alignment vertical="center" textRotation="255"/>
    </xf>
    <xf numFmtId="0" fontId="3" fillId="3" borderId="18" xfId="3" applyFont="1" applyFill="1" applyBorder="1" applyAlignment="1">
      <alignment horizontal="center" vertical="center"/>
    </xf>
    <xf numFmtId="0" fontId="1" fillId="0" borderId="0" xfId="3" applyFont="1" applyFill="1"/>
    <xf numFmtId="0" fontId="6" fillId="2" borderId="14" xfId="3" applyFont="1" applyFill="1" applyBorder="1" applyAlignment="1">
      <alignment vertical="center"/>
    </xf>
    <xf numFmtId="0" fontId="6" fillId="2" borderId="6" xfId="3" applyFont="1" applyFill="1" applyBorder="1" applyAlignment="1">
      <alignment vertical="center"/>
    </xf>
    <xf numFmtId="0" fontId="9" fillId="2" borderId="0" xfId="3" applyFont="1" applyFill="1" applyBorder="1" applyAlignment="1">
      <alignment vertical="center"/>
    </xf>
    <xf numFmtId="0" fontId="6" fillId="2" borderId="6" xfId="3" applyFont="1" applyFill="1" applyBorder="1" applyAlignment="1">
      <alignment horizontal="right" vertical="center"/>
    </xf>
    <xf numFmtId="0" fontId="6" fillId="2" borderId="0" xfId="3" applyFont="1" applyFill="1" applyBorder="1" applyAlignment="1">
      <alignment horizontal="right" vertical="center"/>
    </xf>
    <xf numFmtId="0" fontId="1" fillId="2" borderId="22" xfId="3" applyFont="1" applyFill="1" applyBorder="1"/>
    <xf numFmtId="0" fontId="9" fillId="2" borderId="1" xfId="3" applyFont="1" applyFill="1" applyBorder="1" applyAlignment="1">
      <alignment vertical="center" textRotation="255"/>
    </xf>
    <xf numFmtId="0" fontId="1" fillId="2" borderId="1" xfId="3" applyFont="1" applyFill="1" applyBorder="1" applyAlignment="1">
      <alignment vertical="center" textRotation="255"/>
    </xf>
    <xf numFmtId="0" fontId="6" fillId="2" borderId="1" xfId="3" applyFont="1" applyFill="1" applyBorder="1" applyAlignment="1">
      <alignment vertical="center"/>
    </xf>
    <xf numFmtId="165" fontId="6" fillId="2" borderId="1" xfId="3" applyNumberFormat="1" applyFont="1" applyFill="1" applyBorder="1" applyAlignment="1">
      <alignment vertical="center"/>
    </xf>
    <xf numFmtId="0" fontId="6" fillId="2" borderId="2" xfId="3" applyFont="1" applyFill="1" applyBorder="1" applyAlignment="1">
      <alignment vertical="center"/>
    </xf>
    <xf numFmtId="9" fontId="17" fillId="3" borderId="18" xfId="2" applyFont="1" applyFill="1" applyBorder="1" applyAlignment="1">
      <alignment vertical="center"/>
    </xf>
    <xf numFmtId="0" fontId="6" fillId="0" borderId="0" xfId="3" applyFont="1" applyFill="1" applyBorder="1" applyAlignment="1"/>
    <xf numFmtId="0" fontId="1" fillId="2" borderId="23" xfId="3" applyFont="1" applyFill="1" applyBorder="1"/>
    <xf numFmtId="165" fontId="18" fillId="3" borderId="18" xfId="3" applyNumberFormat="1" applyFont="1" applyFill="1" applyBorder="1" applyAlignment="1">
      <alignment vertical="center"/>
    </xf>
    <xf numFmtId="0" fontId="1" fillId="2" borderId="14" xfId="3" applyFont="1" applyFill="1" applyBorder="1" applyAlignment="1">
      <alignment vertical="center" textRotation="255"/>
    </xf>
    <xf numFmtId="0" fontId="9" fillId="2" borderId="14" xfId="3" applyFont="1" applyFill="1" applyBorder="1" applyAlignment="1">
      <alignment vertical="center"/>
    </xf>
    <xf numFmtId="0" fontId="9" fillId="2" borderId="17" xfId="3" applyFont="1" applyFill="1" applyBorder="1" applyAlignment="1">
      <alignment vertical="center"/>
    </xf>
    <xf numFmtId="166" fontId="17" fillId="3" borderId="18" xfId="1" applyNumberFormat="1" applyFont="1" applyFill="1" applyBorder="1" applyAlignment="1">
      <alignment vertical="center"/>
    </xf>
    <xf numFmtId="0" fontId="3" fillId="0" borderId="0" xfId="3" applyFont="1" applyFill="1" applyBorder="1" applyAlignment="1">
      <alignment horizontal="right"/>
    </xf>
    <xf numFmtId="0" fontId="3" fillId="0" borderId="0" xfId="3" applyFont="1" applyFill="1" applyBorder="1" applyAlignment="1">
      <alignment horizontal="center"/>
    </xf>
    <xf numFmtId="0" fontId="9" fillId="0" borderId="0" xfId="3" applyFont="1" applyFill="1" applyBorder="1" applyAlignment="1">
      <alignment horizontal="right"/>
    </xf>
    <xf numFmtId="0" fontId="3" fillId="2" borderId="13" xfId="3" applyFont="1" applyFill="1" applyBorder="1" applyAlignment="1"/>
    <xf numFmtId="0" fontId="3" fillId="0" borderId="0" xfId="3" applyFont="1" applyFill="1" applyBorder="1" applyAlignment="1"/>
    <xf numFmtId="0" fontId="9" fillId="2" borderId="2" xfId="3" applyFont="1" applyFill="1" applyBorder="1" applyAlignment="1">
      <alignment horizontal="right" vertical="center"/>
    </xf>
    <xf numFmtId="0" fontId="9" fillId="2" borderId="6" xfId="3" applyFont="1" applyFill="1" applyBorder="1" applyAlignment="1">
      <alignment vertical="center"/>
    </xf>
    <xf numFmtId="10" fontId="17" fillId="3" borderId="18" xfId="3" applyNumberFormat="1" applyFont="1" applyFill="1" applyBorder="1" applyAlignment="1">
      <alignment vertical="center"/>
    </xf>
    <xf numFmtId="0" fontId="9" fillId="2" borderId="17" xfId="3" applyFont="1" applyFill="1" applyBorder="1" applyAlignment="1">
      <alignment vertical="center" textRotation="255"/>
    </xf>
    <xf numFmtId="0" fontId="9" fillId="2" borderId="8" xfId="3" applyFont="1" applyFill="1" applyBorder="1" applyAlignment="1">
      <alignment vertical="center" textRotation="255"/>
    </xf>
    <xf numFmtId="0" fontId="20" fillId="2" borderId="0" xfId="3" applyFont="1" applyFill="1" applyBorder="1" applyAlignment="1">
      <alignment vertical="center" textRotation="255"/>
    </xf>
    <xf numFmtId="0" fontId="20" fillId="2" borderId="0" xfId="3" applyFont="1" applyFill="1" applyBorder="1" applyAlignment="1">
      <alignment horizontal="center" vertical="center" textRotation="255"/>
    </xf>
    <xf numFmtId="0" fontId="1" fillId="2" borderId="3" xfId="3" applyFont="1" applyFill="1" applyBorder="1"/>
    <xf numFmtId="0" fontId="1" fillId="2" borderId="30" xfId="3" applyFont="1" applyFill="1" applyBorder="1"/>
    <xf numFmtId="0" fontId="10" fillId="0" borderId="0" xfId="3" applyFont="1" applyFill="1" applyBorder="1" applyAlignment="1">
      <alignment horizontal="center" vertical="center" textRotation="255"/>
    </xf>
    <xf numFmtId="0" fontId="1" fillId="2" borderId="4" xfId="3" applyFont="1" applyFill="1" applyBorder="1"/>
    <xf numFmtId="0" fontId="3" fillId="3" borderId="18" xfId="3" applyFont="1" applyFill="1" applyBorder="1" applyAlignment="1">
      <alignment horizontal="center"/>
    </xf>
    <xf numFmtId="0" fontId="3" fillId="2" borderId="0" xfId="3" applyFont="1" applyFill="1" applyBorder="1" applyAlignment="1">
      <alignment horizontal="center"/>
    </xf>
    <xf numFmtId="0" fontId="3" fillId="2" borderId="6" xfId="3" applyFont="1" applyFill="1" applyBorder="1" applyAlignment="1"/>
    <xf numFmtId="0" fontId="19" fillId="2" borderId="0" xfId="3" applyFont="1" applyFill="1" applyBorder="1" applyAlignment="1">
      <alignment horizontal="center"/>
    </xf>
    <xf numFmtId="0" fontId="19" fillId="0" borderId="0" xfId="3" applyFont="1" applyFill="1" applyBorder="1"/>
    <xf numFmtId="0" fontId="3" fillId="0" borderId="0" xfId="3" applyNumberFormat="1" applyFont="1" applyFill="1" applyBorder="1" applyAlignment="1">
      <alignment horizontal="center" vertical="center"/>
    </xf>
    <xf numFmtId="10" fontId="3" fillId="0" borderId="0" xfId="3" applyNumberFormat="1" applyFont="1" applyFill="1" applyBorder="1" applyAlignment="1">
      <alignment horizontal="center" vertical="center"/>
    </xf>
    <xf numFmtId="0" fontId="13" fillId="2" borderId="0" xfId="3" applyFont="1" applyFill="1" applyBorder="1" applyAlignment="1">
      <alignment horizontal="right"/>
    </xf>
    <xf numFmtId="0" fontId="13" fillId="2" borderId="0" xfId="3" applyFont="1" applyFill="1" applyBorder="1" applyAlignment="1"/>
    <xf numFmtId="0" fontId="13" fillId="2" borderId="6" xfId="3" applyFont="1" applyFill="1" applyBorder="1" applyAlignment="1">
      <alignment horizontal="center"/>
    </xf>
    <xf numFmtId="0" fontId="18" fillId="2" borderId="0" xfId="3" applyFont="1" applyFill="1" applyBorder="1" applyAlignment="1">
      <alignment vertical="center" textRotation="255"/>
    </xf>
    <xf numFmtId="0" fontId="3" fillId="0" borderId="0" xfId="3" applyFont="1" applyFill="1" applyBorder="1" applyAlignment="1">
      <alignment horizontal="right" vertical="center"/>
    </xf>
    <xf numFmtId="10" fontId="3" fillId="0" borderId="0" xfId="3" applyNumberFormat="1" applyFont="1" applyFill="1" applyBorder="1" applyAlignment="1">
      <alignment horizontal="center"/>
    </xf>
    <xf numFmtId="0" fontId="1" fillId="2" borderId="9" xfId="3" applyFont="1" applyFill="1" applyBorder="1"/>
    <xf numFmtId="0" fontId="1" fillId="3" borderId="18" xfId="3" applyFont="1" applyFill="1" applyBorder="1" applyAlignment="1">
      <alignment horizontal="center"/>
    </xf>
    <xf numFmtId="0" fontId="1" fillId="3" borderId="18" xfId="3" applyFont="1" applyFill="1" applyBorder="1" applyAlignment="1">
      <alignment horizontal="right"/>
    </xf>
    <xf numFmtId="165" fontId="1" fillId="3" borderId="18" xfId="3" applyNumberFormat="1" applyFont="1" applyFill="1" applyBorder="1"/>
    <xf numFmtId="0" fontId="18" fillId="2" borderId="0" xfId="3" applyFont="1" applyFill="1" applyBorder="1" applyAlignment="1">
      <alignment horizontal="center"/>
    </xf>
    <xf numFmtId="165" fontId="21" fillId="3" borderId="18" xfId="1" applyNumberFormat="1" applyFont="1" applyFill="1" applyBorder="1"/>
    <xf numFmtId="0" fontId="18" fillId="2" borderId="0" xfId="3" applyFont="1" applyFill="1" applyBorder="1" applyAlignment="1">
      <alignment horizontal="center" vertical="center" textRotation="255"/>
    </xf>
    <xf numFmtId="0" fontId="22" fillId="0" borderId="0" xfId="3" applyFont="1" applyFill="1" applyBorder="1"/>
    <xf numFmtId="10" fontId="3" fillId="0" borderId="0" xfId="3" applyNumberFormat="1" applyFont="1" applyFill="1" applyBorder="1"/>
    <xf numFmtId="0" fontId="23" fillId="0" borderId="0" xfId="3" applyFont="1" applyFill="1" applyBorder="1" applyAlignment="1">
      <alignment horizontal="center" vertical="center"/>
    </xf>
    <xf numFmtId="6" fontId="24" fillId="2" borderId="0" xfId="3" applyNumberFormat="1" applyFont="1" applyFill="1" applyBorder="1" applyAlignment="1">
      <alignment horizontal="center"/>
    </xf>
    <xf numFmtId="2" fontId="1" fillId="3" borderId="18" xfId="3" applyNumberFormat="1" applyFont="1" applyFill="1" applyBorder="1" applyAlignment="1">
      <alignment horizontal="right"/>
    </xf>
    <xf numFmtId="6" fontId="24" fillId="2" borderId="0" xfId="3" applyNumberFormat="1" applyFont="1" applyFill="1" applyBorder="1"/>
    <xf numFmtId="6" fontId="3" fillId="0" borderId="0" xfId="3" applyNumberFormat="1" applyFont="1" applyFill="1" applyBorder="1"/>
    <xf numFmtId="166" fontId="18" fillId="3" borderId="18" xfId="1" applyNumberFormat="1" applyFont="1" applyFill="1" applyBorder="1"/>
    <xf numFmtId="6" fontId="3" fillId="2" borderId="0" xfId="3" applyNumberFormat="1" applyFont="1" applyFill="1" applyBorder="1"/>
    <xf numFmtId="0" fontId="20" fillId="2" borderId="0" xfId="3" applyFont="1" applyFill="1" applyBorder="1" applyAlignment="1">
      <alignment horizontal="right" vertical="center"/>
    </xf>
    <xf numFmtId="165" fontId="1" fillId="2" borderId="0" xfId="3" applyNumberFormat="1" applyFont="1" applyFill="1" applyBorder="1"/>
    <xf numFmtId="166" fontId="21" fillId="3" borderId="18" xfId="1" applyNumberFormat="1" applyFont="1" applyFill="1" applyBorder="1"/>
    <xf numFmtId="0" fontId="25" fillId="2" borderId="0" xfId="3" applyFont="1" applyFill="1" applyBorder="1"/>
    <xf numFmtId="0" fontId="25" fillId="2" borderId="0" xfId="3" applyFont="1" applyFill="1" applyBorder="1" applyAlignment="1">
      <alignment horizontal="right"/>
    </xf>
    <xf numFmtId="0" fontId="26" fillId="2" borderId="6" xfId="3" applyFont="1" applyFill="1" applyBorder="1" applyAlignment="1">
      <alignment horizontal="center"/>
    </xf>
    <xf numFmtId="0" fontId="26" fillId="2" borderId="0" xfId="3" applyFont="1" applyFill="1" applyBorder="1" applyAlignment="1">
      <alignment horizontal="center"/>
    </xf>
    <xf numFmtId="0" fontId="1" fillId="2" borderId="0" xfId="3" applyFont="1" applyFill="1" applyBorder="1" applyAlignment="1">
      <alignment horizontal="right" vertical="center"/>
    </xf>
    <xf numFmtId="0" fontId="21" fillId="3" borderId="18" xfId="3" applyFont="1" applyFill="1" applyBorder="1" applyAlignment="1">
      <alignment horizontal="center" vertical="center"/>
    </xf>
    <xf numFmtId="0" fontId="25" fillId="3" borderId="18" xfId="3" applyFont="1" applyFill="1" applyBorder="1" applyAlignment="1">
      <alignment horizontal="right"/>
    </xf>
    <xf numFmtId="0" fontId="26" fillId="2" borderId="16" xfId="3" applyFont="1" applyFill="1" applyBorder="1" applyAlignment="1">
      <alignment horizontal="center"/>
    </xf>
    <xf numFmtId="0" fontId="1" fillId="2" borderId="14" xfId="3" applyFont="1" applyFill="1" applyBorder="1" applyAlignment="1">
      <alignment horizontal="right" vertical="center"/>
    </xf>
    <xf numFmtId="0" fontId="18" fillId="2" borderId="14" xfId="3" applyFont="1" applyFill="1" applyBorder="1" applyAlignment="1">
      <alignment horizontal="center" vertical="center" textRotation="255"/>
    </xf>
    <xf numFmtId="0" fontId="14" fillId="2" borderId="0" xfId="3" applyFont="1" applyFill="1" applyBorder="1" applyAlignment="1">
      <alignment horizontal="center" vertical="center" textRotation="255"/>
    </xf>
    <xf numFmtId="0" fontId="27" fillId="2" borderId="0" xfId="3" applyFont="1" applyFill="1" applyBorder="1" applyAlignment="1"/>
    <xf numFmtId="0" fontId="27" fillId="2" borderId="14" xfId="3" applyFont="1" applyFill="1" applyBorder="1" applyAlignment="1">
      <alignment horizontal="right"/>
    </xf>
    <xf numFmtId="0" fontId="25" fillId="2" borderId="6" xfId="3" applyFont="1" applyFill="1" applyBorder="1" applyAlignment="1">
      <alignment horizontal="center"/>
    </xf>
    <xf numFmtId="0" fontId="25" fillId="2" borderId="0" xfId="3" applyFont="1" applyFill="1" applyBorder="1" applyAlignment="1">
      <alignment horizontal="center"/>
    </xf>
    <xf numFmtId="0" fontId="28" fillId="2" borderId="0" xfId="3" applyFont="1" applyFill="1" applyBorder="1" applyAlignment="1">
      <alignment vertical="center"/>
    </xf>
    <xf numFmtId="0" fontId="3" fillId="2" borderId="6" xfId="3" applyFont="1" applyFill="1" applyBorder="1" applyAlignment="1">
      <alignment horizontal="right"/>
    </xf>
    <xf numFmtId="0" fontId="3" fillId="2" borderId="23" xfId="3" applyFont="1" applyFill="1" applyBorder="1" applyAlignment="1">
      <alignment horizontal="right"/>
    </xf>
    <xf numFmtId="0" fontId="19" fillId="2" borderId="0" xfId="3" applyFont="1" applyFill="1" applyBorder="1" applyAlignment="1">
      <alignment horizontal="right"/>
    </xf>
    <xf numFmtId="0" fontId="19" fillId="2" borderId="0" xfId="3" applyFont="1" applyFill="1" applyBorder="1" applyAlignment="1">
      <alignment horizontal="right" vertical="center"/>
    </xf>
    <xf numFmtId="0" fontId="1" fillId="3" borderId="10" xfId="3" applyFont="1" applyFill="1" applyBorder="1"/>
    <xf numFmtId="0" fontId="1" fillId="3" borderId="11" xfId="3" applyFont="1" applyFill="1" applyBorder="1"/>
    <xf numFmtId="0" fontId="1" fillId="3" borderId="12" xfId="3" applyFont="1" applyFill="1" applyBorder="1"/>
    <xf numFmtId="0" fontId="18" fillId="2" borderId="14" xfId="3" applyFont="1" applyFill="1" applyBorder="1" applyAlignment="1">
      <alignment vertical="center" textRotation="255"/>
    </xf>
    <xf numFmtId="0" fontId="16" fillId="0" borderId="0" xfId="3" applyFont="1" applyFill="1" applyBorder="1" applyAlignment="1">
      <alignment horizontal="center"/>
    </xf>
    <xf numFmtId="0" fontId="1" fillId="2" borderId="22" xfId="5" applyFill="1" applyBorder="1"/>
    <xf numFmtId="0" fontId="1" fillId="2" borderId="1" xfId="5" applyFill="1" applyBorder="1"/>
    <xf numFmtId="0" fontId="1" fillId="2" borderId="2" xfId="5" applyFill="1" applyBorder="1"/>
    <xf numFmtId="0" fontId="1" fillId="0" borderId="0" xfId="5"/>
    <xf numFmtId="0" fontId="1" fillId="2" borderId="23" xfId="5" applyFill="1" applyBorder="1"/>
    <xf numFmtId="0" fontId="3" fillId="0" borderId="34" xfId="5" applyFont="1" applyBorder="1" applyAlignment="1">
      <alignment horizontal="left"/>
    </xf>
    <xf numFmtId="0" fontId="3" fillId="0" borderId="35" xfId="5" applyFont="1" applyBorder="1" applyAlignment="1">
      <alignment horizontal="right"/>
    </xf>
    <xf numFmtId="0" fontId="3" fillId="2" borderId="0" xfId="5" applyFont="1" applyFill="1" applyBorder="1"/>
    <xf numFmtId="0" fontId="1" fillId="2" borderId="0" xfId="5" applyFill="1" applyBorder="1"/>
    <xf numFmtId="0" fontId="1" fillId="2" borderId="6" xfId="5" applyFill="1" applyBorder="1"/>
    <xf numFmtId="0" fontId="3" fillId="0" borderId="0" xfId="5" applyFont="1" applyFill="1" applyBorder="1" applyAlignment="1">
      <alignment horizontal="left"/>
    </xf>
    <xf numFmtId="0" fontId="3" fillId="0" borderId="0" xfId="5" applyFont="1" applyFill="1" applyBorder="1" applyAlignment="1">
      <alignment horizontal="right"/>
    </xf>
    <xf numFmtId="0" fontId="3" fillId="0" borderId="0" xfId="5" applyFont="1" applyFill="1" applyBorder="1"/>
    <xf numFmtId="0" fontId="1" fillId="0" borderId="0" xfId="5" applyFill="1" applyBorder="1"/>
    <xf numFmtId="0" fontId="1" fillId="2" borderId="3" xfId="5" applyFill="1" applyBorder="1"/>
    <xf numFmtId="0" fontId="12" fillId="2" borderId="36" xfId="5" applyFont="1" applyFill="1" applyBorder="1" applyAlignment="1">
      <alignment horizontal="center"/>
    </xf>
    <xf numFmtId="0" fontId="1" fillId="0" borderId="18" xfId="5" applyBorder="1"/>
    <xf numFmtId="0" fontId="1" fillId="2" borderId="37" xfId="5" applyFill="1" applyBorder="1"/>
    <xf numFmtId="0" fontId="12" fillId="0" borderId="0" xfId="5" applyFont="1" applyFill="1" applyBorder="1" applyAlignment="1">
      <alignment horizontal="center"/>
    </xf>
    <xf numFmtId="0" fontId="1" fillId="0" borderId="38" xfId="5" applyBorder="1"/>
    <xf numFmtId="0" fontId="1" fillId="0" borderId="21" xfId="5" applyBorder="1"/>
    <xf numFmtId="0" fontId="1" fillId="0" borderId="38" xfId="5" applyFill="1" applyBorder="1"/>
    <xf numFmtId="0" fontId="3" fillId="0" borderId="38" xfId="5" applyFont="1" applyBorder="1"/>
    <xf numFmtId="0" fontId="3" fillId="4" borderId="38" xfId="5" applyFont="1" applyFill="1" applyBorder="1"/>
    <xf numFmtId="0" fontId="1" fillId="0" borderId="0" xfId="5" applyFill="1"/>
    <xf numFmtId="0" fontId="1" fillId="2" borderId="16" xfId="5" applyFill="1" applyBorder="1"/>
    <xf numFmtId="0" fontId="1" fillId="2" borderId="14" xfId="5" applyFill="1" applyBorder="1"/>
    <xf numFmtId="0" fontId="1" fillId="2" borderId="17" xfId="5" applyFill="1" applyBorder="1"/>
    <xf numFmtId="0" fontId="3" fillId="2" borderId="1" xfId="3" applyFont="1" applyFill="1" applyBorder="1" applyAlignment="1">
      <alignment horizontal="center" vertical="center"/>
    </xf>
    <xf numFmtId="0" fontId="3" fillId="2" borderId="2" xfId="3" applyFont="1" applyFill="1" applyBorder="1" applyAlignment="1">
      <alignment horizontal="center" vertical="center"/>
    </xf>
    <xf numFmtId="0" fontId="3" fillId="2" borderId="14" xfId="3" applyFont="1" applyFill="1" applyBorder="1" applyAlignment="1">
      <alignment horizontal="center" vertical="center"/>
    </xf>
    <xf numFmtId="0" fontId="3" fillId="2" borderId="17" xfId="3" applyFont="1" applyFill="1" applyBorder="1" applyAlignment="1">
      <alignment horizontal="center" vertical="center"/>
    </xf>
    <xf numFmtId="0" fontId="3" fillId="2" borderId="22" xfId="3" applyFont="1" applyFill="1" applyBorder="1" applyAlignment="1">
      <alignment horizontal="center" vertical="center" wrapText="1"/>
    </xf>
    <xf numFmtId="0" fontId="3" fillId="2" borderId="1" xfId="3" applyFont="1" applyFill="1" applyBorder="1" applyAlignment="1">
      <alignment horizontal="center" vertical="center" wrapText="1"/>
    </xf>
    <xf numFmtId="0" fontId="3" fillId="2" borderId="2" xfId="3" applyFont="1" applyFill="1" applyBorder="1" applyAlignment="1">
      <alignment horizontal="center" vertical="center" wrapText="1"/>
    </xf>
    <xf numFmtId="0" fontId="3" fillId="2" borderId="16" xfId="3" applyFont="1" applyFill="1" applyBorder="1" applyAlignment="1">
      <alignment horizontal="center" vertical="center" wrapText="1"/>
    </xf>
    <xf numFmtId="0" fontId="3" fillId="2" borderId="14" xfId="3" applyFont="1" applyFill="1" applyBorder="1" applyAlignment="1">
      <alignment horizontal="center" vertical="center" wrapText="1"/>
    </xf>
    <xf numFmtId="0" fontId="3" fillId="2" borderId="17" xfId="3" applyFont="1" applyFill="1" applyBorder="1" applyAlignment="1">
      <alignment horizontal="center" vertical="center" wrapText="1"/>
    </xf>
    <xf numFmtId="0" fontId="3" fillId="2" borderId="22" xfId="3" applyFont="1" applyFill="1" applyBorder="1" applyAlignment="1">
      <alignment horizontal="center" vertical="center"/>
    </xf>
    <xf numFmtId="0" fontId="3" fillId="2" borderId="16" xfId="3" applyFont="1" applyFill="1" applyBorder="1" applyAlignment="1">
      <alignment horizontal="center" vertical="center"/>
    </xf>
    <xf numFmtId="0" fontId="1" fillId="3" borderId="22" xfId="3" applyFont="1" applyFill="1" applyBorder="1" applyAlignment="1">
      <alignment horizontal="center"/>
    </xf>
    <xf numFmtId="0" fontId="1" fillId="3" borderId="1" xfId="3" applyFont="1" applyFill="1" applyBorder="1" applyAlignment="1">
      <alignment horizontal="center"/>
    </xf>
    <xf numFmtId="0" fontId="1" fillId="3" borderId="2" xfId="3" applyFont="1" applyFill="1" applyBorder="1" applyAlignment="1">
      <alignment horizontal="center"/>
    </xf>
    <xf numFmtId="0" fontId="1" fillId="3" borderId="23" xfId="3" applyFont="1" applyFill="1" applyBorder="1" applyAlignment="1">
      <alignment horizontal="center"/>
    </xf>
    <xf numFmtId="0" fontId="1" fillId="3" borderId="0" xfId="3" applyFont="1" applyFill="1" applyBorder="1" applyAlignment="1">
      <alignment horizontal="center"/>
    </xf>
    <xf numFmtId="0" fontId="1" fillId="3" borderId="6" xfId="3" applyFont="1" applyFill="1" applyBorder="1" applyAlignment="1">
      <alignment horizontal="center"/>
    </xf>
    <xf numFmtId="0" fontId="1" fillId="3" borderId="16" xfId="3" applyFont="1" applyFill="1" applyBorder="1" applyAlignment="1">
      <alignment horizontal="center"/>
    </xf>
    <xf numFmtId="0" fontId="1" fillId="3" borderId="14" xfId="3" applyFont="1" applyFill="1" applyBorder="1" applyAlignment="1">
      <alignment horizontal="center"/>
    </xf>
    <xf numFmtId="0" fontId="1" fillId="3" borderId="17" xfId="3" applyFont="1" applyFill="1" applyBorder="1" applyAlignment="1">
      <alignment horizontal="center"/>
    </xf>
    <xf numFmtId="0" fontId="1" fillId="0" borderId="22" xfId="3" applyFont="1" applyBorder="1" applyAlignment="1">
      <alignment horizontal="center"/>
    </xf>
    <xf numFmtId="0" fontId="1" fillId="0" borderId="1" xfId="3" applyFont="1" applyBorder="1" applyAlignment="1">
      <alignment horizontal="center"/>
    </xf>
    <xf numFmtId="0" fontId="1" fillId="0" borderId="2" xfId="3" applyFont="1" applyBorder="1" applyAlignment="1">
      <alignment horizontal="center"/>
    </xf>
    <xf numFmtId="0" fontId="1" fillId="0" borderId="23" xfId="3" applyFont="1" applyBorder="1" applyAlignment="1">
      <alignment horizontal="center"/>
    </xf>
    <xf numFmtId="0" fontId="1" fillId="0" borderId="0" xfId="3" applyFont="1" applyBorder="1" applyAlignment="1">
      <alignment horizontal="center"/>
    </xf>
    <xf numFmtId="0" fontId="1" fillId="0" borderId="6" xfId="3" applyFont="1" applyBorder="1" applyAlignment="1">
      <alignment horizontal="center"/>
    </xf>
    <xf numFmtId="0" fontId="1" fillId="0" borderId="16" xfId="3" applyFont="1" applyBorder="1" applyAlignment="1">
      <alignment horizontal="center"/>
    </xf>
    <xf numFmtId="0" fontId="1" fillId="0" borderId="14" xfId="3" applyFont="1" applyBorder="1" applyAlignment="1">
      <alignment horizontal="center"/>
    </xf>
    <xf numFmtId="0" fontId="1" fillId="0" borderId="17" xfId="3" applyFont="1" applyBorder="1" applyAlignment="1">
      <alignment horizontal="center"/>
    </xf>
    <xf numFmtId="0" fontId="26" fillId="3" borderId="10" xfId="3" applyFont="1" applyFill="1" applyBorder="1" applyAlignment="1">
      <alignment horizontal="center"/>
    </xf>
    <xf numFmtId="0" fontId="26" fillId="3" borderId="11" xfId="3" applyFont="1" applyFill="1" applyBorder="1" applyAlignment="1">
      <alignment horizontal="center"/>
    </xf>
    <xf numFmtId="0" fontId="26" fillId="3" borderId="12" xfId="3" applyFont="1" applyFill="1" applyBorder="1" applyAlignment="1">
      <alignment horizontal="center"/>
    </xf>
    <xf numFmtId="165" fontId="6" fillId="2" borderId="14" xfId="3" applyNumberFormat="1" applyFont="1" applyFill="1" applyBorder="1" applyAlignment="1">
      <alignment horizontal="right"/>
    </xf>
    <xf numFmtId="0" fontId="3" fillId="2" borderId="0" xfId="3" applyFont="1" applyFill="1" applyBorder="1" applyAlignment="1">
      <alignment horizontal="right"/>
    </xf>
    <xf numFmtId="0" fontId="18" fillId="2" borderId="14" xfId="3" applyFont="1" applyFill="1" applyBorder="1" applyAlignment="1">
      <alignment horizontal="left"/>
    </xf>
    <xf numFmtId="165" fontId="18" fillId="2" borderId="14" xfId="3" applyNumberFormat="1" applyFont="1" applyFill="1" applyBorder="1" applyAlignment="1">
      <alignment horizontal="right"/>
    </xf>
    <xf numFmtId="0" fontId="1" fillId="3" borderId="10" xfId="3" applyFont="1" applyFill="1" applyBorder="1" applyAlignment="1">
      <alignment horizontal="center"/>
    </xf>
    <xf numFmtId="0" fontId="1" fillId="3" borderId="11" xfId="3" applyFont="1" applyFill="1" applyBorder="1" applyAlignment="1">
      <alignment horizontal="center"/>
    </xf>
    <xf numFmtId="0" fontId="1" fillId="3" borderId="12" xfId="3" applyFont="1" applyFill="1" applyBorder="1" applyAlignment="1">
      <alignment horizontal="center"/>
    </xf>
    <xf numFmtId="0" fontId="20" fillId="0" borderId="0" xfId="3" applyFont="1" applyFill="1" applyBorder="1" applyAlignment="1">
      <alignment horizontal="center" vertical="center"/>
    </xf>
    <xf numFmtId="0" fontId="18" fillId="3" borderId="31" xfId="3" applyFont="1" applyFill="1" applyBorder="1" applyAlignment="1">
      <alignment horizontal="center" vertical="center" textRotation="255"/>
    </xf>
    <xf numFmtId="0" fontId="18" fillId="3" borderId="32" xfId="3" applyFont="1" applyFill="1" applyBorder="1" applyAlignment="1">
      <alignment horizontal="center" vertical="center" textRotation="255"/>
    </xf>
    <xf numFmtId="0" fontId="18" fillId="3" borderId="33" xfId="3" applyFont="1" applyFill="1" applyBorder="1" applyAlignment="1">
      <alignment horizontal="center" vertical="center" textRotation="255"/>
    </xf>
    <xf numFmtId="0" fontId="26" fillId="2" borderId="0" xfId="3" applyFont="1" applyFill="1" applyBorder="1" applyAlignment="1">
      <alignment horizontal="center"/>
    </xf>
    <xf numFmtId="0" fontId="23" fillId="0" borderId="0" xfId="3" applyFont="1" applyFill="1" applyBorder="1" applyAlignment="1">
      <alignment horizontal="center" vertical="center"/>
    </xf>
    <xf numFmtId="0" fontId="19" fillId="2" borderId="0" xfId="3" applyFont="1" applyFill="1" applyBorder="1" applyAlignment="1">
      <alignment horizontal="center"/>
    </xf>
    <xf numFmtId="6" fontId="3" fillId="2" borderId="0" xfId="3" applyNumberFormat="1" applyFont="1" applyFill="1" applyBorder="1" applyAlignment="1">
      <alignment horizontal="center"/>
    </xf>
    <xf numFmtId="0" fontId="1" fillId="2" borderId="6" xfId="3" applyFont="1" applyFill="1" applyBorder="1"/>
    <xf numFmtId="0" fontId="1" fillId="2" borderId="0" xfId="3" applyFont="1" applyFill="1" applyBorder="1" applyAlignment="1">
      <alignment horizontal="center"/>
    </xf>
    <xf numFmtId="0" fontId="3" fillId="0" borderId="0" xfId="3" applyFont="1" applyFill="1" applyBorder="1" applyAlignment="1">
      <alignment horizontal="center"/>
    </xf>
    <xf numFmtId="0" fontId="16" fillId="2" borderId="0" xfId="3" applyFont="1" applyFill="1" applyBorder="1" applyAlignment="1">
      <alignment horizontal="right" vertical="center"/>
    </xf>
    <xf numFmtId="0" fontId="3" fillId="2" borderId="1" xfId="3" applyFont="1" applyFill="1" applyBorder="1" applyAlignment="1">
      <alignment horizontal="left" vertical="center"/>
    </xf>
    <xf numFmtId="165" fontId="9" fillId="2" borderId="1" xfId="3" applyNumberFormat="1" applyFont="1" applyFill="1" applyBorder="1" applyAlignment="1">
      <alignment horizontal="right" vertical="center"/>
    </xf>
    <xf numFmtId="0" fontId="19" fillId="2" borderId="0" xfId="3" applyFont="1" applyFill="1" applyBorder="1" applyAlignment="1">
      <alignment horizontal="center" vertical="center"/>
    </xf>
    <xf numFmtId="0" fontId="16" fillId="2" borderId="0" xfId="3" applyFont="1" applyFill="1" applyBorder="1" applyAlignment="1">
      <alignment horizontal="center" vertical="center"/>
    </xf>
    <xf numFmtId="0" fontId="9" fillId="3" borderId="24" xfId="3" applyFont="1" applyFill="1" applyBorder="1" applyAlignment="1">
      <alignment horizontal="center" vertical="center"/>
    </xf>
    <xf numFmtId="0" fontId="9" fillId="3" borderId="25" xfId="3" applyFont="1" applyFill="1" applyBorder="1" applyAlignment="1">
      <alignment horizontal="center" vertical="center"/>
    </xf>
    <xf numFmtId="0" fontId="9" fillId="3" borderId="26" xfId="3" applyFont="1" applyFill="1" applyBorder="1" applyAlignment="1">
      <alignment horizontal="center" vertical="center"/>
    </xf>
    <xf numFmtId="0" fontId="9" fillId="3" borderId="27" xfId="3" applyFont="1" applyFill="1" applyBorder="1" applyAlignment="1">
      <alignment horizontal="center" vertical="center"/>
    </xf>
    <xf numFmtId="0" fontId="9" fillId="3" borderId="28" xfId="3" applyFont="1" applyFill="1" applyBorder="1" applyAlignment="1">
      <alignment horizontal="center" vertical="center"/>
    </xf>
    <xf numFmtId="0" fontId="9" fillId="3" borderId="29" xfId="3" applyFont="1" applyFill="1" applyBorder="1" applyAlignment="1">
      <alignment horizontal="center" vertical="center"/>
    </xf>
    <xf numFmtId="0" fontId="1" fillId="0" borderId="0" xfId="3" applyFont="1" applyFill="1" applyBorder="1" applyAlignment="1">
      <alignment horizontal="left"/>
    </xf>
    <xf numFmtId="0" fontId="3" fillId="0" borderId="0" xfId="3" applyFont="1" applyFill="1" applyBorder="1" applyAlignment="1">
      <alignment horizontal="center" vertical="center"/>
    </xf>
    <xf numFmtId="0" fontId="6" fillId="2" borderId="14" xfId="3" applyFont="1" applyFill="1" applyBorder="1" applyAlignment="1">
      <alignment horizontal="left" vertical="center"/>
    </xf>
    <xf numFmtId="165" fontId="6" fillId="2" borderId="14" xfId="3" applyNumberFormat="1" applyFont="1" applyFill="1" applyBorder="1" applyAlignment="1">
      <alignment horizontal="right" vertical="center"/>
    </xf>
    <xf numFmtId="0" fontId="1" fillId="2" borderId="0" xfId="3" applyFont="1" applyFill="1" applyAlignment="1">
      <alignment horizontal="center"/>
    </xf>
    <xf numFmtId="0" fontId="1" fillId="2" borderId="0" xfId="3" applyFont="1" applyFill="1" applyBorder="1" applyAlignment="1">
      <alignment horizontal="center" vertical="center"/>
    </xf>
    <xf numFmtId="165" fontId="1" fillId="3" borderId="10" xfId="3" applyNumberFormat="1" applyFont="1" applyFill="1" applyBorder="1" applyAlignment="1">
      <alignment horizontal="center"/>
    </xf>
    <xf numFmtId="165" fontId="1" fillId="3" borderId="12" xfId="3" applyNumberFormat="1" applyFont="1" applyFill="1" applyBorder="1" applyAlignment="1">
      <alignment horizontal="center"/>
    </xf>
    <xf numFmtId="0" fontId="3" fillId="2" borderId="14" xfId="3" applyFont="1" applyFill="1" applyBorder="1" applyAlignment="1">
      <alignment horizontal="left"/>
    </xf>
    <xf numFmtId="165" fontId="3" fillId="2" borderId="14" xfId="3" applyNumberFormat="1" applyFont="1" applyFill="1" applyBorder="1" applyAlignment="1">
      <alignment horizontal="right"/>
    </xf>
    <xf numFmtId="0" fontId="10" fillId="0" borderId="0" xfId="3" applyFont="1" applyFill="1" applyBorder="1" applyAlignment="1">
      <alignment horizontal="center" vertical="center" textRotation="255"/>
    </xf>
    <xf numFmtId="165" fontId="1" fillId="3" borderId="10" xfId="3" applyNumberFormat="1" applyFont="1" applyFill="1" applyBorder="1" applyAlignment="1">
      <alignment horizontal="center" vertical="center"/>
    </xf>
    <xf numFmtId="165" fontId="1" fillId="3" borderId="12" xfId="3" applyNumberFormat="1" applyFont="1" applyFill="1" applyBorder="1" applyAlignment="1">
      <alignment horizontal="center" vertical="center"/>
    </xf>
    <xf numFmtId="0" fontId="1" fillId="3" borderId="10" xfId="3" applyFont="1" applyFill="1" applyBorder="1" applyAlignment="1">
      <alignment horizontal="center" vertical="center"/>
    </xf>
    <xf numFmtId="0" fontId="1" fillId="3" borderId="11" xfId="3" applyFont="1" applyFill="1" applyBorder="1" applyAlignment="1">
      <alignment horizontal="center" vertical="center"/>
    </xf>
    <xf numFmtId="0" fontId="1" fillId="3" borderId="12" xfId="3" applyFont="1" applyFill="1" applyBorder="1" applyAlignment="1">
      <alignment horizontal="center" vertical="center"/>
    </xf>
    <xf numFmtId="0" fontId="12" fillId="2" borderId="0" xfId="3" applyFont="1" applyFill="1" applyBorder="1" applyAlignment="1">
      <alignment horizontal="center"/>
    </xf>
    <xf numFmtId="1" fontId="3" fillId="3" borderId="19" xfId="3" applyNumberFormat="1" applyFont="1" applyFill="1" applyBorder="1" applyAlignment="1">
      <alignment horizontal="center" vertical="center"/>
    </xf>
    <xf numFmtId="0" fontId="3" fillId="3" borderId="20" xfId="3" applyFont="1" applyFill="1" applyBorder="1" applyAlignment="1">
      <alignment horizontal="center" vertical="center"/>
    </xf>
    <xf numFmtId="0" fontId="3" fillId="3" borderId="21" xfId="3" applyFont="1" applyFill="1" applyBorder="1" applyAlignment="1">
      <alignment horizontal="center" vertical="center"/>
    </xf>
    <xf numFmtId="165" fontId="1" fillId="2" borderId="0" xfId="3" applyNumberFormat="1" applyFont="1" applyFill="1" applyBorder="1" applyAlignment="1">
      <alignment horizontal="center" vertical="center"/>
    </xf>
    <xf numFmtId="0" fontId="3" fillId="2" borderId="0" xfId="3" applyFont="1" applyFill="1" applyBorder="1" applyAlignment="1">
      <alignment horizontal="right" vertical="center"/>
    </xf>
    <xf numFmtId="0" fontId="3" fillId="2" borderId="0" xfId="3" applyFont="1" applyFill="1" applyBorder="1" applyAlignment="1">
      <alignment horizontal="left" vertical="center"/>
    </xf>
    <xf numFmtId="0" fontId="1" fillId="3" borderId="0" xfId="3" applyFont="1" applyFill="1" applyBorder="1" applyAlignment="1">
      <alignment horizontal="center" vertical="center"/>
    </xf>
    <xf numFmtId="0" fontId="6" fillId="3" borderId="0" xfId="3" applyFont="1" applyFill="1" applyBorder="1" applyAlignment="1">
      <alignment horizontal="center" vertical="center"/>
    </xf>
    <xf numFmtId="42" fontId="1" fillId="3" borderId="10" xfId="3" applyNumberFormat="1" applyFont="1" applyFill="1" applyBorder="1" applyAlignment="1">
      <alignment horizontal="center" vertical="center"/>
    </xf>
    <xf numFmtId="4" fontId="8" fillId="0" borderId="0" xfId="0" applyNumberFormat="1" applyFont="1" applyFill="1" applyBorder="1" applyAlignment="1" applyProtection="1">
      <alignment horizontal="left" vertical="center"/>
      <protection locked="0"/>
    </xf>
    <xf numFmtId="0" fontId="5" fillId="0" borderId="5" xfId="3" applyFont="1" applyBorder="1" applyAlignment="1">
      <alignment horizontal="center" vertical="center"/>
    </xf>
    <xf numFmtId="0" fontId="5" fillId="0" borderId="3" xfId="3" applyFont="1" applyBorder="1" applyAlignment="1">
      <alignment horizontal="center" vertical="center"/>
    </xf>
    <xf numFmtId="0" fontId="5" fillId="0" borderId="4" xfId="3" applyFont="1" applyBorder="1" applyAlignment="1">
      <alignment horizontal="center" vertical="center"/>
    </xf>
    <xf numFmtId="0" fontId="5" fillId="0" borderId="7" xfId="3" applyFont="1" applyBorder="1" applyAlignment="1">
      <alignment horizontal="center" vertical="center"/>
    </xf>
    <xf numFmtId="0" fontId="5" fillId="0" borderId="8" xfId="3" applyFont="1" applyBorder="1" applyAlignment="1">
      <alignment horizontal="center" vertical="center"/>
    </xf>
    <xf numFmtId="0" fontId="5" fillId="0" borderId="9" xfId="3" applyFont="1" applyBorder="1" applyAlignment="1">
      <alignment horizontal="center" vertical="center"/>
    </xf>
    <xf numFmtId="164" fontId="2" fillId="3" borderId="10" xfId="3" applyNumberFormat="1" applyFill="1" applyBorder="1" applyAlignment="1">
      <alignment horizontal="center"/>
    </xf>
    <xf numFmtId="164" fontId="2" fillId="3" borderId="11" xfId="3" applyNumberFormat="1" applyFill="1" applyBorder="1" applyAlignment="1">
      <alignment horizontal="center"/>
    </xf>
    <xf numFmtId="164" fontId="2" fillId="3" borderId="12" xfId="3" applyNumberFormat="1" applyFill="1" applyBorder="1" applyAlignment="1">
      <alignment horizontal="center"/>
    </xf>
    <xf numFmtId="164" fontId="2" fillId="0" borderId="0" xfId="3" applyNumberFormat="1" applyFill="1" applyBorder="1" applyAlignment="1">
      <alignment horizontal="center" vertical="center"/>
    </xf>
    <xf numFmtId="164" fontId="2" fillId="0" borderId="0" xfId="3" applyNumberFormat="1" applyFont="1" applyFill="1" applyBorder="1" applyAlignment="1">
      <alignment horizontal="center" vertical="center"/>
    </xf>
    <xf numFmtId="1" fontId="6" fillId="3" borderId="0" xfId="3" applyNumberFormat="1" applyFont="1" applyFill="1" applyBorder="1" applyAlignment="1">
      <alignment horizontal="left" vertical="center"/>
    </xf>
    <xf numFmtId="0" fontId="6" fillId="3" borderId="0" xfId="3" applyFont="1" applyFill="1" applyBorder="1" applyAlignment="1">
      <alignment horizontal="left" vertical="center"/>
    </xf>
    <xf numFmtId="1" fontId="6" fillId="3" borderId="0" xfId="3" applyNumberFormat="1" applyFont="1" applyFill="1" applyBorder="1" applyAlignment="1">
      <alignment horizontal="center" vertical="center"/>
    </xf>
  </cellXfs>
  <cellStyles count="6">
    <cellStyle name="Euro" xfId="4"/>
    <cellStyle name="Monétaire" xfId="1" builtinId="4"/>
    <cellStyle name="Normal" xfId="0" builtinId="0"/>
    <cellStyle name="Normal 2" xfId="3"/>
    <cellStyle name="Normal 2 2" xfId="5"/>
    <cellStyle name="Pourcentage" xfId="2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1</xdr:row>
      <xdr:rowOff>47625</xdr:rowOff>
    </xdr:from>
    <xdr:ext cx="1885950" cy="304800"/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4300" y="247650"/>
          <a:ext cx="1885950" cy="304800"/>
        </a:xfrm>
        <a:prstGeom prst="rect">
          <a:avLst/>
        </a:prstGeom>
        <a:noFill/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COMELEC\documents\Affaire_Devi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310fra-1%20(R&#233;cup&#233;r&#233;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odule1"/>
      <sheetName val="Macro1"/>
      <sheetName val="Menu"/>
      <sheetName val="Client"/>
      <sheetName val="Enresgistrement suivi"/>
      <sheetName val="Cahier devis PACA"/>
      <sheetName val="Stock"/>
      <sheetName val="Enresgistrement affaire"/>
      <sheetName val="Cahier d'affaire PACA"/>
      <sheetName val="Base calcul 1"/>
      <sheetName val="1998"/>
      <sheetName val="Cahier devis RAC"/>
      <sheetName val="Cahier d'affaire RAC"/>
      <sheetName val="Pointages"/>
      <sheetName val="Suivi affaire"/>
      <sheetName val="Feuil2"/>
      <sheetName val="Visu Affaire"/>
      <sheetName val="Planning"/>
      <sheetName val="Feuil1"/>
      <sheetName val="Module2"/>
    </sheetNames>
    <sheetDataSet>
      <sheetData sheetId="0" refreshError="1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3">
          <cell r="C3">
            <v>9179</v>
          </cell>
        </row>
        <row r="5">
          <cell r="C5">
            <v>274.40000000000055</v>
          </cell>
        </row>
        <row r="7">
          <cell r="C7" t="str">
            <v>FOURNISSEUR</v>
          </cell>
        </row>
        <row r="8">
          <cell r="C8" t="str">
            <v/>
          </cell>
        </row>
        <row r="10">
          <cell r="A10" t="str">
            <v>N° AFFAIRE</v>
          </cell>
          <cell r="B10" t="str">
            <v>N° CDE</v>
          </cell>
          <cell r="C10" t="str">
            <v>FOURNISSEUR</v>
          </cell>
          <cell r="D10" t="str">
            <v>DERO CDE</v>
          </cell>
          <cell r="E10" t="str">
            <v>DERO FACT</v>
          </cell>
          <cell r="F10" t="str">
            <v>N° DERO</v>
          </cell>
          <cell r="G10" t="str">
            <v>MONTANT DE LA COMMANDE</v>
          </cell>
          <cell r="H10" t="str">
            <v>MONTANT COMECA FI</v>
          </cell>
        </row>
        <row r="11">
          <cell r="A11" t="str">
            <v>K11</v>
          </cell>
          <cell r="B11" t="str">
            <v>MH171104-STOCK11</v>
          </cell>
          <cell r="C11" t="str">
            <v>APPRO MARSEILLE</v>
          </cell>
          <cell r="D11">
            <v>1</v>
          </cell>
          <cell r="E11">
            <v>0.24</v>
          </cell>
          <cell r="F11" t="str">
            <v>A VENIR</v>
          </cell>
          <cell r="G11">
            <v>2500</v>
          </cell>
          <cell r="H11">
            <v>600</v>
          </cell>
        </row>
        <row r="12">
          <cell r="A12" t="str">
            <v>372</v>
          </cell>
          <cell r="B12">
            <v>3904082372</v>
          </cell>
          <cell r="C12" t="str">
            <v>SOCOMEC</v>
          </cell>
          <cell r="D12">
            <v>0.53200000000000003</v>
          </cell>
          <cell r="E12">
            <v>0.53200000000000003</v>
          </cell>
          <cell r="G12">
            <v>292.60000000000002</v>
          </cell>
          <cell r="H12">
            <v>292.60000000000002</v>
          </cell>
        </row>
        <row r="13">
          <cell r="A13" t="str">
            <v>182</v>
          </cell>
          <cell r="B13" t="str">
            <v>AF081201-182</v>
          </cell>
          <cell r="C13" t="str">
            <v>FAZIM</v>
          </cell>
          <cell r="D13">
            <v>1</v>
          </cell>
          <cell r="E13">
            <v>1</v>
          </cell>
          <cell r="G13">
            <v>990</v>
          </cell>
          <cell r="H13">
            <v>990</v>
          </cell>
        </row>
        <row r="14">
          <cell r="A14" t="str">
            <v>181</v>
          </cell>
          <cell r="B14" t="str">
            <v>MH201202-181</v>
          </cell>
          <cell r="C14" t="str">
            <v>CABUS VITROLLES</v>
          </cell>
          <cell r="D14">
            <v>0.27</v>
          </cell>
          <cell r="E14">
            <v>0.27</v>
          </cell>
          <cell r="F14" t="str">
            <v>3947MPU03A</v>
          </cell>
          <cell r="G14">
            <v>463.48</v>
          </cell>
          <cell r="H14">
            <v>463.48</v>
          </cell>
        </row>
        <row r="15">
          <cell r="A15" t="str">
            <v>181</v>
          </cell>
          <cell r="B15">
            <v>3904162421181</v>
          </cell>
          <cell r="C15" t="str">
            <v>CABUS VITROLLES</v>
          </cell>
          <cell r="D15">
            <v>1</v>
          </cell>
          <cell r="E15">
            <v>1</v>
          </cell>
          <cell r="G15">
            <v>5342.22</v>
          </cell>
          <cell r="H15">
            <v>5342.22</v>
          </cell>
        </row>
        <row r="16">
          <cell r="A16" t="str">
            <v>181</v>
          </cell>
          <cell r="B16">
            <v>3904162418181</v>
          </cell>
          <cell r="C16" t="str">
            <v>AGEI AIX</v>
          </cell>
          <cell r="D16">
            <v>1</v>
          </cell>
          <cell r="E16">
            <v>1</v>
          </cell>
          <cell r="G16">
            <v>-1184</v>
          </cell>
          <cell r="H16">
            <v>-1184</v>
          </cell>
        </row>
        <row r="17">
          <cell r="A17" t="str">
            <v>181</v>
          </cell>
          <cell r="B17">
            <v>3904162416181</v>
          </cell>
          <cell r="C17" t="str">
            <v>AGEI AIX</v>
          </cell>
          <cell r="D17">
            <v>0.27</v>
          </cell>
          <cell r="E17">
            <v>0.27</v>
          </cell>
          <cell r="G17">
            <v>19654.919999999998</v>
          </cell>
          <cell r="H17">
            <v>19654.919999999998</v>
          </cell>
        </row>
        <row r="18">
          <cell r="A18" t="str">
            <v>180</v>
          </cell>
          <cell r="B18">
            <v>3904122403180</v>
          </cell>
          <cell r="C18" t="str">
            <v>COMECA HOLDING</v>
          </cell>
          <cell r="D18">
            <v>1</v>
          </cell>
          <cell r="E18">
            <v>1</v>
          </cell>
          <cell r="G18">
            <v>3453.4</v>
          </cell>
          <cell r="H18">
            <v>3453.4</v>
          </cell>
        </row>
        <row r="19">
          <cell r="A19" t="str">
            <v>180</v>
          </cell>
          <cell r="B19">
            <v>3904122402180</v>
          </cell>
          <cell r="C19" t="str">
            <v>AGEI AIX</v>
          </cell>
          <cell r="D19">
            <v>1</v>
          </cell>
          <cell r="E19">
            <v>1</v>
          </cell>
          <cell r="G19">
            <v>-3564.8</v>
          </cell>
          <cell r="H19">
            <v>-3564.8</v>
          </cell>
        </row>
        <row r="20">
          <cell r="A20" t="str">
            <v>180</v>
          </cell>
          <cell r="B20">
            <v>3904122388180</v>
          </cell>
          <cell r="C20" t="str">
            <v>AGEI AIX</v>
          </cell>
          <cell r="D20">
            <v>0.32</v>
          </cell>
          <cell r="E20">
            <v>0.32</v>
          </cell>
          <cell r="G20">
            <v>23976.45</v>
          </cell>
          <cell r="H20">
            <v>23976.45</v>
          </cell>
        </row>
        <row r="21">
          <cell r="A21" t="str">
            <v>179</v>
          </cell>
          <cell r="B21">
            <v>3904082386179</v>
          </cell>
          <cell r="C21" t="str">
            <v>AGEI AIX</v>
          </cell>
          <cell r="D21">
            <v>1</v>
          </cell>
          <cell r="E21">
            <v>1</v>
          </cell>
          <cell r="G21">
            <v>101.22</v>
          </cell>
          <cell r="H21">
            <v>101.22</v>
          </cell>
        </row>
        <row r="22">
          <cell r="A22" t="str">
            <v>179</v>
          </cell>
          <cell r="B22">
            <v>3904082372179</v>
          </cell>
          <cell r="C22" t="str">
            <v>SOCOMEC</v>
          </cell>
          <cell r="D22">
            <v>1</v>
          </cell>
          <cell r="E22">
            <v>1</v>
          </cell>
          <cell r="G22">
            <v>292.60000000000002</v>
          </cell>
          <cell r="H22">
            <v>292.60000000000002</v>
          </cell>
        </row>
        <row r="23">
          <cell r="A23" t="str">
            <v>179</v>
          </cell>
          <cell r="B23">
            <v>3904082371179</v>
          </cell>
          <cell r="C23" t="str">
            <v>CGED MARSEILLE</v>
          </cell>
          <cell r="D23">
            <v>0.4</v>
          </cell>
          <cell r="E23">
            <v>0.4</v>
          </cell>
          <cell r="G23">
            <v>1104.98</v>
          </cell>
          <cell r="H23">
            <v>1104.98</v>
          </cell>
        </row>
        <row r="24">
          <cell r="A24" t="str">
            <v>179</v>
          </cell>
          <cell r="B24">
            <v>3904082370179</v>
          </cell>
          <cell r="C24" t="str">
            <v>AGEI AIX</v>
          </cell>
          <cell r="D24">
            <v>0.32</v>
          </cell>
          <cell r="E24">
            <v>0.32</v>
          </cell>
          <cell r="F24" t="str">
            <v>3947MPU01A</v>
          </cell>
          <cell r="G24">
            <v>2479.4299999999998</v>
          </cell>
          <cell r="H24">
            <v>2479.4299999999998</v>
          </cell>
        </row>
        <row r="25">
          <cell r="A25" t="str">
            <v>178</v>
          </cell>
          <cell r="B25">
            <v>3904042378178</v>
          </cell>
          <cell r="C25" t="str">
            <v>SOCOMEC</v>
          </cell>
          <cell r="D25">
            <v>1</v>
          </cell>
          <cell r="E25">
            <v>1</v>
          </cell>
          <cell r="G25">
            <v>491.58</v>
          </cell>
          <cell r="H25">
            <v>491.58</v>
          </cell>
        </row>
        <row r="26">
          <cell r="A26" t="str">
            <v>178</v>
          </cell>
          <cell r="B26">
            <v>3904042331178</v>
          </cell>
          <cell r="C26" t="str">
            <v>ADELEC</v>
          </cell>
          <cell r="D26">
            <v>0.48</v>
          </cell>
          <cell r="E26">
            <v>0.48</v>
          </cell>
          <cell r="G26">
            <v>816.48</v>
          </cell>
          <cell r="H26">
            <v>816.48</v>
          </cell>
        </row>
        <row r="27">
          <cell r="A27" t="str">
            <v>178</v>
          </cell>
          <cell r="B27">
            <v>3904042330178</v>
          </cell>
          <cell r="C27" t="str">
            <v>AGEI AIX</v>
          </cell>
          <cell r="D27">
            <v>0.32</v>
          </cell>
          <cell r="E27">
            <v>0.32</v>
          </cell>
          <cell r="F27" t="str">
            <v>3947MPU01A</v>
          </cell>
          <cell r="G27">
            <v>12163.12</v>
          </cell>
          <cell r="H27">
            <v>12163.12</v>
          </cell>
        </row>
        <row r="28">
          <cell r="A28" t="str">
            <v>178</v>
          </cell>
          <cell r="B28">
            <v>3904042329178</v>
          </cell>
          <cell r="C28" t="str">
            <v>SOCOMEC</v>
          </cell>
          <cell r="D28">
            <v>0.53200000000000003</v>
          </cell>
          <cell r="E28">
            <v>0.53200000000000003</v>
          </cell>
          <cell r="G28">
            <v>2888.16</v>
          </cell>
          <cell r="H28">
            <v>2888.16</v>
          </cell>
        </row>
        <row r="29">
          <cell r="A29" t="str">
            <v>178</v>
          </cell>
          <cell r="B29">
            <v>3904042328178</v>
          </cell>
          <cell r="C29" t="str">
            <v>CGED MARSEILLE</v>
          </cell>
          <cell r="D29">
            <v>0.52249999999999996</v>
          </cell>
          <cell r="E29">
            <v>0.52249999999999996</v>
          </cell>
          <cell r="G29">
            <v>2169.42</v>
          </cell>
          <cell r="H29">
            <v>2169.42</v>
          </cell>
        </row>
        <row r="30">
          <cell r="A30" t="str">
            <v>177</v>
          </cell>
          <cell r="B30">
            <v>3904052400177</v>
          </cell>
          <cell r="C30" t="str">
            <v>CABUS VITROLLES</v>
          </cell>
          <cell r="D30">
            <v>0.27</v>
          </cell>
          <cell r="E30">
            <v>0.27</v>
          </cell>
          <cell r="G30">
            <v>750.87</v>
          </cell>
          <cell r="H30">
            <v>750.87</v>
          </cell>
        </row>
        <row r="31">
          <cell r="A31" t="str">
            <v>177</v>
          </cell>
          <cell r="B31">
            <v>3904052383177</v>
          </cell>
          <cell r="C31" t="str">
            <v>CABUS VITROLLES</v>
          </cell>
          <cell r="D31">
            <v>0.27</v>
          </cell>
          <cell r="E31">
            <v>0.27</v>
          </cell>
          <cell r="F31" t="str">
            <v>3947MPU03A</v>
          </cell>
          <cell r="G31">
            <v>81.540000000000006</v>
          </cell>
          <cell r="H31">
            <v>81.540000000000006</v>
          </cell>
        </row>
        <row r="32">
          <cell r="A32" t="str">
            <v>177</v>
          </cell>
          <cell r="B32">
            <v>3904052377177</v>
          </cell>
          <cell r="C32" t="str">
            <v>CABUS VITROLLES</v>
          </cell>
          <cell r="D32">
            <v>1</v>
          </cell>
          <cell r="E32">
            <v>1</v>
          </cell>
          <cell r="G32">
            <v>522.5</v>
          </cell>
          <cell r="H32">
            <v>522.5</v>
          </cell>
        </row>
        <row r="33">
          <cell r="A33" t="str">
            <v>177</v>
          </cell>
          <cell r="B33">
            <v>3904052338177</v>
          </cell>
          <cell r="C33" t="str">
            <v>CABUS VITROLLES</v>
          </cell>
          <cell r="D33">
            <v>0.27</v>
          </cell>
          <cell r="E33">
            <v>0.27</v>
          </cell>
          <cell r="F33" t="str">
            <v>3947MPU03A</v>
          </cell>
          <cell r="G33">
            <v>5991.14</v>
          </cell>
          <cell r="H33">
            <v>5991.14</v>
          </cell>
        </row>
        <row r="34">
          <cell r="A34" t="str">
            <v>177</v>
          </cell>
          <cell r="B34">
            <v>3904052337177</v>
          </cell>
          <cell r="C34" t="str">
            <v>CABUS VITROLLES</v>
          </cell>
          <cell r="D34">
            <v>0.27</v>
          </cell>
          <cell r="E34">
            <v>0.27</v>
          </cell>
          <cell r="F34" t="str">
            <v>3947MPU03A</v>
          </cell>
          <cell r="G34">
            <v>23281.97</v>
          </cell>
          <cell r="H34">
            <v>23281.97</v>
          </cell>
        </row>
        <row r="35">
          <cell r="A35" t="str">
            <v>177</v>
          </cell>
          <cell r="B35">
            <v>3904052336177</v>
          </cell>
          <cell r="C35" t="str">
            <v>CABUS VITROLLES</v>
          </cell>
          <cell r="D35">
            <v>0.37</v>
          </cell>
          <cell r="E35">
            <v>0.37</v>
          </cell>
          <cell r="F35" t="str">
            <v>3947MPU02A</v>
          </cell>
          <cell r="G35">
            <v>631.74</v>
          </cell>
          <cell r="H35">
            <v>631.74</v>
          </cell>
        </row>
        <row r="36">
          <cell r="A36" t="str">
            <v>176</v>
          </cell>
          <cell r="B36">
            <v>3904022319176</v>
          </cell>
          <cell r="C36" t="str">
            <v>CABUS VITROLLES</v>
          </cell>
          <cell r="D36">
            <v>0.27</v>
          </cell>
          <cell r="E36">
            <v>0.27</v>
          </cell>
          <cell r="F36" t="str">
            <v>3947MPU03A</v>
          </cell>
          <cell r="G36">
            <v>639.04</v>
          </cell>
          <cell r="H36">
            <v>639.04</v>
          </cell>
        </row>
        <row r="37">
          <cell r="A37" t="str">
            <v>176</v>
          </cell>
          <cell r="B37">
            <v>3904022318176</v>
          </cell>
          <cell r="C37" t="str">
            <v>CABUS VITROLLES</v>
          </cell>
          <cell r="D37">
            <v>0.37</v>
          </cell>
          <cell r="E37">
            <v>0.37</v>
          </cell>
          <cell r="F37" t="str">
            <v>3947MPU02A</v>
          </cell>
          <cell r="G37">
            <v>1763.32</v>
          </cell>
          <cell r="H37">
            <v>1763.3200000000002</v>
          </cell>
        </row>
        <row r="38">
          <cell r="A38" t="str">
            <v>176</v>
          </cell>
          <cell r="B38">
            <v>3904022317176</v>
          </cell>
          <cell r="C38" t="str">
            <v>CGED MARSEILLE</v>
          </cell>
          <cell r="D38">
            <v>1</v>
          </cell>
          <cell r="E38">
            <v>1</v>
          </cell>
          <cell r="G38">
            <v>80.239999999999995</v>
          </cell>
          <cell r="H38">
            <v>80.239999999999995</v>
          </cell>
        </row>
        <row r="39">
          <cell r="A39" t="str">
            <v>176</v>
          </cell>
          <cell r="B39">
            <v>3904022316176</v>
          </cell>
          <cell r="C39" t="str">
            <v>CGED MARSEILLE</v>
          </cell>
          <cell r="D39">
            <v>1</v>
          </cell>
          <cell r="E39">
            <v>1</v>
          </cell>
          <cell r="G39">
            <v>3159.76</v>
          </cell>
          <cell r="H39">
            <v>3159.76</v>
          </cell>
        </row>
        <row r="40">
          <cell r="A40" t="str">
            <v>175</v>
          </cell>
          <cell r="B40">
            <v>3903982392175</v>
          </cell>
          <cell r="C40" t="str">
            <v>ADELEC</v>
          </cell>
          <cell r="D40">
            <v>1</v>
          </cell>
          <cell r="E40">
            <v>1</v>
          </cell>
          <cell r="G40">
            <v>2108.16</v>
          </cell>
          <cell r="H40">
            <v>2108.16</v>
          </cell>
        </row>
        <row r="41">
          <cell r="A41" t="str">
            <v>174</v>
          </cell>
          <cell r="B41" t="str">
            <v>MH201201-174</v>
          </cell>
          <cell r="C41" t="str">
            <v>CABUS VITROLLES</v>
          </cell>
          <cell r="D41">
            <v>0.27</v>
          </cell>
          <cell r="E41">
            <v>0.27</v>
          </cell>
          <cell r="F41" t="str">
            <v>3947MPU03A</v>
          </cell>
          <cell r="G41">
            <v>604.94000000000005</v>
          </cell>
          <cell r="H41">
            <v>604.94000000000005</v>
          </cell>
        </row>
        <row r="42">
          <cell r="A42" t="str">
            <v>174</v>
          </cell>
          <cell r="B42">
            <v>3903922192174</v>
          </cell>
          <cell r="C42" t="str">
            <v>AGEI MARSEILLE</v>
          </cell>
          <cell r="D42">
            <v>1</v>
          </cell>
          <cell r="E42">
            <v>1</v>
          </cell>
          <cell r="G42">
            <v>525.98</v>
          </cell>
          <cell r="H42">
            <v>525.98</v>
          </cell>
        </row>
        <row r="43">
          <cell r="A43" t="str">
            <v>174</v>
          </cell>
          <cell r="B43">
            <v>3903922191174</v>
          </cell>
          <cell r="C43" t="str">
            <v>CGED MARSEILLE</v>
          </cell>
          <cell r="D43">
            <v>1</v>
          </cell>
          <cell r="E43">
            <v>1</v>
          </cell>
          <cell r="G43">
            <v>5063.96</v>
          </cell>
          <cell r="H43">
            <v>5063.96</v>
          </cell>
        </row>
        <row r="44">
          <cell r="A44" t="str">
            <v>174</v>
          </cell>
          <cell r="B44">
            <v>3903922190174</v>
          </cell>
          <cell r="C44" t="str">
            <v>AGEI AIX</v>
          </cell>
          <cell r="D44">
            <v>0.36</v>
          </cell>
          <cell r="E44">
            <v>0.31</v>
          </cell>
          <cell r="G44">
            <v>561.6</v>
          </cell>
          <cell r="H44">
            <v>483.60000000000008</v>
          </cell>
        </row>
        <row r="45">
          <cell r="A45" t="str">
            <v>173</v>
          </cell>
          <cell r="B45" t="str">
            <v>MH241101-173</v>
          </cell>
          <cell r="C45" t="str">
            <v>MIDI MATERIEL</v>
          </cell>
          <cell r="D45">
            <v>1</v>
          </cell>
          <cell r="E45">
            <v>1</v>
          </cell>
          <cell r="G45">
            <v>196.78</v>
          </cell>
          <cell r="H45">
            <v>196.78</v>
          </cell>
        </row>
        <row r="46">
          <cell r="A46" t="str">
            <v>173</v>
          </cell>
          <cell r="B46">
            <v>3903872407173</v>
          </cell>
          <cell r="C46" t="str">
            <v>ADELEC</v>
          </cell>
          <cell r="D46">
            <v>0.38200000000000001</v>
          </cell>
          <cell r="E46">
            <v>0.38200000000000001</v>
          </cell>
          <cell r="F46" t="str">
            <v>0211GBU013</v>
          </cell>
          <cell r="G46">
            <v>3476.2</v>
          </cell>
          <cell r="H46">
            <v>3476.2000000000003</v>
          </cell>
        </row>
        <row r="47">
          <cell r="A47" t="str">
            <v>173</v>
          </cell>
          <cell r="B47">
            <v>3903872406173</v>
          </cell>
          <cell r="C47" t="str">
            <v>MIDI MATERIEL</v>
          </cell>
          <cell r="D47">
            <v>1</v>
          </cell>
          <cell r="E47">
            <v>1</v>
          </cell>
          <cell r="F47" t="str">
            <v>AVOIR</v>
          </cell>
          <cell r="G47">
            <v>-1700</v>
          </cell>
          <cell r="H47">
            <v>-1700</v>
          </cell>
        </row>
        <row r="48">
          <cell r="A48" t="str">
            <v>173</v>
          </cell>
          <cell r="B48">
            <v>3903872399173</v>
          </cell>
          <cell r="C48" t="str">
            <v>AGEI AIX</v>
          </cell>
          <cell r="D48">
            <v>1</v>
          </cell>
          <cell r="E48">
            <v>1</v>
          </cell>
          <cell r="G48">
            <v>4855.12</v>
          </cell>
          <cell r="H48">
            <v>4855.12</v>
          </cell>
        </row>
        <row r="49">
          <cell r="A49" t="str">
            <v>173</v>
          </cell>
          <cell r="B49">
            <v>3903872395173</v>
          </cell>
          <cell r="C49" t="str">
            <v>CABUS VITROLLES</v>
          </cell>
          <cell r="D49">
            <v>0.27</v>
          </cell>
          <cell r="E49">
            <v>0.27</v>
          </cell>
          <cell r="F49" t="str">
            <v>3947MPU03A</v>
          </cell>
          <cell r="G49">
            <v>2704.05</v>
          </cell>
          <cell r="H49">
            <v>2704.05</v>
          </cell>
        </row>
        <row r="50">
          <cell r="A50" t="str">
            <v>173</v>
          </cell>
          <cell r="B50">
            <v>3903872394173</v>
          </cell>
          <cell r="C50" t="str">
            <v>ADELEC</v>
          </cell>
          <cell r="D50">
            <v>0.48</v>
          </cell>
          <cell r="E50">
            <v>0.48</v>
          </cell>
          <cell r="G50">
            <v>210.43</v>
          </cell>
          <cell r="H50">
            <v>210.43</v>
          </cell>
        </row>
        <row r="51">
          <cell r="A51" t="str">
            <v>173</v>
          </cell>
          <cell r="B51">
            <v>3903872393173</v>
          </cell>
          <cell r="C51" t="str">
            <v>CABUS VITROLLES</v>
          </cell>
          <cell r="D51">
            <v>0.27</v>
          </cell>
          <cell r="E51">
            <v>0.27</v>
          </cell>
          <cell r="F51" t="str">
            <v>3947MPU03A</v>
          </cell>
          <cell r="G51">
            <v>405.34</v>
          </cell>
          <cell r="H51">
            <v>405.34</v>
          </cell>
        </row>
        <row r="52">
          <cell r="A52" t="str">
            <v>173</v>
          </cell>
          <cell r="B52">
            <v>3903872391173</v>
          </cell>
          <cell r="C52" t="str">
            <v>APPRO MARSEILLE</v>
          </cell>
          <cell r="D52">
            <v>0.54</v>
          </cell>
          <cell r="E52">
            <v>0.33</v>
          </cell>
          <cell r="G52">
            <v>139017.54</v>
          </cell>
          <cell r="H52">
            <v>84955.16333333333</v>
          </cell>
        </row>
        <row r="53">
          <cell r="A53" t="str">
            <v>173</v>
          </cell>
          <cell r="B53">
            <v>3903872390173</v>
          </cell>
          <cell r="C53" t="str">
            <v>MIDI MATERIEL</v>
          </cell>
          <cell r="D53">
            <v>1</v>
          </cell>
          <cell r="E53">
            <v>1</v>
          </cell>
          <cell r="G53">
            <v>27125</v>
          </cell>
          <cell r="H53">
            <v>27125</v>
          </cell>
        </row>
        <row r="54">
          <cell r="A54" t="str">
            <v>173</v>
          </cell>
          <cell r="B54">
            <v>3903872379173</v>
          </cell>
          <cell r="C54" t="str">
            <v>CABUS VITROLLES</v>
          </cell>
          <cell r="D54">
            <v>0.27</v>
          </cell>
          <cell r="E54">
            <v>0.27</v>
          </cell>
          <cell r="F54" t="str">
            <v>3947MPU02A</v>
          </cell>
          <cell r="G54">
            <v>1460.39</v>
          </cell>
          <cell r="H54">
            <v>1460.39</v>
          </cell>
        </row>
        <row r="55">
          <cell r="A55" t="str">
            <v>173</v>
          </cell>
          <cell r="B55">
            <v>3903872362173</v>
          </cell>
          <cell r="C55" t="str">
            <v>PERRIN INDUSTRIE</v>
          </cell>
          <cell r="D55">
            <v>1</v>
          </cell>
          <cell r="E55">
            <v>1</v>
          </cell>
          <cell r="G55">
            <v>1181.5</v>
          </cell>
          <cell r="H55">
            <v>1181.5</v>
          </cell>
        </row>
        <row r="56">
          <cell r="A56" t="str">
            <v>173</v>
          </cell>
          <cell r="B56">
            <v>3903872361173</v>
          </cell>
          <cell r="C56" t="str">
            <v>CABUS VITROLLES</v>
          </cell>
          <cell r="D56">
            <v>0.27</v>
          </cell>
          <cell r="E56">
            <v>0.27</v>
          </cell>
          <cell r="F56" t="str">
            <v>3947MPU03A</v>
          </cell>
          <cell r="G56">
            <v>206.55</v>
          </cell>
          <cell r="H56">
            <v>206.55</v>
          </cell>
        </row>
        <row r="57">
          <cell r="A57" t="str">
            <v>173</v>
          </cell>
          <cell r="B57">
            <v>3903872360173</v>
          </cell>
          <cell r="C57" t="str">
            <v>CABUS VITROLLES</v>
          </cell>
          <cell r="D57">
            <v>0.27</v>
          </cell>
          <cell r="E57">
            <v>0.27</v>
          </cell>
          <cell r="F57" t="str">
            <v>3947MPU03A</v>
          </cell>
          <cell r="G57">
            <v>6160.08</v>
          </cell>
          <cell r="H57">
            <v>6160.08</v>
          </cell>
        </row>
        <row r="58">
          <cell r="A58" t="str">
            <v>173</v>
          </cell>
          <cell r="B58">
            <v>3903872339173</v>
          </cell>
          <cell r="C58" t="str">
            <v>COMECA HOLDING</v>
          </cell>
          <cell r="D58">
            <v>1</v>
          </cell>
          <cell r="E58">
            <v>1</v>
          </cell>
          <cell r="G58">
            <v>561.70000000000005</v>
          </cell>
          <cell r="H58">
            <v>561.70000000000005</v>
          </cell>
        </row>
        <row r="59">
          <cell r="A59" t="str">
            <v>173</v>
          </cell>
          <cell r="B59">
            <v>3903872307173</v>
          </cell>
          <cell r="C59" t="str">
            <v>AGEI AIX</v>
          </cell>
          <cell r="D59">
            <v>0.36</v>
          </cell>
          <cell r="E59">
            <v>0.31</v>
          </cell>
          <cell r="G59">
            <v>163.80000000000001</v>
          </cell>
          <cell r="H59">
            <v>141.05000000000001</v>
          </cell>
        </row>
        <row r="60">
          <cell r="A60" t="str">
            <v>173</v>
          </cell>
          <cell r="B60">
            <v>3903872306173</v>
          </cell>
          <cell r="C60" t="str">
            <v>MIDI MATERIEL</v>
          </cell>
          <cell r="D60">
            <v>0.52249999999999996</v>
          </cell>
          <cell r="E60">
            <v>0.52249999999999996</v>
          </cell>
          <cell r="G60">
            <v>3605.25</v>
          </cell>
          <cell r="H60">
            <v>3605.2500000000005</v>
          </cell>
        </row>
        <row r="61">
          <cell r="A61" t="str">
            <v>173</v>
          </cell>
          <cell r="B61">
            <v>3903872303173</v>
          </cell>
          <cell r="C61" t="str">
            <v>CABUS VITROLLES</v>
          </cell>
          <cell r="D61">
            <v>0.38</v>
          </cell>
          <cell r="E61">
            <v>0.27</v>
          </cell>
          <cell r="F61" t="str">
            <v>3941MPU03A</v>
          </cell>
          <cell r="G61">
            <v>558.6</v>
          </cell>
          <cell r="H61">
            <v>396.90000000000003</v>
          </cell>
        </row>
        <row r="62">
          <cell r="A62" t="str">
            <v>173</v>
          </cell>
          <cell r="B62">
            <v>3903872189173</v>
          </cell>
          <cell r="C62" t="str">
            <v>MIDI MATERIEL</v>
          </cell>
          <cell r="D62">
            <v>1</v>
          </cell>
          <cell r="E62">
            <v>1</v>
          </cell>
          <cell r="G62">
            <v>803.4</v>
          </cell>
          <cell r="H62">
            <v>803.4</v>
          </cell>
        </row>
        <row r="63">
          <cell r="A63" t="str">
            <v>172</v>
          </cell>
          <cell r="B63">
            <v>3903862186172</v>
          </cell>
          <cell r="C63" t="str">
            <v>ADELEC</v>
          </cell>
          <cell r="D63">
            <v>0.48</v>
          </cell>
          <cell r="E63">
            <v>0.48</v>
          </cell>
          <cell r="G63">
            <v>105.22</v>
          </cell>
          <cell r="H63">
            <v>105.22</v>
          </cell>
        </row>
        <row r="64">
          <cell r="A64" t="str">
            <v>172</v>
          </cell>
          <cell r="B64">
            <v>3903862185172</v>
          </cell>
          <cell r="C64" t="str">
            <v>ADELEC</v>
          </cell>
          <cell r="D64">
            <v>0.48</v>
          </cell>
          <cell r="E64">
            <v>0.48</v>
          </cell>
          <cell r="G64">
            <v>66.58</v>
          </cell>
          <cell r="H64">
            <v>66.58</v>
          </cell>
        </row>
        <row r="65">
          <cell r="A65" t="str">
            <v>172</v>
          </cell>
          <cell r="B65">
            <v>3903862184172</v>
          </cell>
          <cell r="C65" t="str">
            <v>AGEI AIX</v>
          </cell>
          <cell r="D65">
            <v>0.36</v>
          </cell>
          <cell r="E65">
            <v>0.31</v>
          </cell>
          <cell r="G65">
            <v>4190.3999999999996</v>
          </cell>
          <cell r="H65">
            <v>3608.4</v>
          </cell>
        </row>
        <row r="66">
          <cell r="A66" t="str">
            <v>170</v>
          </cell>
          <cell r="B66">
            <v>3903812312170</v>
          </cell>
          <cell r="C66" t="str">
            <v>CABUS VITROLLES</v>
          </cell>
          <cell r="D66">
            <v>0.38</v>
          </cell>
          <cell r="E66">
            <v>0.27</v>
          </cell>
          <cell r="G66">
            <v>231.5</v>
          </cell>
          <cell r="H66">
            <v>164.48684210526318</v>
          </cell>
        </row>
        <row r="67">
          <cell r="A67" t="str">
            <v>170</v>
          </cell>
          <cell r="B67">
            <v>3903812311170</v>
          </cell>
          <cell r="C67" t="str">
            <v>APPRO MARSEILLE</v>
          </cell>
          <cell r="D67">
            <v>1</v>
          </cell>
          <cell r="E67">
            <v>1</v>
          </cell>
          <cell r="G67">
            <v>2000</v>
          </cell>
          <cell r="H67">
            <v>2000</v>
          </cell>
        </row>
        <row r="68">
          <cell r="A68" t="str">
            <v>170</v>
          </cell>
          <cell r="B68">
            <v>3903812310170</v>
          </cell>
          <cell r="C68" t="str">
            <v>APPRO MARSEILLE</v>
          </cell>
          <cell r="D68">
            <v>1</v>
          </cell>
          <cell r="E68">
            <v>0.24</v>
          </cell>
          <cell r="F68" t="str">
            <v>A VENIR</v>
          </cell>
          <cell r="G68">
            <v>30688.7</v>
          </cell>
          <cell r="H68">
            <v>7365.2879999999996</v>
          </cell>
        </row>
        <row r="69">
          <cell r="A69" t="str">
            <v>169</v>
          </cell>
          <cell r="B69" t="str">
            <v>MH241105-169</v>
          </cell>
          <cell r="C69" t="str">
            <v>CABUS VITROLLES</v>
          </cell>
          <cell r="D69">
            <v>0.38</v>
          </cell>
          <cell r="E69">
            <v>0.27</v>
          </cell>
          <cell r="F69" t="str">
            <v>3941MPU03A</v>
          </cell>
          <cell r="G69">
            <v>8867.0300000000007</v>
          </cell>
          <cell r="H69">
            <v>6300.2581578947384</v>
          </cell>
        </row>
        <row r="70">
          <cell r="A70" t="str">
            <v>169</v>
          </cell>
          <cell r="B70" t="str">
            <v>MH071207-169</v>
          </cell>
          <cell r="C70" t="str">
            <v>CABUS VITROLLES</v>
          </cell>
          <cell r="D70">
            <v>0.37</v>
          </cell>
          <cell r="E70">
            <v>0.37</v>
          </cell>
          <cell r="F70" t="str">
            <v>3947MPU02A</v>
          </cell>
          <cell r="G70">
            <v>1434.31</v>
          </cell>
          <cell r="H70">
            <v>1434.31</v>
          </cell>
        </row>
        <row r="71">
          <cell r="A71" t="str">
            <v>169</v>
          </cell>
          <cell r="B71" t="str">
            <v>AF091201169</v>
          </cell>
          <cell r="C71" t="str">
            <v>SOCOMEC</v>
          </cell>
          <cell r="D71">
            <v>1</v>
          </cell>
          <cell r="E71">
            <v>1</v>
          </cell>
          <cell r="G71">
            <v>147</v>
          </cell>
          <cell r="H71">
            <v>147</v>
          </cell>
        </row>
        <row r="72">
          <cell r="A72" t="str">
            <v>169</v>
          </cell>
          <cell r="B72">
            <v>3903832408169</v>
          </cell>
          <cell r="C72" t="str">
            <v>CGED MARSEILLE</v>
          </cell>
          <cell r="D72">
            <v>1</v>
          </cell>
          <cell r="E72">
            <v>1</v>
          </cell>
          <cell r="F72" t="str">
            <v>8 JOURS</v>
          </cell>
          <cell r="G72">
            <v>419</v>
          </cell>
          <cell r="H72">
            <v>419</v>
          </cell>
        </row>
        <row r="73">
          <cell r="A73" t="str">
            <v>169</v>
          </cell>
          <cell r="B73">
            <v>3903832389169</v>
          </cell>
          <cell r="C73" t="str">
            <v>AGEI VITROLLES</v>
          </cell>
          <cell r="D73">
            <v>1</v>
          </cell>
          <cell r="E73">
            <v>1</v>
          </cell>
          <cell r="G73">
            <v>342</v>
          </cell>
          <cell r="H73">
            <v>342</v>
          </cell>
        </row>
        <row r="74">
          <cell r="A74" t="str">
            <v>169</v>
          </cell>
          <cell r="B74">
            <v>3903832343169</v>
          </cell>
          <cell r="C74" t="str">
            <v>SOCOMEC</v>
          </cell>
          <cell r="D74">
            <v>0.53200000000000003</v>
          </cell>
          <cell r="E74">
            <v>0.53200000000000003</v>
          </cell>
          <cell r="G74">
            <v>696.92</v>
          </cell>
          <cell r="H74">
            <v>696.92</v>
          </cell>
        </row>
        <row r="75">
          <cell r="A75" t="str">
            <v>169</v>
          </cell>
          <cell r="B75">
            <v>3903832342169</v>
          </cell>
          <cell r="C75" t="str">
            <v>CABUS VITROLLES</v>
          </cell>
          <cell r="D75">
            <v>0.27</v>
          </cell>
          <cell r="E75">
            <v>0.27</v>
          </cell>
          <cell r="F75" t="str">
            <v>3947MPU03A</v>
          </cell>
          <cell r="G75">
            <v>164.48</v>
          </cell>
          <cell r="H75">
            <v>164.48</v>
          </cell>
        </row>
        <row r="76">
          <cell r="A76" t="str">
            <v>169</v>
          </cell>
          <cell r="B76">
            <v>3903832341169</v>
          </cell>
          <cell r="C76" t="str">
            <v>SOCOMEC</v>
          </cell>
          <cell r="D76">
            <v>1</v>
          </cell>
          <cell r="E76">
            <v>1</v>
          </cell>
          <cell r="G76">
            <v>147</v>
          </cell>
          <cell r="H76">
            <v>147</v>
          </cell>
        </row>
        <row r="77">
          <cell r="A77" t="str">
            <v>169</v>
          </cell>
          <cell r="B77">
            <v>3903832340169</v>
          </cell>
          <cell r="C77" t="str">
            <v>AGEI AIX</v>
          </cell>
          <cell r="D77">
            <v>0.32</v>
          </cell>
          <cell r="E77">
            <v>0.32</v>
          </cell>
          <cell r="G77">
            <v>1056.3800000000001</v>
          </cell>
          <cell r="H77">
            <v>1056.3800000000001</v>
          </cell>
        </row>
        <row r="78">
          <cell r="A78" t="str">
            <v>169</v>
          </cell>
          <cell r="B78">
            <v>3903832308169</v>
          </cell>
          <cell r="C78" t="str">
            <v>SOCOMEC</v>
          </cell>
          <cell r="D78">
            <v>0.53200000000000003</v>
          </cell>
          <cell r="E78">
            <v>0.53200000000000003</v>
          </cell>
          <cell r="G78">
            <v>2404.5300000000002</v>
          </cell>
          <cell r="H78">
            <v>2404.5300000000002</v>
          </cell>
        </row>
        <row r="79">
          <cell r="A79" t="str">
            <v>169</v>
          </cell>
          <cell r="B79">
            <v>3903832143169</v>
          </cell>
          <cell r="C79" t="str">
            <v>CABUS VITROLLES</v>
          </cell>
          <cell r="D79">
            <v>0.36</v>
          </cell>
          <cell r="E79">
            <v>0.27</v>
          </cell>
          <cell r="F79" t="str">
            <v>3943MPU02A</v>
          </cell>
          <cell r="G79">
            <v>71162.39</v>
          </cell>
          <cell r="H79">
            <v>53371.792500000003</v>
          </cell>
        </row>
        <row r="80">
          <cell r="A80" t="str">
            <v>168</v>
          </cell>
          <cell r="B80" t="str">
            <v>MH171103-168</v>
          </cell>
          <cell r="C80" t="str">
            <v>SOCOMEC</v>
          </cell>
          <cell r="D80">
            <v>0.53200000000000003</v>
          </cell>
          <cell r="E80">
            <v>0.53200000000000003</v>
          </cell>
          <cell r="G80">
            <v>2404.5300000000002</v>
          </cell>
          <cell r="H80">
            <v>2404.5300000000002</v>
          </cell>
        </row>
        <row r="81">
          <cell r="A81" t="str">
            <v>168</v>
          </cell>
          <cell r="B81" t="str">
            <v>MH151105-168</v>
          </cell>
          <cell r="C81" t="str">
            <v>APPRO MARSEILLE</v>
          </cell>
          <cell r="D81">
            <v>0.32</v>
          </cell>
          <cell r="E81">
            <v>0.27</v>
          </cell>
          <cell r="F81" t="str">
            <v>A VENIR</v>
          </cell>
          <cell r="G81">
            <v>122320.12800000001</v>
          </cell>
          <cell r="H81">
            <v>103207.60800000001</v>
          </cell>
        </row>
        <row r="82">
          <cell r="A82" t="str">
            <v>168</v>
          </cell>
          <cell r="B82">
            <v>3903802417168</v>
          </cell>
          <cell r="C82" t="str">
            <v>SAREL VITROLLES</v>
          </cell>
          <cell r="D82">
            <v>1</v>
          </cell>
          <cell r="E82">
            <v>1</v>
          </cell>
          <cell r="G82">
            <v>67.52</v>
          </cell>
          <cell r="H82">
            <v>67.52</v>
          </cell>
        </row>
        <row r="83">
          <cell r="A83" t="str">
            <v>168</v>
          </cell>
          <cell r="B83">
            <v>3903802384168</v>
          </cell>
          <cell r="C83" t="str">
            <v>CABUS VITROLLES</v>
          </cell>
          <cell r="D83">
            <v>0.27</v>
          </cell>
          <cell r="E83">
            <v>0.27</v>
          </cell>
          <cell r="F83" t="str">
            <v>3947MPU03A</v>
          </cell>
          <cell r="G83">
            <v>520.24</v>
          </cell>
          <cell r="H83">
            <v>520.24</v>
          </cell>
        </row>
        <row r="84">
          <cell r="A84" t="str">
            <v>168</v>
          </cell>
          <cell r="B84">
            <v>3903802346168</v>
          </cell>
          <cell r="C84" t="str">
            <v>CABUS VITROLLES</v>
          </cell>
          <cell r="D84">
            <v>0.38</v>
          </cell>
          <cell r="E84">
            <v>0.27</v>
          </cell>
          <cell r="F84" t="str">
            <v>3941MPU03A</v>
          </cell>
          <cell r="G84">
            <v>995.14</v>
          </cell>
          <cell r="H84">
            <v>707.07315789473682</v>
          </cell>
        </row>
        <row r="85">
          <cell r="A85" t="str">
            <v>168</v>
          </cell>
          <cell r="B85">
            <v>3903802345168</v>
          </cell>
          <cell r="C85" t="str">
            <v>CGED MARSEILLE</v>
          </cell>
          <cell r="D85">
            <v>0.4</v>
          </cell>
          <cell r="E85">
            <v>0.4</v>
          </cell>
          <cell r="G85">
            <v>3326.12</v>
          </cell>
          <cell r="H85">
            <v>3326.12</v>
          </cell>
        </row>
        <row r="86">
          <cell r="A86" t="str">
            <v>168</v>
          </cell>
          <cell r="B86">
            <v>3903802344168</v>
          </cell>
          <cell r="C86" t="str">
            <v>CABUS VITROLLES</v>
          </cell>
          <cell r="D86">
            <v>0.38</v>
          </cell>
          <cell r="E86">
            <v>0.27</v>
          </cell>
          <cell r="F86" t="str">
            <v>3941MPU03A</v>
          </cell>
          <cell r="G86">
            <v>546.44000000000005</v>
          </cell>
          <cell r="H86">
            <v>388.2600000000001</v>
          </cell>
        </row>
        <row r="87">
          <cell r="A87" t="str">
            <v>168</v>
          </cell>
          <cell r="B87">
            <v>3903802302168</v>
          </cell>
          <cell r="C87" t="str">
            <v>AGEI AIX</v>
          </cell>
          <cell r="D87">
            <v>0.36</v>
          </cell>
          <cell r="E87">
            <v>0.31</v>
          </cell>
          <cell r="F87" t="str">
            <v>3939MPU01A</v>
          </cell>
          <cell r="G87">
            <v>5095.55</v>
          </cell>
          <cell r="H87">
            <v>4387.8347222222228</v>
          </cell>
        </row>
        <row r="88">
          <cell r="A88" t="str">
            <v>168</v>
          </cell>
          <cell r="B88">
            <v>3903802301168</v>
          </cell>
          <cell r="C88" t="str">
            <v>APPRO MARSEILLE</v>
          </cell>
          <cell r="D88">
            <v>1</v>
          </cell>
          <cell r="E88">
            <v>1</v>
          </cell>
          <cell r="G88">
            <v>1834.11</v>
          </cell>
          <cell r="H88">
            <v>1834.11</v>
          </cell>
        </row>
        <row r="89">
          <cell r="A89" t="str">
            <v>168</v>
          </cell>
          <cell r="B89">
            <v>3903802300168</v>
          </cell>
          <cell r="C89" t="str">
            <v>CABUS VITROLLES</v>
          </cell>
          <cell r="D89">
            <v>0.38</v>
          </cell>
          <cell r="E89">
            <v>0.27</v>
          </cell>
          <cell r="F89" t="str">
            <v>3941MPU03A</v>
          </cell>
          <cell r="G89">
            <v>735.68</v>
          </cell>
          <cell r="H89">
            <v>522.72</v>
          </cell>
        </row>
        <row r="90">
          <cell r="A90" t="str">
            <v>168</v>
          </cell>
          <cell r="B90">
            <v>3903802299168</v>
          </cell>
          <cell r="C90" t="str">
            <v>CABUS VITROLLES</v>
          </cell>
          <cell r="D90">
            <v>0.38</v>
          </cell>
          <cell r="E90">
            <v>0.27</v>
          </cell>
          <cell r="G90">
            <v>461.7</v>
          </cell>
          <cell r="H90">
            <v>328.05</v>
          </cell>
        </row>
        <row r="91">
          <cell r="A91" t="str">
            <v>168</v>
          </cell>
          <cell r="B91">
            <v>3903802298168</v>
          </cell>
          <cell r="C91" t="str">
            <v>AGEI AIX</v>
          </cell>
          <cell r="D91">
            <v>0.36</v>
          </cell>
          <cell r="E91">
            <v>0.31</v>
          </cell>
          <cell r="G91">
            <v>-437.4</v>
          </cell>
          <cell r="H91">
            <v>-376.65</v>
          </cell>
        </row>
        <row r="92">
          <cell r="A92" t="str">
            <v>168</v>
          </cell>
          <cell r="B92">
            <v>3903802199168</v>
          </cell>
          <cell r="C92" t="str">
            <v>AGEI AIX</v>
          </cell>
          <cell r="D92">
            <v>0.36</v>
          </cell>
          <cell r="E92">
            <v>0.31</v>
          </cell>
          <cell r="G92">
            <v>105.84</v>
          </cell>
          <cell r="H92">
            <v>91.14</v>
          </cell>
        </row>
        <row r="93">
          <cell r="A93" t="str">
            <v>168</v>
          </cell>
          <cell r="B93">
            <v>3903802198168</v>
          </cell>
          <cell r="C93" t="str">
            <v>AGEI AIX</v>
          </cell>
          <cell r="D93">
            <v>0.36</v>
          </cell>
          <cell r="E93">
            <v>0.31</v>
          </cell>
          <cell r="G93">
            <v>3418.7</v>
          </cell>
          <cell r="H93">
            <v>2943.8805555555555</v>
          </cell>
        </row>
        <row r="94">
          <cell r="A94" t="str">
            <v>168</v>
          </cell>
          <cell r="B94">
            <v>3903802197168</v>
          </cell>
          <cell r="C94" t="str">
            <v>MAFELEC</v>
          </cell>
          <cell r="D94">
            <v>1</v>
          </cell>
          <cell r="E94">
            <v>1</v>
          </cell>
          <cell r="G94">
            <v>2227.5</v>
          </cell>
          <cell r="H94">
            <v>2227.5</v>
          </cell>
        </row>
        <row r="95">
          <cell r="A95" t="str">
            <v>168</v>
          </cell>
          <cell r="B95">
            <v>3903802194168</v>
          </cell>
          <cell r="C95" t="str">
            <v>PERRIN INDUSTRIE</v>
          </cell>
          <cell r="D95">
            <v>1</v>
          </cell>
          <cell r="E95">
            <v>1</v>
          </cell>
          <cell r="G95">
            <v>663</v>
          </cell>
          <cell r="H95">
            <v>663</v>
          </cell>
        </row>
        <row r="96">
          <cell r="A96" t="str">
            <v>168</v>
          </cell>
          <cell r="B96">
            <v>3903802193168</v>
          </cell>
          <cell r="C96" t="str">
            <v>CGED MARSEILLE</v>
          </cell>
          <cell r="D96">
            <v>1</v>
          </cell>
          <cell r="E96">
            <v>1</v>
          </cell>
          <cell r="G96">
            <v>550</v>
          </cell>
          <cell r="H96">
            <v>550</v>
          </cell>
        </row>
        <row r="97">
          <cell r="A97" t="str">
            <v>168</v>
          </cell>
          <cell r="B97">
            <v>3903802188168</v>
          </cell>
          <cell r="C97" t="str">
            <v>AGEI AIX</v>
          </cell>
          <cell r="D97">
            <v>0.36</v>
          </cell>
          <cell r="E97">
            <v>0.31</v>
          </cell>
          <cell r="G97">
            <v>512.24</v>
          </cell>
          <cell r="H97">
            <v>441.09555555555556</v>
          </cell>
        </row>
        <row r="98">
          <cell r="A98" t="str">
            <v>168</v>
          </cell>
          <cell r="B98">
            <v>3903802183168</v>
          </cell>
          <cell r="C98" t="str">
            <v>AGEI AIX</v>
          </cell>
          <cell r="D98">
            <v>0.36</v>
          </cell>
          <cell r="E98">
            <v>0.31</v>
          </cell>
          <cell r="G98">
            <v>511.2</v>
          </cell>
          <cell r="H98">
            <v>440.2</v>
          </cell>
        </row>
        <row r="99">
          <cell r="A99" t="str">
            <v>168</v>
          </cell>
          <cell r="B99">
            <v>3903802123168</v>
          </cell>
          <cell r="C99" t="str">
            <v>COMECA OUEST</v>
          </cell>
          <cell r="D99">
            <v>1</v>
          </cell>
          <cell r="E99">
            <v>1</v>
          </cell>
          <cell r="G99">
            <v>4359.53</v>
          </cell>
          <cell r="H99">
            <v>4359.53</v>
          </cell>
        </row>
        <row r="100">
          <cell r="A100" t="str">
            <v>167</v>
          </cell>
          <cell r="B100">
            <v>3903792122167</v>
          </cell>
          <cell r="C100" t="str">
            <v>AGEI AIX</v>
          </cell>
          <cell r="D100">
            <v>0.36</v>
          </cell>
          <cell r="E100">
            <v>0.31</v>
          </cell>
          <cell r="G100">
            <v>47.16</v>
          </cell>
          <cell r="H100">
            <v>40.61</v>
          </cell>
        </row>
        <row r="101">
          <cell r="A101" t="str">
            <v>167</v>
          </cell>
          <cell r="B101">
            <v>3903792121167</v>
          </cell>
          <cell r="C101" t="str">
            <v>ADELEC</v>
          </cell>
          <cell r="D101">
            <v>0.48</v>
          </cell>
          <cell r="E101">
            <v>0.48</v>
          </cell>
          <cell r="G101">
            <v>52.61</v>
          </cell>
          <cell r="H101">
            <v>52.61</v>
          </cell>
        </row>
        <row r="102">
          <cell r="A102" t="str">
            <v>167</v>
          </cell>
          <cell r="B102">
            <v>3903792120167</v>
          </cell>
          <cell r="C102" t="str">
            <v>AGEI AIX</v>
          </cell>
          <cell r="D102">
            <v>0.36</v>
          </cell>
          <cell r="E102">
            <v>0.31</v>
          </cell>
          <cell r="G102">
            <v>4335.59</v>
          </cell>
          <cell r="H102">
            <v>3733.4247222222225</v>
          </cell>
        </row>
        <row r="103">
          <cell r="A103" t="str">
            <v>166</v>
          </cell>
          <cell r="B103">
            <v>3903762104166</v>
          </cell>
          <cell r="C103" t="str">
            <v>AGEI AIX</v>
          </cell>
          <cell r="D103">
            <v>0.36</v>
          </cell>
          <cell r="E103">
            <v>0.31</v>
          </cell>
          <cell r="G103">
            <v>6075.76</v>
          </cell>
          <cell r="H103">
            <v>5231.9044444444453</v>
          </cell>
        </row>
        <row r="104">
          <cell r="A104" t="str">
            <v>165</v>
          </cell>
          <cell r="B104">
            <v>3903742125165</v>
          </cell>
          <cell r="C104" t="str">
            <v>AGEI AIX</v>
          </cell>
          <cell r="D104">
            <v>0.36</v>
          </cell>
          <cell r="E104">
            <v>0.31</v>
          </cell>
          <cell r="G104">
            <v>54</v>
          </cell>
          <cell r="H104">
            <v>46.5</v>
          </cell>
        </row>
        <row r="105">
          <cell r="A105" t="str">
            <v>165</v>
          </cell>
          <cell r="B105">
            <v>3903742107165</v>
          </cell>
          <cell r="C105" t="str">
            <v>AGEI AIX</v>
          </cell>
          <cell r="D105">
            <v>0.36</v>
          </cell>
          <cell r="E105">
            <v>0.31</v>
          </cell>
          <cell r="G105">
            <v>248.47</v>
          </cell>
          <cell r="H105">
            <v>213.96027777777778</v>
          </cell>
        </row>
        <row r="106">
          <cell r="A106" t="str">
            <v>165</v>
          </cell>
          <cell r="B106">
            <v>3903742086165</v>
          </cell>
          <cell r="C106" t="str">
            <v>COMECA HOLDING</v>
          </cell>
          <cell r="D106">
            <v>1</v>
          </cell>
          <cell r="E106">
            <v>1</v>
          </cell>
          <cell r="G106">
            <v>10839.36</v>
          </cell>
          <cell r="H106">
            <v>10839.36</v>
          </cell>
        </row>
        <row r="107">
          <cell r="A107" t="str">
            <v>165</v>
          </cell>
          <cell r="B107">
            <v>3903742085165</v>
          </cell>
          <cell r="C107" t="str">
            <v>CGED MARSEILLE</v>
          </cell>
          <cell r="D107">
            <v>1</v>
          </cell>
          <cell r="E107">
            <v>1</v>
          </cell>
          <cell r="G107">
            <v>18896.54</v>
          </cell>
          <cell r="H107">
            <v>18896.54</v>
          </cell>
        </row>
        <row r="108">
          <cell r="A108" t="str">
            <v>164</v>
          </cell>
          <cell r="B108">
            <v>3903732106164</v>
          </cell>
          <cell r="C108" t="str">
            <v>AGEI AIX</v>
          </cell>
          <cell r="D108">
            <v>0.36</v>
          </cell>
          <cell r="E108">
            <v>0.31</v>
          </cell>
          <cell r="G108">
            <v>515.96</v>
          </cell>
          <cell r="H108">
            <v>444.29888888888894</v>
          </cell>
        </row>
        <row r="109">
          <cell r="A109" t="str">
            <v>164</v>
          </cell>
          <cell r="B109">
            <v>3903732084164</v>
          </cell>
          <cell r="C109" t="str">
            <v>CGED MARSEILLE</v>
          </cell>
          <cell r="D109">
            <v>1</v>
          </cell>
          <cell r="E109">
            <v>1</v>
          </cell>
          <cell r="G109">
            <v>6440.79</v>
          </cell>
          <cell r="H109">
            <v>6440.79</v>
          </cell>
        </row>
        <row r="110">
          <cell r="A110" t="str">
            <v>164</v>
          </cell>
          <cell r="B110">
            <v>3903732083164</v>
          </cell>
          <cell r="C110" t="str">
            <v>COMECA HOLDING</v>
          </cell>
          <cell r="D110">
            <v>1</v>
          </cell>
          <cell r="E110">
            <v>1</v>
          </cell>
          <cell r="G110">
            <v>1849.95</v>
          </cell>
          <cell r="H110">
            <v>1849.95</v>
          </cell>
        </row>
        <row r="111">
          <cell r="A111" t="str">
            <v>163</v>
          </cell>
          <cell r="B111">
            <v>3903722082163</v>
          </cell>
          <cell r="C111" t="str">
            <v>CGED MARSEILLE</v>
          </cell>
          <cell r="D111">
            <v>1</v>
          </cell>
          <cell r="E111">
            <v>1</v>
          </cell>
          <cell r="G111">
            <v>1171.1600000000001</v>
          </cell>
          <cell r="H111">
            <v>1171.1600000000001</v>
          </cell>
        </row>
        <row r="112">
          <cell r="A112" t="str">
            <v>163</v>
          </cell>
          <cell r="B112">
            <v>3903722081163</v>
          </cell>
          <cell r="C112" t="str">
            <v>SOCOMEC</v>
          </cell>
          <cell r="D112">
            <v>1</v>
          </cell>
          <cell r="E112">
            <v>1</v>
          </cell>
          <cell r="G112">
            <v>700.64</v>
          </cell>
          <cell r="H112">
            <v>700.64</v>
          </cell>
        </row>
        <row r="113">
          <cell r="A113" t="str">
            <v>163</v>
          </cell>
          <cell r="B113">
            <v>3903722080163</v>
          </cell>
          <cell r="C113" t="str">
            <v>COMECA HOLDING</v>
          </cell>
          <cell r="D113">
            <v>1</v>
          </cell>
          <cell r="E113">
            <v>1</v>
          </cell>
          <cell r="G113">
            <v>5111.53</v>
          </cell>
          <cell r="H113">
            <v>5111.53</v>
          </cell>
        </row>
        <row r="114">
          <cell r="A114" t="str">
            <v>162</v>
          </cell>
          <cell r="B114" t="str">
            <v>MH121101-162</v>
          </cell>
          <cell r="C114" t="str">
            <v>AGEI AIX</v>
          </cell>
          <cell r="D114">
            <v>0.36</v>
          </cell>
          <cell r="E114">
            <v>0.31</v>
          </cell>
          <cell r="F114" t="str">
            <v>3939MPU01A</v>
          </cell>
          <cell r="G114">
            <v>1917.65</v>
          </cell>
          <cell r="H114">
            <v>1651.3097222222223</v>
          </cell>
        </row>
        <row r="115">
          <cell r="A115" t="str">
            <v>162</v>
          </cell>
          <cell r="B115">
            <v>3903992291162</v>
          </cell>
          <cell r="C115" t="str">
            <v>AGEI AIX</v>
          </cell>
          <cell r="D115">
            <v>0.36</v>
          </cell>
          <cell r="E115">
            <v>0.31</v>
          </cell>
          <cell r="F115" t="str">
            <v>3939MPU01A</v>
          </cell>
          <cell r="G115">
            <v>2241.3200000000002</v>
          </cell>
          <cell r="H115">
            <v>1930.0255555555557</v>
          </cell>
        </row>
        <row r="116">
          <cell r="A116" t="str">
            <v>162</v>
          </cell>
          <cell r="B116">
            <v>3903992290162</v>
          </cell>
          <cell r="C116" t="str">
            <v>ADELEC</v>
          </cell>
          <cell r="D116">
            <v>1</v>
          </cell>
          <cell r="E116">
            <v>1</v>
          </cell>
          <cell r="G116">
            <v>1279.6300000000001</v>
          </cell>
          <cell r="H116">
            <v>1279.6300000000001</v>
          </cell>
        </row>
        <row r="117">
          <cell r="A117" t="str">
            <v>162</v>
          </cell>
          <cell r="B117">
            <v>3903992289162</v>
          </cell>
          <cell r="C117" t="str">
            <v>ADELEC</v>
          </cell>
          <cell r="D117">
            <v>1</v>
          </cell>
          <cell r="E117">
            <v>1</v>
          </cell>
          <cell r="G117">
            <v>336.55</v>
          </cell>
          <cell r="H117">
            <v>336.55</v>
          </cell>
        </row>
        <row r="118">
          <cell r="A118" t="str">
            <v>162</v>
          </cell>
          <cell r="B118">
            <v>3903992288162</v>
          </cell>
          <cell r="C118" t="str">
            <v>ADELEC</v>
          </cell>
          <cell r="D118">
            <v>1</v>
          </cell>
          <cell r="E118">
            <v>1</v>
          </cell>
          <cell r="G118">
            <v>365.98</v>
          </cell>
          <cell r="H118">
            <v>365.98</v>
          </cell>
        </row>
        <row r="119">
          <cell r="A119" t="str">
            <v>162</v>
          </cell>
          <cell r="B119">
            <v>3903992287162</v>
          </cell>
          <cell r="C119" t="str">
            <v>AGEI AIX</v>
          </cell>
          <cell r="D119">
            <v>0.36</v>
          </cell>
          <cell r="E119">
            <v>0.31</v>
          </cell>
          <cell r="F119" t="str">
            <v>3939MPU01A</v>
          </cell>
          <cell r="G119">
            <v>1640.66</v>
          </cell>
          <cell r="H119">
            <v>1412.7905555555558</v>
          </cell>
        </row>
        <row r="120">
          <cell r="A120" t="str">
            <v>162</v>
          </cell>
          <cell r="B120">
            <v>3903992286162</v>
          </cell>
          <cell r="C120" t="str">
            <v>AGEI AIX</v>
          </cell>
          <cell r="D120">
            <v>0.36</v>
          </cell>
          <cell r="E120">
            <v>0.31</v>
          </cell>
          <cell r="F120" t="str">
            <v>3939MPU01A</v>
          </cell>
          <cell r="G120">
            <v>6130.19</v>
          </cell>
          <cell r="H120">
            <v>5278.7747222222215</v>
          </cell>
        </row>
        <row r="121">
          <cell r="A121" t="str">
            <v>162</v>
          </cell>
          <cell r="B121">
            <v>3903992285162</v>
          </cell>
          <cell r="C121" t="str">
            <v>CLE MARSEILLE</v>
          </cell>
          <cell r="D121">
            <v>0.48</v>
          </cell>
          <cell r="E121">
            <v>0.48</v>
          </cell>
          <cell r="G121">
            <v>705.12</v>
          </cell>
          <cell r="H121">
            <v>705.12</v>
          </cell>
        </row>
        <row r="122">
          <cell r="A122" t="str">
            <v>162</v>
          </cell>
          <cell r="B122">
            <v>3903992284162</v>
          </cell>
          <cell r="C122" t="str">
            <v>FRANCO BELGE</v>
          </cell>
          <cell r="D122">
            <v>1</v>
          </cell>
          <cell r="E122">
            <v>1</v>
          </cell>
          <cell r="G122">
            <v>1480.95</v>
          </cell>
          <cell r="H122">
            <v>1480.95</v>
          </cell>
        </row>
        <row r="123">
          <cell r="A123" t="str">
            <v>161</v>
          </cell>
          <cell r="B123" t="str">
            <v>MH291004-161</v>
          </cell>
          <cell r="C123" t="str">
            <v>ADELEC</v>
          </cell>
          <cell r="D123">
            <v>0.48</v>
          </cell>
          <cell r="E123">
            <v>0.48</v>
          </cell>
          <cell r="G123">
            <v>2108.16</v>
          </cell>
          <cell r="H123">
            <v>2108.16</v>
          </cell>
        </row>
        <row r="124">
          <cell r="A124" t="str">
            <v>161</v>
          </cell>
          <cell r="B124">
            <v>3903702119161</v>
          </cell>
          <cell r="C124" t="str">
            <v>CABUS VITROLLES</v>
          </cell>
          <cell r="D124">
            <v>0.38</v>
          </cell>
          <cell r="E124">
            <v>0.31</v>
          </cell>
          <cell r="F124" t="str">
            <v>3938MPU03A</v>
          </cell>
          <cell r="G124">
            <v>4156.0600000000004</v>
          </cell>
          <cell r="H124">
            <v>3390.4700000000007</v>
          </cell>
        </row>
        <row r="125">
          <cell r="A125" t="str">
            <v>161</v>
          </cell>
          <cell r="B125">
            <v>3903702118161</v>
          </cell>
          <cell r="C125" t="str">
            <v>CGED MARSEILLE</v>
          </cell>
          <cell r="D125">
            <v>0.4</v>
          </cell>
          <cell r="E125">
            <v>0.4</v>
          </cell>
          <cell r="G125">
            <v>1575.42</v>
          </cell>
          <cell r="H125">
            <v>1575.42</v>
          </cell>
        </row>
        <row r="126">
          <cell r="A126" t="str">
            <v>161</v>
          </cell>
          <cell r="B126">
            <v>3903702117161</v>
          </cell>
          <cell r="C126" t="str">
            <v>SOCOMEC</v>
          </cell>
          <cell r="D126">
            <v>0.53200000000000003</v>
          </cell>
          <cell r="E126">
            <v>0.53200000000000003</v>
          </cell>
          <cell r="G126">
            <v>960.26</v>
          </cell>
          <cell r="H126">
            <v>960.2600000000001</v>
          </cell>
        </row>
        <row r="127">
          <cell r="A127" t="str">
            <v>161</v>
          </cell>
          <cell r="B127">
            <v>3903702116161</v>
          </cell>
          <cell r="C127" t="str">
            <v>MIDI MATERIEL</v>
          </cell>
          <cell r="D127">
            <v>0.52249999999999996</v>
          </cell>
          <cell r="E127">
            <v>0.52249999999999996</v>
          </cell>
          <cell r="G127">
            <v>255.14</v>
          </cell>
          <cell r="H127">
            <v>255.14</v>
          </cell>
        </row>
        <row r="128">
          <cell r="A128" t="str">
            <v>161</v>
          </cell>
          <cell r="B128">
            <v>3903702115161</v>
          </cell>
          <cell r="C128" t="str">
            <v>CLE MARSEILLE</v>
          </cell>
          <cell r="D128">
            <v>0.48</v>
          </cell>
          <cell r="E128">
            <v>0.48</v>
          </cell>
          <cell r="G128">
            <v>550.08000000000004</v>
          </cell>
          <cell r="H128">
            <v>550.08000000000004</v>
          </cell>
        </row>
        <row r="129">
          <cell r="A129" t="str">
            <v>161</v>
          </cell>
          <cell r="B129">
            <v>3903702109161</v>
          </cell>
          <cell r="C129" t="str">
            <v>CABUS VITROLLES</v>
          </cell>
          <cell r="D129">
            <v>0.38</v>
          </cell>
          <cell r="E129">
            <v>0.31</v>
          </cell>
          <cell r="F129" t="str">
            <v>3938MPU03A</v>
          </cell>
          <cell r="G129">
            <v>177.84</v>
          </cell>
          <cell r="H129">
            <v>145.08000000000001</v>
          </cell>
        </row>
        <row r="130">
          <cell r="A130" t="str">
            <v>160</v>
          </cell>
          <cell r="B130">
            <v>3903822398160</v>
          </cell>
          <cell r="C130" t="str">
            <v>AGEI AIX</v>
          </cell>
          <cell r="D130">
            <v>1</v>
          </cell>
          <cell r="E130">
            <v>1</v>
          </cell>
          <cell r="G130">
            <v>4227</v>
          </cell>
          <cell r="H130">
            <v>4227</v>
          </cell>
        </row>
        <row r="131">
          <cell r="A131" t="str">
            <v>160</v>
          </cell>
          <cell r="B131">
            <v>3903822357160</v>
          </cell>
          <cell r="C131" t="str">
            <v>AGEI AIX</v>
          </cell>
          <cell r="D131">
            <v>0.36</v>
          </cell>
          <cell r="E131">
            <v>0.31</v>
          </cell>
          <cell r="F131" t="str">
            <v>3939MPU01A</v>
          </cell>
          <cell r="G131">
            <v>5947.02</v>
          </cell>
          <cell r="H131">
            <v>5121.045000000001</v>
          </cell>
        </row>
        <row r="132">
          <cell r="A132" t="str">
            <v>160</v>
          </cell>
          <cell r="B132">
            <v>3903692397160</v>
          </cell>
          <cell r="C132" t="str">
            <v>AGEI AIX</v>
          </cell>
          <cell r="D132">
            <v>1</v>
          </cell>
          <cell r="E132">
            <v>1</v>
          </cell>
          <cell r="F132" t="str">
            <v>3939MPU01A</v>
          </cell>
          <cell r="G132">
            <v>6031</v>
          </cell>
          <cell r="H132">
            <v>6031</v>
          </cell>
        </row>
        <row r="133">
          <cell r="A133" t="str">
            <v>160</v>
          </cell>
          <cell r="B133">
            <v>3903692356160</v>
          </cell>
          <cell r="C133" t="str">
            <v>ADELEC</v>
          </cell>
          <cell r="D133">
            <v>0.48</v>
          </cell>
          <cell r="E133">
            <v>0.48</v>
          </cell>
          <cell r="G133">
            <v>177.7</v>
          </cell>
          <cell r="H133">
            <v>177.7</v>
          </cell>
        </row>
        <row r="134">
          <cell r="A134" t="str">
            <v>160</v>
          </cell>
          <cell r="B134">
            <v>3903692355160</v>
          </cell>
          <cell r="C134" t="str">
            <v>AGEI AIX</v>
          </cell>
          <cell r="D134">
            <v>0.36</v>
          </cell>
          <cell r="E134">
            <v>0.31</v>
          </cell>
          <cell r="F134" t="str">
            <v>3939MPU01A</v>
          </cell>
          <cell r="G134">
            <v>1892.41</v>
          </cell>
          <cell r="H134">
            <v>1629.575277777778</v>
          </cell>
        </row>
        <row r="135">
          <cell r="A135" t="str">
            <v>160</v>
          </cell>
          <cell r="B135">
            <v>3903692354160</v>
          </cell>
          <cell r="C135" t="str">
            <v>AGEI AIX</v>
          </cell>
          <cell r="D135">
            <v>0.36</v>
          </cell>
          <cell r="E135">
            <v>0.31</v>
          </cell>
          <cell r="F135" t="str">
            <v>3939MPU01A</v>
          </cell>
          <cell r="G135">
            <v>5128.34</v>
          </cell>
          <cell r="H135">
            <v>4416.070555555556</v>
          </cell>
        </row>
        <row r="136">
          <cell r="A136" t="str">
            <v>160</v>
          </cell>
          <cell r="B136">
            <v>3903692305160</v>
          </cell>
          <cell r="C136" t="str">
            <v>AGEI AIX</v>
          </cell>
          <cell r="D136">
            <v>0.36</v>
          </cell>
          <cell r="E136">
            <v>0.31</v>
          </cell>
          <cell r="G136">
            <v>1917.65</v>
          </cell>
          <cell r="H136">
            <v>1651.3097222222223</v>
          </cell>
        </row>
        <row r="137">
          <cell r="A137" t="str">
            <v>160</v>
          </cell>
          <cell r="B137">
            <v>3903692304160</v>
          </cell>
          <cell r="C137" t="str">
            <v>AGEI AIX</v>
          </cell>
          <cell r="D137">
            <v>0.36</v>
          </cell>
          <cell r="E137">
            <v>0.31</v>
          </cell>
          <cell r="F137" t="str">
            <v>3939MPU01A</v>
          </cell>
          <cell r="G137">
            <v>2800.8</v>
          </cell>
          <cell r="H137">
            <v>2411.8000000000002</v>
          </cell>
        </row>
        <row r="138">
          <cell r="A138" t="str">
            <v>160</v>
          </cell>
          <cell r="B138">
            <v>3903692139160</v>
          </cell>
          <cell r="C138" t="str">
            <v>AGEI AIX</v>
          </cell>
          <cell r="D138">
            <v>0.36</v>
          </cell>
          <cell r="E138">
            <v>0.31</v>
          </cell>
          <cell r="F138" t="str">
            <v>3939MPU01A</v>
          </cell>
          <cell r="G138">
            <v>16828.310000000001</v>
          </cell>
          <cell r="H138">
            <v>14491.044722222225</v>
          </cell>
        </row>
        <row r="139">
          <cell r="A139" t="str">
            <v>160</v>
          </cell>
          <cell r="B139">
            <v>3903692114160</v>
          </cell>
          <cell r="C139" t="str">
            <v>AGEI AIX</v>
          </cell>
          <cell r="D139">
            <v>0.36</v>
          </cell>
          <cell r="E139">
            <v>0.31</v>
          </cell>
          <cell r="F139" t="str">
            <v>3939MPU01A</v>
          </cell>
          <cell r="G139">
            <v>17384.689999999999</v>
          </cell>
          <cell r="H139">
            <v>14970.149722222222</v>
          </cell>
        </row>
        <row r="140">
          <cell r="A140" t="str">
            <v>160</v>
          </cell>
          <cell r="B140">
            <v>3903692113160</v>
          </cell>
          <cell r="C140" t="str">
            <v>CABUS VITROLLES</v>
          </cell>
          <cell r="D140">
            <v>1</v>
          </cell>
          <cell r="E140">
            <v>1</v>
          </cell>
          <cell r="G140">
            <v>667.2</v>
          </cell>
          <cell r="H140">
            <v>667.2</v>
          </cell>
        </row>
        <row r="141">
          <cell r="A141" t="str">
            <v>160</v>
          </cell>
          <cell r="B141">
            <v>3903692112160</v>
          </cell>
          <cell r="C141" t="str">
            <v>SOCOMEC</v>
          </cell>
          <cell r="D141">
            <v>1</v>
          </cell>
          <cell r="E141">
            <v>1</v>
          </cell>
          <cell r="G141">
            <v>3557.47</v>
          </cell>
          <cell r="H141">
            <v>3557.47</v>
          </cell>
        </row>
        <row r="142">
          <cell r="A142" t="str">
            <v>160</v>
          </cell>
          <cell r="B142">
            <v>3903692074160</v>
          </cell>
          <cell r="C142" t="str">
            <v>COMECA HOLDING</v>
          </cell>
          <cell r="D142">
            <v>0.25</v>
          </cell>
          <cell r="E142">
            <v>0.25</v>
          </cell>
          <cell r="G142">
            <v>7681.75</v>
          </cell>
          <cell r="H142">
            <v>7681.75</v>
          </cell>
        </row>
        <row r="143">
          <cell r="A143" t="str">
            <v>160</v>
          </cell>
          <cell r="B143">
            <v>3903692073160</v>
          </cell>
          <cell r="C143" t="str">
            <v>COMECA HOLDING</v>
          </cell>
          <cell r="D143">
            <v>0.25</v>
          </cell>
          <cell r="E143">
            <v>0.25</v>
          </cell>
          <cell r="G143">
            <v>17953.53</v>
          </cell>
          <cell r="H143">
            <v>17953.53</v>
          </cell>
        </row>
        <row r="144">
          <cell r="A144" t="str">
            <v>160</v>
          </cell>
          <cell r="B144">
            <v>160</v>
          </cell>
          <cell r="C144" t="str">
            <v>AGEI AIX</v>
          </cell>
          <cell r="D144">
            <v>1</v>
          </cell>
          <cell r="E144">
            <v>1</v>
          </cell>
          <cell r="F144" t="str">
            <v>AVOIR</v>
          </cell>
          <cell r="G144">
            <v>-1064.92</v>
          </cell>
          <cell r="H144">
            <v>-1064.92</v>
          </cell>
        </row>
        <row r="145">
          <cell r="A145" t="str">
            <v>159</v>
          </cell>
          <cell r="B145" t="str">
            <v>MH031103-159</v>
          </cell>
          <cell r="C145" t="str">
            <v>CLE MARSEILLE</v>
          </cell>
          <cell r="D145">
            <v>0.48</v>
          </cell>
          <cell r="E145">
            <v>0.48</v>
          </cell>
          <cell r="G145">
            <v>176.16</v>
          </cell>
          <cell r="H145">
            <v>176.16</v>
          </cell>
        </row>
        <row r="146">
          <cell r="A146" t="str">
            <v>159</v>
          </cell>
          <cell r="B146">
            <v>3903662376159</v>
          </cell>
          <cell r="C146" t="str">
            <v>TECSUD</v>
          </cell>
          <cell r="D146">
            <v>1</v>
          </cell>
          <cell r="E146">
            <v>1</v>
          </cell>
          <cell r="G146">
            <v>600</v>
          </cell>
          <cell r="H146">
            <v>600</v>
          </cell>
        </row>
        <row r="147">
          <cell r="A147" t="str">
            <v>159</v>
          </cell>
          <cell r="B147">
            <v>3903662353159</v>
          </cell>
          <cell r="C147" t="str">
            <v>SOCOMEC</v>
          </cell>
          <cell r="D147">
            <v>0.53200000000000003</v>
          </cell>
          <cell r="E147">
            <v>0.53200000000000003</v>
          </cell>
          <cell r="G147">
            <v>45.22</v>
          </cell>
          <cell r="H147">
            <v>45.22</v>
          </cell>
        </row>
        <row r="148">
          <cell r="A148" t="str">
            <v>159</v>
          </cell>
          <cell r="B148">
            <v>3903662351159</v>
          </cell>
          <cell r="C148" t="str">
            <v>AGEI AIX</v>
          </cell>
          <cell r="D148">
            <v>0.36</v>
          </cell>
          <cell r="E148">
            <v>0.31</v>
          </cell>
          <cell r="F148" t="str">
            <v>3939MPU01A</v>
          </cell>
          <cell r="G148">
            <v>941.98</v>
          </cell>
          <cell r="H148">
            <v>811.1494444444445</v>
          </cell>
        </row>
        <row r="149">
          <cell r="A149" t="str">
            <v>159</v>
          </cell>
          <cell r="B149">
            <v>3903662320159</v>
          </cell>
          <cell r="C149" t="str">
            <v>CABUS VITROLLES</v>
          </cell>
          <cell r="D149">
            <v>0.27</v>
          </cell>
          <cell r="E149">
            <v>0.27</v>
          </cell>
          <cell r="F149" t="str">
            <v>3947MPU03A</v>
          </cell>
          <cell r="G149">
            <v>277.08</v>
          </cell>
          <cell r="H149">
            <v>277.08</v>
          </cell>
        </row>
        <row r="150">
          <cell r="A150" t="str">
            <v>159</v>
          </cell>
          <cell r="B150">
            <v>3903662315159</v>
          </cell>
          <cell r="C150" t="str">
            <v>CABUS VITROLLES</v>
          </cell>
          <cell r="D150">
            <v>0.38</v>
          </cell>
          <cell r="E150">
            <v>0.31</v>
          </cell>
          <cell r="F150" t="str">
            <v>3938MPU03A</v>
          </cell>
          <cell r="G150">
            <v>8520.5</v>
          </cell>
          <cell r="H150">
            <v>6950.9342105263149</v>
          </cell>
        </row>
        <row r="151">
          <cell r="A151" t="str">
            <v>159</v>
          </cell>
          <cell r="B151">
            <v>3903662314159</v>
          </cell>
          <cell r="C151" t="str">
            <v>CABUS VITROLLES</v>
          </cell>
          <cell r="D151">
            <v>0.38</v>
          </cell>
          <cell r="E151">
            <v>0.31</v>
          </cell>
          <cell r="F151" t="str">
            <v>3938MPU03A</v>
          </cell>
          <cell r="G151">
            <v>4763.1499999999996</v>
          </cell>
          <cell r="H151">
            <v>3885.7276315789468</v>
          </cell>
        </row>
        <row r="152">
          <cell r="A152" t="str">
            <v>159</v>
          </cell>
          <cell r="B152">
            <v>3903662313159</v>
          </cell>
          <cell r="C152" t="str">
            <v>AGEI AIX</v>
          </cell>
          <cell r="D152">
            <v>0.36</v>
          </cell>
          <cell r="E152">
            <v>0.31</v>
          </cell>
          <cell r="G152">
            <v>488.05</v>
          </cell>
          <cell r="H152">
            <v>420.26527777777784</v>
          </cell>
        </row>
        <row r="153">
          <cell r="A153" t="str">
            <v>159</v>
          </cell>
          <cell r="B153">
            <v>3903662087159</v>
          </cell>
          <cell r="C153" t="str">
            <v>LAVAUX</v>
          </cell>
          <cell r="D153">
            <v>1</v>
          </cell>
          <cell r="E153">
            <v>1</v>
          </cell>
          <cell r="G153">
            <v>1971</v>
          </cell>
          <cell r="H153">
            <v>1971</v>
          </cell>
        </row>
        <row r="154">
          <cell r="A154" t="str">
            <v>158</v>
          </cell>
          <cell r="B154">
            <v>3903652054158</v>
          </cell>
          <cell r="C154" t="str">
            <v>AGEI AIX</v>
          </cell>
          <cell r="D154">
            <v>0.36</v>
          </cell>
          <cell r="E154">
            <v>0.31</v>
          </cell>
          <cell r="G154">
            <v>11923.31</v>
          </cell>
          <cell r="H154">
            <v>10267.294722222221</v>
          </cell>
        </row>
        <row r="155">
          <cell r="A155" t="str">
            <v>157</v>
          </cell>
          <cell r="B155">
            <v>3903952196157</v>
          </cell>
          <cell r="C155" t="str">
            <v>CABUS VITROLLES</v>
          </cell>
          <cell r="D155">
            <v>0.38</v>
          </cell>
          <cell r="E155">
            <v>0.31</v>
          </cell>
          <cell r="G155">
            <v>1915.54</v>
          </cell>
          <cell r="H155">
            <v>1562.6773684210525</v>
          </cell>
        </row>
        <row r="156">
          <cell r="A156" t="str">
            <v>157</v>
          </cell>
          <cell r="B156">
            <v>3903712103157</v>
          </cell>
          <cell r="C156" t="str">
            <v>AGEI AIX</v>
          </cell>
          <cell r="D156">
            <v>1</v>
          </cell>
          <cell r="E156">
            <v>1</v>
          </cell>
          <cell r="G156">
            <v>4218.01</v>
          </cell>
          <cell r="H156">
            <v>4218.01</v>
          </cell>
        </row>
        <row r="157">
          <cell r="A157" t="str">
            <v>157</v>
          </cell>
          <cell r="B157">
            <v>3903712102157</v>
          </cell>
          <cell r="C157" t="str">
            <v>ARC</v>
          </cell>
          <cell r="D157">
            <v>1</v>
          </cell>
          <cell r="E157">
            <v>1</v>
          </cell>
          <cell r="G157">
            <v>750</v>
          </cell>
          <cell r="H157">
            <v>750</v>
          </cell>
        </row>
        <row r="158">
          <cell r="A158" t="str">
            <v>157</v>
          </cell>
          <cell r="B158">
            <v>3903632141157</v>
          </cell>
          <cell r="C158" t="str">
            <v>AGEI AIX</v>
          </cell>
          <cell r="D158">
            <v>0.36</v>
          </cell>
          <cell r="E158">
            <v>0.31</v>
          </cell>
          <cell r="G158">
            <v>192.24</v>
          </cell>
          <cell r="H158">
            <v>165.54</v>
          </cell>
        </row>
        <row r="159">
          <cell r="A159" t="str">
            <v>157</v>
          </cell>
          <cell r="B159">
            <v>3903632055157</v>
          </cell>
          <cell r="C159" t="str">
            <v>CABUS VITROLLES</v>
          </cell>
          <cell r="D159">
            <v>0.38</v>
          </cell>
          <cell r="E159">
            <v>0.31</v>
          </cell>
          <cell r="G159">
            <v>2025.13</v>
          </cell>
          <cell r="H159">
            <v>1652.0797368421054</v>
          </cell>
        </row>
        <row r="160">
          <cell r="A160" t="str">
            <v>156</v>
          </cell>
          <cell r="B160">
            <v>3903612297156</v>
          </cell>
          <cell r="C160" t="str">
            <v>COMECA OUEST</v>
          </cell>
          <cell r="D160">
            <v>1</v>
          </cell>
          <cell r="E160">
            <v>1</v>
          </cell>
          <cell r="G160">
            <v>299.83999999999997</v>
          </cell>
          <cell r="H160">
            <v>299.83999999999997</v>
          </cell>
        </row>
        <row r="161">
          <cell r="A161" t="str">
            <v>156</v>
          </cell>
          <cell r="B161">
            <v>3903612155156</v>
          </cell>
          <cell r="C161" t="str">
            <v>COMECA OUEST</v>
          </cell>
          <cell r="D161">
            <v>1</v>
          </cell>
          <cell r="E161">
            <v>1</v>
          </cell>
          <cell r="G161">
            <v>91.08</v>
          </cell>
          <cell r="H161">
            <v>91.08</v>
          </cell>
        </row>
        <row r="162">
          <cell r="A162" t="str">
            <v>156</v>
          </cell>
          <cell r="B162">
            <v>3903612154156</v>
          </cell>
          <cell r="C162" t="str">
            <v>COMECA OUEST</v>
          </cell>
          <cell r="D162">
            <v>1</v>
          </cell>
          <cell r="E162">
            <v>1</v>
          </cell>
          <cell r="G162">
            <v>1242.19</v>
          </cell>
          <cell r="H162">
            <v>1242.19</v>
          </cell>
        </row>
        <row r="163">
          <cell r="A163" t="str">
            <v>155</v>
          </cell>
          <cell r="B163">
            <v>3903602350155</v>
          </cell>
          <cell r="C163" t="str">
            <v>CGED MARSEILLE</v>
          </cell>
          <cell r="D163">
            <v>0.4</v>
          </cell>
          <cell r="E163">
            <v>0.4</v>
          </cell>
          <cell r="G163">
            <v>91.2</v>
          </cell>
          <cell r="H163">
            <v>91.2</v>
          </cell>
        </row>
        <row r="164">
          <cell r="A164" t="str">
            <v>155</v>
          </cell>
          <cell r="B164">
            <v>3903602349155</v>
          </cell>
          <cell r="C164" t="str">
            <v>MIDI MATERIEL</v>
          </cell>
          <cell r="D164">
            <v>0.52249999999999996</v>
          </cell>
          <cell r="E164">
            <v>0.52249999999999996</v>
          </cell>
          <cell r="G164">
            <v>3911.87</v>
          </cell>
          <cell r="H164">
            <v>3911.87</v>
          </cell>
        </row>
        <row r="165">
          <cell r="A165" t="str">
            <v>155</v>
          </cell>
          <cell r="B165">
            <v>3903602348155</v>
          </cell>
          <cell r="C165" t="str">
            <v>MIDI MATERIEL</v>
          </cell>
          <cell r="D165">
            <v>0.52249999999999996</v>
          </cell>
          <cell r="E165">
            <v>0.52249999999999996</v>
          </cell>
          <cell r="G165">
            <v>398.25</v>
          </cell>
          <cell r="H165">
            <v>398.25</v>
          </cell>
        </row>
        <row r="166">
          <cell r="A166" t="str">
            <v>155</v>
          </cell>
          <cell r="B166">
            <v>3903602347155</v>
          </cell>
          <cell r="C166" t="str">
            <v>AGEI AIX</v>
          </cell>
          <cell r="D166">
            <v>0.36</v>
          </cell>
          <cell r="E166">
            <v>0.31</v>
          </cell>
          <cell r="F166" t="str">
            <v>3939MPU01A</v>
          </cell>
          <cell r="G166">
            <v>2296.73</v>
          </cell>
          <cell r="H166">
            <v>1977.7397222222223</v>
          </cell>
        </row>
        <row r="167">
          <cell r="A167" t="str">
            <v>154</v>
          </cell>
          <cell r="B167">
            <v>3903642069154</v>
          </cell>
          <cell r="C167" t="str">
            <v>MIDI MATERIEL</v>
          </cell>
          <cell r="D167">
            <v>1</v>
          </cell>
          <cell r="E167">
            <v>1</v>
          </cell>
          <cell r="G167">
            <v>154.66</v>
          </cell>
          <cell r="H167">
            <v>154.66</v>
          </cell>
        </row>
        <row r="168">
          <cell r="A168" t="str">
            <v>154</v>
          </cell>
          <cell r="B168">
            <v>3903642068154</v>
          </cell>
          <cell r="C168" t="str">
            <v>MIDI MATERIEL</v>
          </cell>
          <cell r="D168">
            <v>1</v>
          </cell>
          <cell r="E168">
            <v>1</v>
          </cell>
          <cell r="G168">
            <v>219.45</v>
          </cell>
          <cell r="H168">
            <v>219.45</v>
          </cell>
        </row>
        <row r="169">
          <cell r="A169" t="str">
            <v>152</v>
          </cell>
          <cell r="B169">
            <v>3903532015152</v>
          </cell>
          <cell r="C169" t="str">
            <v>COMECA HOLDING</v>
          </cell>
          <cell r="D169">
            <v>0.25</v>
          </cell>
          <cell r="E169">
            <v>0.25</v>
          </cell>
          <cell r="G169">
            <v>197.5</v>
          </cell>
          <cell r="H169">
            <v>197.5</v>
          </cell>
        </row>
        <row r="170">
          <cell r="A170" t="str">
            <v>152</v>
          </cell>
          <cell r="B170">
            <v>3903532014152</v>
          </cell>
          <cell r="C170" t="str">
            <v>COMECA HOLDING</v>
          </cell>
          <cell r="D170">
            <v>0.25</v>
          </cell>
          <cell r="E170">
            <v>0.25</v>
          </cell>
          <cell r="G170">
            <v>50168.9</v>
          </cell>
          <cell r="H170">
            <v>50168.9</v>
          </cell>
        </row>
        <row r="171">
          <cell r="A171" t="str">
            <v>150</v>
          </cell>
          <cell r="B171">
            <v>3903492110150</v>
          </cell>
          <cell r="C171" t="str">
            <v>CABUS VITROLLES</v>
          </cell>
          <cell r="D171">
            <v>0.38</v>
          </cell>
          <cell r="E171">
            <v>0.31</v>
          </cell>
          <cell r="F171" t="str">
            <v>3938MPU03A</v>
          </cell>
          <cell r="G171">
            <v>1598.47</v>
          </cell>
          <cell r="H171">
            <v>1304.0150000000001</v>
          </cell>
        </row>
        <row r="172">
          <cell r="A172" t="str">
            <v>150</v>
          </cell>
          <cell r="B172">
            <v>3903492039150</v>
          </cell>
          <cell r="C172" t="str">
            <v>MIDI MATERIEL</v>
          </cell>
          <cell r="D172">
            <v>0.52249999999999996</v>
          </cell>
          <cell r="E172">
            <v>0.52249999999999996</v>
          </cell>
          <cell r="G172">
            <v>424.64</v>
          </cell>
          <cell r="H172">
            <v>424.64</v>
          </cell>
        </row>
        <row r="173">
          <cell r="A173" t="str">
            <v>150</v>
          </cell>
          <cell r="B173">
            <v>3903492025150</v>
          </cell>
          <cell r="C173" t="str">
            <v>CGED MARSEILLE</v>
          </cell>
          <cell r="D173">
            <v>0.4</v>
          </cell>
          <cell r="E173">
            <v>0.4</v>
          </cell>
          <cell r="G173">
            <v>472.4</v>
          </cell>
          <cell r="H173">
            <v>472.39999999999992</v>
          </cell>
        </row>
        <row r="174">
          <cell r="A174" t="str">
            <v>150</v>
          </cell>
          <cell r="B174">
            <v>3903491939150</v>
          </cell>
          <cell r="C174" t="str">
            <v>CLE MARSEILLE</v>
          </cell>
          <cell r="D174">
            <v>1</v>
          </cell>
          <cell r="E174">
            <v>1</v>
          </cell>
          <cell r="G174">
            <v>201.74</v>
          </cell>
          <cell r="H174">
            <v>201.74</v>
          </cell>
        </row>
        <row r="175">
          <cell r="A175" t="str">
            <v>149</v>
          </cell>
          <cell r="B175" t="str">
            <v>MH191004-149</v>
          </cell>
          <cell r="C175" t="str">
            <v>MIDI MATERIEL</v>
          </cell>
          <cell r="D175">
            <v>0.52249999999999996</v>
          </cell>
          <cell r="E175">
            <v>0.52249999999999996</v>
          </cell>
          <cell r="G175">
            <v>219.45</v>
          </cell>
          <cell r="H175">
            <v>219.45</v>
          </cell>
        </row>
        <row r="176">
          <cell r="A176" t="str">
            <v>149</v>
          </cell>
          <cell r="B176">
            <v>3903482041149</v>
          </cell>
          <cell r="C176" t="str">
            <v>CABUS VITROLLES</v>
          </cell>
          <cell r="D176">
            <v>0.38</v>
          </cell>
          <cell r="E176">
            <v>0.31</v>
          </cell>
          <cell r="F176" t="str">
            <v>3938MPU03A</v>
          </cell>
          <cell r="G176">
            <v>150.66999999999999</v>
          </cell>
          <cell r="H176">
            <v>122.91499999999998</v>
          </cell>
        </row>
        <row r="177">
          <cell r="A177" t="str">
            <v>148</v>
          </cell>
          <cell r="B177">
            <v>3903592070148</v>
          </cell>
          <cell r="C177" t="str">
            <v>CABUS VITROLLES</v>
          </cell>
          <cell r="D177">
            <v>0.38</v>
          </cell>
          <cell r="E177">
            <v>0.31</v>
          </cell>
          <cell r="G177">
            <v>54.64</v>
          </cell>
          <cell r="H177">
            <v>44.57473684210526</v>
          </cell>
        </row>
        <row r="178">
          <cell r="A178" t="str">
            <v>148</v>
          </cell>
          <cell r="B178">
            <v>3903592031148</v>
          </cell>
          <cell r="C178" t="str">
            <v>ADELEC</v>
          </cell>
          <cell r="D178">
            <v>0.48</v>
          </cell>
          <cell r="E178">
            <v>0.48</v>
          </cell>
          <cell r="G178">
            <v>39.35</v>
          </cell>
          <cell r="H178">
            <v>39.35</v>
          </cell>
        </row>
        <row r="179">
          <cell r="A179" t="str">
            <v>148</v>
          </cell>
          <cell r="B179">
            <v>3903592030148</v>
          </cell>
          <cell r="C179" t="str">
            <v>AGEI AIX</v>
          </cell>
          <cell r="D179">
            <v>0.36</v>
          </cell>
          <cell r="E179">
            <v>0.31</v>
          </cell>
          <cell r="G179">
            <v>14909.36</v>
          </cell>
          <cell r="H179">
            <v>12838.615555555556</v>
          </cell>
        </row>
        <row r="180">
          <cell r="A180" t="str">
            <v>147</v>
          </cell>
          <cell r="B180">
            <v>3903421886147</v>
          </cell>
          <cell r="C180" t="str">
            <v>CGED MARSEILLE</v>
          </cell>
          <cell r="D180">
            <v>0.4</v>
          </cell>
          <cell r="E180">
            <v>0.4</v>
          </cell>
          <cell r="G180">
            <v>3132</v>
          </cell>
          <cell r="H180">
            <v>3132</v>
          </cell>
        </row>
        <row r="181">
          <cell r="A181" t="str">
            <v>147</v>
          </cell>
          <cell r="B181">
            <v>3903411885147</v>
          </cell>
          <cell r="C181" t="str">
            <v>CGED MARSEILLE</v>
          </cell>
          <cell r="D181">
            <v>0.4</v>
          </cell>
          <cell r="E181">
            <v>0.4</v>
          </cell>
          <cell r="G181">
            <v>6264</v>
          </cell>
          <cell r="H181">
            <v>6264</v>
          </cell>
        </row>
        <row r="182">
          <cell r="A182" t="str">
            <v>146</v>
          </cell>
          <cell r="B182">
            <v>3903562091146</v>
          </cell>
          <cell r="C182" t="str">
            <v>PHOENIX</v>
          </cell>
          <cell r="D182">
            <v>1</v>
          </cell>
          <cell r="E182">
            <v>1</v>
          </cell>
          <cell r="G182">
            <v>83</v>
          </cell>
          <cell r="H182">
            <v>83</v>
          </cell>
        </row>
        <row r="183">
          <cell r="A183" t="str">
            <v>146</v>
          </cell>
          <cell r="B183">
            <v>3903562079146</v>
          </cell>
          <cell r="C183" t="str">
            <v>AGEI AIX</v>
          </cell>
          <cell r="D183">
            <v>1</v>
          </cell>
          <cell r="E183">
            <v>1</v>
          </cell>
          <cell r="G183">
            <v>508.86</v>
          </cell>
          <cell r="H183">
            <v>508.86</v>
          </cell>
        </row>
        <row r="184">
          <cell r="A184" t="str">
            <v>146</v>
          </cell>
          <cell r="B184">
            <v>3903562036146</v>
          </cell>
          <cell r="C184" t="str">
            <v>AGEI MARSEILLE</v>
          </cell>
          <cell r="D184">
            <v>1</v>
          </cell>
          <cell r="E184">
            <v>1</v>
          </cell>
          <cell r="G184">
            <v>183.01</v>
          </cell>
          <cell r="H184">
            <v>183.01</v>
          </cell>
        </row>
        <row r="185">
          <cell r="A185" t="str">
            <v>146</v>
          </cell>
          <cell r="B185">
            <v>3903562029146</v>
          </cell>
          <cell r="C185" t="str">
            <v>PHOENIX</v>
          </cell>
          <cell r="D185">
            <v>1</v>
          </cell>
          <cell r="E185">
            <v>1</v>
          </cell>
          <cell r="G185">
            <v>2089.1999999999998</v>
          </cell>
          <cell r="H185">
            <v>2089.1999999999998</v>
          </cell>
        </row>
        <row r="186">
          <cell r="A186" t="str">
            <v>146</v>
          </cell>
          <cell r="B186">
            <v>3903562027146</v>
          </cell>
          <cell r="C186" t="str">
            <v>CGED MARSEILLE</v>
          </cell>
          <cell r="D186">
            <v>1</v>
          </cell>
          <cell r="E186">
            <v>1</v>
          </cell>
          <cell r="G186">
            <v>684.38</v>
          </cell>
          <cell r="H186">
            <v>684.38</v>
          </cell>
        </row>
        <row r="187">
          <cell r="A187" t="str">
            <v>145</v>
          </cell>
          <cell r="B187">
            <v>3903371861145</v>
          </cell>
          <cell r="C187" t="str">
            <v>CGED MARSEILLE</v>
          </cell>
          <cell r="D187">
            <v>1</v>
          </cell>
          <cell r="E187">
            <v>1</v>
          </cell>
          <cell r="G187">
            <v>357.82</v>
          </cell>
          <cell r="H187">
            <v>357.82</v>
          </cell>
        </row>
        <row r="188">
          <cell r="A188" t="str">
            <v>144</v>
          </cell>
          <cell r="B188">
            <v>3903362077144</v>
          </cell>
          <cell r="C188" t="str">
            <v>ADELEC</v>
          </cell>
          <cell r="D188">
            <v>1</v>
          </cell>
          <cell r="E188">
            <v>1</v>
          </cell>
          <cell r="G188">
            <v>149.05000000000001</v>
          </cell>
          <cell r="H188">
            <v>149.05000000000001</v>
          </cell>
        </row>
        <row r="189">
          <cell r="A189" t="str">
            <v>144</v>
          </cell>
          <cell r="B189">
            <v>3903362076144</v>
          </cell>
          <cell r="C189" t="str">
            <v>CABUS VITROLLES</v>
          </cell>
          <cell r="D189">
            <v>0.38</v>
          </cell>
          <cell r="E189">
            <v>0.31</v>
          </cell>
          <cell r="G189">
            <v>563.16</v>
          </cell>
          <cell r="H189">
            <v>459.42</v>
          </cell>
        </row>
        <row r="190">
          <cell r="A190" t="str">
            <v>144</v>
          </cell>
          <cell r="B190">
            <v>3903362017144</v>
          </cell>
          <cell r="C190" t="str">
            <v>ADELEC</v>
          </cell>
          <cell r="D190">
            <v>0.48</v>
          </cell>
          <cell r="E190">
            <v>0.48</v>
          </cell>
          <cell r="G190">
            <v>52.61</v>
          </cell>
          <cell r="H190">
            <v>52.61</v>
          </cell>
        </row>
        <row r="191">
          <cell r="A191" t="str">
            <v>144</v>
          </cell>
          <cell r="B191">
            <v>3903362016144</v>
          </cell>
          <cell r="C191" t="str">
            <v>AGEI AIX</v>
          </cell>
          <cell r="D191">
            <v>0.36</v>
          </cell>
          <cell r="E191">
            <v>0.31</v>
          </cell>
          <cell r="G191">
            <v>44.71</v>
          </cell>
          <cell r="H191">
            <v>38.500277777777782</v>
          </cell>
        </row>
        <row r="192">
          <cell r="A192" t="str">
            <v>144</v>
          </cell>
          <cell r="B192">
            <v>3903361876144</v>
          </cell>
          <cell r="C192" t="str">
            <v>MIDI MATERIEL</v>
          </cell>
          <cell r="D192">
            <v>1</v>
          </cell>
          <cell r="E192">
            <v>1</v>
          </cell>
          <cell r="G192">
            <v>1387.86</v>
          </cell>
          <cell r="H192">
            <v>1387.86</v>
          </cell>
        </row>
        <row r="193">
          <cell r="A193" t="str">
            <v>144</v>
          </cell>
          <cell r="B193">
            <v>3903361865144</v>
          </cell>
          <cell r="C193" t="str">
            <v>PERRIN INDUSTRIE</v>
          </cell>
          <cell r="D193">
            <v>1</v>
          </cell>
          <cell r="E193">
            <v>1</v>
          </cell>
          <cell r="G193">
            <v>224.25</v>
          </cell>
          <cell r="H193">
            <v>224.25</v>
          </cell>
        </row>
        <row r="194">
          <cell r="A194" t="str">
            <v>144</v>
          </cell>
          <cell r="B194">
            <v>3903361864144</v>
          </cell>
          <cell r="C194" t="str">
            <v>PHOENIX</v>
          </cell>
          <cell r="D194">
            <v>1</v>
          </cell>
          <cell r="E194">
            <v>1</v>
          </cell>
          <cell r="G194">
            <v>3463.6</v>
          </cell>
          <cell r="H194">
            <v>3463.6</v>
          </cell>
        </row>
        <row r="195">
          <cell r="A195" t="str">
            <v>144</v>
          </cell>
          <cell r="B195">
            <v>3903361863144</v>
          </cell>
          <cell r="C195" t="str">
            <v>AGEI AIX</v>
          </cell>
          <cell r="D195">
            <v>1</v>
          </cell>
          <cell r="E195">
            <v>1</v>
          </cell>
          <cell r="G195">
            <v>2799.49</v>
          </cell>
          <cell r="H195">
            <v>2799.49</v>
          </cell>
        </row>
        <row r="196">
          <cell r="A196" t="str">
            <v>144</v>
          </cell>
          <cell r="B196">
            <v>3903361862144</v>
          </cell>
          <cell r="C196" t="str">
            <v>ADELEC</v>
          </cell>
          <cell r="D196">
            <v>0.48</v>
          </cell>
          <cell r="E196">
            <v>0.48</v>
          </cell>
          <cell r="G196">
            <v>1261.53</v>
          </cell>
          <cell r="H196">
            <v>1261.53</v>
          </cell>
        </row>
        <row r="197">
          <cell r="A197" t="str">
            <v>143</v>
          </cell>
          <cell r="B197">
            <v>3903392124143</v>
          </cell>
          <cell r="C197" t="str">
            <v>AGEI AIX</v>
          </cell>
          <cell r="D197">
            <v>1</v>
          </cell>
          <cell r="E197">
            <v>1</v>
          </cell>
          <cell r="G197">
            <v>21.28</v>
          </cell>
          <cell r="H197">
            <v>21.28</v>
          </cell>
        </row>
        <row r="198">
          <cell r="A198" t="str">
            <v>143</v>
          </cell>
          <cell r="B198">
            <v>3903392042143</v>
          </cell>
          <cell r="C198" t="str">
            <v>CLE MARSEILLE</v>
          </cell>
          <cell r="D198">
            <v>0.48</v>
          </cell>
          <cell r="E198">
            <v>0.48</v>
          </cell>
          <cell r="G198">
            <v>343.2</v>
          </cell>
          <cell r="H198">
            <v>343.2</v>
          </cell>
        </row>
        <row r="199">
          <cell r="A199" t="str">
            <v>143</v>
          </cell>
          <cell r="B199">
            <v>3903391905143</v>
          </cell>
          <cell r="C199" t="str">
            <v>APPRO TOULON</v>
          </cell>
          <cell r="D199">
            <v>0.32</v>
          </cell>
          <cell r="E199">
            <v>0.32</v>
          </cell>
          <cell r="F199" t="str">
            <v>SMTE</v>
          </cell>
          <cell r="G199">
            <v>18509.919999999998</v>
          </cell>
          <cell r="H199">
            <v>18509.919999999998</v>
          </cell>
        </row>
        <row r="200">
          <cell r="A200" t="str">
            <v>143</v>
          </cell>
          <cell r="B200">
            <v>3903391904143</v>
          </cell>
          <cell r="C200" t="str">
            <v>APPRO TOULON</v>
          </cell>
          <cell r="D200">
            <v>0.32</v>
          </cell>
          <cell r="E200">
            <v>0.32</v>
          </cell>
          <cell r="F200" t="str">
            <v>SMTE</v>
          </cell>
          <cell r="G200">
            <v>305.60000000000002</v>
          </cell>
          <cell r="H200">
            <v>305.60000000000002</v>
          </cell>
        </row>
        <row r="201">
          <cell r="A201" t="str">
            <v>142</v>
          </cell>
          <cell r="B201">
            <v>3903382026142</v>
          </cell>
          <cell r="C201" t="str">
            <v>MIDI MATERIEL</v>
          </cell>
          <cell r="D201">
            <v>1</v>
          </cell>
          <cell r="E201">
            <v>1</v>
          </cell>
          <cell r="G201">
            <v>1556.99</v>
          </cell>
          <cell r="H201">
            <v>1556.99</v>
          </cell>
        </row>
        <row r="202">
          <cell r="A202" t="str">
            <v>142</v>
          </cell>
          <cell r="B202">
            <v>3903381911142</v>
          </cell>
          <cell r="C202" t="str">
            <v>AGEI MARSEILLE</v>
          </cell>
          <cell r="D202">
            <v>1</v>
          </cell>
          <cell r="E202">
            <v>1</v>
          </cell>
          <cell r="G202">
            <v>792</v>
          </cell>
          <cell r="H202">
            <v>792</v>
          </cell>
        </row>
        <row r="203">
          <cell r="A203" t="str">
            <v>142</v>
          </cell>
          <cell r="B203">
            <v>3903381910142</v>
          </cell>
          <cell r="C203" t="str">
            <v>CABUS VITROLLES</v>
          </cell>
          <cell r="D203">
            <v>1</v>
          </cell>
          <cell r="E203">
            <v>1</v>
          </cell>
          <cell r="G203">
            <v>171.2</v>
          </cell>
          <cell r="H203">
            <v>171.2</v>
          </cell>
        </row>
        <row r="204">
          <cell r="A204" t="str">
            <v>142</v>
          </cell>
          <cell r="B204">
            <v>3903381895142</v>
          </cell>
          <cell r="C204" t="str">
            <v>CABUS VITROLLES</v>
          </cell>
          <cell r="D204">
            <v>0.38</v>
          </cell>
          <cell r="E204">
            <v>0.31</v>
          </cell>
          <cell r="F204" t="str">
            <v>3938MPU03A</v>
          </cell>
          <cell r="G204">
            <v>5549.52</v>
          </cell>
          <cell r="H204">
            <v>4527.2400000000007</v>
          </cell>
        </row>
        <row r="205">
          <cell r="A205" t="str">
            <v>141</v>
          </cell>
          <cell r="B205">
            <v>3903441903141</v>
          </cell>
          <cell r="C205" t="str">
            <v>MIDI MATERIEL</v>
          </cell>
          <cell r="D205">
            <v>1</v>
          </cell>
          <cell r="E205">
            <v>1</v>
          </cell>
          <cell r="G205">
            <v>342644</v>
          </cell>
          <cell r="H205">
            <v>342644</v>
          </cell>
        </row>
        <row r="206">
          <cell r="A206" t="str">
            <v>140</v>
          </cell>
          <cell r="B206">
            <v>3903341852140</v>
          </cell>
          <cell r="C206" t="str">
            <v>ADELEC</v>
          </cell>
          <cell r="D206">
            <v>0.48</v>
          </cell>
          <cell r="E206">
            <v>0.48</v>
          </cell>
          <cell r="G206">
            <v>105.22</v>
          </cell>
          <cell r="H206">
            <v>105.22</v>
          </cell>
        </row>
        <row r="207">
          <cell r="A207" t="str">
            <v>140</v>
          </cell>
          <cell r="B207">
            <v>3903341851140</v>
          </cell>
          <cell r="C207" t="str">
            <v>CGED MARSEILLE</v>
          </cell>
          <cell r="D207">
            <v>0.4</v>
          </cell>
          <cell r="E207">
            <v>0.4</v>
          </cell>
          <cell r="G207">
            <v>4720.8</v>
          </cell>
          <cell r="H207">
            <v>4720.8</v>
          </cell>
        </row>
        <row r="208">
          <cell r="A208" t="str">
            <v>140</v>
          </cell>
          <cell r="B208">
            <v>3903341850140</v>
          </cell>
          <cell r="C208" t="str">
            <v>AGEI AIX</v>
          </cell>
          <cell r="D208">
            <v>0.33</v>
          </cell>
          <cell r="E208">
            <v>0.33</v>
          </cell>
          <cell r="G208">
            <v>19467.2</v>
          </cell>
          <cell r="H208">
            <v>19467.2</v>
          </cell>
        </row>
        <row r="209">
          <cell r="A209" t="str">
            <v>139</v>
          </cell>
          <cell r="B209">
            <v>3903321847139</v>
          </cell>
          <cell r="C209" t="str">
            <v>CABUS VITROLLES</v>
          </cell>
          <cell r="D209">
            <v>0.38</v>
          </cell>
          <cell r="E209">
            <v>0.31</v>
          </cell>
          <cell r="G209">
            <v>25762.48</v>
          </cell>
          <cell r="H209">
            <v>21016.76</v>
          </cell>
        </row>
        <row r="210">
          <cell r="A210" t="str">
            <v>138</v>
          </cell>
          <cell r="B210">
            <v>3903292142138</v>
          </cell>
          <cell r="C210" t="str">
            <v>AGEI AIX</v>
          </cell>
          <cell r="D210">
            <v>0.33</v>
          </cell>
          <cell r="E210">
            <v>0.33</v>
          </cell>
          <cell r="G210">
            <v>633.20000000000005</v>
          </cell>
          <cell r="H210">
            <v>633.20000000000005</v>
          </cell>
        </row>
        <row r="211">
          <cell r="A211" t="str">
            <v>138</v>
          </cell>
          <cell r="B211">
            <v>3903292043138</v>
          </cell>
          <cell r="C211" t="str">
            <v>CABUS VITROLLES</v>
          </cell>
          <cell r="D211">
            <v>0.38</v>
          </cell>
          <cell r="E211">
            <v>0.31</v>
          </cell>
          <cell r="F211" t="str">
            <v>3938MPU03A</v>
          </cell>
          <cell r="G211">
            <v>3025.79</v>
          </cell>
          <cell r="H211">
            <v>2468.4076315789471</v>
          </cell>
        </row>
        <row r="212">
          <cell r="A212" t="str">
            <v>138</v>
          </cell>
          <cell r="B212">
            <v>3903292024138</v>
          </cell>
          <cell r="C212" t="str">
            <v>CLE MARSEILLE</v>
          </cell>
          <cell r="D212">
            <v>0.48</v>
          </cell>
          <cell r="E212">
            <v>0.48</v>
          </cell>
          <cell r="G212">
            <v>245.95</v>
          </cell>
          <cell r="H212">
            <v>245.95000000000002</v>
          </cell>
        </row>
        <row r="213">
          <cell r="A213" t="str">
            <v>138</v>
          </cell>
          <cell r="B213">
            <v>3903292023138</v>
          </cell>
          <cell r="C213" t="str">
            <v>CABUS VITROLLES</v>
          </cell>
          <cell r="D213">
            <v>0.38</v>
          </cell>
          <cell r="E213">
            <v>0.31</v>
          </cell>
          <cell r="F213" t="str">
            <v>3938MPU03A</v>
          </cell>
          <cell r="G213">
            <v>16448.259999999998</v>
          </cell>
          <cell r="H213">
            <v>13418.317368421051</v>
          </cell>
        </row>
        <row r="214">
          <cell r="A214" t="str">
            <v>138</v>
          </cell>
          <cell r="B214">
            <v>3903292022138</v>
          </cell>
          <cell r="C214" t="str">
            <v>CABUS VITROLLES</v>
          </cell>
          <cell r="D214">
            <v>0.38</v>
          </cell>
          <cell r="E214">
            <v>0.31</v>
          </cell>
          <cell r="F214" t="str">
            <v>3938MPU03A</v>
          </cell>
          <cell r="G214">
            <v>240.08</v>
          </cell>
          <cell r="H214">
            <v>195.85473684210527</v>
          </cell>
        </row>
        <row r="215">
          <cell r="A215" t="str">
            <v>138</v>
          </cell>
          <cell r="B215">
            <v>3903291935138</v>
          </cell>
          <cell r="C215" t="str">
            <v>CGED MARSEILLE</v>
          </cell>
          <cell r="D215">
            <v>0.4</v>
          </cell>
          <cell r="E215">
            <v>0.4</v>
          </cell>
          <cell r="G215">
            <v>635</v>
          </cell>
          <cell r="H215">
            <v>635</v>
          </cell>
        </row>
        <row r="216">
          <cell r="A216" t="str">
            <v>138</v>
          </cell>
          <cell r="B216">
            <v>3903291913138</v>
          </cell>
          <cell r="C216" t="str">
            <v>CABUS VITROLLES</v>
          </cell>
          <cell r="D216">
            <v>0.38</v>
          </cell>
          <cell r="E216">
            <v>0.31</v>
          </cell>
          <cell r="F216" t="str">
            <v>3938MPU03A</v>
          </cell>
          <cell r="G216">
            <v>3967.54</v>
          </cell>
          <cell r="H216">
            <v>3236.6773684210525</v>
          </cell>
        </row>
        <row r="217">
          <cell r="A217" t="str">
            <v>138</v>
          </cell>
          <cell r="B217">
            <v>3903291909138</v>
          </cell>
          <cell r="C217" t="str">
            <v>MIDI MATERIEL</v>
          </cell>
          <cell r="D217">
            <v>1</v>
          </cell>
          <cell r="E217">
            <v>1</v>
          </cell>
          <cell r="G217">
            <v>2824.66</v>
          </cell>
          <cell r="H217">
            <v>2824.66</v>
          </cell>
        </row>
        <row r="218">
          <cell r="A218" t="str">
            <v>138</v>
          </cell>
          <cell r="B218">
            <v>3903291908138</v>
          </cell>
          <cell r="C218" t="str">
            <v>CGED MARSEILLE</v>
          </cell>
          <cell r="D218">
            <v>0.4</v>
          </cell>
          <cell r="E218">
            <v>0.4</v>
          </cell>
          <cell r="G218">
            <v>543.79999999999995</v>
          </cell>
          <cell r="H218">
            <v>543.79999999999995</v>
          </cell>
        </row>
        <row r="219">
          <cell r="A219" t="str">
            <v>138</v>
          </cell>
          <cell r="B219">
            <v>3903291907138</v>
          </cell>
          <cell r="C219" t="str">
            <v>CABUS VITROLLES</v>
          </cell>
          <cell r="D219">
            <v>0.38</v>
          </cell>
          <cell r="E219">
            <v>0.31</v>
          </cell>
          <cell r="F219" t="str">
            <v>3938MPU03A</v>
          </cell>
          <cell r="G219">
            <v>131.97</v>
          </cell>
          <cell r="H219">
            <v>107.65973684210526</v>
          </cell>
        </row>
        <row r="220">
          <cell r="A220" t="str">
            <v>138</v>
          </cell>
          <cell r="B220">
            <v>3903291897138</v>
          </cell>
          <cell r="C220" t="str">
            <v>CABUS VITROLLES</v>
          </cell>
          <cell r="D220">
            <v>0.38</v>
          </cell>
          <cell r="E220">
            <v>0.31</v>
          </cell>
          <cell r="F220" t="str">
            <v>3938MPU03A</v>
          </cell>
          <cell r="G220">
            <v>265.39</v>
          </cell>
          <cell r="H220">
            <v>216.50236842105261</v>
          </cell>
        </row>
        <row r="221">
          <cell r="A221" t="str">
            <v>138</v>
          </cell>
          <cell r="B221">
            <v>3903291896138</v>
          </cell>
          <cell r="C221" t="str">
            <v>CLE MARSEILLE</v>
          </cell>
          <cell r="D221">
            <v>0.48</v>
          </cell>
          <cell r="E221">
            <v>0.48</v>
          </cell>
          <cell r="G221">
            <v>183.94</v>
          </cell>
          <cell r="H221">
            <v>183.94</v>
          </cell>
        </row>
        <row r="222">
          <cell r="A222" t="str">
            <v>138</v>
          </cell>
          <cell r="B222">
            <v>3903291875138</v>
          </cell>
          <cell r="C222" t="str">
            <v>COMECE OUEST</v>
          </cell>
          <cell r="D222">
            <v>1</v>
          </cell>
          <cell r="E222">
            <v>1</v>
          </cell>
          <cell r="G222">
            <v>1729.2</v>
          </cell>
          <cell r="H222">
            <v>1729.2</v>
          </cell>
        </row>
        <row r="223">
          <cell r="A223" t="str">
            <v>138</v>
          </cell>
          <cell r="B223">
            <v>3903291873138</v>
          </cell>
          <cell r="C223" t="str">
            <v>ADELEC</v>
          </cell>
          <cell r="D223">
            <v>0.32340000000000002</v>
          </cell>
          <cell r="E223">
            <v>0.32340000000000002</v>
          </cell>
          <cell r="G223">
            <v>473.46</v>
          </cell>
          <cell r="H223">
            <v>473.46</v>
          </cell>
        </row>
        <row r="224">
          <cell r="A224" t="str">
            <v>138</v>
          </cell>
          <cell r="B224">
            <v>3903291872138</v>
          </cell>
          <cell r="C224" t="str">
            <v>CLE MARSEILLE</v>
          </cell>
          <cell r="D224">
            <v>0.48</v>
          </cell>
          <cell r="E224">
            <v>0.48</v>
          </cell>
          <cell r="G224">
            <v>1067.28</v>
          </cell>
          <cell r="H224">
            <v>1067.28</v>
          </cell>
        </row>
        <row r="225">
          <cell r="A225" t="str">
            <v>137</v>
          </cell>
          <cell r="B225">
            <v>3903351914137</v>
          </cell>
          <cell r="C225" t="str">
            <v>CGED MARSEILLE</v>
          </cell>
          <cell r="D225">
            <v>0.4</v>
          </cell>
          <cell r="E225">
            <v>0.4</v>
          </cell>
          <cell r="G225">
            <v>271.89999999999998</v>
          </cell>
          <cell r="H225">
            <v>271.89999999999998</v>
          </cell>
        </row>
        <row r="226">
          <cell r="A226" t="str">
            <v>137</v>
          </cell>
          <cell r="B226">
            <v>3903351883137</v>
          </cell>
          <cell r="C226" t="str">
            <v>CABUS VITROLLES</v>
          </cell>
          <cell r="D226">
            <v>0.38</v>
          </cell>
          <cell r="E226">
            <v>0.31</v>
          </cell>
          <cell r="F226" t="str">
            <v>3938MPU03A</v>
          </cell>
          <cell r="G226">
            <v>2773.73</v>
          </cell>
          <cell r="H226">
            <v>2262.7797368421052</v>
          </cell>
        </row>
        <row r="227">
          <cell r="A227" t="str">
            <v>137</v>
          </cell>
          <cell r="B227">
            <v>3903351882137</v>
          </cell>
          <cell r="C227" t="str">
            <v>CGED MARSEILLE</v>
          </cell>
          <cell r="D227">
            <v>0.52249999999999996</v>
          </cell>
          <cell r="E227">
            <v>0.52249999999999996</v>
          </cell>
          <cell r="G227">
            <v>438.9</v>
          </cell>
          <cell r="H227">
            <v>438.9</v>
          </cell>
        </row>
        <row r="228">
          <cell r="A228" t="str">
            <v>137</v>
          </cell>
          <cell r="B228">
            <v>3903351860137</v>
          </cell>
          <cell r="C228" t="str">
            <v>MIDI MATERIEL</v>
          </cell>
          <cell r="D228">
            <v>1</v>
          </cell>
          <cell r="E228">
            <v>1</v>
          </cell>
          <cell r="G228">
            <v>668.69</v>
          </cell>
          <cell r="H228">
            <v>668.69</v>
          </cell>
        </row>
        <row r="229">
          <cell r="A229" t="str">
            <v>137</v>
          </cell>
          <cell r="B229">
            <v>3903351857137</v>
          </cell>
          <cell r="C229" t="str">
            <v>CLE MARSEILLE</v>
          </cell>
          <cell r="D229">
            <v>0.48</v>
          </cell>
          <cell r="E229">
            <v>0.48</v>
          </cell>
          <cell r="G229">
            <v>1215.55</v>
          </cell>
          <cell r="H229">
            <v>1215.55</v>
          </cell>
        </row>
        <row r="230">
          <cell r="A230" t="str">
            <v>136</v>
          </cell>
          <cell r="B230">
            <v>3903272013136</v>
          </cell>
          <cell r="C230" t="str">
            <v>MIDI MATERIEL</v>
          </cell>
          <cell r="D230">
            <v>1</v>
          </cell>
          <cell r="E230">
            <v>1</v>
          </cell>
          <cell r="G230">
            <v>840.56</v>
          </cell>
          <cell r="H230">
            <v>840.56</v>
          </cell>
        </row>
        <row r="231">
          <cell r="A231" t="str">
            <v>136</v>
          </cell>
          <cell r="B231">
            <v>3903271823136</v>
          </cell>
          <cell r="C231" t="str">
            <v>CGED MARSEILLE</v>
          </cell>
          <cell r="D231">
            <v>1</v>
          </cell>
          <cell r="E231">
            <v>1</v>
          </cell>
          <cell r="G231">
            <v>1084.1400000000001</v>
          </cell>
          <cell r="H231">
            <v>1084.1400000000001</v>
          </cell>
        </row>
        <row r="232">
          <cell r="A232" t="str">
            <v>135</v>
          </cell>
          <cell r="B232">
            <v>3903261900135</v>
          </cell>
          <cell r="C232" t="str">
            <v>CGED MARSEILLE</v>
          </cell>
          <cell r="D232">
            <v>1</v>
          </cell>
          <cell r="E232">
            <v>1</v>
          </cell>
          <cell r="G232">
            <v>-308</v>
          </cell>
          <cell r="H232">
            <v>-308</v>
          </cell>
        </row>
        <row r="233">
          <cell r="A233" t="str">
            <v>135</v>
          </cell>
          <cell r="B233">
            <v>3903261887135</v>
          </cell>
          <cell r="C233" t="str">
            <v>AGEI AIX</v>
          </cell>
          <cell r="D233">
            <v>1</v>
          </cell>
          <cell r="E233">
            <v>1</v>
          </cell>
          <cell r="G233">
            <v>139.1</v>
          </cell>
          <cell r="H233">
            <v>139.1</v>
          </cell>
        </row>
        <row r="234">
          <cell r="A234" t="str">
            <v>135</v>
          </cell>
          <cell r="B234">
            <v>3903261856135</v>
          </cell>
          <cell r="C234" t="str">
            <v>CGED MARSEILLE</v>
          </cell>
          <cell r="D234">
            <v>0.4</v>
          </cell>
          <cell r="E234">
            <v>0.4</v>
          </cell>
          <cell r="G234">
            <v>331.02</v>
          </cell>
          <cell r="H234">
            <v>331.02</v>
          </cell>
        </row>
        <row r="235">
          <cell r="A235" t="str">
            <v>135</v>
          </cell>
          <cell r="B235">
            <v>3903261828135</v>
          </cell>
          <cell r="C235" t="str">
            <v>SOCOMEC</v>
          </cell>
          <cell r="D235">
            <v>1</v>
          </cell>
          <cell r="E235">
            <v>1</v>
          </cell>
          <cell r="G235">
            <v>197.12</v>
          </cell>
          <cell r="H235">
            <v>197.12</v>
          </cell>
        </row>
        <row r="236">
          <cell r="A236" t="str">
            <v>135</v>
          </cell>
          <cell r="B236">
            <v>3903261827135</v>
          </cell>
          <cell r="C236" t="str">
            <v>GRAPIN MARSEILLE</v>
          </cell>
          <cell r="D236">
            <v>0.38</v>
          </cell>
          <cell r="E236">
            <v>0.33</v>
          </cell>
          <cell r="G236">
            <v>4161.3100000000004</v>
          </cell>
          <cell r="H236">
            <v>3613.7692105263163</v>
          </cell>
        </row>
        <row r="237">
          <cell r="A237" t="str">
            <v>135</v>
          </cell>
          <cell r="B237">
            <v>3903261826135</v>
          </cell>
          <cell r="C237" t="str">
            <v>CGED MARSEILLE</v>
          </cell>
          <cell r="D237">
            <v>1</v>
          </cell>
          <cell r="E237">
            <v>1</v>
          </cell>
          <cell r="G237">
            <v>3728.87</v>
          </cell>
          <cell r="H237">
            <v>3728.87</v>
          </cell>
        </row>
        <row r="238">
          <cell r="A238" t="str">
            <v>135</v>
          </cell>
          <cell r="B238">
            <v>3903261825135</v>
          </cell>
          <cell r="C238" t="str">
            <v>PERRIN INDUSTRIE</v>
          </cell>
          <cell r="D238">
            <v>1</v>
          </cell>
          <cell r="E238">
            <v>1</v>
          </cell>
          <cell r="G238">
            <v>306</v>
          </cell>
          <cell r="H238">
            <v>306</v>
          </cell>
        </row>
        <row r="239">
          <cell r="A239" t="str">
            <v>135</v>
          </cell>
          <cell r="B239">
            <v>3903261824135</v>
          </cell>
          <cell r="C239" t="str">
            <v>ADELEC</v>
          </cell>
          <cell r="D239">
            <v>1</v>
          </cell>
          <cell r="E239">
            <v>1</v>
          </cell>
          <cell r="G239">
            <v>823.74</v>
          </cell>
          <cell r="H239">
            <v>823.74</v>
          </cell>
        </row>
        <row r="240">
          <cell r="A240" t="str">
            <v>134</v>
          </cell>
          <cell r="B240">
            <v>3903242040134</v>
          </cell>
          <cell r="C240" t="str">
            <v>CABUS VITROLLES</v>
          </cell>
          <cell r="D240">
            <v>0.38</v>
          </cell>
          <cell r="E240">
            <v>0.31</v>
          </cell>
          <cell r="F240" t="str">
            <v>3938MPU03A</v>
          </cell>
          <cell r="G240">
            <v>747.88</v>
          </cell>
          <cell r="H240">
            <v>610.11263157894734</v>
          </cell>
        </row>
        <row r="241">
          <cell r="A241" t="str">
            <v>134</v>
          </cell>
          <cell r="B241">
            <v>3903242038134</v>
          </cell>
          <cell r="C241" t="str">
            <v>MIDI MATERIEL</v>
          </cell>
          <cell r="D241">
            <v>1</v>
          </cell>
          <cell r="E241">
            <v>1</v>
          </cell>
          <cell r="G241">
            <v>2889.83</v>
          </cell>
          <cell r="H241">
            <v>2889.83</v>
          </cell>
        </row>
        <row r="242">
          <cell r="A242" t="str">
            <v>134</v>
          </cell>
          <cell r="B242">
            <v>3903242028134</v>
          </cell>
          <cell r="C242" t="str">
            <v>MIDI MATERIEL</v>
          </cell>
          <cell r="D242">
            <v>1</v>
          </cell>
          <cell r="E242">
            <v>1</v>
          </cell>
          <cell r="G242">
            <v>215.79</v>
          </cell>
          <cell r="H242">
            <v>215.79</v>
          </cell>
        </row>
        <row r="243">
          <cell r="A243" t="str">
            <v>134</v>
          </cell>
          <cell r="B243">
            <v>3903241912134</v>
          </cell>
          <cell r="C243" t="str">
            <v>GRAPIN MARSEILLE</v>
          </cell>
          <cell r="D243">
            <v>0.38</v>
          </cell>
          <cell r="E243">
            <v>0.31</v>
          </cell>
          <cell r="F243" t="str">
            <v>3916BMJ01A</v>
          </cell>
          <cell r="G243">
            <v>19712.54</v>
          </cell>
          <cell r="H243">
            <v>16081.282631578946</v>
          </cell>
        </row>
        <row r="244">
          <cell r="A244" t="str">
            <v>132</v>
          </cell>
          <cell r="B244">
            <v>3903231938132</v>
          </cell>
          <cell r="C244" t="str">
            <v>CGED MARSEILLE</v>
          </cell>
          <cell r="D244">
            <v>1</v>
          </cell>
          <cell r="E244">
            <v>1</v>
          </cell>
          <cell r="G244">
            <v>209</v>
          </cell>
          <cell r="H244">
            <v>209</v>
          </cell>
        </row>
        <row r="245">
          <cell r="A245" t="str">
            <v>132</v>
          </cell>
          <cell r="B245">
            <v>3903231937132</v>
          </cell>
          <cell r="C245" t="str">
            <v>AGEI AIX</v>
          </cell>
          <cell r="D245">
            <v>0.36</v>
          </cell>
          <cell r="E245">
            <v>0.31</v>
          </cell>
          <cell r="G245">
            <v>1542.89</v>
          </cell>
          <cell r="H245">
            <v>1328.5997222222222</v>
          </cell>
        </row>
        <row r="246">
          <cell r="A246" t="str">
            <v>132</v>
          </cell>
          <cell r="B246">
            <v>3903231893132</v>
          </cell>
          <cell r="C246" t="str">
            <v>PHOENIX</v>
          </cell>
          <cell r="D246">
            <v>1</v>
          </cell>
          <cell r="E246">
            <v>1</v>
          </cell>
          <cell r="G246">
            <v>1505</v>
          </cell>
          <cell r="H246">
            <v>1505</v>
          </cell>
        </row>
        <row r="247">
          <cell r="A247" t="str">
            <v>132</v>
          </cell>
          <cell r="B247">
            <v>3903231892132</v>
          </cell>
          <cell r="C247" t="str">
            <v>ADELEC</v>
          </cell>
          <cell r="D247">
            <v>0.48</v>
          </cell>
          <cell r="E247">
            <v>0.48</v>
          </cell>
          <cell r="G247">
            <v>1655</v>
          </cell>
          <cell r="H247">
            <v>1655</v>
          </cell>
        </row>
        <row r="248">
          <cell r="A248" t="str">
            <v>132</v>
          </cell>
          <cell r="B248">
            <v>3903231812132</v>
          </cell>
          <cell r="C248" t="str">
            <v>MIDI MATERIEL</v>
          </cell>
          <cell r="D248">
            <v>1</v>
          </cell>
          <cell r="E248">
            <v>1</v>
          </cell>
          <cell r="G248">
            <v>8430</v>
          </cell>
          <cell r="H248">
            <v>8430</v>
          </cell>
        </row>
        <row r="249">
          <cell r="A249" t="str">
            <v>131</v>
          </cell>
          <cell r="B249">
            <v>3903221898131</v>
          </cell>
          <cell r="C249" t="str">
            <v>AGEI AIX</v>
          </cell>
          <cell r="D249">
            <v>0.33</v>
          </cell>
          <cell r="E249">
            <v>0.33</v>
          </cell>
          <cell r="G249">
            <v>398.6</v>
          </cell>
          <cell r="H249">
            <v>398.60000000000008</v>
          </cell>
        </row>
        <row r="250">
          <cell r="A250" t="str">
            <v>131</v>
          </cell>
          <cell r="B250">
            <v>3903221867131</v>
          </cell>
          <cell r="C250" t="str">
            <v>AGEI AIX</v>
          </cell>
          <cell r="D250">
            <v>0.33</v>
          </cell>
          <cell r="E250">
            <v>0.33</v>
          </cell>
          <cell r="G250">
            <v>253.77</v>
          </cell>
          <cell r="H250">
            <v>253.77</v>
          </cell>
        </row>
        <row r="251">
          <cell r="A251" t="str">
            <v>131</v>
          </cell>
          <cell r="B251">
            <v>3903221813131</v>
          </cell>
          <cell r="C251" t="str">
            <v>GRAPIN MARSEILLE</v>
          </cell>
          <cell r="D251">
            <v>0.38</v>
          </cell>
          <cell r="E251">
            <v>0.33</v>
          </cell>
          <cell r="G251">
            <v>10695.72</v>
          </cell>
          <cell r="H251">
            <v>9288.3884210526321</v>
          </cell>
        </row>
        <row r="252">
          <cell r="A252" t="str">
            <v>130</v>
          </cell>
          <cell r="B252">
            <v>3903212358130</v>
          </cell>
          <cell r="C252" t="str">
            <v>MIDI MATERIEL</v>
          </cell>
          <cell r="D252">
            <v>0.52249999999999996</v>
          </cell>
          <cell r="E252">
            <v>0.52249999999999996</v>
          </cell>
          <cell r="G252">
            <v>1065.9000000000001</v>
          </cell>
          <cell r="H252">
            <v>1065.9000000000001</v>
          </cell>
        </row>
        <row r="253">
          <cell r="A253" t="str">
            <v>129</v>
          </cell>
          <cell r="B253">
            <v>3903201810129</v>
          </cell>
          <cell r="C253" t="str">
            <v>ELD</v>
          </cell>
          <cell r="D253">
            <v>1</v>
          </cell>
          <cell r="E253">
            <v>1</v>
          </cell>
          <cell r="G253">
            <v>3158.65</v>
          </cell>
          <cell r="H253">
            <v>3158.65</v>
          </cell>
        </row>
        <row r="254">
          <cell r="A254" t="str">
            <v>129</v>
          </cell>
          <cell r="B254">
            <v>3903201809129</v>
          </cell>
          <cell r="C254" t="str">
            <v>ELD</v>
          </cell>
          <cell r="D254">
            <v>1</v>
          </cell>
          <cell r="E254">
            <v>1</v>
          </cell>
          <cell r="G254">
            <v>968.91</v>
          </cell>
          <cell r="H254">
            <v>968.91</v>
          </cell>
        </row>
        <row r="255">
          <cell r="A255" t="str">
            <v>128</v>
          </cell>
          <cell r="B255">
            <v>3903181934128</v>
          </cell>
          <cell r="C255" t="str">
            <v>CABUS VITROLLES</v>
          </cell>
          <cell r="D255">
            <v>0.38</v>
          </cell>
          <cell r="E255">
            <v>0.31</v>
          </cell>
          <cell r="F255" t="str">
            <v>3938MPU03A</v>
          </cell>
          <cell r="G255">
            <v>255.36</v>
          </cell>
          <cell r="H255">
            <v>208.32</v>
          </cell>
        </row>
        <row r="256">
          <cell r="A256" t="str">
            <v>128</v>
          </cell>
          <cell r="B256">
            <v>3903181808128</v>
          </cell>
          <cell r="C256" t="str">
            <v>ELD</v>
          </cell>
          <cell r="D256">
            <v>1</v>
          </cell>
          <cell r="E256">
            <v>1</v>
          </cell>
          <cell r="G256">
            <v>1791.31</v>
          </cell>
          <cell r="H256">
            <v>1791.31</v>
          </cell>
        </row>
        <row r="257">
          <cell r="A257" t="str">
            <v>126</v>
          </cell>
          <cell r="B257">
            <v>3903102035126</v>
          </cell>
          <cell r="C257" t="str">
            <v>AGEI AIX</v>
          </cell>
          <cell r="D257">
            <v>0.36</v>
          </cell>
          <cell r="E257">
            <v>0.31</v>
          </cell>
          <cell r="G257">
            <v>47.19</v>
          </cell>
          <cell r="H257">
            <v>40.635833333333338</v>
          </cell>
        </row>
        <row r="258">
          <cell r="A258" t="str">
            <v>126</v>
          </cell>
          <cell r="B258">
            <v>3903101929126</v>
          </cell>
          <cell r="C258" t="str">
            <v>AGEI AIX</v>
          </cell>
          <cell r="D258">
            <v>0.33</v>
          </cell>
          <cell r="E258">
            <v>0.33</v>
          </cell>
          <cell r="F258" t="str">
            <v>FERRERO</v>
          </cell>
          <cell r="G258">
            <v>4148.46</v>
          </cell>
          <cell r="H258">
            <v>4148.46</v>
          </cell>
        </row>
        <row r="259">
          <cell r="A259" t="str">
            <v>126</v>
          </cell>
          <cell r="B259">
            <v>3903101928126</v>
          </cell>
          <cell r="C259" t="str">
            <v>AGEI AIX</v>
          </cell>
          <cell r="D259">
            <v>0.33</v>
          </cell>
          <cell r="E259">
            <v>0.33</v>
          </cell>
          <cell r="G259">
            <v>-729.96</v>
          </cell>
          <cell r="H259">
            <v>-729.96</v>
          </cell>
        </row>
        <row r="260">
          <cell r="A260" t="str">
            <v>126</v>
          </cell>
          <cell r="B260">
            <v>3903101894126</v>
          </cell>
          <cell r="C260" t="str">
            <v>AGEI AIX</v>
          </cell>
          <cell r="D260">
            <v>0.33</v>
          </cell>
          <cell r="E260">
            <v>0.33</v>
          </cell>
          <cell r="G260">
            <v>313.76</v>
          </cell>
          <cell r="H260">
            <v>313.76</v>
          </cell>
        </row>
        <row r="261">
          <cell r="A261" t="str">
            <v>126</v>
          </cell>
          <cell r="B261">
            <v>3903101889126</v>
          </cell>
          <cell r="C261" t="str">
            <v>TEISSIER LYON</v>
          </cell>
          <cell r="D261">
            <v>1</v>
          </cell>
          <cell r="E261">
            <v>1</v>
          </cell>
          <cell r="G261">
            <v>-2095.1999999999998</v>
          </cell>
          <cell r="H261">
            <v>-2095.1999999999998</v>
          </cell>
        </row>
        <row r="262">
          <cell r="A262" t="str">
            <v>126</v>
          </cell>
          <cell r="B262">
            <v>3903101884126</v>
          </cell>
          <cell r="C262" t="str">
            <v>CABUS VITROLLES</v>
          </cell>
          <cell r="D262">
            <v>0.4</v>
          </cell>
          <cell r="E262">
            <v>0.3</v>
          </cell>
          <cell r="G262">
            <v>1327.2</v>
          </cell>
          <cell r="H262">
            <v>995.4</v>
          </cell>
        </row>
        <row r="263">
          <cell r="A263" t="str">
            <v>126</v>
          </cell>
          <cell r="B263">
            <v>3903101866126</v>
          </cell>
          <cell r="C263" t="str">
            <v>AGEI AIX</v>
          </cell>
          <cell r="D263">
            <v>0.33</v>
          </cell>
          <cell r="E263">
            <v>0.33</v>
          </cell>
          <cell r="G263">
            <v>1459.92</v>
          </cell>
          <cell r="H263">
            <v>1459.92</v>
          </cell>
        </row>
        <row r="264">
          <cell r="A264" t="str">
            <v>126</v>
          </cell>
          <cell r="B264">
            <v>3903101859126</v>
          </cell>
          <cell r="C264" t="str">
            <v>AGEI AIX</v>
          </cell>
          <cell r="D264">
            <v>0.33</v>
          </cell>
          <cell r="E264">
            <v>0.33</v>
          </cell>
          <cell r="F264" t="str">
            <v>FERRERO</v>
          </cell>
          <cell r="G264">
            <v>293.60000000000002</v>
          </cell>
          <cell r="H264">
            <v>293.60000000000002</v>
          </cell>
        </row>
        <row r="265">
          <cell r="A265" t="str">
            <v>126</v>
          </cell>
          <cell r="B265">
            <v>3903101853126</v>
          </cell>
          <cell r="C265" t="str">
            <v>PERRIN INDUSTRIE</v>
          </cell>
          <cell r="D265">
            <v>1</v>
          </cell>
          <cell r="E265">
            <v>1</v>
          </cell>
          <cell r="G265">
            <v>224.25</v>
          </cell>
          <cell r="H265">
            <v>224.25</v>
          </cell>
        </row>
        <row r="266">
          <cell r="A266" t="str">
            <v>126</v>
          </cell>
          <cell r="B266">
            <v>3903101837126</v>
          </cell>
          <cell r="C266" t="str">
            <v xml:space="preserve">MIDI MATERIEL </v>
          </cell>
          <cell r="D266">
            <v>1</v>
          </cell>
          <cell r="E266">
            <v>1</v>
          </cell>
          <cell r="G266">
            <v>3347.5</v>
          </cell>
          <cell r="H266">
            <v>3347.5</v>
          </cell>
        </row>
        <row r="267">
          <cell r="A267" t="str">
            <v>126</v>
          </cell>
          <cell r="B267">
            <v>3903101832126</v>
          </cell>
          <cell r="C267" t="str">
            <v>GRAPIN MARSEILLE</v>
          </cell>
          <cell r="D267">
            <v>0.38</v>
          </cell>
          <cell r="E267">
            <v>0.33</v>
          </cell>
          <cell r="G267">
            <v>3321.64</v>
          </cell>
          <cell r="H267">
            <v>2884.5821052631577</v>
          </cell>
        </row>
        <row r="268">
          <cell r="A268" t="str">
            <v>126</v>
          </cell>
          <cell r="B268">
            <v>3903101802126</v>
          </cell>
          <cell r="C268" t="str">
            <v>SAREL VITROLLES</v>
          </cell>
          <cell r="D268">
            <v>1</v>
          </cell>
          <cell r="E268">
            <v>1</v>
          </cell>
          <cell r="G268">
            <v>550.5</v>
          </cell>
          <cell r="H268">
            <v>550.5</v>
          </cell>
        </row>
        <row r="269">
          <cell r="A269" t="str">
            <v>126</v>
          </cell>
          <cell r="B269">
            <v>3903101777126</v>
          </cell>
          <cell r="C269" t="str">
            <v>MIDI MATERIEL</v>
          </cell>
          <cell r="D269">
            <v>1</v>
          </cell>
          <cell r="E269">
            <v>1</v>
          </cell>
          <cell r="G269">
            <v>133.9</v>
          </cell>
          <cell r="H269">
            <v>133.9</v>
          </cell>
        </row>
        <row r="270">
          <cell r="A270" t="str">
            <v>126</v>
          </cell>
          <cell r="B270">
            <v>3903101747126</v>
          </cell>
          <cell r="C270" t="str">
            <v>TEISSIER LYON</v>
          </cell>
          <cell r="D270">
            <v>0.35</v>
          </cell>
          <cell r="E270">
            <v>0.3</v>
          </cell>
          <cell r="G270">
            <v>57720.46</v>
          </cell>
          <cell r="H270">
            <v>49474.68</v>
          </cell>
        </row>
        <row r="271">
          <cell r="A271" t="str">
            <v>126</v>
          </cell>
          <cell r="B271">
            <v>3903101746126</v>
          </cell>
          <cell r="C271" t="str">
            <v>COMECA HOLDING</v>
          </cell>
          <cell r="D271">
            <v>0.25</v>
          </cell>
          <cell r="E271">
            <v>0.25</v>
          </cell>
          <cell r="G271">
            <v>47085.64</v>
          </cell>
          <cell r="H271">
            <v>47085.64</v>
          </cell>
        </row>
        <row r="272">
          <cell r="A272" t="str">
            <v>126</v>
          </cell>
          <cell r="B272">
            <v>3903101745126</v>
          </cell>
          <cell r="C272" t="str">
            <v>PERRIN INDUSTRIE</v>
          </cell>
          <cell r="D272">
            <v>1</v>
          </cell>
          <cell r="E272">
            <v>1</v>
          </cell>
          <cell r="G272">
            <v>405</v>
          </cell>
          <cell r="H272">
            <v>405</v>
          </cell>
        </row>
        <row r="273">
          <cell r="A273" t="str">
            <v>126</v>
          </cell>
          <cell r="B273">
            <v>3903101744126</v>
          </cell>
          <cell r="C273" t="str">
            <v>ADELEC</v>
          </cell>
          <cell r="D273">
            <v>0.48</v>
          </cell>
          <cell r="E273">
            <v>0.48</v>
          </cell>
          <cell r="G273">
            <v>3711.75</v>
          </cell>
          <cell r="H273">
            <v>3711.75</v>
          </cell>
        </row>
        <row r="274">
          <cell r="A274" t="str">
            <v>126</v>
          </cell>
          <cell r="B274">
            <v>3903101743126</v>
          </cell>
          <cell r="C274" t="str">
            <v>SAREL VITROLLES</v>
          </cell>
          <cell r="D274">
            <v>1</v>
          </cell>
          <cell r="E274">
            <v>1</v>
          </cell>
          <cell r="G274">
            <v>40687.699999999997</v>
          </cell>
          <cell r="H274">
            <v>40687.699999999997</v>
          </cell>
        </row>
        <row r="275">
          <cell r="A275" t="str">
            <v>125</v>
          </cell>
          <cell r="B275">
            <v>3903072012125</v>
          </cell>
          <cell r="C275" t="str">
            <v>CABUS VITROLLES</v>
          </cell>
          <cell r="D275">
            <v>0.38</v>
          </cell>
          <cell r="E275">
            <v>0.31</v>
          </cell>
          <cell r="G275">
            <v>483.82</v>
          </cell>
          <cell r="H275">
            <v>394.69526315789471</v>
          </cell>
        </row>
        <row r="276">
          <cell r="A276" t="str">
            <v>125</v>
          </cell>
          <cell r="B276">
            <v>3903071845125</v>
          </cell>
          <cell r="C276" t="str">
            <v>CGED MARSEILLE</v>
          </cell>
          <cell r="D276">
            <v>0.4</v>
          </cell>
          <cell r="E276">
            <v>0.4</v>
          </cell>
          <cell r="G276">
            <v>93.6</v>
          </cell>
          <cell r="H276">
            <v>93.6</v>
          </cell>
        </row>
        <row r="277">
          <cell r="A277" t="str">
            <v>125</v>
          </cell>
          <cell r="B277">
            <v>3903071730125</v>
          </cell>
          <cell r="C277" t="str">
            <v>ADELEC</v>
          </cell>
          <cell r="D277">
            <v>0.48</v>
          </cell>
          <cell r="E277">
            <v>0.48</v>
          </cell>
          <cell r="G277">
            <v>3136</v>
          </cell>
          <cell r="H277">
            <v>3136</v>
          </cell>
        </row>
        <row r="278">
          <cell r="A278" t="str">
            <v>124</v>
          </cell>
          <cell r="B278">
            <v>3903142067124</v>
          </cell>
          <cell r="C278" t="str">
            <v>LAVAUX</v>
          </cell>
          <cell r="D278">
            <v>1</v>
          </cell>
          <cell r="E278">
            <v>1</v>
          </cell>
          <cell r="G278">
            <v>5800</v>
          </cell>
          <cell r="H278">
            <v>5800</v>
          </cell>
        </row>
        <row r="279">
          <cell r="A279" t="str">
            <v>123</v>
          </cell>
          <cell r="B279">
            <v>3903041720123</v>
          </cell>
          <cell r="C279" t="str">
            <v>AGEI AIX</v>
          </cell>
          <cell r="D279">
            <v>0.33</v>
          </cell>
          <cell r="E279">
            <v>0.33</v>
          </cell>
          <cell r="F279" t="str">
            <v>FERRERO</v>
          </cell>
          <cell r="G279">
            <v>193.38</v>
          </cell>
          <cell r="H279">
            <v>193.38</v>
          </cell>
        </row>
        <row r="280">
          <cell r="A280" t="str">
            <v>123</v>
          </cell>
          <cell r="B280">
            <v>3903041701123</v>
          </cell>
          <cell r="C280" t="str">
            <v>COMECA HOLDING</v>
          </cell>
          <cell r="D280">
            <v>0.28000000000000003</v>
          </cell>
          <cell r="E280">
            <v>0.28000000000000003</v>
          </cell>
          <cell r="G280">
            <v>24128.23</v>
          </cell>
          <cell r="H280">
            <v>24128.23</v>
          </cell>
        </row>
        <row r="281">
          <cell r="A281" t="str">
            <v>123</v>
          </cell>
          <cell r="B281">
            <v>3903041700123</v>
          </cell>
          <cell r="C281" t="str">
            <v>ADELEC</v>
          </cell>
          <cell r="D281">
            <v>0.48</v>
          </cell>
          <cell r="E281">
            <v>0.48</v>
          </cell>
          <cell r="G281">
            <v>479.42</v>
          </cell>
          <cell r="H281">
            <v>479.42</v>
          </cell>
        </row>
        <row r="282">
          <cell r="A282" t="str">
            <v>122</v>
          </cell>
          <cell r="B282">
            <v>3903031807122</v>
          </cell>
          <cell r="C282" t="str">
            <v>AGEI AIX</v>
          </cell>
          <cell r="D282">
            <v>0.33</v>
          </cell>
          <cell r="E282">
            <v>0.33</v>
          </cell>
          <cell r="G282">
            <v>20891.61</v>
          </cell>
          <cell r="H282">
            <v>20891.61</v>
          </cell>
        </row>
        <row r="283">
          <cell r="A283" t="str">
            <v>122</v>
          </cell>
          <cell r="B283">
            <v>3903031806122</v>
          </cell>
          <cell r="C283" t="str">
            <v>AGEI AIX</v>
          </cell>
          <cell r="D283">
            <v>0.33</v>
          </cell>
          <cell r="E283">
            <v>0.33</v>
          </cell>
          <cell r="G283">
            <v>54.45</v>
          </cell>
          <cell r="H283">
            <v>54.45</v>
          </cell>
        </row>
        <row r="284">
          <cell r="A284" t="str">
            <v>121</v>
          </cell>
          <cell r="B284">
            <v>3903021691121</v>
          </cell>
          <cell r="C284" t="str">
            <v>AGEI AIX</v>
          </cell>
          <cell r="D284">
            <v>0.33</v>
          </cell>
          <cell r="E284">
            <v>0.33</v>
          </cell>
          <cell r="F284" t="str">
            <v>FERRERO</v>
          </cell>
          <cell r="G284">
            <v>2849.55</v>
          </cell>
          <cell r="H284">
            <v>2849.55</v>
          </cell>
        </row>
        <row r="285">
          <cell r="A285" t="str">
            <v>121</v>
          </cell>
          <cell r="B285">
            <v>3903021690121</v>
          </cell>
          <cell r="C285" t="str">
            <v>ADELEC</v>
          </cell>
          <cell r="D285">
            <v>0.48</v>
          </cell>
          <cell r="E285">
            <v>0.48</v>
          </cell>
          <cell r="G285">
            <v>98.69</v>
          </cell>
          <cell r="H285">
            <v>98.69</v>
          </cell>
        </row>
        <row r="286">
          <cell r="A286" t="str">
            <v>120</v>
          </cell>
          <cell r="B286">
            <v>3903001716120</v>
          </cell>
          <cell r="C286" t="str">
            <v>SAREL VITROLLES</v>
          </cell>
          <cell r="D286">
            <v>0.42630000000000001</v>
          </cell>
          <cell r="E286">
            <v>0.42630000000000001</v>
          </cell>
          <cell r="G286">
            <v>2122.12</v>
          </cell>
          <cell r="H286">
            <v>2122.12</v>
          </cell>
        </row>
        <row r="287">
          <cell r="A287" t="str">
            <v>120</v>
          </cell>
          <cell r="B287">
            <v>3903001715120</v>
          </cell>
          <cell r="C287" t="str">
            <v>AGEI AIX</v>
          </cell>
          <cell r="D287">
            <v>0.33</v>
          </cell>
          <cell r="E287">
            <v>0.33</v>
          </cell>
          <cell r="G287">
            <v>1259.28</v>
          </cell>
          <cell r="H287">
            <v>1259.28</v>
          </cell>
        </row>
        <row r="288">
          <cell r="A288" t="str">
            <v>118</v>
          </cell>
          <cell r="B288">
            <v>3902951666118</v>
          </cell>
          <cell r="C288" t="str">
            <v>AGEI AIX</v>
          </cell>
          <cell r="D288">
            <v>0.33</v>
          </cell>
          <cell r="E288">
            <v>0.33</v>
          </cell>
          <cell r="F288" t="str">
            <v>FERRERO</v>
          </cell>
          <cell r="G288">
            <v>543.97</v>
          </cell>
          <cell r="H288">
            <v>543.97</v>
          </cell>
        </row>
        <row r="289">
          <cell r="A289" t="str">
            <v>118</v>
          </cell>
          <cell r="B289">
            <v>3902951665118</v>
          </cell>
          <cell r="C289" t="str">
            <v>AGEI AIX</v>
          </cell>
          <cell r="D289">
            <v>0.33</v>
          </cell>
          <cell r="E289">
            <v>0.33</v>
          </cell>
          <cell r="F289" t="str">
            <v>FERRERO</v>
          </cell>
          <cell r="G289">
            <v>-750.42</v>
          </cell>
          <cell r="H289">
            <v>-750.41999999999985</v>
          </cell>
        </row>
        <row r="290">
          <cell r="A290" t="str">
            <v>118</v>
          </cell>
          <cell r="B290">
            <v>3902951664118</v>
          </cell>
          <cell r="C290" t="str">
            <v>AGEI AIX</v>
          </cell>
          <cell r="D290">
            <v>0.33</v>
          </cell>
          <cell r="E290">
            <v>0.33</v>
          </cell>
          <cell r="F290" t="str">
            <v>FERRERO</v>
          </cell>
          <cell r="G290">
            <v>11267.15</v>
          </cell>
          <cell r="H290">
            <v>11267.15</v>
          </cell>
        </row>
        <row r="291">
          <cell r="A291" t="str">
            <v>117</v>
          </cell>
          <cell r="B291">
            <v>3902981682117</v>
          </cell>
          <cell r="C291" t="str">
            <v>CGED MARSEILLE</v>
          </cell>
          <cell r="D291">
            <v>0.52249999999999996</v>
          </cell>
          <cell r="E291">
            <v>0.52249999999999996</v>
          </cell>
          <cell r="G291">
            <v>107.74</v>
          </cell>
          <cell r="H291">
            <v>107.74</v>
          </cell>
        </row>
        <row r="292">
          <cell r="A292" t="str">
            <v>117</v>
          </cell>
          <cell r="B292">
            <v>3902981681117</v>
          </cell>
          <cell r="C292" t="str">
            <v>CGED MARSEILLE</v>
          </cell>
          <cell r="D292">
            <v>0.4</v>
          </cell>
          <cell r="E292">
            <v>0.4</v>
          </cell>
          <cell r="G292">
            <v>391.14</v>
          </cell>
          <cell r="H292">
            <v>391.14</v>
          </cell>
        </row>
        <row r="293">
          <cell r="A293" t="str">
            <v>117</v>
          </cell>
          <cell r="B293">
            <v>3902941683117</v>
          </cell>
          <cell r="C293" t="str">
            <v>CGED MARSEILLE</v>
          </cell>
          <cell r="D293">
            <v>0.52249999999999996</v>
          </cell>
          <cell r="E293">
            <v>0.52249999999999996</v>
          </cell>
          <cell r="G293">
            <v>107.74</v>
          </cell>
          <cell r="H293">
            <v>107.74</v>
          </cell>
        </row>
        <row r="294">
          <cell r="A294" t="str">
            <v>117</v>
          </cell>
          <cell r="B294">
            <v>3902941679117</v>
          </cell>
          <cell r="C294" t="str">
            <v>AGEI AIX</v>
          </cell>
          <cell r="D294">
            <v>0.33</v>
          </cell>
          <cell r="E294">
            <v>0.33</v>
          </cell>
          <cell r="F294" t="str">
            <v>FERRERO</v>
          </cell>
          <cell r="G294">
            <v>95.3</v>
          </cell>
          <cell r="H294">
            <v>95.3</v>
          </cell>
        </row>
        <row r="295">
          <cell r="A295" t="str">
            <v>117</v>
          </cell>
          <cell r="B295">
            <v>3902941678117</v>
          </cell>
          <cell r="C295" t="str">
            <v>ADELEC</v>
          </cell>
          <cell r="D295">
            <v>0.48</v>
          </cell>
          <cell r="E295">
            <v>0.48</v>
          </cell>
          <cell r="G295">
            <v>32.020000000000003</v>
          </cell>
          <cell r="H295">
            <v>32.020000000000003</v>
          </cell>
        </row>
        <row r="296">
          <cell r="A296" t="str">
            <v>117</v>
          </cell>
          <cell r="B296">
            <v>3902941663117</v>
          </cell>
          <cell r="C296" t="str">
            <v>CGED MARSEILLE</v>
          </cell>
          <cell r="D296">
            <v>0.4</v>
          </cell>
          <cell r="E296">
            <v>0.4</v>
          </cell>
          <cell r="G296">
            <v>2806.4</v>
          </cell>
          <cell r="H296">
            <v>2806.4</v>
          </cell>
        </row>
        <row r="297">
          <cell r="A297" t="str">
            <v>117</v>
          </cell>
          <cell r="B297">
            <v>3902941662117</v>
          </cell>
          <cell r="C297" t="str">
            <v>AGEI AIX</v>
          </cell>
          <cell r="D297">
            <v>0.33</v>
          </cell>
          <cell r="E297">
            <v>0.33</v>
          </cell>
          <cell r="F297" t="str">
            <v>FERRERO</v>
          </cell>
          <cell r="G297">
            <v>8340.49</v>
          </cell>
          <cell r="H297">
            <v>8340.49</v>
          </cell>
        </row>
        <row r="298">
          <cell r="A298" t="str">
            <v>117</v>
          </cell>
          <cell r="B298">
            <v>3902941661117</v>
          </cell>
          <cell r="C298" t="str">
            <v>ADELEC</v>
          </cell>
          <cell r="D298">
            <v>0.48</v>
          </cell>
          <cell r="E298">
            <v>0.48</v>
          </cell>
          <cell r="G298">
            <v>343.2</v>
          </cell>
          <cell r="H298">
            <v>343.2</v>
          </cell>
        </row>
        <row r="299">
          <cell r="A299" t="str">
            <v>115</v>
          </cell>
          <cell r="B299" t="str">
            <v>MH220901115</v>
          </cell>
          <cell r="C299" t="str">
            <v>CLE MARSEILLE</v>
          </cell>
          <cell r="D299">
            <v>0.3</v>
          </cell>
          <cell r="E299">
            <v>0.3</v>
          </cell>
          <cell r="G299">
            <v>1078.8</v>
          </cell>
          <cell r="H299">
            <v>1078.8</v>
          </cell>
        </row>
        <row r="300">
          <cell r="A300" t="str">
            <v>115</v>
          </cell>
          <cell r="B300">
            <v>3902912037115</v>
          </cell>
          <cell r="C300" t="str">
            <v>COMECA LAVAUX</v>
          </cell>
          <cell r="D300">
            <v>1</v>
          </cell>
          <cell r="E300">
            <v>1</v>
          </cell>
          <cell r="G300">
            <v>6000</v>
          </cell>
          <cell r="H300">
            <v>6000</v>
          </cell>
        </row>
        <row r="301">
          <cell r="A301" t="str">
            <v>115</v>
          </cell>
          <cell r="B301">
            <v>3902911925115</v>
          </cell>
          <cell r="C301" t="str">
            <v>COMO</v>
          </cell>
          <cell r="D301">
            <v>1</v>
          </cell>
          <cell r="E301">
            <v>1</v>
          </cell>
          <cell r="G301">
            <v>764.6</v>
          </cell>
          <cell r="H301">
            <v>764.6</v>
          </cell>
        </row>
        <row r="302">
          <cell r="A302" t="str">
            <v>115</v>
          </cell>
          <cell r="B302">
            <v>3902911906115</v>
          </cell>
          <cell r="C302" t="str">
            <v>CABUS VITROLLES</v>
          </cell>
          <cell r="D302">
            <v>0.38</v>
          </cell>
          <cell r="E302">
            <v>0.31</v>
          </cell>
          <cell r="G302">
            <v>588.24</v>
          </cell>
          <cell r="H302">
            <v>479.88</v>
          </cell>
        </row>
        <row r="303">
          <cell r="A303" t="str">
            <v>115</v>
          </cell>
          <cell r="B303">
            <v>3902911874115</v>
          </cell>
          <cell r="C303" t="str">
            <v>CABUS VITROLLES</v>
          </cell>
          <cell r="D303">
            <v>0.38</v>
          </cell>
          <cell r="E303">
            <v>0.31</v>
          </cell>
          <cell r="F303" t="str">
            <v>3938MPU03A</v>
          </cell>
          <cell r="G303">
            <v>965.12</v>
          </cell>
          <cell r="H303">
            <v>787.33473684210526</v>
          </cell>
        </row>
        <row r="304">
          <cell r="A304" t="str">
            <v>115</v>
          </cell>
          <cell r="B304">
            <v>3902911858115</v>
          </cell>
          <cell r="C304" t="str">
            <v>CABUS VITROLLES</v>
          </cell>
          <cell r="D304">
            <v>0.38</v>
          </cell>
          <cell r="E304">
            <v>0.31</v>
          </cell>
          <cell r="F304" t="str">
            <v>3938MPU03A</v>
          </cell>
          <cell r="G304">
            <v>2109</v>
          </cell>
          <cell r="H304">
            <v>1720.5</v>
          </cell>
        </row>
        <row r="305">
          <cell r="A305" t="str">
            <v>115</v>
          </cell>
          <cell r="B305">
            <v>3902911844115</v>
          </cell>
          <cell r="C305" t="str">
            <v>SOCOMEC</v>
          </cell>
          <cell r="D305">
            <v>1</v>
          </cell>
          <cell r="E305">
            <v>1</v>
          </cell>
          <cell r="G305">
            <v>6180</v>
          </cell>
          <cell r="H305">
            <v>6180</v>
          </cell>
        </row>
        <row r="306">
          <cell r="A306" t="str">
            <v>115</v>
          </cell>
          <cell r="B306">
            <v>3902911829115</v>
          </cell>
          <cell r="C306" t="str">
            <v>CABUS NORD</v>
          </cell>
          <cell r="D306">
            <v>1</v>
          </cell>
          <cell r="E306">
            <v>1</v>
          </cell>
          <cell r="G306">
            <v>-1019.78</v>
          </cell>
          <cell r="H306">
            <v>-1019.78</v>
          </cell>
        </row>
        <row r="307">
          <cell r="A307" t="str">
            <v>115</v>
          </cell>
          <cell r="B307">
            <v>3902911816115</v>
          </cell>
          <cell r="C307" t="str">
            <v>CABUS VITROLLES</v>
          </cell>
          <cell r="D307">
            <v>1</v>
          </cell>
          <cell r="E307">
            <v>1</v>
          </cell>
          <cell r="F307" t="str">
            <v>ERICO</v>
          </cell>
          <cell r="G307">
            <v>2109.6</v>
          </cell>
          <cell r="H307">
            <v>2109.6</v>
          </cell>
        </row>
        <row r="308">
          <cell r="A308" t="str">
            <v>115</v>
          </cell>
          <cell r="B308">
            <v>3902911815115</v>
          </cell>
          <cell r="C308" t="str">
            <v>AGEI AIX</v>
          </cell>
          <cell r="D308">
            <v>0.33</v>
          </cell>
          <cell r="E308">
            <v>0.33</v>
          </cell>
          <cell r="G308">
            <v>836.42</v>
          </cell>
          <cell r="H308">
            <v>836.42</v>
          </cell>
        </row>
        <row r="309">
          <cell r="A309" t="str">
            <v>115</v>
          </cell>
          <cell r="B309">
            <v>3902911814115</v>
          </cell>
          <cell r="C309" t="str">
            <v>CABUS VITROLLES</v>
          </cell>
          <cell r="D309">
            <v>0.38</v>
          </cell>
          <cell r="E309">
            <v>0.31</v>
          </cell>
          <cell r="F309" t="str">
            <v>3938MPU03A</v>
          </cell>
          <cell r="G309">
            <v>772.16</v>
          </cell>
          <cell r="H309">
            <v>629.91999999999996</v>
          </cell>
        </row>
        <row r="310">
          <cell r="A310" t="str">
            <v>115</v>
          </cell>
          <cell r="B310">
            <v>3902911811115</v>
          </cell>
          <cell r="C310" t="str">
            <v>COMECA LAVAUX</v>
          </cell>
          <cell r="D310">
            <v>1</v>
          </cell>
          <cell r="E310">
            <v>1</v>
          </cell>
          <cell r="G310">
            <v>125300</v>
          </cell>
          <cell r="H310">
            <v>125300</v>
          </cell>
        </row>
        <row r="311">
          <cell r="A311" t="str">
            <v>115</v>
          </cell>
          <cell r="B311">
            <v>3902911805115</v>
          </cell>
          <cell r="C311" t="str">
            <v>AGEI AIX</v>
          </cell>
          <cell r="D311">
            <v>0.33</v>
          </cell>
          <cell r="E311">
            <v>0.33</v>
          </cell>
          <cell r="G311">
            <v>2395.87</v>
          </cell>
          <cell r="H311">
            <v>2395.87</v>
          </cell>
        </row>
        <row r="312">
          <cell r="A312" t="str">
            <v>115</v>
          </cell>
          <cell r="B312">
            <v>3902911804115</v>
          </cell>
          <cell r="C312" t="str">
            <v>APPRO TOULON</v>
          </cell>
          <cell r="D312">
            <v>1</v>
          </cell>
          <cell r="E312">
            <v>1</v>
          </cell>
          <cell r="G312">
            <v>1066.8800000000001</v>
          </cell>
          <cell r="H312">
            <v>1066.8800000000001</v>
          </cell>
        </row>
        <row r="313">
          <cell r="A313" t="str">
            <v>115</v>
          </cell>
          <cell r="B313">
            <v>3902911801115</v>
          </cell>
          <cell r="C313" t="str">
            <v>CLE MARSEILLE</v>
          </cell>
          <cell r="D313">
            <v>1</v>
          </cell>
          <cell r="E313">
            <v>1</v>
          </cell>
          <cell r="G313">
            <v>540</v>
          </cell>
          <cell r="H313">
            <v>540</v>
          </cell>
        </row>
        <row r="314">
          <cell r="A314" t="str">
            <v>115</v>
          </cell>
          <cell r="B314">
            <v>3902911800115</v>
          </cell>
          <cell r="C314" t="str">
            <v>CLE MARSEILLE</v>
          </cell>
          <cell r="D314">
            <v>1</v>
          </cell>
          <cell r="E314">
            <v>1</v>
          </cell>
          <cell r="G314">
            <v>2938.08</v>
          </cell>
          <cell r="H314">
            <v>2938.08</v>
          </cell>
        </row>
        <row r="315">
          <cell r="A315" t="str">
            <v>115</v>
          </cell>
          <cell r="B315">
            <v>3902911799115</v>
          </cell>
          <cell r="C315" t="str">
            <v>CLE MARSEILLE</v>
          </cell>
          <cell r="D315">
            <v>0.3</v>
          </cell>
          <cell r="E315">
            <v>0.3</v>
          </cell>
          <cell r="G315">
            <v>288</v>
          </cell>
          <cell r="H315">
            <v>288</v>
          </cell>
        </row>
        <row r="316">
          <cell r="A316" t="str">
            <v>115</v>
          </cell>
          <cell r="B316">
            <v>3902911798115</v>
          </cell>
          <cell r="C316" t="str">
            <v>CLE MARSEILLE</v>
          </cell>
          <cell r="D316">
            <v>0.3</v>
          </cell>
          <cell r="E316">
            <v>0.3</v>
          </cell>
          <cell r="G316">
            <v>144</v>
          </cell>
          <cell r="H316">
            <v>144</v>
          </cell>
        </row>
        <row r="317">
          <cell r="A317" t="str">
            <v>115</v>
          </cell>
          <cell r="B317">
            <v>3902911797115</v>
          </cell>
          <cell r="C317" t="str">
            <v>CLE MARSEILLE</v>
          </cell>
          <cell r="D317">
            <v>0.48</v>
          </cell>
          <cell r="E317">
            <v>0.48</v>
          </cell>
          <cell r="G317">
            <v>3897.52</v>
          </cell>
          <cell r="H317">
            <v>3897.52</v>
          </cell>
        </row>
        <row r="318">
          <cell r="A318" t="str">
            <v>115</v>
          </cell>
          <cell r="B318">
            <v>3902911796115</v>
          </cell>
          <cell r="C318" t="str">
            <v>HF SECURITE</v>
          </cell>
          <cell r="D318">
            <v>1</v>
          </cell>
          <cell r="E318">
            <v>1</v>
          </cell>
          <cell r="G318">
            <v>2591.6</v>
          </cell>
          <cell r="H318">
            <v>2591.6</v>
          </cell>
        </row>
        <row r="319">
          <cell r="A319" t="str">
            <v>115</v>
          </cell>
          <cell r="B319">
            <v>3902911795115</v>
          </cell>
          <cell r="C319" t="str">
            <v>SOCOMEC</v>
          </cell>
          <cell r="D319">
            <v>1</v>
          </cell>
          <cell r="E319">
            <v>1</v>
          </cell>
          <cell r="G319">
            <v>319.64999999999998</v>
          </cell>
          <cell r="H319">
            <v>319.64999999999998</v>
          </cell>
        </row>
        <row r="320">
          <cell r="A320" t="str">
            <v>115</v>
          </cell>
          <cell r="B320">
            <v>3902911794115</v>
          </cell>
          <cell r="C320" t="str">
            <v>SOCOMEC</v>
          </cell>
          <cell r="D320">
            <v>1</v>
          </cell>
          <cell r="E320">
            <v>1</v>
          </cell>
          <cell r="G320">
            <v>2920</v>
          </cell>
          <cell r="H320">
            <v>2920</v>
          </cell>
        </row>
        <row r="321">
          <cell r="A321" t="str">
            <v>115</v>
          </cell>
          <cell r="B321">
            <v>3902911793115</v>
          </cell>
          <cell r="C321" t="str">
            <v>CLE MARSEILLE</v>
          </cell>
          <cell r="D321">
            <v>1</v>
          </cell>
          <cell r="E321">
            <v>1</v>
          </cell>
          <cell r="G321">
            <v>1661.95</v>
          </cell>
          <cell r="H321">
            <v>1661.95</v>
          </cell>
        </row>
        <row r="322">
          <cell r="A322" t="str">
            <v>115</v>
          </cell>
          <cell r="B322">
            <v>3902911792115</v>
          </cell>
          <cell r="C322" t="str">
            <v>IMESYS</v>
          </cell>
          <cell r="D322">
            <v>1</v>
          </cell>
          <cell r="E322">
            <v>1</v>
          </cell>
          <cell r="G322">
            <v>3593.88</v>
          </cell>
          <cell r="H322">
            <v>3593.88</v>
          </cell>
        </row>
        <row r="323">
          <cell r="A323" t="str">
            <v>115</v>
          </cell>
          <cell r="B323">
            <v>3902911791115</v>
          </cell>
          <cell r="C323" t="str">
            <v>CABUS NORD</v>
          </cell>
          <cell r="D323">
            <v>1</v>
          </cell>
          <cell r="E323">
            <v>1</v>
          </cell>
          <cell r="G323">
            <v>7184.73</v>
          </cell>
          <cell r="H323">
            <v>7184.73</v>
          </cell>
        </row>
        <row r="324">
          <cell r="A324" t="str">
            <v>115</v>
          </cell>
          <cell r="B324">
            <v>3902911790115</v>
          </cell>
          <cell r="C324" t="str">
            <v>CABUS NORD</v>
          </cell>
          <cell r="D324">
            <v>1</v>
          </cell>
          <cell r="E324">
            <v>1</v>
          </cell>
          <cell r="G324">
            <v>3111.9</v>
          </cell>
          <cell r="H324">
            <v>3111.9</v>
          </cell>
        </row>
        <row r="325">
          <cell r="A325" t="str">
            <v>115</v>
          </cell>
          <cell r="B325">
            <v>3902911789115</v>
          </cell>
          <cell r="C325" t="str">
            <v>CABUS NORD</v>
          </cell>
          <cell r="D325">
            <v>1</v>
          </cell>
          <cell r="E325">
            <v>1</v>
          </cell>
          <cell r="G325">
            <v>3315.3</v>
          </cell>
          <cell r="H325">
            <v>3315.3</v>
          </cell>
        </row>
        <row r="326">
          <cell r="A326" t="str">
            <v>115</v>
          </cell>
          <cell r="B326">
            <v>3902911788115</v>
          </cell>
          <cell r="C326" t="str">
            <v>CABUS NORD</v>
          </cell>
          <cell r="D326">
            <v>1</v>
          </cell>
          <cell r="E326">
            <v>1</v>
          </cell>
          <cell r="G326">
            <v>2497.5</v>
          </cell>
          <cell r="H326">
            <v>2497.5</v>
          </cell>
        </row>
        <row r="327">
          <cell r="A327" t="str">
            <v>115</v>
          </cell>
          <cell r="B327">
            <v>3902911787115</v>
          </cell>
          <cell r="C327" t="str">
            <v>CABUS NORD</v>
          </cell>
          <cell r="D327">
            <v>1</v>
          </cell>
          <cell r="E327">
            <v>1</v>
          </cell>
          <cell r="G327">
            <v>7597.03</v>
          </cell>
          <cell r="H327">
            <v>7597.03</v>
          </cell>
        </row>
        <row r="328">
          <cell r="A328" t="str">
            <v>115</v>
          </cell>
          <cell r="B328">
            <v>3902911786115</v>
          </cell>
          <cell r="C328" t="str">
            <v>CLE MARSEILLE</v>
          </cell>
          <cell r="D328">
            <v>1</v>
          </cell>
          <cell r="E328">
            <v>1</v>
          </cell>
          <cell r="G328">
            <v>7915.35</v>
          </cell>
          <cell r="H328">
            <v>7915.35</v>
          </cell>
        </row>
        <row r="329">
          <cell r="A329" t="str">
            <v>115</v>
          </cell>
          <cell r="B329">
            <v>3902911785115</v>
          </cell>
          <cell r="C329" t="str">
            <v>CABUS NORD</v>
          </cell>
          <cell r="D329">
            <v>1</v>
          </cell>
          <cell r="E329">
            <v>1</v>
          </cell>
          <cell r="G329">
            <v>705</v>
          </cell>
          <cell r="H329">
            <v>705</v>
          </cell>
        </row>
        <row r="330">
          <cell r="A330" t="str">
            <v>115</v>
          </cell>
          <cell r="B330">
            <v>3902911784115</v>
          </cell>
          <cell r="C330" t="str">
            <v>CABUS EST</v>
          </cell>
          <cell r="D330">
            <v>1</v>
          </cell>
          <cell r="E330">
            <v>1</v>
          </cell>
          <cell r="G330">
            <v>705</v>
          </cell>
          <cell r="H330">
            <v>705</v>
          </cell>
        </row>
        <row r="331">
          <cell r="A331" t="str">
            <v>115</v>
          </cell>
          <cell r="B331">
            <v>3902911783115</v>
          </cell>
          <cell r="C331" t="str">
            <v>CLE MARSEILLE</v>
          </cell>
          <cell r="D331">
            <v>1</v>
          </cell>
          <cell r="E331">
            <v>1</v>
          </cell>
          <cell r="G331">
            <v>218.45</v>
          </cell>
          <cell r="H331">
            <v>218.45</v>
          </cell>
        </row>
        <row r="332">
          <cell r="A332" t="str">
            <v>115</v>
          </cell>
          <cell r="B332">
            <v>3902911782115</v>
          </cell>
          <cell r="C332" t="str">
            <v>AGEI AIX</v>
          </cell>
          <cell r="D332">
            <v>1</v>
          </cell>
          <cell r="E332">
            <v>1</v>
          </cell>
          <cell r="G332">
            <v>1977.36</v>
          </cell>
          <cell r="H332">
            <v>1977.36</v>
          </cell>
        </row>
        <row r="333">
          <cell r="A333" t="str">
            <v>115</v>
          </cell>
          <cell r="B333">
            <v>3902911748115</v>
          </cell>
          <cell r="C333" t="str">
            <v>CABUS NORD</v>
          </cell>
          <cell r="D333">
            <v>1</v>
          </cell>
          <cell r="E333">
            <v>1</v>
          </cell>
          <cell r="F333" t="str">
            <v>ERICO</v>
          </cell>
          <cell r="G333">
            <v>15727.2</v>
          </cell>
          <cell r="H333">
            <v>15727.2</v>
          </cell>
        </row>
        <row r="334">
          <cell r="A334" t="str">
            <v>115</v>
          </cell>
          <cell r="B334">
            <v>3902911714115</v>
          </cell>
          <cell r="C334" t="str">
            <v>SOCOMEC</v>
          </cell>
          <cell r="D334">
            <v>1</v>
          </cell>
          <cell r="E334">
            <v>1</v>
          </cell>
          <cell r="G334">
            <v>2672.4</v>
          </cell>
          <cell r="H334">
            <v>2672.4</v>
          </cell>
        </row>
        <row r="335">
          <cell r="A335" t="str">
            <v>115</v>
          </cell>
          <cell r="B335">
            <v>3902911713115</v>
          </cell>
          <cell r="C335" t="str">
            <v>CABUS VITROLLES</v>
          </cell>
          <cell r="D335">
            <v>0.38</v>
          </cell>
          <cell r="E335">
            <v>0.3</v>
          </cell>
          <cell r="F335" t="str">
            <v>A VENIR</v>
          </cell>
          <cell r="G335">
            <v>9476.06</v>
          </cell>
          <cell r="H335">
            <v>7481.0999999999995</v>
          </cell>
        </row>
        <row r="336">
          <cell r="A336" t="str">
            <v>115</v>
          </cell>
          <cell r="B336">
            <v>3902911647115</v>
          </cell>
          <cell r="C336" t="str">
            <v>COMECA HOLDING</v>
          </cell>
          <cell r="D336">
            <v>0.3</v>
          </cell>
          <cell r="E336">
            <v>0.3</v>
          </cell>
          <cell r="G336">
            <v>43032.3</v>
          </cell>
          <cell r="H336">
            <v>43032.30000000001</v>
          </cell>
        </row>
        <row r="337">
          <cell r="A337" t="str">
            <v>115</v>
          </cell>
          <cell r="B337">
            <v>3902911646115</v>
          </cell>
          <cell r="C337" t="str">
            <v>COMECA HOLDING</v>
          </cell>
          <cell r="D337">
            <v>0.3</v>
          </cell>
          <cell r="E337">
            <v>0.3</v>
          </cell>
          <cell r="G337">
            <v>96101.65</v>
          </cell>
          <cell r="H337">
            <v>96101.65</v>
          </cell>
        </row>
        <row r="338">
          <cell r="A338" t="str">
            <v>114</v>
          </cell>
          <cell r="B338">
            <v>3903502089114</v>
          </cell>
          <cell r="C338" t="str">
            <v>RADIOSPARES</v>
          </cell>
          <cell r="D338">
            <v>1</v>
          </cell>
          <cell r="E338">
            <v>1</v>
          </cell>
          <cell r="G338">
            <v>44.9</v>
          </cell>
          <cell r="H338">
            <v>44.9</v>
          </cell>
        </row>
        <row r="339">
          <cell r="A339" t="str">
            <v>114</v>
          </cell>
          <cell r="B339">
            <v>3903502088114</v>
          </cell>
          <cell r="C339" t="str">
            <v>CGED MARSEILLE</v>
          </cell>
          <cell r="D339">
            <v>1</v>
          </cell>
          <cell r="E339">
            <v>1</v>
          </cell>
          <cell r="G339">
            <v>63</v>
          </cell>
          <cell r="H339">
            <v>63</v>
          </cell>
        </row>
        <row r="340">
          <cell r="A340" t="str">
            <v>114</v>
          </cell>
          <cell r="B340">
            <v>3902891960114</v>
          </cell>
          <cell r="C340" t="str">
            <v>AGEI AIX</v>
          </cell>
          <cell r="D340">
            <v>0.33</v>
          </cell>
          <cell r="E340">
            <v>0.33</v>
          </cell>
          <cell r="G340">
            <v>482.91</v>
          </cell>
          <cell r="H340">
            <v>482.90999999999997</v>
          </cell>
        </row>
        <row r="341">
          <cell r="A341" t="str">
            <v>114</v>
          </cell>
          <cell r="B341">
            <v>3902891924114</v>
          </cell>
          <cell r="C341" t="str">
            <v>AGEI AIX</v>
          </cell>
          <cell r="D341">
            <v>0.33</v>
          </cell>
          <cell r="E341">
            <v>0.33</v>
          </cell>
          <cell r="G341">
            <v>20.92</v>
          </cell>
          <cell r="H341">
            <v>20.92</v>
          </cell>
        </row>
        <row r="342">
          <cell r="A342" t="str">
            <v>114</v>
          </cell>
          <cell r="B342">
            <v>3902891868114</v>
          </cell>
          <cell r="C342" t="str">
            <v>CABUS VITROLLES</v>
          </cell>
          <cell r="D342">
            <v>1</v>
          </cell>
          <cell r="E342">
            <v>1</v>
          </cell>
          <cell r="G342">
            <v>53.6</v>
          </cell>
          <cell r="H342">
            <v>53.6</v>
          </cell>
        </row>
        <row r="343">
          <cell r="A343" t="str">
            <v>114</v>
          </cell>
          <cell r="B343">
            <v>3902891642114</v>
          </cell>
          <cell r="C343" t="str">
            <v>PERRIN INDUSTRIE</v>
          </cell>
          <cell r="D343">
            <v>1</v>
          </cell>
          <cell r="E343">
            <v>1</v>
          </cell>
          <cell r="G343">
            <v>516</v>
          </cell>
          <cell r="H343">
            <v>516</v>
          </cell>
        </row>
        <row r="344">
          <cell r="A344" t="str">
            <v>114</v>
          </cell>
          <cell r="B344">
            <v>3902891641114</v>
          </cell>
          <cell r="C344" t="str">
            <v>ADELEC</v>
          </cell>
          <cell r="D344">
            <v>0.48</v>
          </cell>
          <cell r="E344">
            <v>0.48</v>
          </cell>
          <cell r="G344">
            <v>52.61</v>
          </cell>
          <cell r="H344">
            <v>52.61</v>
          </cell>
        </row>
        <row r="345">
          <cell r="A345" t="str">
            <v>114</v>
          </cell>
          <cell r="B345">
            <v>3902891640114</v>
          </cell>
          <cell r="C345" t="str">
            <v>CGED MARSEILLE</v>
          </cell>
          <cell r="D345">
            <v>0.4</v>
          </cell>
          <cell r="E345">
            <v>0.4</v>
          </cell>
          <cell r="G345">
            <v>5272.4</v>
          </cell>
          <cell r="H345">
            <v>5272.4</v>
          </cell>
        </row>
        <row r="346">
          <cell r="A346" t="str">
            <v>114</v>
          </cell>
          <cell r="B346">
            <v>3902891639114</v>
          </cell>
          <cell r="C346" t="str">
            <v>AGEI AIX</v>
          </cell>
          <cell r="D346">
            <v>0.33</v>
          </cell>
          <cell r="E346">
            <v>0.33</v>
          </cell>
          <cell r="F346" t="str">
            <v>FERRERO</v>
          </cell>
          <cell r="G346">
            <v>994.75</v>
          </cell>
          <cell r="H346">
            <v>994.74999999999989</v>
          </cell>
        </row>
        <row r="347">
          <cell r="A347" t="str">
            <v>114</v>
          </cell>
          <cell r="B347">
            <v>3902891638114</v>
          </cell>
          <cell r="C347" t="str">
            <v>SAGEM</v>
          </cell>
          <cell r="D347">
            <v>0.56000000000000005</v>
          </cell>
          <cell r="E347">
            <v>0.56000000000000005</v>
          </cell>
          <cell r="G347">
            <v>472.82</v>
          </cell>
          <cell r="H347">
            <v>472.82</v>
          </cell>
        </row>
        <row r="348">
          <cell r="A348" t="str">
            <v>113</v>
          </cell>
          <cell r="B348">
            <v>3902871846113</v>
          </cell>
          <cell r="C348" t="str">
            <v>CABUS VITROLLES</v>
          </cell>
          <cell r="D348">
            <v>0.38</v>
          </cell>
          <cell r="E348">
            <v>0.33</v>
          </cell>
          <cell r="G348">
            <v>2180.09</v>
          </cell>
          <cell r="H348">
            <v>1893.2360526315792</v>
          </cell>
        </row>
        <row r="349">
          <cell r="A349" t="str">
            <v>113</v>
          </cell>
          <cell r="B349">
            <v>3902871697113</v>
          </cell>
          <cell r="C349" t="str">
            <v>CABUS VITROLLES</v>
          </cell>
          <cell r="D349">
            <v>0.38</v>
          </cell>
          <cell r="E349">
            <v>0.31</v>
          </cell>
          <cell r="G349">
            <v>4786.3599999999997</v>
          </cell>
          <cell r="H349">
            <v>3904.66</v>
          </cell>
        </row>
        <row r="350">
          <cell r="A350" t="str">
            <v>112</v>
          </cell>
          <cell r="B350">
            <v>3902861888112</v>
          </cell>
          <cell r="C350" t="str">
            <v>CABUS VITROLLES</v>
          </cell>
          <cell r="D350">
            <v>1</v>
          </cell>
          <cell r="E350">
            <v>1</v>
          </cell>
          <cell r="G350">
            <v>-345.03</v>
          </cell>
          <cell r="H350">
            <v>-345.03</v>
          </cell>
        </row>
        <row r="351">
          <cell r="A351" t="str">
            <v>112</v>
          </cell>
          <cell r="B351">
            <v>3902861780112</v>
          </cell>
          <cell r="C351" t="str">
            <v>CABUS VITROLLES</v>
          </cell>
          <cell r="D351">
            <v>1</v>
          </cell>
          <cell r="E351">
            <v>1</v>
          </cell>
          <cell r="G351">
            <v>239.6</v>
          </cell>
          <cell r="H351">
            <v>239.6</v>
          </cell>
        </row>
        <row r="352">
          <cell r="A352" t="str">
            <v>112</v>
          </cell>
          <cell r="B352">
            <v>3902861658112</v>
          </cell>
          <cell r="C352" t="str">
            <v>AGEI AIX</v>
          </cell>
          <cell r="D352">
            <v>0.33</v>
          </cell>
          <cell r="E352">
            <v>0.33</v>
          </cell>
          <cell r="F352" t="str">
            <v>FERRERO</v>
          </cell>
          <cell r="G352">
            <v>87.92</v>
          </cell>
          <cell r="H352">
            <v>87.92</v>
          </cell>
        </row>
        <row r="353">
          <cell r="A353" t="str">
            <v>112</v>
          </cell>
          <cell r="B353">
            <v>3902861653112</v>
          </cell>
          <cell r="C353" t="str">
            <v>ADELEC</v>
          </cell>
          <cell r="D353">
            <v>0.48</v>
          </cell>
          <cell r="E353">
            <v>0.48</v>
          </cell>
          <cell r="G353">
            <v>115.54</v>
          </cell>
          <cell r="H353">
            <v>115.54</v>
          </cell>
        </row>
        <row r="354">
          <cell r="A354" t="str">
            <v>112</v>
          </cell>
          <cell r="B354">
            <v>3902861652112</v>
          </cell>
          <cell r="C354" t="str">
            <v>AGEI AIX</v>
          </cell>
          <cell r="D354">
            <v>0.33</v>
          </cell>
          <cell r="E354">
            <v>0.33</v>
          </cell>
          <cell r="F354" t="str">
            <v>FERRERO</v>
          </cell>
          <cell r="G354">
            <v>68.87</v>
          </cell>
          <cell r="H354">
            <v>68.87</v>
          </cell>
        </row>
        <row r="355">
          <cell r="A355" t="str">
            <v>112</v>
          </cell>
          <cell r="B355">
            <v>3902861643112</v>
          </cell>
          <cell r="C355" t="str">
            <v>AGEI AIX</v>
          </cell>
          <cell r="D355">
            <v>0.33</v>
          </cell>
          <cell r="E355">
            <v>0.33</v>
          </cell>
          <cell r="F355" t="str">
            <v>FERRERO</v>
          </cell>
          <cell r="G355">
            <v>56.1</v>
          </cell>
          <cell r="H355">
            <v>56.1</v>
          </cell>
        </row>
        <row r="356">
          <cell r="A356" t="str">
            <v>112</v>
          </cell>
          <cell r="B356">
            <v>3902861619112</v>
          </cell>
          <cell r="C356" t="str">
            <v>SOCOMEC</v>
          </cell>
          <cell r="D356">
            <v>0.5</v>
          </cell>
          <cell r="E356">
            <v>0.5</v>
          </cell>
          <cell r="G356">
            <v>528.5</v>
          </cell>
          <cell r="H356">
            <v>528.5</v>
          </cell>
        </row>
        <row r="357">
          <cell r="A357" t="str">
            <v>112</v>
          </cell>
          <cell r="B357">
            <v>3902861618112</v>
          </cell>
          <cell r="C357" t="str">
            <v>CGED MARSEILLE</v>
          </cell>
          <cell r="D357">
            <v>0.52249999999999996</v>
          </cell>
          <cell r="E357">
            <v>0.52249999999999996</v>
          </cell>
          <cell r="G357">
            <v>342.76</v>
          </cell>
          <cell r="H357">
            <v>342.76</v>
          </cell>
        </row>
        <row r="358">
          <cell r="A358" t="str">
            <v>112</v>
          </cell>
          <cell r="B358">
            <v>3902861617112</v>
          </cell>
          <cell r="C358" t="str">
            <v>ADELEC</v>
          </cell>
          <cell r="D358">
            <v>0.48</v>
          </cell>
          <cell r="E358">
            <v>0.48</v>
          </cell>
          <cell r="G358">
            <v>541.98</v>
          </cell>
          <cell r="H358">
            <v>541.98</v>
          </cell>
        </row>
        <row r="359">
          <cell r="A359" t="str">
            <v>112</v>
          </cell>
          <cell r="B359">
            <v>3902861616112</v>
          </cell>
          <cell r="C359" t="str">
            <v>CABUS VITROLLES</v>
          </cell>
          <cell r="D359">
            <v>0.38</v>
          </cell>
          <cell r="E359">
            <v>0.31</v>
          </cell>
          <cell r="F359" t="str">
            <v>3926BNJ04A</v>
          </cell>
          <cell r="G359">
            <v>39207.129999999997</v>
          </cell>
          <cell r="H359">
            <v>31984.763947368421</v>
          </cell>
        </row>
        <row r="360">
          <cell r="A360" t="str">
            <v>111</v>
          </cell>
          <cell r="B360">
            <v>3902821890111</v>
          </cell>
          <cell r="C360" t="str">
            <v>ADELEC</v>
          </cell>
          <cell r="D360">
            <v>1</v>
          </cell>
          <cell r="E360">
            <v>1</v>
          </cell>
          <cell r="G360">
            <v>-723.34</v>
          </cell>
          <cell r="H360">
            <v>-723.34</v>
          </cell>
        </row>
        <row r="361">
          <cell r="A361" t="str">
            <v>111</v>
          </cell>
          <cell r="B361">
            <v>3902821719111</v>
          </cell>
          <cell r="C361" t="str">
            <v>ENERDIS</v>
          </cell>
          <cell r="D361">
            <v>1</v>
          </cell>
          <cell r="E361">
            <v>1</v>
          </cell>
          <cell r="G361">
            <v>30.14</v>
          </cell>
          <cell r="H361">
            <v>30.14</v>
          </cell>
        </row>
        <row r="362">
          <cell r="A362" t="str">
            <v>111</v>
          </cell>
          <cell r="B362">
            <v>3902821718111</v>
          </cell>
          <cell r="C362" t="str">
            <v>SOCOMEC</v>
          </cell>
          <cell r="D362">
            <v>0.5</v>
          </cell>
          <cell r="E362">
            <v>0.5</v>
          </cell>
          <cell r="G362">
            <v>145.4</v>
          </cell>
          <cell r="H362">
            <v>145.4</v>
          </cell>
        </row>
        <row r="363">
          <cell r="A363" t="str">
            <v>111</v>
          </cell>
          <cell r="B363">
            <v>3902821717111</v>
          </cell>
          <cell r="C363" t="str">
            <v>AGEI AIX</v>
          </cell>
          <cell r="D363">
            <v>0.33</v>
          </cell>
          <cell r="E363">
            <v>0.33</v>
          </cell>
          <cell r="G363">
            <v>-233.24</v>
          </cell>
          <cell r="H363">
            <v>-233.24</v>
          </cell>
        </row>
        <row r="364">
          <cell r="A364" t="str">
            <v>111</v>
          </cell>
          <cell r="B364">
            <v>3902821665111</v>
          </cell>
          <cell r="C364" t="str">
            <v>AGEI AIX</v>
          </cell>
          <cell r="D364">
            <v>0.33</v>
          </cell>
          <cell r="E364">
            <v>0.33</v>
          </cell>
          <cell r="F364" t="str">
            <v>FERRERO</v>
          </cell>
          <cell r="G364">
            <v>752.66</v>
          </cell>
          <cell r="H364">
            <v>752.66</v>
          </cell>
        </row>
        <row r="365">
          <cell r="A365" t="str">
            <v>111</v>
          </cell>
          <cell r="B365">
            <v>3902821637111</v>
          </cell>
          <cell r="C365" t="str">
            <v>ENERDIS</v>
          </cell>
          <cell r="D365">
            <v>1</v>
          </cell>
          <cell r="E365">
            <v>1</v>
          </cell>
          <cell r="G365">
            <v>1349.6</v>
          </cell>
          <cell r="H365">
            <v>1349.6</v>
          </cell>
        </row>
        <row r="366">
          <cell r="A366" t="str">
            <v>111</v>
          </cell>
          <cell r="B366">
            <v>3902821594111</v>
          </cell>
          <cell r="C366" t="str">
            <v>SOCOMEC</v>
          </cell>
          <cell r="D366">
            <v>0.53</v>
          </cell>
          <cell r="E366">
            <v>0.53</v>
          </cell>
          <cell r="G366">
            <v>643.95000000000005</v>
          </cell>
          <cell r="H366">
            <v>643.95000000000005</v>
          </cell>
        </row>
        <row r="367">
          <cell r="A367" t="str">
            <v>111</v>
          </cell>
          <cell r="B367">
            <v>3902821576111</v>
          </cell>
          <cell r="C367" t="str">
            <v>CABUS VITROLLES</v>
          </cell>
          <cell r="D367">
            <v>0.38</v>
          </cell>
          <cell r="E367">
            <v>0.31</v>
          </cell>
          <cell r="G367">
            <v>1439.36</v>
          </cell>
          <cell r="H367">
            <v>1174.2147368421051</v>
          </cell>
        </row>
        <row r="368">
          <cell r="A368" t="str">
            <v>111</v>
          </cell>
          <cell r="B368">
            <v>3902821567111</v>
          </cell>
          <cell r="C368" t="str">
            <v>CGED MARSEILLE</v>
          </cell>
          <cell r="D368">
            <v>0.52249999999999996</v>
          </cell>
          <cell r="E368">
            <v>0.52249999999999996</v>
          </cell>
          <cell r="G368">
            <v>2375.9499999999998</v>
          </cell>
          <cell r="H368">
            <v>2375.9499999999998</v>
          </cell>
        </row>
        <row r="369">
          <cell r="A369" t="str">
            <v>111</v>
          </cell>
          <cell r="B369">
            <v>3902821566111</v>
          </cell>
          <cell r="C369" t="str">
            <v>CGED MARSEILLE</v>
          </cell>
          <cell r="D369">
            <v>0.4</v>
          </cell>
          <cell r="E369">
            <v>0.4</v>
          </cell>
          <cell r="G369">
            <v>8778.56</v>
          </cell>
          <cell r="H369">
            <v>8778.56</v>
          </cell>
        </row>
        <row r="370">
          <cell r="A370" t="str">
            <v>111</v>
          </cell>
          <cell r="B370">
            <v>3902821564111</v>
          </cell>
          <cell r="C370" t="str">
            <v>ADELEC</v>
          </cell>
          <cell r="D370">
            <v>0.38</v>
          </cell>
          <cell r="E370">
            <v>0.38</v>
          </cell>
          <cell r="F370" t="str">
            <v>0211GBU13</v>
          </cell>
          <cell r="G370">
            <v>10795.44</v>
          </cell>
          <cell r="H370">
            <v>10795.44</v>
          </cell>
        </row>
        <row r="371">
          <cell r="A371" t="str">
            <v>109</v>
          </cell>
          <cell r="B371">
            <v>3902781553109</v>
          </cell>
          <cell r="C371" t="str">
            <v>CABUS VITROLLES</v>
          </cell>
          <cell r="D371">
            <v>0.38</v>
          </cell>
          <cell r="E371">
            <v>0.31</v>
          </cell>
          <cell r="G371">
            <v>10595.01</v>
          </cell>
          <cell r="H371">
            <v>8643.2976315789474</v>
          </cell>
        </row>
        <row r="372">
          <cell r="A372" t="str">
            <v>108</v>
          </cell>
          <cell r="B372">
            <v>3902771696108</v>
          </cell>
          <cell r="C372" t="str">
            <v>CABUS VITROLLES</v>
          </cell>
          <cell r="D372">
            <v>0.38</v>
          </cell>
          <cell r="E372">
            <v>0.31</v>
          </cell>
          <cell r="G372">
            <v>119.7</v>
          </cell>
          <cell r="H372">
            <v>97.65</v>
          </cell>
        </row>
        <row r="373">
          <cell r="A373" t="str">
            <v>108</v>
          </cell>
          <cell r="B373">
            <v>3902771645108</v>
          </cell>
          <cell r="C373" t="str">
            <v>CABUS VITROLLES</v>
          </cell>
          <cell r="D373">
            <v>0.4</v>
          </cell>
          <cell r="E373">
            <v>0.3</v>
          </cell>
          <cell r="G373">
            <v>584.35</v>
          </cell>
          <cell r="H373">
            <v>438.26249999999999</v>
          </cell>
        </row>
        <row r="374">
          <cell r="A374" t="str">
            <v>108</v>
          </cell>
          <cell r="B374">
            <v>3902771593108</v>
          </cell>
          <cell r="C374" t="str">
            <v>CABUS VITROLLES</v>
          </cell>
          <cell r="D374">
            <v>0.38</v>
          </cell>
          <cell r="E374">
            <v>0.31</v>
          </cell>
          <cell r="F374" t="str">
            <v>3926BNJ04A</v>
          </cell>
          <cell r="G374">
            <v>507.3</v>
          </cell>
          <cell r="H374">
            <v>413.85</v>
          </cell>
        </row>
        <row r="375">
          <cell r="A375" t="str">
            <v>108</v>
          </cell>
          <cell r="B375">
            <v>3902771592108</v>
          </cell>
          <cell r="C375" t="str">
            <v>CABUS VITROLLES</v>
          </cell>
          <cell r="D375">
            <v>0.38</v>
          </cell>
          <cell r="E375">
            <v>0.31</v>
          </cell>
          <cell r="F375" t="str">
            <v>3926BNJ04A</v>
          </cell>
          <cell r="G375">
            <v>494.19</v>
          </cell>
          <cell r="H375">
            <v>403.15499999999997</v>
          </cell>
        </row>
        <row r="376">
          <cell r="A376" t="str">
            <v>108</v>
          </cell>
          <cell r="B376">
            <v>3902771552108</v>
          </cell>
          <cell r="C376" t="str">
            <v>CABUS VITROLLES</v>
          </cell>
          <cell r="D376">
            <v>0.38</v>
          </cell>
          <cell r="E376">
            <v>0.31</v>
          </cell>
          <cell r="G376">
            <v>6883.51</v>
          </cell>
          <cell r="H376">
            <v>5615.4949999999999</v>
          </cell>
        </row>
        <row r="377">
          <cell r="A377" t="str">
            <v>108</v>
          </cell>
          <cell r="B377">
            <v>3902771551108</v>
          </cell>
          <cell r="C377" t="str">
            <v>CABUS VITROLLES</v>
          </cell>
          <cell r="D377">
            <v>0.38</v>
          </cell>
          <cell r="E377">
            <v>0.31</v>
          </cell>
          <cell r="G377">
            <v>9058.2900000000009</v>
          </cell>
          <cell r="H377">
            <v>7389.657631578948</v>
          </cell>
        </row>
        <row r="378">
          <cell r="A378" t="str">
            <v>108</v>
          </cell>
          <cell r="B378">
            <v>3902771550108</v>
          </cell>
          <cell r="C378" t="str">
            <v>CLE MARSEILLE</v>
          </cell>
          <cell r="D378">
            <v>0.48</v>
          </cell>
          <cell r="E378">
            <v>0.48</v>
          </cell>
          <cell r="G378">
            <v>179.76</v>
          </cell>
          <cell r="H378">
            <v>179.76</v>
          </cell>
        </row>
        <row r="379">
          <cell r="A379" t="str">
            <v>108</v>
          </cell>
          <cell r="B379">
            <v>3902771549108</v>
          </cell>
          <cell r="C379" t="str">
            <v>CLE MARSEILLE</v>
          </cell>
          <cell r="D379">
            <v>0.48</v>
          </cell>
          <cell r="E379">
            <v>0.48</v>
          </cell>
          <cell r="G379">
            <v>126.72</v>
          </cell>
          <cell r="H379">
            <v>126.72</v>
          </cell>
        </row>
        <row r="380">
          <cell r="A380" t="str">
            <v>107</v>
          </cell>
          <cell r="B380">
            <v>3902761749107</v>
          </cell>
          <cell r="C380" t="str">
            <v>CABUS VITROLLES</v>
          </cell>
          <cell r="D380">
            <v>0.6</v>
          </cell>
          <cell r="E380">
            <v>0.6</v>
          </cell>
          <cell r="G380">
            <v>194.94</v>
          </cell>
          <cell r="H380">
            <v>194.94000000000003</v>
          </cell>
        </row>
        <row r="381">
          <cell r="A381" t="str">
            <v>107</v>
          </cell>
          <cell r="B381">
            <v>3902761695107</v>
          </cell>
          <cell r="C381" t="str">
            <v>CLE MARSEILLE</v>
          </cell>
          <cell r="D381">
            <v>1</v>
          </cell>
          <cell r="E381">
            <v>1</v>
          </cell>
          <cell r="G381">
            <v>934.2</v>
          </cell>
          <cell r="H381">
            <v>934.2</v>
          </cell>
        </row>
        <row r="382">
          <cell r="A382" t="str">
            <v>107</v>
          </cell>
          <cell r="B382">
            <v>3902761548107</v>
          </cell>
          <cell r="C382" t="str">
            <v>CABUS VITROLLES</v>
          </cell>
          <cell r="D382">
            <v>0.38</v>
          </cell>
          <cell r="E382">
            <v>0.31</v>
          </cell>
          <cell r="G382">
            <v>3312.27</v>
          </cell>
          <cell r="H382">
            <v>2702.1149999999998</v>
          </cell>
        </row>
        <row r="383">
          <cell r="A383" t="str">
            <v>105</v>
          </cell>
          <cell r="B383">
            <v>3902741561105</v>
          </cell>
          <cell r="C383" t="str">
            <v>APPRO TOULON</v>
          </cell>
          <cell r="D383">
            <v>0.32</v>
          </cell>
          <cell r="E383">
            <v>0.32</v>
          </cell>
          <cell r="G383">
            <v>710.4</v>
          </cell>
          <cell r="H383">
            <v>710.4</v>
          </cell>
        </row>
        <row r="384">
          <cell r="A384" t="str">
            <v>103</v>
          </cell>
          <cell r="B384">
            <v>3902681587103</v>
          </cell>
          <cell r="C384" t="str">
            <v>CABUS VITROLLES</v>
          </cell>
          <cell r="D384">
            <v>0.38</v>
          </cell>
          <cell r="E384">
            <v>0.31</v>
          </cell>
          <cell r="F384" t="str">
            <v>3926BNJ04A</v>
          </cell>
          <cell r="G384">
            <v>156.78</v>
          </cell>
          <cell r="H384">
            <v>127.89947368421052</v>
          </cell>
        </row>
        <row r="385">
          <cell r="A385" t="str">
            <v>103</v>
          </cell>
          <cell r="B385">
            <v>3902681554103</v>
          </cell>
          <cell r="C385" t="str">
            <v>ADELEC</v>
          </cell>
          <cell r="D385">
            <v>0.32340000000000002</v>
          </cell>
          <cell r="E385">
            <v>0.32340000000000002</v>
          </cell>
          <cell r="G385">
            <v>39325.83</v>
          </cell>
          <cell r="H385">
            <v>39325.83</v>
          </cell>
        </row>
        <row r="386">
          <cell r="A386" t="str">
            <v>102</v>
          </cell>
          <cell r="B386">
            <v>3902671558102</v>
          </cell>
          <cell r="C386" t="str">
            <v>CABUS VITROLLES</v>
          </cell>
          <cell r="D386">
            <v>0.38</v>
          </cell>
          <cell r="E386">
            <v>0.28999999999999998</v>
          </cell>
          <cell r="G386">
            <v>11649.85</v>
          </cell>
          <cell r="H386">
            <v>8890.6749999999993</v>
          </cell>
        </row>
        <row r="387">
          <cell r="A387" t="str">
            <v>101</v>
          </cell>
          <cell r="B387">
            <v>3902661557101</v>
          </cell>
          <cell r="C387" t="str">
            <v>CLE MARSEILLE</v>
          </cell>
          <cell r="D387">
            <v>0.48</v>
          </cell>
          <cell r="E387">
            <v>0.48</v>
          </cell>
          <cell r="G387">
            <v>412.99</v>
          </cell>
          <cell r="H387">
            <v>412.99</v>
          </cell>
        </row>
        <row r="388">
          <cell r="A388" t="str">
            <v>101</v>
          </cell>
          <cell r="B388">
            <v>3902661556101</v>
          </cell>
          <cell r="C388" t="str">
            <v>CABUS VITROLLES</v>
          </cell>
          <cell r="D388">
            <v>0.38</v>
          </cell>
          <cell r="E388">
            <v>0.28999999999999998</v>
          </cell>
          <cell r="G388">
            <v>9889.16</v>
          </cell>
          <cell r="H388">
            <v>7546.9905263157889</v>
          </cell>
        </row>
        <row r="389">
          <cell r="A389" t="str">
            <v>100</v>
          </cell>
          <cell r="B389">
            <v>3902651555100</v>
          </cell>
          <cell r="C389" t="str">
            <v>APPRO TOULON</v>
          </cell>
          <cell r="D389">
            <v>0.32</v>
          </cell>
          <cell r="E389">
            <v>0.32</v>
          </cell>
          <cell r="G389">
            <v>11332.7</v>
          </cell>
          <cell r="H389">
            <v>11332.7</v>
          </cell>
        </row>
        <row r="390">
          <cell r="A390" t="str">
            <v>097</v>
          </cell>
          <cell r="B390">
            <v>3902621560097</v>
          </cell>
          <cell r="C390" t="str">
            <v>CABUS VITROLLES</v>
          </cell>
          <cell r="D390">
            <v>0.38</v>
          </cell>
          <cell r="E390">
            <v>0.28999999999999998</v>
          </cell>
          <cell r="G390">
            <v>16697.68</v>
          </cell>
          <cell r="H390">
            <v>12742.966315789474</v>
          </cell>
        </row>
        <row r="391">
          <cell r="A391" t="str">
            <v>097</v>
          </cell>
          <cell r="B391">
            <v>3902621559097</v>
          </cell>
          <cell r="C391" t="str">
            <v>CABUS VITROLLES</v>
          </cell>
          <cell r="D391">
            <v>0.38</v>
          </cell>
          <cell r="E391">
            <v>0.28999999999999998</v>
          </cell>
          <cell r="G391">
            <v>1326.9</v>
          </cell>
          <cell r="H391">
            <v>1012.6342105263158</v>
          </cell>
        </row>
        <row r="392">
          <cell r="A392" t="str">
            <v>096</v>
          </cell>
          <cell r="B392">
            <v>3902591463096</v>
          </cell>
          <cell r="C392" t="str">
            <v>CABUS VITROLLES</v>
          </cell>
          <cell r="D392">
            <v>0.38</v>
          </cell>
          <cell r="E392">
            <v>0.31</v>
          </cell>
          <cell r="F392" t="str">
            <v>3926BNJ04A</v>
          </cell>
          <cell r="G392">
            <v>10114.540000000001</v>
          </cell>
          <cell r="H392">
            <v>8251.3352631578946</v>
          </cell>
        </row>
        <row r="393">
          <cell r="A393" t="str">
            <v>087</v>
          </cell>
          <cell r="B393">
            <v>3902501562087</v>
          </cell>
          <cell r="C393" t="str">
            <v>ADELEC</v>
          </cell>
          <cell r="D393">
            <v>0.48</v>
          </cell>
          <cell r="E393">
            <v>0.48</v>
          </cell>
          <cell r="G393">
            <v>708.34</v>
          </cell>
          <cell r="H393">
            <v>708.34</v>
          </cell>
        </row>
        <row r="394">
          <cell r="A394" t="str">
            <v>087</v>
          </cell>
          <cell r="B394">
            <v>3902501438087</v>
          </cell>
          <cell r="C394" t="str">
            <v>APPRO TOULON</v>
          </cell>
          <cell r="D394">
            <v>0.32</v>
          </cell>
          <cell r="E394">
            <v>0.32</v>
          </cell>
          <cell r="G394">
            <v>312.2</v>
          </cell>
          <cell r="H394">
            <v>312.2</v>
          </cell>
        </row>
        <row r="395">
          <cell r="A395" t="str">
            <v>087</v>
          </cell>
          <cell r="B395">
            <v>3902501437087</v>
          </cell>
          <cell r="C395" t="str">
            <v>SOCOMEC</v>
          </cell>
          <cell r="D395">
            <v>1</v>
          </cell>
          <cell r="E395">
            <v>1</v>
          </cell>
          <cell r="G395">
            <v>1476.9</v>
          </cell>
          <cell r="H395">
            <v>1476.9</v>
          </cell>
        </row>
        <row r="396">
          <cell r="A396" t="str">
            <v>087</v>
          </cell>
          <cell r="B396">
            <v>3902501436087</v>
          </cell>
          <cell r="C396" t="str">
            <v>CGED MARSEILLE</v>
          </cell>
          <cell r="D396">
            <v>1</v>
          </cell>
          <cell r="E396">
            <v>1</v>
          </cell>
          <cell r="G396">
            <v>5426</v>
          </cell>
          <cell r="H396">
            <v>5426</v>
          </cell>
        </row>
        <row r="397">
          <cell r="A397" t="str">
            <v>087</v>
          </cell>
          <cell r="B397">
            <v>3902501435087</v>
          </cell>
          <cell r="C397" t="str">
            <v>APPRO TOULON</v>
          </cell>
          <cell r="D397">
            <v>0.32</v>
          </cell>
          <cell r="E397">
            <v>0.32</v>
          </cell>
          <cell r="G397">
            <v>2306.6</v>
          </cell>
          <cell r="H397">
            <v>2306.6</v>
          </cell>
        </row>
        <row r="398">
          <cell r="A398" t="str">
            <v>087</v>
          </cell>
          <cell r="B398">
            <v>3902501434087</v>
          </cell>
          <cell r="C398" t="str">
            <v>APPRO TOULON</v>
          </cell>
          <cell r="D398">
            <v>0.32</v>
          </cell>
          <cell r="E398">
            <v>0.32</v>
          </cell>
          <cell r="G398">
            <v>303.14999999999998</v>
          </cell>
          <cell r="H398">
            <v>303.14999999999998</v>
          </cell>
        </row>
        <row r="399">
          <cell r="A399" t="str">
            <v>087</v>
          </cell>
          <cell r="B399">
            <v>3902501433087</v>
          </cell>
          <cell r="C399" t="str">
            <v>CABUS VITROLLES</v>
          </cell>
          <cell r="D399">
            <v>0.38</v>
          </cell>
          <cell r="E399">
            <v>0.31</v>
          </cell>
          <cell r="G399">
            <v>40205.06</v>
          </cell>
          <cell r="H399">
            <v>32798.864736842101</v>
          </cell>
        </row>
        <row r="400">
          <cell r="A400" t="str">
            <v>087</v>
          </cell>
          <cell r="B400">
            <v>3902501432087</v>
          </cell>
          <cell r="C400" t="str">
            <v>APPRO TOULON</v>
          </cell>
          <cell r="D400">
            <v>0.32</v>
          </cell>
          <cell r="E400">
            <v>0.32</v>
          </cell>
          <cell r="G400">
            <v>26729.5</v>
          </cell>
          <cell r="H400">
            <v>26729.5</v>
          </cell>
        </row>
        <row r="401">
          <cell r="A401" t="str">
            <v>087</v>
          </cell>
          <cell r="B401">
            <v>3902501431087</v>
          </cell>
          <cell r="C401" t="str">
            <v>SOCOMEC</v>
          </cell>
          <cell r="D401">
            <v>1</v>
          </cell>
          <cell r="E401">
            <v>1</v>
          </cell>
          <cell r="G401">
            <v>234.9</v>
          </cell>
          <cell r="H401">
            <v>234.9</v>
          </cell>
        </row>
        <row r="402">
          <cell r="A402" t="str">
            <v>087</v>
          </cell>
          <cell r="B402">
            <v>3902501430087</v>
          </cell>
          <cell r="C402" t="str">
            <v>APPRO TOULON</v>
          </cell>
          <cell r="D402">
            <v>0.32</v>
          </cell>
          <cell r="E402">
            <v>0.32</v>
          </cell>
          <cell r="G402">
            <v>26673.08</v>
          </cell>
          <cell r="H402">
            <v>26673.08</v>
          </cell>
        </row>
        <row r="403">
          <cell r="A403" t="str">
            <v>087</v>
          </cell>
          <cell r="B403">
            <v>3902501429087</v>
          </cell>
          <cell r="C403" t="str">
            <v>APPRO TOULON</v>
          </cell>
          <cell r="D403">
            <v>0.32</v>
          </cell>
          <cell r="E403">
            <v>0.32</v>
          </cell>
          <cell r="G403">
            <v>18047.25</v>
          </cell>
          <cell r="H403">
            <v>18047.25</v>
          </cell>
        </row>
        <row r="404">
          <cell r="A404" t="str">
            <v>087</v>
          </cell>
          <cell r="B404">
            <v>3902501428087</v>
          </cell>
          <cell r="C404" t="str">
            <v>APPRO TOULON</v>
          </cell>
          <cell r="D404">
            <v>0.32</v>
          </cell>
          <cell r="E404">
            <v>0.32</v>
          </cell>
          <cell r="G404">
            <v>27595.21</v>
          </cell>
          <cell r="H404">
            <v>27595.21</v>
          </cell>
        </row>
        <row r="405">
          <cell r="A405" t="str">
            <v>087</v>
          </cell>
          <cell r="B405">
            <v>3902501426087</v>
          </cell>
          <cell r="C405" t="str">
            <v>APPRO TOULON</v>
          </cell>
          <cell r="D405">
            <v>0.32</v>
          </cell>
          <cell r="E405">
            <v>0.32</v>
          </cell>
          <cell r="G405">
            <v>2521.14</v>
          </cell>
          <cell r="H405">
            <v>2521.14</v>
          </cell>
        </row>
        <row r="406">
          <cell r="A406" t="str">
            <v>087</v>
          </cell>
          <cell r="B406">
            <v>3902501425087</v>
          </cell>
          <cell r="C406" t="str">
            <v>SOCOMEC</v>
          </cell>
          <cell r="D406">
            <v>1</v>
          </cell>
          <cell r="E406">
            <v>1</v>
          </cell>
          <cell r="G406">
            <v>234.9</v>
          </cell>
          <cell r="H406">
            <v>234.9</v>
          </cell>
        </row>
        <row r="407">
          <cell r="A407" t="str">
            <v>087</v>
          </cell>
          <cell r="B407">
            <v>3902301292087</v>
          </cell>
          <cell r="C407" t="str">
            <v>SOULE</v>
          </cell>
          <cell r="D407">
            <v>1</v>
          </cell>
          <cell r="E407">
            <v>1</v>
          </cell>
          <cell r="G407">
            <v>1524.6</v>
          </cell>
          <cell r="H407">
            <v>1524.6</v>
          </cell>
        </row>
        <row r="408">
          <cell r="A408" t="str">
            <v>087</v>
          </cell>
          <cell r="B408">
            <v>3902301284087</v>
          </cell>
          <cell r="C408" t="str">
            <v>SOCOMEC</v>
          </cell>
          <cell r="D408">
            <v>1</v>
          </cell>
          <cell r="E408">
            <v>1</v>
          </cell>
          <cell r="G408">
            <v>247.65</v>
          </cell>
          <cell r="H408">
            <v>247.65</v>
          </cell>
        </row>
        <row r="409">
          <cell r="A409" t="str">
            <v>087</v>
          </cell>
          <cell r="B409">
            <v>3902301283087</v>
          </cell>
          <cell r="C409" t="str">
            <v>APPRO TOULON</v>
          </cell>
          <cell r="D409">
            <v>0.32</v>
          </cell>
          <cell r="E409">
            <v>0.32</v>
          </cell>
          <cell r="G409">
            <v>686.94</v>
          </cell>
          <cell r="H409">
            <v>686.94</v>
          </cell>
        </row>
        <row r="410">
          <cell r="A410" t="str">
            <v>087</v>
          </cell>
          <cell r="B410">
            <v>3902301253087</v>
          </cell>
          <cell r="C410" t="str">
            <v>APPRO TOULON</v>
          </cell>
          <cell r="D410">
            <v>0.32</v>
          </cell>
          <cell r="E410">
            <v>0.32</v>
          </cell>
          <cell r="G410">
            <v>46496.15</v>
          </cell>
          <cell r="H410">
            <v>46496.15</v>
          </cell>
        </row>
        <row r="411">
          <cell r="A411" t="str">
            <v>087</v>
          </cell>
          <cell r="B411">
            <v>3902301252087</v>
          </cell>
          <cell r="C411" t="str">
            <v>APPRO TOULON</v>
          </cell>
          <cell r="D411">
            <v>0.32</v>
          </cell>
          <cell r="E411">
            <v>0.32</v>
          </cell>
          <cell r="G411">
            <v>17399.5</v>
          </cell>
          <cell r="H411">
            <v>17399.5</v>
          </cell>
        </row>
        <row r="412">
          <cell r="A412" t="str">
            <v>181</v>
          </cell>
          <cell r="B412" t="str">
            <v>MH201203-181</v>
          </cell>
          <cell r="C412" t="str">
            <v>CABUS VITROLLES</v>
          </cell>
          <cell r="D412">
            <v>0.27</v>
          </cell>
          <cell r="E412">
            <v>0.27</v>
          </cell>
          <cell r="F412" t="str">
            <v>3947MPU03A</v>
          </cell>
          <cell r="G412">
            <v>1152.3599999999999</v>
          </cell>
          <cell r="H412">
            <v>1152.3599999999999</v>
          </cell>
        </row>
        <row r="413">
          <cell r="A413" t="str">
            <v>180</v>
          </cell>
          <cell r="B413">
            <v>3904122431180</v>
          </cell>
          <cell r="C413" t="str">
            <v>AGEI AIX</v>
          </cell>
          <cell r="D413">
            <v>0.32</v>
          </cell>
          <cell r="E413">
            <v>0.32</v>
          </cell>
          <cell r="F413" t="str">
            <v>3947MPU01A</v>
          </cell>
          <cell r="G413">
            <v>899.84</v>
          </cell>
          <cell r="H413">
            <v>899.84</v>
          </cell>
        </row>
        <row r="414">
          <cell r="A414" t="str">
            <v>169</v>
          </cell>
          <cell r="B414">
            <v>3903832422169</v>
          </cell>
          <cell r="C414" t="str">
            <v>CABUS VITROLLES</v>
          </cell>
          <cell r="D414">
            <v>0.37</v>
          </cell>
          <cell r="E414">
            <v>0.37</v>
          </cell>
          <cell r="F414" t="str">
            <v>3947MPU02A</v>
          </cell>
          <cell r="G414">
            <v>32.56</v>
          </cell>
          <cell r="H414">
            <v>32.56</v>
          </cell>
        </row>
        <row r="415">
          <cell r="A415" t="str">
            <v>181</v>
          </cell>
          <cell r="B415" t="str">
            <v>MH221201-181</v>
          </cell>
          <cell r="C415" t="str">
            <v>AGEI AIX</v>
          </cell>
          <cell r="D415">
            <v>0.32</v>
          </cell>
          <cell r="E415">
            <v>0.32</v>
          </cell>
          <cell r="F415" t="str">
            <v>3947MPU01A</v>
          </cell>
          <cell r="G415">
            <v>10826.24</v>
          </cell>
          <cell r="H415">
            <v>10826.24</v>
          </cell>
        </row>
        <row r="416">
          <cell r="A416" t="str">
            <v>181</v>
          </cell>
          <cell r="B416" t="str">
            <v>AVOIR 181</v>
          </cell>
          <cell r="C416" t="str">
            <v>AGEI AIX</v>
          </cell>
          <cell r="D416">
            <v>0.32</v>
          </cell>
          <cell r="E416">
            <v>0.32</v>
          </cell>
          <cell r="G416">
            <v>-7164.23</v>
          </cell>
          <cell r="H416">
            <v>-7164.2299999999987</v>
          </cell>
        </row>
        <row r="417">
          <cell r="A417" t="str">
            <v>183</v>
          </cell>
          <cell r="B417">
            <v>3904192435183</v>
          </cell>
          <cell r="C417" t="str">
            <v>CGED</v>
          </cell>
          <cell r="D417">
            <v>0.52249999999999996</v>
          </cell>
          <cell r="E417">
            <v>0.52249999999999996</v>
          </cell>
          <cell r="G417">
            <v>2066.4499999999998</v>
          </cell>
          <cell r="H417">
            <v>2066.4499999999998</v>
          </cell>
        </row>
        <row r="418">
          <cell r="A418" t="str">
            <v>183</v>
          </cell>
          <cell r="B418">
            <v>3904192434183</v>
          </cell>
          <cell r="C418" t="str">
            <v>CABUS VITROLLES</v>
          </cell>
          <cell r="D418">
            <v>0.37</v>
          </cell>
          <cell r="E418">
            <v>0.37</v>
          </cell>
          <cell r="F418" t="str">
            <v>3947MPU02A</v>
          </cell>
          <cell r="G418">
            <v>1299.23</v>
          </cell>
          <cell r="H418">
            <v>1299.23</v>
          </cell>
        </row>
        <row r="419">
          <cell r="A419" t="str">
            <v>183</v>
          </cell>
          <cell r="B419">
            <v>3904192436183</v>
          </cell>
          <cell r="C419" t="str">
            <v>AGEI AIX</v>
          </cell>
          <cell r="D419">
            <v>0.32</v>
          </cell>
          <cell r="E419">
            <v>0.32</v>
          </cell>
          <cell r="F419" t="str">
            <v>3947MPU01A</v>
          </cell>
          <cell r="G419">
            <v>190.56</v>
          </cell>
          <cell r="H419">
            <v>190.56</v>
          </cell>
        </row>
        <row r="420">
          <cell r="A420" t="str">
            <v>179</v>
          </cell>
          <cell r="B420">
            <v>3904082437179</v>
          </cell>
          <cell r="C420" t="str">
            <v>AGEI AIX</v>
          </cell>
          <cell r="D420">
            <v>0.32</v>
          </cell>
          <cell r="E420">
            <v>0.32</v>
          </cell>
          <cell r="F420" t="str">
            <v>3947MPU01A</v>
          </cell>
          <cell r="G420">
            <v>264.38</v>
          </cell>
          <cell r="H420">
            <v>264.38</v>
          </cell>
        </row>
      </sheetData>
      <sheetData sheetId="15"/>
      <sheetData sheetId="16"/>
      <sheetData sheetId="17"/>
      <sheetData sheetId="18"/>
      <sheetData sheetId="19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CAP"/>
      <sheetName val="DevisV"/>
      <sheetName val="310fra-250-1"/>
      <sheetName val="FOA"/>
      <sheetName val="Feuil2"/>
      <sheetName val="FFA"/>
      <sheetName val="Tableaux"/>
    </sheetNames>
    <sheetDataSet>
      <sheetData sheetId="0">
        <row r="8">
          <cell r="C8">
            <v>0.33</v>
          </cell>
        </row>
        <row r="20">
          <cell r="AQ20" t="str">
            <v>TOTAL HT</v>
          </cell>
        </row>
        <row r="40">
          <cell r="AQ40" t="str">
            <v>TOTAL HT</v>
          </cell>
        </row>
        <row r="43">
          <cell r="AA43">
            <v>72812.97</v>
          </cell>
          <cell r="AB43">
            <v>24233.52</v>
          </cell>
          <cell r="AC43">
            <v>2564</v>
          </cell>
          <cell r="AD43">
            <v>0</v>
          </cell>
          <cell r="AE43">
            <v>12380.88</v>
          </cell>
          <cell r="AH43">
            <v>59106.610000000008</v>
          </cell>
          <cell r="AI43">
            <v>13542</v>
          </cell>
          <cell r="AK43">
            <v>9840</v>
          </cell>
          <cell r="AL43">
            <v>159169.87</v>
          </cell>
        </row>
        <row r="54">
          <cell r="G54">
            <v>29</v>
          </cell>
        </row>
        <row r="55">
          <cell r="G55">
            <v>36</v>
          </cell>
        </row>
        <row r="56">
          <cell r="G56">
            <v>29</v>
          </cell>
        </row>
        <row r="61">
          <cell r="F61">
            <v>1</v>
          </cell>
        </row>
        <row r="62">
          <cell r="F62">
            <v>1</v>
          </cell>
        </row>
        <row r="63">
          <cell r="F63">
            <v>1</v>
          </cell>
        </row>
        <row r="64">
          <cell r="F64">
            <v>1</v>
          </cell>
        </row>
        <row r="65">
          <cell r="F65">
            <v>0.42</v>
          </cell>
        </row>
        <row r="66">
          <cell r="F66">
            <v>0.5</v>
          </cell>
        </row>
        <row r="67">
          <cell r="F67">
            <v>0</v>
          </cell>
        </row>
      </sheetData>
      <sheetData sheetId="1"/>
      <sheetData sheetId="2">
        <row r="6">
          <cell r="S6" t="str">
            <v>310fra</v>
          </cell>
          <cell r="AB6">
            <v>0</v>
          </cell>
        </row>
        <row r="8">
          <cell r="D8" t="str">
            <v>fcgcfgvc</v>
          </cell>
          <cell r="Z8">
            <v>5555555</v>
          </cell>
        </row>
        <row r="14">
          <cell r="G14">
            <v>607038</v>
          </cell>
        </row>
        <row r="36">
          <cell r="Y36">
            <v>2376</v>
          </cell>
        </row>
        <row r="38">
          <cell r="Y38">
            <v>339</v>
          </cell>
        </row>
        <row r="40">
          <cell r="Y40">
            <v>0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AQ386"/>
  <sheetViews>
    <sheetView tabSelected="1" topLeftCell="A46" workbookViewId="0">
      <selection activeCell="R68" sqref="R68"/>
    </sheetView>
  </sheetViews>
  <sheetFormatPr baseColWidth="10" defaultRowHeight="15"/>
  <cols>
    <col min="1" max="1" width="2" style="37" customWidth="1"/>
    <col min="2" max="2" width="6.1640625" style="37" customWidth="1"/>
    <col min="3" max="3" width="3.6640625" style="37" customWidth="1"/>
    <col min="4" max="4" width="24.83203125" style="37" customWidth="1"/>
    <col min="5" max="5" width="2" style="37" customWidth="1"/>
    <col min="6" max="6" width="17.33203125" style="37" customWidth="1"/>
    <col min="7" max="7" width="2" style="37" customWidth="1"/>
    <col min="8" max="8" width="16" style="37" customWidth="1"/>
    <col min="9" max="9" width="2" style="37" customWidth="1"/>
    <col min="10" max="10" width="6.1640625" style="37" customWidth="1"/>
    <col min="11" max="11" width="2" style="37" customWidth="1"/>
    <col min="12" max="12" width="8.33203125" style="37" customWidth="1"/>
    <col min="13" max="13" width="4.33203125" style="37" customWidth="1"/>
    <col min="14" max="15" width="2.5" style="101" customWidth="1"/>
    <col min="16" max="16" width="21.83203125" style="37" customWidth="1"/>
    <col min="17" max="17" width="1.83203125" style="37" customWidth="1"/>
    <col min="18" max="18" width="17.1640625" style="37" customWidth="1"/>
    <col min="19" max="19" width="2" style="37" customWidth="1"/>
    <col min="20" max="20" width="16.33203125" style="37" customWidth="1"/>
    <col min="21" max="21" width="2" style="37" customWidth="1"/>
    <col min="22" max="22" width="7.5" style="37" customWidth="1"/>
    <col min="23" max="23" width="2" style="37" customWidth="1"/>
    <col min="24" max="24" width="9.33203125" style="37" customWidth="1"/>
    <col min="25" max="25" width="3.33203125" style="37" customWidth="1"/>
    <col min="26" max="26" width="23.83203125" style="37" customWidth="1"/>
    <col min="27" max="27" width="17.33203125" style="37" bestFit="1" customWidth="1"/>
    <col min="28" max="28" width="16.33203125" style="37" bestFit="1" customWidth="1"/>
    <col min="29" max="29" width="6.6640625" style="37" customWidth="1"/>
    <col min="30" max="30" width="9.33203125" style="37" customWidth="1"/>
    <col min="31" max="31" width="11.5" style="37" customWidth="1"/>
    <col min="32" max="32" width="12.5" style="37" customWidth="1"/>
    <col min="33" max="33" width="11.5" style="37" hidden="1" customWidth="1"/>
    <col min="34" max="34" width="10.5" style="37" customWidth="1"/>
    <col min="35" max="35" width="6" style="37" customWidth="1"/>
    <col min="36" max="36" width="9.33203125" style="37" customWidth="1"/>
    <col min="37" max="37" width="3.33203125" style="37" customWidth="1"/>
    <col min="38" max="38" width="23.33203125" style="37" bestFit="1" customWidth="1"/>
    <col min="39" max="39" width="17.33203125" style="37" bestFit="1" customWidth="1"/>
    <col min="40" max="40" width="16.33203125" style="37" bestFit="1" customWidth="1"/>
    <col min="41" max="41" width="6" style="37" customWidth="1"/>
    <col min="42" max="42" width="9.33203125" style="37" customWidth="1"/>
    <col min="43" max="16384" width="12" style="37"/>
  </cols>
  <sheetData>
    <row r="1" spans="1:42" ht="15.75" thickBot="1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3"/>
      <c r="Z1" s="4"/>
      <c r="AA1" s="4"/>
      <c r="AB1" s="4"/>
      <c r="AC1" s="4"/>
      <c r="AD1" s="4"/>
      <c r="AE1" s="4"/>
      <c r="AF1" s="5"/>
      <c r="AG1" s="6"/>
      <c r="AH1" s="6"/>
      <c r="AI1" s="6"/>
      <c r="AJ1" s="6"/>
      <c r="AK1" s="6"/>
      <c r="AL1" s="6"/>
      <c r="AM1" s="6"/>
      <c r="AN1" s="6"/>
      <c r="AO1" s="6"/>
      <c r="AP1" s="6"/>
    </row>
    <row r="2" spans="1:42" ht="15" customHeight="1">
      <c r="A2" s="1"/>
      <c r="B2" s="7"/>
      <c r="C2" s="7"/>
      <c r="D2" s="7"/>
      <c r="E2" s="7"/>
      <c r="F2" s="311" t="s">
        <v>0</v>
      </c>
      <c r="G2" s="312"/>
      <c r="H2" s="312"/>
      <c r="I2" s="312"/>
      <c r="J2" s="312"/>
      <c r="K2" s="312"/>
      <c r="L2" s="312"/>
      <c r="M2" s="312"/>
      <c r="N2" s="312"/>
      <c r="O2" s="312"/>
      <c r="P2" s="313"/>
      <c r="Q2" s="8"/>
      <c r="R2" s="9"/>
      <c r="S2" s="9"/>
      <c r="T2" s="9"/>
      <c r="U2" s="9"/>
      <c r="V2" s="9"/>
      <c r="W2" s="9"/>
      <c r="X2" s="9"/>
      <c r="Y2" s="10"/>
      <c r="Z2" s="11"/>
      <c r="AA2" s="11"/>
      <c r="AB2" s="11"/>
      <c r="AC2" s="11"/>
      <c r="AD2" s="11"/>
      <c r="AE2" s="11"/>
      <c r="AF2" s="11"/>
      <c r="AG2" s="12"/>
      <c r="AH2" s="13"/>
      <c r="AI2" s="13"/>
      <c r="AJ2" s="13"/>
      <c r="AK2" s="13"/>
      <c r="AL2" s="13"/>
      <c r="AM2" s="13"/>
      <c r="AN2" s="13"/>
      <c r="AO2" s="13"/>
      <c r="AP2" s="13"/>
    </row>
    <row r="3" spans="1:42" ht="15" customHeight="1" thickBot="1">
      <c r="A3" s="1"/>
      <c r="B3" s="7"/>
      <c r="C3" s="7"/>
      <c r="D3" s="7"/>
      <c r="E3" s="7"/>
      <c r="F3" s="314"/>
      <c r="G3" s="315"/>
      <c r="H3" s="315"/>
      <c r="I3" s="315"/>
      <c r="J3" s="315"/>
      <c r="K3" s="315"/>
      <c r="L3" s="315"/>
      <c r="M3" s="315"/>
      <c r="N3" s="315"/>
      <c r="O3" s="315"/>
      <c r="P3" s="316"/>
      <c r="Q3" s="8"/>
      <c r="R3" s="317">
        <f ca="1">TODAY()</f>
        <v>40535</v>
      </c>
      <c r="S3" s="318"/>
      <c r="T3" s="319"/>
      <c r="U3" s="14"/>
      <c r="V3" s="14"/>
      <c r="W3" s="14"/>
      <c r="X3" s="14"/>
      <c r="Y3" s="10"/>
      <c r="Z3" s="11"/>
      <c r="AA3" s="11"/>
      <c r="AB3" s="11"/>
      <c r="AC3" s="11"/>
      <c r="AD3" s="15"/>
      <c r="AE3" s="320"/>
      <c r="AF3" s="321"/>
      <c r="AG3" s="16"/>
      <c r="AH3" s="13"/>
      <c r="AI3" s="13"/>
      <c r="AJ3" s="13"/>
      <c r="AK3" s="13"/>
      <c r="AL3" s="13"/>
      <c r="AM3" s="13"/>
      <c r="AN3" s="13"/>
      <c r="AO3" s="13"/>
      <c r="AP3" s="13"/>
    </row>
    <row r="4" spans="1:42" ht="15" customHeight="1" thickBot="1">
      <c r="A4" s="17"/>
      <c r="B4" s="18"/>
      <c r="C4" s="18"/>
      <c r="D4" s="19"/>
      <c r="E4" s="19"/>
      <c r="F4" s="18"/>
      <c r="G4" s="18"/>
      <c r="H4" s="18"/>
      <c r="I4" s="18"/>
      <c r="J4" s="18"/>
      <c r="K4" s="18"/>
      <c r="L4" s="18"/>
      <c r="M4" s="18"/>
      <c r="N4" s="18"/>
      <c r="O4" s="18"/>
      <c r="P4" s="20"/>
      <c r="Q4" s="20"/>
      <c r="R4" s="20"/>
      <c r="S4" s="20"/>
      <c r="T4" s="20"/>
      <c r="U4" s="20"/>
      <c r="V4" s="20"/>
      <c r="W4" s="20"/>
      <c r="X4" s="20"/>
      <c r="Y4" s="21"/>
      <c r="Z4" s="22"/>
      <c r="AA4" s="11"/>
      <c r="AB4" s="11"/>
      <c r="AC4" s="11"/>
      <c r="AD4" s="15"/>
      <c r="AE4" s="23"/>
      <c r="AF4" s="24"/>
      <c r="AG4" s="16"/>
      <c r="AH4" s="13"/>
      <c r="AI4" s="13"/>
      <c r="AJ4" s="13"/>
      <c r="AK4" s="13"/>
      <c r="AL4" s="13"/>
      <c r="AM4" s="13"/>
      <c r="AN4" s="13"/>
      <c r="AO4" s="13"/>
      <c r="AP4" s="13"/>
    </row>
    <row r="5" spans="1:42" ht="7.5" customHeight="1">
      <c r="A5" s="1"/>
      <c r="B5" s="9"/>
      <c r="C5" s="9"/>
      <c r="D5" s="9"/>
      <c r="E5" s="9"/>
      <c r="F5" s="9"/>
      <c r="G5" s="9"/>
      <c r="H5" s="25"/>
      <c r="I5" s="25"/>
      <c r="J5" s="25"/>
      <c r="K5" s="25"/>
      <c r="L5" s="25"/>
      <c r="M5" s="25"/>
      <c r="N5" s="25"/>
      <c r="O5" s="25"/>
      <c r="P5" s="26"/>
      <c r="Q5" s="26"/>
      <c r="R5" s="26"/>
      <c r="S5" s="26"/>
      <c r="T5" s="26"/>
      <c r="U5" s="26"/>
      <c r="V5" s="26"/>
      <c r="W5" s="26"/>
      <c r="X5" s="26"/>
      <c r="Y5" s="27"/>
      <c r="Z5" s="22"/>
      <c r="AA5" s="11"/>
      <c r="AB5" s="11"/>
      <c r="AC5" s="11"/>
      <c r="AD5" s="15"/>
      <c r="AE5" s="23"/>
      <c r="AF5" s="24"/>
      <c r="AG5" s="16"/>
      <c r="AH5" s="13"/>
      <c r="AI5" s="13"/>
      <c r="AJ5" s="13"/>
      <c r="AK5" s="13"/>
      <c r="AL5" s="13"/>
      <c r="AM5" s="13"/>
      <c r="AN5" s="13"/>
      <c r="AO5" s="13"/>
      <c r="AP5" s="13"/>
    </row>
    <row r="6" spans="1:42" ht="15" customHeight="1">
      <c r="A6" s="1"/>
      <c r="B6" s="305" t="s">
        <v>1</v>
      </c>
      <c r="C6" s="305"/>
      <c r="D6" s="308"/>
      <c r="E6" s="308"/>
      <c r="F6" s="308"/>
      <c r="G6" s="308"/>
      <c r="H6" s="305" t="s">
        <v>2</v>
      </c>
      <c r="I6" s="305"/>
      <c r="J6" s="322" t="str">
        <f>'[2]310fra-250-1'!$S$6</f>
        <v>310fra</v>
      </c>
      <c r="K6" s="323"/>
      <c r="L6" s="323"/>
      <c r="M6" s="323"/>
      <c r="N6" s="28"/>
      <c r="O6" s="28"/>
      <c r="P6" s="26"/>
      <c r="Q6" s="26"/>
      <c r="R6" s="305" t="s">
        <v>3</v>
      </c>
      <c r="S6" s="305"/>
      <c r="T6" s="324">
        <f>'[2]310fra-250-1'!$AB$6</f>
        <v>0</v>
      </c>
      <c r="U6" s="308"/>
      <c r="V6" s="308"/>
      <c r="W6" s="308"/>
      <c r="X6" s="26"/>
      <c r="Y6" s="27"/>
      <c r="Z6" s="22"/>
      <c r="AA6" s="11"/>
      <c r="AB6" s="11"/>
      <c r="AC6" s="11"/>
      <c r="AD6" s="15"/>
      <c r="AE6" s="23"/>
      <c r="AF6" s="24"/>
      <c r="AG6" s="16"/>
      <c r="AH6" s="13"/>
      <c r="AI6" s="13"/>
      <c r="AJ6" s="13"/>
      <c r="AK6" s="13"/>
      <c r="AL6" s="13"/>
      <c r="AM6" s="13"/>
      <c r="AN6" s="13"/>
      <c r="AO6" s="13"/>
      <c r="AP6" s="13"/>
    </row>
    <row r="7" spans="1:42" ht="4.5" customHeight="1">
      <c r="A7" s="1"/>
      <c r="B7" s="29"/>
      <c r="C7" s="29"/>
      <c r="D7" s="28"/>
      <c r="E7" s="28"/>
      <c r="F7" s="28"/>
      <c r="G7" s="28"/>
      <c r="H7" s="30"/>
      <c r="I7" s="30"/>
      <c r="J7" s="28"/>
      <c r="K7" s="28"/>
      <c r="L7" s="28"/>
      <c r="M7" s="28"/>
      <c r="N7" s="28"/>
      <c r="O7" s="28"/>
      <c r="P7" s="26"/>
      <c r="Q7" s="26"/>
      <c r="R7" s="30"/>
      <c r="S7" s="30"/>
      <c r="T7" s="28"/>
      <c r="U7" s="28"/>
      <c r="V7" s="28"/>
      <c r="W7" s="28"/>
      <c r="X7" s="26"/>
      <c r="Y7" s="27"/>
      <c r="Z7" s="22"/>
      <c r="AA7" s="11"/>
      <c r="AB7" s="11"/>
      <c r="AC7" s="11"/>
      <c r="AD7" s="15"/>
      <c r="AE7" s="23"/>
      <c r="AF7" s="24"/>
      <c r="AG7" s="16"/>
      <c r="AH7" s="13"/>
      <c r="AI7" s="13"/>
      <c r="AJ7" s="13"/>
      <c r="AK7" s="13"/>
      <c r="AL7" s="13"/>
      <c r="AM7" s="13"/>
      <c r="AN7" s="13"/>
      <c r="AO7" s="13"/>
      <c r="AP7" s="13"/>
    </row>
    <row r="8" spans="1:42" ht="15" customHeight="1">
      <c r="A8" s="1"/>
      <c r="B8" s="305" t="s">
        <v>4</v>
      </c>
      <c r="C8" s="305"/>
      <c r="D8" s="308"/>
      <c r="E8" s="308"/>
      <c r="F8" s="308"/>
      <c r="G8" s="308"/>
      <c r="H8" s="308"/>
      <c r="I8" s="308"/>
      <c r="J8" s="308"/>
      <c r="K8" s="308"/>
      <c r="L8" s="308"/>
      <c r="M8" s="308"/>
      <c r="N8" s="308"/>
      <c r="O8" s="308"/>
      <c r="P8" s="308"/>
      <c r="Q8" s="308"/>
      <c r="R8" s="308"/>
      <c r="S8" s="308"/>
      <c r="T8" s="308"/>
      <c r="U8" s="308"/>
      <c r="V8" s="308"/>
      <c r="W8" s="308"/>
      <c r="X8" s="26"/>
      <c r="Y8" s="27"/>
      <c r="Z8" s="22"/>
      <c r="AA8" s="11"/>
      <c r="AB8" s="11"/>
      <c r="AC8" s="11"/>
      <c r="AD8" s="15"/>
      <c r="AE8" s="23"/>
      <c r="AF8" s="24"/>
      <c r="AG8" s="16"/>
      <c r="AH8" s="13"/>
      <c r="AI8" s="13"/>
      <c r="AJ8" s="13"/>
      <c r="AK8" s="13"/>
      <c r="AL8" s="13"/>
      <c r="AM8" s="13"/>
      <c r="AN8" s="13"/>
      <c r="AO8" s="13"/>
      <c r="AP8" s="13"/>
    </row>
    <row r="9" spans="1:42" s="33" customFormat="1" ht="4.5" customHeight="1">
      <c r="A9" s="1"/>
      <c r="B9" s="29"/>
      <c r="C9" s="29"/>
      <c r="D9" s="26"/>
      <c r="E9" s="26"/>
      <c r="F9" s="26"/>
      <c r="G9" s="26"/>
      <c r="H9" s="25"/>
      <c r="I9" s="25"/>
      <c r="J9" s="25"/>
      <c r="K9" s="25"/>
      <c r="L9" s="25"/>
      <c r="M9" s="25"/>
      <c r="N9" s="25"/>
      <c r="O9" s="25"/>
      <c r="P9" s="26"/>
      <c r="Q9" s="26"/>
      <c r="R9" s="26"/>
      <c r="S9" s="26"/>
      <c r="T9" s="26"/>
      <c r="U9" s="26"/>
      <c r="V9" s="26"/>
      <c r="W9" s="26"/>
      <c r="X9" s="26"/>
      <c r="Y9" s="27"/>
      <c r="Z9" s="22"/>
      <c r="AA9" s="11"/>
      <c r="AB9" s="11"/>
      <c r="AC9" s="11"/>
      <c r="AD9" s="15"/>
      <c r="AE9" s="23"/>
      <c r="AF9" s="24"/>
      <c r="AG9" s="31"/>
      <c r="AH9" s="32"/>
      <c r="AI9" s="32"/>
      <c r="AJ9" s="32"/>
      <c r="AK9" s="32"/>
      <c r="AL9" s="32"/>
      <c r="AM9" s="32"/>
      <c r="AN9" s="32"/>
      <c r="AO9" s="32"/>
      <c r="AP9" s="32"/>
    </row>
    <row r="10" spans="1:42" ht="15" customHeight="1">
      <c r="A10" s="1"/>
      <c r="B10" s="305" t="s">
        <v>5</v>
      </c>
      <c r="C10" s="305"/>
      <c r="D10" s="310" t="str">
        <f>'[2]310fra-250-1'!$D$8</f>
        <v>fcgcfgvc</v>
      </c>
      <c r="E10" s="310"/>
      <c r="F10" s="310"/>
      <c r="G10" s="310"/>
      <c r="H10" s="310"/>
      <c r="I10" s="310"/>
      <c r="J10" s="310"/>
      <c r="K10" s="310"/>
      <c r="L10" s="310"/>
      <c r="M10" s="310"/>
      <c r="N10" s="28"/>
      <c r="O10" s="28"/>
      <c r="P10" s="26"/>
      <c r="Q10" s="26"/>
      <c r="R10" s="305" t="s">
        <v>6</v>
      </c>
      <c r="S10" s="305"/>
      <c r="T10" s="308">
        <f>'[2]310fra-250-1'!$Z$8</f>
        <v>5555555</v>
      </c>
      <c r="U10" s="308"/>
      <c r="V10" s="308"/>
      <c r="W10" s="308"/>
      <c r="X10" s="34"/>
      <c r="Y10" s="27"/>
      <c r="Z10" s="35"/>
      <c r="AA10" s="11"/>
      <c r="AB10" s="11"/>
      <c r="AC10" s="11"/>
      <c r="AD10" s="35"/>
      <c r="AE10" s="36"/>
      <c r="AF10" s="36"/>
      <c r="AG10" s="16"/>
      <c r="AH10" s="13"/>
      <c r="AI10" s="13"/>
      <c r="AJ10" s="13"/>
      <c r="AK10" s="13"/>
      <c r="AL10" s="13"/>
      <c r="AM10" s="13"/>
      <c r="AN10" s="13"/>
      <c r="AO10" s="13"/>
      <c r="AP10" s="13"/>
    </row>
    <row r="11" spans="1:42" ht="6" customHeight="1">
      <c r="A11" s="38"/>
      <c r="B11" s="305"/>
      <c r="C11" s="305"/>
      <c r="D11" s="305"/>
      <c r="E11" s="30"/>
      <c r="F11" s="39"/>
      <c r="G11" s="39"/>
      <c r="H11" s="30"/>
      <c r="I11" s="30"/>
      <c r="J11" s="28"/>
      <c r="K11" s="28"/>
      <c r="L11" s="28"/>
      <c r="M11" s="28"/>
      <c r="N11" s="28"/>
      <c r="O11" s="28"/>
      <c r="P11" s="26"/>
      <c r="Q11" s="26"/>
      <c r="R11" s="30"/>
      <c r="S11" s="30"/>
      <c r="T11" s="28"/>
      <c r="U11" s="28"/>
      <c r="V11" s="28"/>
      <c r="W11" s="28"/>
      <c r="X11" s="34"/>
      <c r="Y11" s="27"/>
      <c r="Z11" s="35"/>
      <c r="AA11" s="11"/>
      <c r="AB11" s="11"/>
      <c r="AC11" s="11"/>
      <c r="AD11" s="35"/>
      <c r="AE11" s="36"/>
      <c r="AF11" s="36"/>
      <c r="AG11" s="16"/>
      <c r="AH11" s="13"/>
      <c r="AI11" s="13"/>
      <c r="AJ11" s="13"/>
      <c r="AK11" s="13"/>
      <c r="AL11" s="13"/>
      <c r="AM11" s="13"/>
      <c r="AN11" s="13"/>
      <c r="AO11" s="13"/>
      <c r="AP11" s="13"/>
    </row>
    <row r="12" spans="1:42" ht="15" customHeight="1">
      <c r="A12" s="38"/>
      <c r="B12" s="306" t="s">
        <v>7</v>
      </c>
      <c r="C12" s="306"/>
      <c r="D12" s="306"/>
      <c r="E12" s="40"/>
      <c r="F12" s="307"/>
      <c r="G12" s="307"/>
      <c r="H12" s="30"/>
      <c r="I12" s="30"/>
      <c r="J12" s="28"/>
      <c r="K12" s="28"/>
      <c r="L12" s="28"/>
      <c r="M12" s="28"/>
      <c r="N12" s="28"/>
      <c r="O12" s="28"/>
      <c r="P12" s="305" t="s">
        <v>8</v>
      </c>
      <c r="Q12" s="305"/>
      <c r="R12" s="308"/>
      <c r="S12" s="308"/>
      <c r="T12" s="28"/>
      <c r="U12" s="28"/>
      <c r="V12" s="28"/>
      <c r="W12" s="28"/>
      <c r="X12" s="34"/>
      <c r="Y12" s="27"/>
      <c r="Z12" s="35"/>
      <c r="AA12" s="11"/>
      <c r="AB12" s="11"/>
      <c r="AC12" s="11"/>
      <c r="AD12" s="35"/>
      <c r="AE12" s="36"/>
      <c r="AF12" s="36"/>
      <c r="AG12" s="16"/>
      <c r="AH12" s="13"/>
      <c r="AI12" s="13"/>
      <c r="AJ12" s="13"/>
      <c r="AK12" s="13"/>
      <c r="AL12" s="13"/>
      <c r="AM12" s="13"/>
      <c r="AN12" s="13"/>
      <c r="AO12" s="13"/>
      <c r="AP12" s="13"/>
    </row>
    <row r="13" spans="1:42" ht="6" customHeight="1" thickBot="1">
      <c r="A13" s="41"/>
      <c r="B13" s="39"/>
      <c r="C13" s="39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42"/>
      <c r="Z13" s="35"/>
      <c r="AA13" s="11"/>
      <c r="AB13" s="11"/>
      <c r="AC13" s="11"/>
      <c r="AD13" s="11"/>
      <c r="AE13" s="11"/>
      <c r="AF13" s="11"/>
      <c r="AG13" s="43"/>
      <c r="AH13" s="13"/>
      <c r="AI13" s="13"/>
      <c r="AJ13" s="13"/>
      <c r="AK13" s="13"/>
      <c r="AL13" s="13"/>
      <c r="AM13" s="13"/>
      <c r="AN13" s="13"/>
      <c r="AO13" s="13"/>
      <c r="AP13" s="13"/>
    </row>
    <row r="14" spans="1:42" ht="15.75" customHeight="1">
      <c r="A14" s="38"/>
      <c r="B14" s="44"/>
      <c r="C14" s="44"/>
      <c r="D14" s="44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5"/>
      <c r="Z14" s="35"/>
      <c r="AA14" s="11"/>
      <c r="AB14" s="11"/>
      <c r="AC14" s="11"/>
      <c r="AD14" s="11"/>
      <c r="AE14" s="11"/>
      <c r="AF14" s="11"/>
      <c r="AG14" s="16"/>
      <c r="AH14" s="13"/>
      <c r="AI14" s="13"/>
      <c r="AJ14" s="13"/>
      <c r="AK14" s="13"/>
      <c r="AL14" s="13"/>
      <c r="AM14" s="13"/>
      <c r="AN14" s="13"/>
      <c r="AO14" s="13"/>
      <c r="AP14" s="13"/>
    </row>
    <row r="15" spans="1:42" ht="15.75" customHeight="1">
      <c r="A15" s="38"/>
      <c r="B15" s="46"/>
      <c r="C15" s="39"/>
      <c r="D15" s="30" t="s">
        <v>9</v>
      </c>
      <c r="E15" s="39"/>
      <c r="F15" s="309">
        <f>'[2]310fra-250-1'!$G$14</f>
        <v>607038</v>
      </c>
      <c r="G15" s="299"/>
      <c r="H15" s="39"/>
      <c r="I15" s="39"/>
      <c r="J15" s="305" t="s">
        <v>10</v>
      </c>
      <c r="K15" s="305"/>
      <c r="L15" s="305"/>
      <c r="M15" s="297"/>
      <c r="N15" s="298"/>
      <c r="O15" s="298"/>
      <c r="P15" s="299"/>
      <c r="Q15" s="46"/>
      <c r="R15" s="39"/>
      <c r="S15" s="39"/>
      <c r="T15" s="30" t="s">
        <v>11</v>
      </c>
      <c r="U15" s="39"/>
      <c r="V15" s="297"/>
      <c r="W15" s="298"/>
      <c r="X15" s="299"/>
      <c r="Y15" s="42"/>
      <c r="Z15" s="35"/>
      <c r="AA15" s="11"/>
      <c r="AB15" s="11"/>
      <c r="AC15" s="11"/>
      <c r="AD15" s="11"/>
      <c r="AE15" s="11"/>
      <c r="AF15" s="11"/>
      <c r="AG15" s="16"/>
      <c r="AH15" s="13"/>
      <c r="AI15" s="13"/>
      <c r="AJ15" s="13"/>
      <c r="AK15" s="13"/>
      <c r="AL15" s="13"/>
      <c r="AM15" s="13"/>
      <c r="AN15" s="13"/>
      <c r="AO15" s="13"/>
      <c r="AP15" s="13"/>
    </row>
    <row r="16" spans="1:42" ht="15.75" customHeight="1" thickBot="1">
      <c r="A16" s="47"/>
      <c r="B16" s="48"/>
      <c r="C16" s="48"/>
      <c r="D16" s="48"/>
      <c r="E16" s="48"/>
      <c r="F16" s="48"/>
      <c r="G16" s="48"/>
      <c r="H16" s="48"/>
      <c r="I16" s="48"/>
      <c r="J16" s="48"/>
      <c r="K16" s="48"/>
      <c r="L16" s="48"/>
      <c r="M16" s="48"/>
      <c r="N16" s="48"/>
      <c r="O16" s="48"/>
      <c r="P16" s="48"/>
      <c r="Q16" s="48"/>
      <c r="R16" s="48"/>
      <c r="S16" s="48"/>
      <c r="T16" s="48"/>
      <c r="U16" s="48"/>
      <c r="V16" s="48"/>
      <c r="W16" s="48"/>
      <c r="X16" s="48"/>
      <c r="Y16" s="49"/>
      <c r="Z16" s="35"/>
      <c r="AA16" s="11"/>
      <c r="AB16" s="11"/>
      <c r="AC16" s="11"/>
      <c r="AD16" s="11"/>
      <c r="AE16" s="11"/>
      <c r="AF16" s="11"/>
      <c r="AG16" s="16"/>
      <c r="AH16" s="13"/>
      <c r="AI16" s="13"/>
      <c r="AJ16" s="13"/>
      <c r="AK16" s="13"/>
      <c r="AL16" s="13"/>
      <c r="AM16" s="13"/>
      <c r="AN16" s="13"/>
      <c r="AO16" s="13"/>
      <c r="AP16" s="13"/>
    </row>
    <row r="17" spans="1:43" ht="9.75" customHeight="1">
      <c r="A17" s="50"/>
      <c r="B17" s="51"/>
      <c r="C17" s="52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4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4"/>
      <c r="Z17" s="55"/>
      <c r="AA17" s="55"/>
      <c r="AB17" s="55"/>
      <c r="AC17" s="55"/>
      <c r="AD17" s="55"/>
      <c r="AE17" s="55"/>
      <c r="AF17" s="55"/>
      <c r="AG17" s="56"/>
      <c r="AH17" s="55"/>
      <c r="AI17" s="55"/>
      <c r="AJ17" s="55"/>
      <c r="AK17" s="55"/>
      <c r="AL17" s="55"/>
      <c r="AM17" s="55"/>
      <c r="AN17" s="55"/>
      <c r="AO17" s="55"/>
      <c r="AP17" s="55"/>
      <c r="AQ17" s="55"/>
    </row>
    <row r="18" spans="1:43" ht="15" customHeight="1">
      <c r="A18" s="53"/>
      <c r="B18" s="51"/>
      <c r="C18" s="52"/>
      <c r="D18" s="57" t="s">
        <v>12</v>
      </c>
      <c r="E18" s="58"/>
      <c r="F18" s="59"/>
      <c r="G18" s="59"/>
      <c r="H18" s="59"/>
      <c r="I18" s="59"/>
      <c r="J18" s="53"/>
      <c r="K18" s="53"/>
      <c r="L18" s="53"/>
      <c r="M18" s="53"/>
      <c r="N18" s="54"/>
      <c r="O18" s="53"/>
      <c r="P18" s="53"/>
      <c r="Q18" s="53"/>
      <c r="R18" s="60"/>
      <c r="S18" s="60"/>
      <c r="T18" s="60"/>
      <c r="U18" s="60"/>
      <c r="V18" s="60"/>
      <c r="W18" s="60"/>
      <c r="X18" s="60"/>
      <c r="Y18" s="54"/>
      <c r="Z18" s="61"/>
      <c r="AA18" s="61"/>
      <c r="AB18" s="61"/>
      <c r="AC18" s="55"/>
      <c r="AD18" s="55"/>
      <c r="AE18" s="55"/>
      <c r="AF18" s="55"/>
      <c r="AG18" s="56"/>
      <c r="AH18" s="55"/>
      <c r="AI18" s="55"/>
      <c r="AJ18" s="55"/>
      <c r="AK18" s="55"/>
      <c r="AL18" s="55"/>
      <c r="AM18" s="55"/>
      <c r="AN18" s="55"/>
      <c r="AO18" s="55"/>
      <c r="AP18" s="55"/>
      <c r="AQ18" s="55"/>
    </row>
    <row r="19" spans="1:43" ht="8.25" customHeight="1">
      <c r="A19" s="53"/>
      <c r="B19" s="51"/>
      <c r="C19" s="52"/>
      <c r="D19" s="58"/>
      <c r="E19" s="58"/>
      <c r="F19" s="53"/>
      <c r="G19" s="53"/>
      <c r="H19" s="53"/>
      <c r="I19" s="53"/>
      <c r="J19" s="62"/>
      <c r="K19" s="62"/>
      <c r="L19" s="62"/>
      <c r="M19" s="53"/>
      <c r="N19" s="54"/>
      <c r="O19" s="53"/>
      <c r="P19" s="63"/>
      <c r="Q19" s="63"/>
      <c r="R19" s="60"/>
      <c r="S19" s="60"/>
      <c r="T19" s="60"/>
      <c r="U19" s="60"/>
      <c r="V19" s="60"/>
      <c r="W19" s="60"/>
      <c r="X19" s="60"/>
      <c r="Y19" s="54"/>
      <c r="Z19" s="55"/>
      <c r="AA19" s="55"/>
      <c r="AB19" s="55"/>
      <c r="AC19" s="55"/>
      <c r="AD19" s="55"/>
      <c r="AE19" s="55"/>
      <c r="AF19" s="55"/>
      <c r="AG19" s="56"/>
      <c r="AH19" s="55"/>
      <c r="AI19" s="55"/>
      <c r="AJ19" s="55"/>
      <c r="AK19" s="55"/>
      <c r="AL19" s="55"/>
      <c r="AM19" s="55"/>
      <c r="AN19" s="55"/>
      <c r="AO19" s="55"/>
      <c r="AP19" s="55"/>
      <c r="AQ19" s="55"/>
    </row>
    <row r="20" spans="1:43">
      <c r="A20" s="53"/>
      <c r="B20" s="51"/>
      <c r="C20" s="52"/>
      <c r="D20" s="58"/>
      <c r="E20" s="58"/>
      <c r="F20" s="64" t="s">
        <v>13</v>
      </c>
      <c r="G20" s="62"/>
      <c r="H20" s="64" t="s">
        <v>14</v>
      </c>
      <c r="I20" s="62"/>
      <c r="J20" s="65" t="s">
        <v>15</v>
      </c>
      <c r="K20" s="53"/>
      <c r="L20" s="300" t="s">
        <v>16</v>
      </c>
      <c r="M20" s="300"/>
      <c r="N20" s="66"/>
      <c r="O20" s="67"/>
      <c r="P20" s="29"/>
      <c r="Q20" s="29"/>
      <c r="R20" s="68" t="s">
        <v>17</v>
      </c>
      <c r="S20" s="69"/>
      <c r="T20" s="68" t="s">
        <v>18</v>
      </c>
      <c r="U20" s="69"/>
      <c r="V20" s="68" t="s">
        <v>15</v>
      </c>
      <c r="W20" s="68"/>
      <c r="X20" s="68" t="s">
        <v>19</v>
      </c>
      <c r="Y20" s="54"/>
      <c r="Z20" s="55"/>
      <c r="AA20" s="55"/>
      <c r="AB20" s="55"/>
      <c r="AC20" s="55"/>
      <c r="AD20" s="55"/>
      <c r="AE20" s="55"/>
      <c r="AF20" s="55"/>
      <c r="AG20" s="56"/>
      <c r="AH20" s="55"/>
      <c r="AI20" s="55"/>
      <c r="AJ20" s="55"/>
      <c r="AK20" s="55"/>
      <c r="AL20" s="55"/>
      <c r="AM20" s="55"/>
      <c r="AN20" s="55"/>
      <c r="AO20" s="55"/>
      <c r="AP20" s="55"/>
      <c r="AQ20" s="55"/>
    </row>
    <row r="21" spans="1:43">
      <c r="A21" s="53"/>
      <c r="B21" s="51"/>
      <c r="C21" s="52"/>
      <c r="D21" s="53"/>
      <c r="E21" s="53"/>
      <c r="F21" s="62"/>
      <c r="G21" s="62"/>
      <c r="H21" s="62"/>
      <c r="I21" s="62"/>
      <c r="J21" s="53"/>
      <c r="K21" s="53"/>
      <c r="L21" s="271"/>
      <c r="M21" s="271"/>
      <c r="N21" s="70"/>
      <c r="O21" s="69"/>
      <c r="P21" s="71"/>
      <c r="Q21" s="71"/>
      <c r="R21" s="60"/>
      <c r="S21" s="60"/>
      <c r="T21" s="60"/>
      <c r="U21" s="60"/>
      <c r="V21" s="60"/>
      <c r="W21" s="60"/>
      <c r="X21" s="60"/>
      <c r="Y21" s="54"/>
      <c r="Z21" s="55"/>
      <c r="AA21" s="55"/>
      <c r="AB21" s="55"/>
      <c r="AC21" s="55"/>
      <c r="AD21" s="55"/>
      <c r="AE21" s="55"/>
      <c r="AF21" s="55"/>
      <c r="AG21" s="56"/>
      <c r="AH21" s="55"/>
      <c r="AI21" s="55"/>
      <c r="AJ21" s="55"/>
      <c r="AK21" s="55"/>
      <c r="AL21" s="55"/>
      <c r="AM21" s="55"/>
      <c r="AN21" s="55"/>
      <c r="AO21" s="55"/>
      <c r="AP21" s="55"/>
      <c r="AQ21" s="55"/>
    </row>
    <row r="22" spans="1:43">
      <c r="A22" s="53"/>
      <c r="B22" s="51"/>
      <c r="C22" s="52"/>
      <c r="D22" s="72" t="s">
        <v>20</v>
      </c>
      <c r="E22" s="62"/>
      <c r="F22" s="73">
        <f>'[2]310fra-250-1'!$Y$38</f>
        <v>339</v>
      </c>
      <c r="G22" s="53"/>
      <c r="H22" s="74"/>
      <c r="I22" s="53"/>
      <c r="J22" s="74">
        <v>44</v>
      </c>
      <c r="K22" s="53"/>
      <c r="L22" s="295"/>
      <c r="M22" s="296"/>
      <c r="N22" s="75"/>
      <c r="O22" s="46"/>
      <c r="P22" s="76" t="s">
        <v>21</v>
      </c>
      <c r="Q22" s="76"/>
      <c r="R22" s="77">
        <v>0</v>
      </c>
      <c r="S22" s="60"/>
      <c r="T22" s="78"/>
      <c r="U22" s="60"/>
      <c r="V22" s="78">
        <v>27</v>
      </c>
      <c r="W22" s="60"/>
      <c r="X22" s="79">
        <f>PRODUCT(R22,V22)</f>
        <v>0</v>
      </c>
      <c r="Y22" s="54"/>
      <c r="Z22" s="55"/>
      <c r="AA22" s="55"/>
      <c r="AB22" s="55"/>
      <c r="AC22" s="55"/>
      <c r="AD22" s="55"/>
      <c r="AE22" s="55"/>
      <c r="AF22" s="55"/>
      <c r="AG22" s="56"/>
      <c r="AH22" s="55"/>
      <c r="AI22" s="55"/>
      <c r="AJ22" s="55"/>
      <c r="AK22" s="55"/>
      <c r="AL22" s="55"/>
      <c r="AM22" s="55"/>
      <c r="AN22" s="55"/>
      <c r="AO22" s="55"/>
      <c r="AP22" s="55"/>
      <c r="AQ22" s="55"/>
    </row>
    <row r="23" spans="1:43" ht="3" customHeight="1">
      <c r="A23" s="53"/>
      <c r="B23" s="51"/>
      <c r="C23" s="52"/>
      <c r="D23" s="62"/>
      <c r="E23" s="62"/>
      <c r="F23" s="53"/>
      <c r="G23" s="53"/>
      <c r="H23" s="53"/>
      <c r="I23" s="53"/>
      <c r="J23" s="53"/>
      <c r="K23" s="53"/>
      <c r="L23" s="46"/>
      <c r="M23" s="46"/>
      <c r="N23" s="75"/>
      <c r="O23" s="46"/>
      <c r="P23" s="76"/>
      <c r="Q23" s="76"/>
      <c r="R23" s="60"/>
      <c r="S23" s="60"/>
      <c r="T23" s="60"/>
      <c r="U23" s="60"/>
      <c r="V23" s="60"/>
      <c r="W23" s="60"/>
      <c r="X23" s="60"/>
      <c r="Y23" s="54"/>
      <c r="Z23" s="55"/>
      <c r="AA23" s="55"/>
      <c r="AB23" s="55"/>
      <c r="AC23" s="55"/>
      <c r="AD23" s="55"/>
      <c r="AE23" s="55"/>
      <c r="AF23" s="55"/>
      <c r="AG23" s="56"/>
      <c r="AH23" s="55"/>
      <c r="AI23" s="55"/>
      <c r="AJ23" s="55"/>
      <c r="AK23" s="55"/>
      <c r="AL23" s="55"/>
      <c r="AM23" s="55"/>
      <c r="AN23" s="55"/>
      <c r="AO23" s="55"/>
      <c r="AP23" s="55"/>
      <c r="AQ23" s="55"/>
    </row>
    <row r="24" spans="1:43">
      <c r="A24" s="53"/>
      <c r="B24" s="51"/>
      <c r="C24" s="52"/>
      <c r="D24" s="72" t="s">
        <v>22</v>
      </c>
      <c r="E24" s="62"/>
      <c r="F24" s="301">
        <f>'[2]310fra-250-1'!$Y$36</f>
        <v>2376</v>
      </c>
      <c r="G24" s="53"/>
      <c r="H24" s="74"/>
      <c r="I24" s="53"/>
      <c r="J24" s="74">
        <v>27</v>
      </c>
      <c r="K24" s="53"/>
      <c r="L24" s="295"/>
      <c r="M24" s="296"/>
      <c r="N24" s="75"/>
      <c r="O24" s="46"/>
      <c r="P24" s="76" t="s">
        <v>23</v>
      </c>
      <c r="Q24" s="76"/>
      <c r="R24" s="78">
        <v>0</v>
      </c>
      <c r="S24" s="60"/>
      <c r="T24" s="78"/>
      <c r="U24" s="60"/>
      <c r="V24" s="78">
        <v>44</v>
      </c>
      <c r="W24" s="60"/>
      <c r="X24" s="79">
        <f>PRODUCT(R24,V24)</f>
        <v>0</v>
      </c>
      <c r="Y24" s="54"/>
      <c r="Z24" s="55"/>
      <c r="AA24" s="55"/>
      <c r="AB24" s="55"/>
      <c r="AC24" s="55"/>
      <c r="AD24" s="55"/>
      <c r="AE24" s="55"/>
      <c r="AF24" s="55"/>
      <c r="AG24" s="56"/>
      <c r="AH24" s="55"/>
      <c r="AI24" s="55"/>
      <c r="AJ24" s="55"/>
      <c r="AK24" s="55"/>
      <c r="AL24" s="55"/>
      <c r="AM24" s="55"/>
      <c r="AN24" s="55"/>
      <c r="AO24" s="55"/>
      <c r="AP24" s="55"/>
      <c r="AQ24" s="55"/>
    </row>
    <row r="25" spans="1:43" ht="3" customHeight="1">
      <c r="A25" s="53"/>
      <c r="B25" s="51"/>
      <c r="C25" s="52"/>
      <c r="D25" s="62"/>
      <c r="E25" s="62"/>
      <c r="F25" s="302"/>
      <c r="G25" s="53"/>
      <c r="H25" s="53"/>
      <c r="I25" s="53"/>
      <c r="J25" s="53"/>
      <c r="K25" s="53"/>
      <c r="L25" s="289"/>
      <c r="M25" s="289"/>
      <c r="N25" s="75"/>
      <c r="O25" s="46"/>
      <c r="P25" s="76"/>
      <c r="Q25" s="76"/>
      <c r="R25" s="60"/>
      <c r="S25" s="60"/>
      <c r="T25" s="60"/>
      <c r="U25" s="60"/>
      <c r="V25" s="60"/>
      <c r="W25" s="60"/>
      <c r="X25" s="60"/>
      <c r="Y25" s="54"/>
      <c r="Z25" s="55"/>
      <c r="AA25" s="55"/>
      <c r="AB25" s="55"/>
      <c r="AC25" s="55"/>
      <c r="AD25" s="55"/>
      <c r="AE25" s="55"/>
      <c r="AF25" s="55"/>
      <c r="AG25" s="56"/>
      <c r="AH25" s="55"/>
      <c r="AI25" s="55"/>
      <c r="AJ25" s="55"/>
      <c r="AK25" s="55"/>
      <c r="AL25" s="55"/>
      <c r="AM25" s="55"/>
      <c r="AN25" s="55"/>
      <c r="AO25" s="55"/>
      <c r="AP25" s="55"/>
      <c r="AQ25" s="55"/>
    </row>
    <row r="26" spans="1:43">
      <c r="A26" s="53"/>
      <c r="B26" s="51"/>
      <c r="C26" s="52"/>
      <c r="D26" s="72" t="s">
        <v>24</v>
      </c>
      <c r="E26" s="62"/>
      <c r="F26" s="302"/>
      <c r="G26" s="53"/>
      <c r="H26" s="74"/>
      <c r="I26" s="53"/>
      <c r="J26" s="74">
        <v>27</v>
      </c>
      <c r="K26" s="53"/>
      <c r="L26" s="295"/>
      <c r="M26" s="296"/>
      <c r="N26" s="75"/>
      <c r="O26" s="46"/>
      <c r="P26" s="76" t="s">
        <v>25</v>
      </c>
      <c r="Q26" s="76"/>
      <c r="R26" s="78">
        <v>0</v>
      </c>
      <c r="S26" s="60"/>
      <c r="T26" s="78"/>
      <c r="U26" s="60"/>
      <c r="V26" s="78">
        <v>36</v>
      </c>
      <c r="W26" s="60"/>
      <c r="X26" s="79">
        <f>PRODUCT(R26,V26)</f>
        <v>0</v>
      </c>
      <c r="Y26" s="54"/>
      <c r="Z26" s="55"/>
      <c r="AA26" s="55"/>
      <c r="AB26" s="55"/>
      <c r="AC26" s="55"/>
      <c r="AD26" s="55"/>
      <c r="AE26" s="55"/>
      <c r="AF26" s="55"/>
      <c r="AG26" s="56"/>
      <c r="AH26" s="55"/>
      <c r="AI26" s="55"/>
      <c r="AJ26" s="55"/>
      <c r="AK26" s="55"/>
      <c r="AL26" s="55"/>
      <c r="AM26" s="55"/>
      <c r="AN26" s="55"/>
      <c r="AO26" s="55"/>
      <c r="AP26" s="55"/>
      <c r="AQ26" s="55"/>
    </row>
    <row r="27" spans="1:43" ht="3" customHeight="1">
      <c r="A27" s="53"/>
      <c r="B27" s="51"/>
      <c r="C27" s="52"/>
      <c r="D27" s="62"/>
      <c r="E27" s="62"/>
      <c r="F27" s="302"/>
      <c r="G27" s="53"/>
      <c r="H27" s="53"/>
      <c r="I27" s="53"/>
      <c r="J27" s="53"/>
      <c r="K27" s="53"/>
      <c r="L27" s="304"/>
      <c r="M27" s="304"/>
      <c r="N27" s="75"/>
      <c r="O27" s="46"/>
      <c r="P27" s="29"/>
      <c r="Q27" s="29"/>
      <c r="R27" s="60"/>
      <c r="S27" s="60"/>
      <c r="T27" s="60"/>
      <c r="U27" s="60"/>
      <c r="V27" s="60"/>
      <c r="W27" s="60"/>
      <c r="X27" s="60"/>
      <c r="Y27" s="54"/>
      <c r="Z27" s="55"/>
      <c r="AA27" s="55"/>
      <c r="AB27" s="55"/>
      <c r="AC27" s="55"/>
      <c r="AD27" s="55"/>
      <c r="AE27" s="55"/>
      <c r="AF27" s="55"/>
      <c r="AG27" s="56"/>
      <c r="AH27" s="55"/>
      <c r="AI27" s="55"/>
      <c r="AJ27" s="55"/>
      <c r="AK27" s="55"/>
      <c r="AL27" s="55"/>
      <c r="AM27" s="55"/>
      <c r="AN27" s="55"/>
      <c r="AO27" s="55"/>
      <c r="AP27" s="55"/>
      <c r="AQ27" s="55"/>
    </row>
    <row r="28" spans="1:43">
      <c r="A28" s="53"/>
      <c r="B28" s="51"/>
      <c r="C28" s="52"/>
      <c r="D28" s="72" t="s">
        <v>26</v>
      </c>
      <c r="E28" s="62"/>
      <c r="F28" s="302"/>
      <c r="G28" s="53"/>
      <c r="H28" s="74"/>
      <c r="I28" s="53"/>
      <c r="J28" s="74">
        <v>27</v>
      </c>
      <c r="K28" s="53"/>
      <c r="L28" s="295"/>
      <c r="M28" s="296"/>
      <c r="N28" s="75"/>
      <c r="O28" s="46"/>
      <c r="P28" s="80" t="s">
        <v>27</v>
      </c>
      <c r="Q28" s="80"/>
      <c r="R28" s="78">
        <f>SUM(R22,R24,R26)</f>
        <v>0</v>
      </c>
      <c r="S28" s="60"/>
      <c r="T28" s="60"/>
      <c r="U28" s="60"/>
      <c r="V28" s="60"/>
      <c r="W28" s="60"/>
      <c r="X28" s="60"/>
      <c r="Y28" s="54"/>
      <c r="Z28" s="55"/>
      <c r="AA28" s="55"/>
      <c r="AB28" s="55"/>
      <c r="AC28" s="55"/>
      <c r="AD28" s="55"/>
      <c r="AE28" s="55"/>
      <c r="AF28" s="55"/>
      <c r="AG28" s="56"/>
      <c r="AH28" s="55"/>
      <c r="AI28" s="55"/>
      <c r="AJ28" s="55"/>
      <c r="AK28" s="55"/>
      <c r="AL28" s="55"/>
      <c r="AM28" s="55"/>
      <c r="AN28" s="55"/>
      <c r="AO28" s="55"/>
      <c r="AP28" s="55"/>
      <c r="AQ28" s="55"/>
    </row>
    <row r="29" spans="1:43" ht="3" customHeight="1">
      <c r="A29" s="53"/>
      <c r="B29" s="51"/>
      <c r="C29" s="81"/>
      <c r="D29" s="62"/>
      <c r="E29" s="62"/>
      <c r="F29" s="302"/>
      <c r="G29" s="53"/>
      <c r="H29" s="53"/>
      <c r="I29" s="53"/>
      <c r="J29" s="53"/>
      <c r="K29" s="53"/>
      <c r="L29" s="289"/>
      <c r="M29" s="289"/>
      <c r="N29" s="75"/>
      <c r="O29" s="46"/>
      <c r="P29" s="82"/>
      <c r="Q29" s="82"/>
      <c r="R29" s="60"/>
      <c r="S29" s="60"/>
      <c r="T29" s="60"/>
      <c r="U29" s="60"/>
      <c r="V29" s="60"/>
      <c r="W29" s="60"/>
      <c r="X29" s="60"/>
      <c r="Y29" s="54"/>
      <c r="Z29" s="55"/>
      <c r="AA29" s="55"/>
      <c r="AB29" s="55"/>
      <c r="AC29" s="55"/>
      <c r="AD29" s="55"/>
      <c r="AE29" s="55"/>
      <c r="AF29" s="55"/>
      <c r="AG29" s="56"/>
      <c r="AH29" s="55"/>
      <c r="AI29" s="55"/>
      <c r="AJ29" s="55"/>
      <c r="AK29" s="55"/>
      <c r="AL29" s="55"/>
      <c r="AM29" s="55"/>
      <c r="AN29" s="55"/>
      <c r="AO29" s="55"/>
      <c r="AP29" s="55"/>
      <c r="AQ29" s="55"/>
    </row>
    <row r="30" spans="1:43" ht="15.75" thickBot="1">
      <c r="A30" s="53"/>
      <c r="B30" s="51"/>
      <c r="C30" s="81"/>
      <c r="D30" s="83" t="s">
        <v>28</v>
      </c>
      <c r="E30" s="39"/>
      <c r="F30" s="302"/>
      <c r="G30" s="84"/>
      <c r="H30" s="74"/>
      <c r="I30" s="53"/>
      <c r="J30" s="74">
        <v>27</v>
      </c>
      <c r="K30" s="84"/>
      <c r="L30" s="290"/>
      <c r="M30" s="291"/>
      <c r="N30" s="70"/>
      <c r="O30" s="69"/>
      <c r="P30" s="63"/>
      <c r="Q30" s="63"/>
      <c r="R30" s="292" t="s">
        <v>29</v>
      </c>
      <c r="S30" s="292"/>
      <c r="T30" s="292"/>
      <c r="U30" s="293"/>
      <c r="V30" s="293"/>
      <c r="W30" s="85"/>
      <c r="X30" s="86"/>
      <c r="Y30" s="54"/>
      <c r="Z30" s="61"/>
      <c r="AA30" s="61"/>
      <c r="AB30" s="61"/>
      <c r="AC30" s="61"/>
      <c r="AD30" s="61"/>
      <c r="AE30" s="55"/>
      <c r="AF30" s="55"/>
      <c r="AG30" s="56"/>
      <c r="AH30" s="55"/>
      <c r="AI30" s="55"/>
      <c r="AJ30" s="55"/>
      <c r="AK30" s="55"/>
      <c r="AL30" s="55"/>
      <c r="AM30" s="55"/>
      <c r="AN30" s="55"/>
      <c r="AO30" s="55"/>
      <c r="AP30" s="55"/>
      <c r="AQ30" s="55"/>
    </row>
    <row r="31" spans="1:43" ht="3" customHeight="1">
      <c r="A31" s="53"/>
      <c r="B31" s="51"/>
      <c r="C31" s="81"/>
      <c r="D31" s="87"/>
      <c r="E31" s="87"/>
      <c r="F31" s="302"/>
      <c r="G31" s="84"/>
      <c r="H31" s="53"/>
      <c r="I31" s="53"/>
      <c r="J31" s="84"/>
      <c r="K31" s="84"/>
      <c r="L31" s="53"/>
      <c r="M31" s="84"/>
      <c r="N31" s="88"/>
      <c r="O31" s="84"/>
      <c r="P31" s="63"/>
      <c r="Q31" s="63"/>
      <c r="R31" s="60"/>
      <c r="S31" s="60"/>
      <c r="T31" s="60"/>
      <c r="U31" s="60"/>
      <c r="V31" s="60"/>
      <c r="W31" s="60"/>
      <c r="X31" s="60"/>
      <c r="Y31" s="54"/>
      <c r="Z31" s="55"/>
      <c r="AA31" s="55"/>
      <c r="AB31" s="55"/>
      <c r="AC31" s="55"/>
      <c r="AD31" s="55"/>
      <c r="AE31" s="55"/>
      <c r="AF31" s="55"/>
      <c r="AG31" s="56"/>
      <c r="AH31" s="55"/>
      <c r="AI31" s="55"/>
      <c r="AJ31" s="55"/>
      <c r="AK31" s="55"/>
      <c r="AL31" s="55"/>
      <c r="AM31" s="55"/>
      <c r="AN31" s="55"/>
      <c r="AO31" s="55"/>
      <c r="AP31" s="55"/>
      <c r="AQ31" s="55"/>
    </row>
    <row r="32" spans="1:43" ht="1.5" customHeight="1">
      <c r="A32" s="53"/>
      <c r="B32" s="51"/>
      <c r="C32" s="81"/>
      <c r="D32" s="87"/>
      <c r="E32" s="87"/>
      <c r="F32" s="302"/>
      <c r="G32" s="84"/>
      <c r="H32" s="53"/>
      <c r="I32" s="53"/>
      <c r="J32" s="53"/>
      <c r="K32" s="53"/>
      <c r="L32" s="53"/>
      <c r="M32" s="84"/>
      <c r="N32" s="88"/>
      <c r="O32" s="84"/>
      <c r="P32" s="63"/>
      <c r="Q32" s="63"/>
      <c r="R32" s="60"/>
      <c r="S32" s="60"/>
      <c r="T32" s="60"/>
      <c r="U32" s="60"/>
      <c r="V32" s="60"/>
      <c r="W32" s="60"/>
      <c r="X32" s="60"/>
      <c r="Y32" s="54"/>
      <c r="Z32" s="55"/>
      <c r="AA32" s="55"/>
      <c r="AB32" s="55"/>
      <c r="AC32" s="55"/>
      <c r="AD32" s="55"/>
      <c r="AE32" s="55"/>
      <c r="AF32" s="55"/>
      <c r="AG32" s="56"/>
      <c r="AH32" s="55"/>
      <c r="AI32" s="89"/>
      <c r="AJ32" s="89"/>
      <c r="AK32" s="55"/>
      <c r="AL32" s="55"/>
      <c r="AM32" s="55"/>
      <c r="AN32" s="55"/>
      <c r="AO32" s="55"/>
      <c r="AP32" s="55"/>
      <c r="AQ32" s="55"/>
    </row>
    <row r="33" spans="1:43" ht="15.75" customHeight="1">
      <c r="A33" s="53"/>
      <c r="B33" s="51"/>
      <c r="C33" s="81"/>
      <c r="D33" s="83" t="s">
        <v>30</v>
      </c>
      <c r="E33" s="39"/>
      <c r="F33" s="303"/>
      <c r="G33" s="84"/>
      <c r="H33" s="74"/>
      <c r="I33" s="53"/>
      <c r="J33" s="74">
        <v>27</v>
      </c>
      <c r="K33" s="53"/>
      <c r="L33" s="290"/>
      <c r="M33" s="291"/>
      <c r="N33" s="70"/>
      <c r="O33" s="51"/>
      <c r="P33" s="63"/>
      <c r="Q33" s="63"/>
      <c r="R33" s="60"/>
      <c r="S33" s="60"/>
      <c r="T33" s="60"/>
      <c r="U33" s="60"/>
      <c r="V33" s="60"/>
      <c r="W33" s="60"/>
      <c r="X33" s="60"/>
      <c r="Y33" s="54"/>
      <c r="Z33" s="294"/>
      <c r="AA33" s="90"/>
      <c r="AB33" s="90"/>
      <c r="AC33" s="55"/>
      <c r="AD33" s="55"/>
      <c r="AE33" s="55"/>
      <c r="AF33" s="55"/>
      <c r="AG33" s="56"/>
      <c r="AI33" s="55"/>
      <c r="AJ33" s="55"/>
      <c r="AK33" s="55"/>
      <c r="AL33" s="55"/>
      <c r="AM33" s="55"/>
      <c r="AN33" s="55"/>
      <c r="AO33" s="55"/>
      <c r="AP33" s="55"/>
      <c r="AQ33" s="55"/>
    </row>
    <row r="34" spans="1:43" ht="3" customHeight="1" thickBot="1">
      <c r="A34" s="53"/>
      <c r="B34" s="51"/>
      <c r="C34" s="91"/>
      <c r="D34" s="91"/>
      <c r="E34" s="91"/>
      <c r="F34" s="91"/>
      <c r="G34" s="91"/>
      <c r="H34" s="91"/>
      <c r="I34" s="91"/>
      <c r="J34" s="91"/>
      <c r="K34" s="91"/>
      <c r="L34" s="91"/>
      <c r="M34" s="91"/>
      <c r="N34" s="92"/>
      <c r="O34" s="93"/>
      <c r="P34" s="94"/>
      <c r="Q34" s="94"/>
      <c r="R34" s="86"/>
      <c r="S34" s="86"/>
      <c r="T34" s="86"/>
      <c r="U34" s="86"/>
      <c r="V34" s="86"/>
      <c r="W34" s="86"/>
      <c r="X34" s="86"/>
      <c r="Y34" s="95"/>
      <c r="Z34" s="294"/>
      <c r="AA34" s="55"/>
      <c r="AB34" s="55"/>
      <c r="AC34" s="89"/>
      <c r="AD34" s="89"/>
      <c r="AE34" s="55"/>
      <c r="AF34" s="61"/>
      <c r="AG34" s="56"/>
      <c r="AI34" s="96"/>
      <c r="AJ34" s="55"/>
      <c r="AK34" s="55"/>
      <c r="AL34" s="55"/>
      <c r="AM34" s="55"/>
      <c r="AN34" s="55"/>
      <c r="AO34" s="55"/>
      <c r="AP34" s="96"/>
      <c r="AQ34" s="96"/>
    </row>
    <row r="35" spans="1:43">
      <c r="A35" s="53"/>
      <c r="B35" s="51"/>
      <c r="C35" s="91"/>
      <c r="D35" s="83" t="s">
        <v>31</v>
      </c>
      <c r="E35" s="39"/>
      <c r="F35" s="73">
        <f>'[2]310fra-250-1'!$Y$40</f>
        <v>0</v>
      </c>
      <c r="G35" s="39"/>
      <c r="H35" s="83"/>
      <c r="I35" s="39"/>
      <c r="J35" s="83">
        <v>36</v>
      </c>
      <c r="K35" s="39"/>
      <c r="L35" s="295"/>
      <c r="M35" s="296"/>
      <c r="N35" s="75"/>
      <c r="O35" s="46"/>
      <c r="P35" s="53"/>
      <c r="Q35" s="53"/>
      <c r="R35" s="60"/>
      <c r="S35" s="60"/>
      <c r="T35" s="60"/>
      <c r="U35" s="60"/>
      <c r="V35" s="60"/>
      <c r="W35" s="60"/>
      <c r="X35" s="60"/>
      <c r="Y35" s="54"/>
      <c r="Z35" s="294"/>
      <c r="AA35" s="284"/>
      <c r="AB35" s="284"/>
      <c r="AC35" s="55"/>
      <c r="AD35" s="55"/>
      <c r="AE35" s="97"/>
      <c r="AF35" s="98"/>
      <c r="AG35" s="56" t="s">
        <v>32</v>
      </c>
      <c r="AI35" s="96"/>
      <c r="AJ35" s="55"/>
      <c r="AK35" s="55"/>
      <c r="AL35" s="55"/>
      <c r="AM35" s="55"/>
      <c r="AN35" s="55"/>
      <c r="AO35" s="55"/>
      <c r="AP35" s="96"/>
      <c r="AQ35" s="96"/>
    </row>
    <row r="36" spans="1:43" ht="3" customHeight="1">
      <c r="A36" s="53"/>
      <c r="B36" s="51"/>
      <c r="C36" s="91"/>
      <c r="D36" s="91"/>
      <c r="E36" s="91"/>
      <c r="F36" s="91"/>
      <c r="G36" s="91"/>
      <c r="H36" s="91"/>
      <c r="I36" s="91"/>
      <c r="J36" s="91"/>
      <c r="K36" s="91"/>
      <c r="L36" s="91"/>
      <c r="M36" s="91"/>
      <c r="N36" s="92"/>
      <c r="O36" s="91"/>
      <c r="P36" s="51"/>
      <c r="Q36" s="51"/>
      <c r="R36" s="51"/>
      <c r="S36" s="51"/>
      <c r="T36" s="51"/>
      <c r="U36" s="51"/>
      <c r="V36" s="51"/>
      <c r="W36" s="51"/>
      <c r="X36" s="51"/>
      <c r="Y36" s="54"/>
      <c r="Z36" s="294"/>
      <c r="AA36" s="284"/>
      <c r="AB36" s="284"/>
      <c r="AC36" s="55"/>
      <c r="AD36" s="55"/>
      <c r="AE36" s="97"/>
      <c r="AF36" s="285"/>
      <c r="AG36" s="56"/>
      <c r="AJ36" s="55"/>
      <c r="AK36" s="55"/>
      <c r="AL36" s="55"/>
      <c r="AM36" s="55"/>
      <c r="AN36" s="55"/>
      <c r="AO36" s="55"/>
      <c r="AP36" s="96"/>
      <c r="AQ36" s="96"/>
    </row>
    <row r="37" spans="1:43">
      <c r="A37" s="53"/>
      <c r="B37" s="51"/>
      <c r="C37" s="91"/>
      <c r="D37" s="91"/>
      <c r="E37" s="91"/>
      <c r="F37" s="91"/>
      <c r="G37" s="91"/>
      <c r="H37" s="51"/>
      <c r="I37" s="51"/>
      <c r="J37" s="51"/>
      <c r="K37" s="51"/>
      <c r="L37" s="51"/>
      <c r="M37" s="51"/>
      <c r="N37" s="99"/>
      <c r="O37" s="51"/>
      <c r="P37" s="100" t="s">
        <v>33</v>
      </c>
      <c r="Q37" s="51"/>
      <c r="R37" s="51"/>
      <c r="S37" s="51"/>
      <c r="T37" s="51"/>
      <c r="U37" s="51"/>
      <c r="V37" s="51"/>
      <c r="W37" s="51"/>
      <c r="X37" s="51"/>
      <c r="Y37" s="54"/>
      <c r="Z37" s="294"/>
      <c r="AA37" s="284"/>
      <c r="AB37" s="284"/>
      <c r="AC37" s="55"/>
      <c r="AD37" s="55"/>
      <c r="AE37" s="97"/>
      <c r="AF37" s="285"/>
      <c r="AG37" s="56"/>
      <c r="AJ37" s="101"/>
      <c r="AK37" s="101"/>
      <c r="AL37" s="101"/>
      <c r="AM37" s="101"/>
      <c r="AN37" s="101"/>
      <c r="AO37" s="101"/>
    </row>
    <row r="38" spans="1:43" ht="15.75" thickBot="1">
      <c r="A38" s="53"/>
      <c r="B38" s="51"/>
      <c r="C38" s="91"/>
      <c r="D38" s="39"/>
      <c r="E38" s="39"/>
      <c r="F38" s="39"/>
      <c r="G38" s="39"/>
      <c r="H38" s="286" t="s">
        <v>34</v>
      </c>
      <c r="I38" s="286"/>
      <c r="J38" s="286"/>
      <c r="K38" s="102"/>
      <c r="L38" s="287">
        <f>SUM(L22,L24,L26,L28,L30,L33,L35)</f>
        <v>0</v>
      </c>
      <c r="M38" s="287"/>
      <c r="N38" s="103"/>
      <c r="O38" s="34"/>
      <c r="P38" s="288"/>
      <c r="Q38" s="288"/>
      <c r="R38" s="288"/>
      <c r="S38" s="38"/>
      <c r="T38" s="38"/>
      <c r="U38" s="104"/>
      <c r="V38" s="51"/>
      <c r="W38" s="51"/>
      <c r="X38" s="51"/>
      <c r="Y38" s="54"/>
      <c r="Z38" s="294"/>
      <c r="AA38" s="284"/>
      <c r="AB38" s="284"/>
      <c r="AC38" s="55"/>
      <c r="AD38" s="55"/>
      <c r="AE38" s="97"/>
      <c r="AF38" s="285"/>
      <c r="AG38" s="56"/>
      <c r="AJ38" s="101"/>
      <c r="AK38" s="101"/>
      <c r="AL38" s="101"/>
      <c r="AM38" s="101"/>
      <c r="AN38" s="101"/>
      <c r="AO38" s="101"/>
    </row>
    <row r="39" spans="1:43" ht="15.75" thickBot="1">
      <c r="A39" s="53"/>
      <c r="B39" s="51"/>
      <c r="C39" s="91"/>
      <c r="D39" s="39"/>
      <c r="E39" s="39"/>
      <c r="F39" s="39"/>
      <c r="G39" s="104"/>
      <c r="H39" s="38"/>
      <c r="I39" s="38"/>
      <c r="J39" s="38"/>
      <c r="K39" s="38"/>
      <c r="L39" s="38"/>
      <c r="M39" s="38"/>
      <c r="N39" s="105"/>
      <c r="O39" s="106"/>
      <c r="P39" s="38"/>
      <c r="Q39" s="38"/>
      <c r="R39" s="38"/>
      <c r="S39" s="38"/>
      <c r="T39" s="38"/>
      <c r="U39" s="104"/>
      <c r="V39" s="51"/>
      <c r="W39" s="51"/>
      <c r="X39" s="51"/>
      <c r="Y39" s="54"/>
      <c r="Z39" s="294"/>
      <c r="AA39" s="284"/>
      <c r="AB39" s="284"/>
      <c r="AC39" s="55"/>
      <c r="AD39" s="55"/>
      <c r="AE39" s="97"/>
      <c r="AF39" s="285"/>
      <c r="AG39" s="56"/>
      <c r="AJ39" s="101"/>
      <c r="AK39" s="101"/>
      <c r="AL39" s="101"/>
      <c r="AM39" s="101"/>
      <c r="AN39" s="101"/>
      <c r="AO39" s="101"/>
    </row>
    <row r="40" spans="1:43" ht="15.75">
      <c r="A40" s="107"/>
      <c r="B40" s="108"/>
      <c r="C40" s="109"/>
      <c r="D40" s="44"/>
      <c r="E40" s="44"/>
      <c r="F40" s="44"/>
      <c r="G40" s="44"/>
      <c r="H40" s="110"/>
      <c r="I40" s="110"/>
      <c r="J40" s="110"/>
      <c r="K40" s="110"/>
      <c r="L40" s="110"/>
      <c r="M40" s="111"/>
      <c r="N40" s="112"/>
      <c r="O40" s="34"/>
      <c r="P40" s="273" t="s">
        <v>35</v>
      </c>
      <c r="Q40" s="273"/>
      <c r="R40" s="273"/>
      <c r="S40" s="104"/>
      <c r="T40" s="113">
        <v>0</v>
      </c>
      <c r="U40" s="104"/>
      <c r="V40" s="51"/>
      <c r="W40" s="51"/>
      <c r="X40" s="51"/>
      <c r="Y40" s="54"/>
      <c r="Z40" s="294"/>
      <c r="AA40" s="89"/>
      <c r="AB40" s="114"/>
      <c r="AC40" s="55"/>
      <c r="AD40" s="55"/>
      <c r="AE40" s="97"/>
      <c r="AF40" s="98"/>
      <c r="AG40" s="56"/>
      <c r="AJ40" s="101"/>
      <c r="AK40" s="101"/>
      <c r="AL40" s="101"/>
      <c r="AM40" s="101"/>
      <c r="AN40" s="101"/>
      <c r="AO40" s="101"/>
    </row>
    <row r="41" spans="1:43" ht="15.75">
      <c r="A41" s="115"/>
      <c r="B41" s="51"/>
      <c r="C41" s="91"/>
      <c r="D41" s="100" t="s">
        <v>36</v>
      </c>
      <c r="E41" s="39"/>
      <c r="F41" s="39"/>
      <c r="G41" s="39"/>
      <c r="H41" s="116"/>
      <c r="I41" s="34"/>
      <c r="J41" s="34"/>
      <c r="K41" s="34"/>
      <c r="L41" s="34"/>
      <c r="M41" s="34"/>
      <c r="N41" s="103"/>
      <c r="O41" s="34"/>
      <c r="P41" s="76"/>
      <c r="Q41" s="76"/>
      <c r="R41" s="76"/>
      <c r="S41" s="104"/>
      <c r="T41" s="104"/>
      <c r="U41" s="104"/>
      <c r="V41" s="51"/>
      <c r="W41" s="51"/>
      <c r="X41" s="51"/>
      <c r="Y41" s="54"/>
      <c r="Z41" s="294"/>
      <c r="AA41" s="272"/>
      <c r="AB41" s="272"/>
      <c r="AC41" s="272"/>
      <c r="AD41" s="55"/>
      <c r="AE41" s="272"/>
      <c r="AF41" s="272"/>
      <c r="AG41" s="56"/>
      <c r="AJ41" s="101"/>
      <c r="AK41" s="101"/>
      <c r="AL41" s="101"/>
      <c r="AM41" s="101"/>
      <c r="AN41" s="101"/>
      <c r="AO41" s="101"/>
    </row>
    <row r="42" spans="1:43" ht="16.5" thickBot="1">
      <c r="A42" s="41"/>
      <c r="B42" s="94"/>
      <c r="C42" s="117"/>
      <c r="D42" s="48"/>
      <c r="E42" s="48"/>
      <c r="F42" s="48"/>
      <c r="G42" s="48"/>
      <c r="H42" s="118"/>
      <c r="I42" s="118"/>
      <c r="J42" s="118"/>
      <c r="K42" s="118"/>
      <c r="L42" s="118"/>
      <c r="M42" s="118"/>
      <c r="N42" s="119"/>
      <c r="O42" s="104"/>
      <c r="P42" s="273" t="s">
        <v>37</v>
      </c>
      <c r="Q42" s="273"/>
      <c r="R42" s="273"/>
      <c r="S42" s="104"/>
      <c r="T42" s="120">
        <v>0</v>
      </c>
      <c r="U42" s="104"/>
      <c r="V42" s="51"/>
      <c r="W42" s="51"/>
      <c r="X42" s="51"/>
      <c r="Y42" s="54"/>
      <c r="Z42" s="294"/>
      <c r="AA42" s="61"/>
      <c r="AB42" s="121"/>
      <c r="AC42" s="122"/>
      <c r="AD42" s="55"/>
      <c r="AE42" s="121"/>
      <c r="AF42" s="123"/>
      <c r="AG42" s="124"/>
      <c r="AH42" s="125"/>
    </row>
    <row r="43" spans="1:43">
      <c r="A43" s="107"/>
      <c r="B43" s="108"/>
      <c r="C43" s="109"/>
      <c r="D43" s="44"/>
      <c r="E43" s="44"/>
      <c r="F43" s="274"/>
      <c r="G43" s="274"/>
      <c r="H43" s="274"/>
      <c r="I43" s="274"/>
      <c r="J43" s="274"/>
      <c r="K43" s="274"/>
      <c r="L43" s="275"/>
      <c r="M43" s="275"/>
      <c r="N43" s="126"/>
      <c r="O43" s="76"/>
      <c r="P43" s="76"/>
      <c r="Q43" s="76"/>
      <c r="R43" s="76"/>
      <c r="S43" s="104"/>
      <c r="T43" s="104"/>
      <c r="U43" s="104"/>
      <c r="V43" s="51"/>
      <c r="W43" s="51"/>
      <c r="X43" s="51"/>
      <c r="Y43" s="54"/>
      <c r="Z43" s="294"/>
      <c r="AA43" s="123"/>
      <c r="AB43" s="61"/>
      <c r="AC43" s="121"/>
      <c r="AD43" s="55"/>
      <c r="AE43" s="121"/>
      <c r="AF43" s="61"/>
      <c r="AG43" s="56"/>
    </row>
    <row r="44" spans="1:43" ht="16.5" customHeight="1">
      <c r="A44" s="115"/>
      <c r="B44" s="276" t="s">
        <v>38</v>
      </c>
      <c r="C44" s="277"/>
      <c r="D44" s="277"/>
      <c r="E44" s="278" t="s">
        <v>39</v>
      </c>
      <c r="F44" s="279"/>
      <c r="G44" s="279"/>
      <c r="H44" s="279"/>
      <c r="I44" s="279"/>
      <c r="J44" s="279"/>
      <c r="K44" s="280"/>
      <c r="L44" s="104"/>
      <c r="M44" s="104"/>
      <c r="N44" s="127"/>
      <c r="O44" s="104"/>
      <c r="P44" s="273" t="s">
        <v>11</v>
      </c>
      <c r="Q44" s="273"/>
      <c r="R44" s="273"/>
      <c r="S44" s="104"/>
      <c r="T44" s="128">
        <v>0</v>
      </c>
      <c r="U44" s="104"/>
      <c r="V44" s="51"/>
      <c r="W44" s="51"/>
      <c r="X44" s="51"/>
      <c r="Y44" s="54"/>
      <c r="Z44" s="294"/>
      <c r="AA44" s="123"/>
      <c r="AB44" s="61"/>
      <c r="AC44" s="121"/>
      <c r="AD44" s="55"/>
      <c r="AE44" s="121"/>
      <c r="AF44" s="61"/>
      <c r="AG44" s="56"/>
    </row>
    <row r="45" spans="1:43">
      <c r="A45" s="115"/>
      <c r="B45" s="51"/>
      <c r="C45" s="51"/>
      <c r="D45" s="38"/>
      <c r="E45" s="281"/>
      <c r="F45" s="282"/>
      <c r="G45" s="282"/>
      <c r="H45" s="282"/>
      <c r="I45" s="282"/>
      <c r="J45" s="282"/>
      <c r="K45" s="283"/>
      <c r="L45" s="51"/>
      <c r="M45" s="51"/>
      <c r="N45" s="99"/>
      <c r="O45" s="51"/>
      <c r="P45" s="104"/>
      <c r="Q45" s="104"/>
      <c r="R45" s="104"/>
      <c r="S45" s="104"/>
      <c r="T45" s="104"/>
      <c r="U45" s="51"/>
      <c r="V45" s="51"/>
      <c r="W45" s="51"/>
      <c r="X45" s="51"/>
      <c r="Y45" s="54"/>
      <c r="Z45" s="294"/>
      <c r="AA45" s="123"/>
      <c r="AB45" s="61"/>
      <c r="AC45" s="61"/>
      <c r="AD45" s="55"/>
      <c r="AE45" s="121"/>
      <c r="AF45" s="61"/>
      <c r="AG45" s="56"/>
    </row>
    <row r="46" spans="1:43" ht="15.75" thickBot="1">
      <c r="A46" s="41"/>
      <c r="B46" s="94"/>
      <c r="C46" s="94"/>
      <c r="D46" s="94"/>
      <c r="E46" s="94"/>
      <c r="F46" s="94"/>
      <c r="G46" s="94"/>
      <c r="H46" s="94"/>
      <c r="I46" s="94"/>
      <c r="J46" s="94"/>
      <c r="K46" s="94"/>
      <c r="L46" s="94"/>
      <c r="M46" s="94"/>
      <c r="N46" s="129"/>
      <c r="O46" s="130"/>
      <c r="P46" s="130"/>
      <c r="Q46" s="94"/>
      <c r="R46" s="94"/>
      <c r="S46" s="94"/>
      <c r="T46" s="94"/>
      <c r="U46" s="94"/>
      <c r="V46" s="94"/>
      <c r="W46" s="130"/>
      <c r="X46" s="130"/>
      <c r="Y46" s="54"/>
      <c r="Z46" s="294"/>
      <c r="AA46" s="123"/>
      <c r="AB46" s="61"/>
      <c r="AC46" s="61"/>
      <c r="AD46" s="55"/>
      <c r="AE46" s="61"/>
      <c r="AF46" s="61"/>
      <c r="AG46" s="56"/>
    </row>
    <row r="47" spans="1:43" ht="15.75" customHeight="1">
      <c r="A47" s="53"/>
      <c r="B47" s="131"/>
      <c r="C47" s="132"/>
      <c r="D47" s="53"/>
      <c r="E47" s="53"/>
      <c r="F47" s="53"/>
      <c r="G47" s="53"/>
      <c r="H47" s="53"/>
      <c r="I47" s="53"/>
      <c r="J47" s="53"/>
      <c r="K47" s="53"/>
      <c r="L47" s="53"/>
      <c r="M47" s="53"/>
      <c r="N47" s="54"/>
      <c r="O47" s="53"/>
      <c r="P47" s="53"/>
      <c r="Q47" s="53"/>
      <c r="R47" s="53"/>
      <c r="S47" s="53"/>
      <c r="T47" s="53"/>
      <c r="U47" s="53"/>
      <c r="V47" s="53"/>
      <c r="W47" s="133"/>
      <c r="X47" s="133"/>
      <c r="Y47" s="134"/>
      <c r="Z47" s="135"/>
      <c r="AA47" s="123"/>
      <c r="AB47" s="61"/>
      <c r="AC47" s="61"/>
      <c r="AD47" s="55"/>
      <c r="AE47" s="61"/>
      <c r="AF47" s="61"/>
      <c r="AG47" s="136"/>
    </row>
    <row r="48" spans="1:43" ht="15" customHeight="1">
      <c r="A48" s="53"/>
      <c r="B48" s="131"/>
      <c r="C48" s="132"/>
      <c r="D48" s="137" t="s">
        <v>40</v>
      </c>
      <c r="E48" s="60"/>
      <c r="F48" s="60"/>
      <c r="G48" s="138"/>
      <c r="H48" s="53"/>
      <c r="I48" s="53"/>
      <c r="J48" s="60"/>
      <c r="K48" s="60"/>
      <c r="L48" s="60"/>
      <c r="M48" s="60"/>
      <c r="N48" s="139"/>
      <c r="O48" s="60"/>
      <c r="P48" s="137" t="s">
        <v>41</v>
      </c>
      <c r="Q48" s="138"/>
      <c r="R48" s="53"/>
      <c r="S48" s="53"/>
      <c r="T48" s="268"/>
      <c r="U48" s="268"/>
      <c r="V48" s="268"/>
      <c r="W48" s="140"/>
      <c r="X48" s="269"/>
      <c r="Y48" s="270"/>
      <c r="Z48" s="122"/>
      <c r="AA48" s="141"/>
      <c r="AB48" s="142"/>
      <c r="AC48" s="89"/>
      <c r="AD48" s="89"/>
      <c r="AE48" s="141"/>
      <c r="AF48" s="143"/>
      <c r="AG48" s="56"/>
    </row>
    <row r="49" spans="1:33" ht="15" customHeight="1">
      <c r="A49" s="53"/>
      <c r="B49" s="131"/>
      <c r="C49" s="132"/>
      <c r="D49" s="53"/>
      <c r="E49" s="68"/>
      <c r="F49" s="144"/>
      <c r="G49" s="144"/>
      <c r="H49" s="53"/>
      <c r="I49" s="53"/>
      <c r="J49" s="145"/>
      <c r="K49" s="145"/>
      <c r="L49" s="145"/>
      <c r="M49" s="145"/>
      <c r="N49" s="146"/>
      <c r="O49" s="68"/>
      <c r="P49" s="80"/>
      <c r="Q49" s="80"/>
      <c r="R49" s="53"/>
      <c r="S49" s="53"/>
      <c r="T49" s="53"/>
      <c r="U49" s="53"/>
      <c r="V49" s="53"/>
      <c r="W49" s="53"/>
      <c r="X49" s="53"/>
      <c r="Y49" s="54"/>
      <c r="Z49" s="55"/>
      <c r="AA49" s="55"/>
      <c r="AB49" s="55"/>
      <c r="AC49" s="55"/>
      <c r="AD49" s="55"/>
      <c r="AE49" s="55"/>
      <c r="AF49" s="55"/>
      <c r="AG49" s="56"/>
    </row>
    <row r="50" spans="1:33" ht="15" customHeight="1">
      <c r="A50" s="53"/>
      <c r="B50" s="131"/>
      <c r="C50" s="132"/>
      <c r="D50" s="140" t="s">
        <v>42</v>
      </c>
      <c r="E50" s="69"/>
      <c r="F50" s="140" t="s">
        <v>15</v>
      </c>
      <c r="G50" s="84"/>
      <c r="H50" s="140" t="s">
        <v>43</v>
      </c>
      <c r="I50" s="53"/>
      <c r="J50" s="268" t="s">
        <v>18</v>
      </c>
      <c r="K50" s="268"/>
      <c r="L50" s="268"/>
      <c r="M50" s="268"/>
      <c r="N50" s="70"/>
      <c r="O50" s="69"/>
      <c r="P50" s="84"/>
      <c r="Q50" s="84"/>
      <c r="R50" s="53"/>
      <c r="S50" s="53"/>
      <c r="T50" s="263"/>
      <c r="U50" s="147"/>
      <c r="V50" s="53"/>
      <c r="W50" s="53"/>
      <c r="X50" s="53"/>
      <c r="Y50" s="54"/>
      <c r="Z50" s="148"/>
      <c r="AA50" s="55"/>
      <c r="AB50" s="98"/>
      <c r="AC50" s="55"/>
      <c r="AD50" s="55"/>
      <c r="AE50" s="55"/>
      <c r="AF50" s="149"/>
      <c r="AG50" s="56"/>
    </row>
    <row r="51" spans="1:33" ht="3" customHeight="1" thickBot="1">
      <c r="A51" s="53"/>
      <c r="B51" s="131"/>
      <c r="C51" s="132"/>
      <c r="D51" s="69"/>
      <c r="E51" s="69"/>
      <c r="F51" s="84"/>
      <c r="G51" s="84"/>
      <c r="H51" s="53"/>
      <c r="I51" s="53"/>
      <c r="J51" s="271"/>
      <c r="K51" s="271"/>
      <c r="L51" s="271"/>
      <c r="M51" s="271"/>
      <c r="N51" s="70"/>
      <c r="O51" s="69"/>
      <c r="P51" s="84"/>
      <c r="Q51" s="84"/>
      <c r="R51" s="53"/>
      <c r="S51" s="53"/>
      <c r="T51" s="264"/>
      <c r="U51" s="147"/>
      <c r="V51" s="53"/>
      <c r="W51" s="53"/>
      <c r="X51" s="53"/>
      <c r="Y51" s="54"/>
      <c r="Z51" s="55"/>
      <c r="AA51" s="55"/>
      <c r="AB51" s="55"/>
      <c r="AC51" s="55"/>
      <c r="AD51" s="55"/>
      <c r="AE51" s="55"/>
      <c r="AF51" s="55"/>
      <c r="AG51" s="150"/>
    </row>
    <row r="52" spans="1:33" ht="15" customHeight="1">
      <c r="A52" s="53"/>
      <c r="B52" s="131"/>
      <c r="C52" s="132"/>
      <c r="D52" s="151" t="s">
        <v>44</v>
      </c>
      <c r="E52" s="69"/>
      <c r="F52" s="152"/>
      <c r="G52" s="84"/>
      <c r="H52" s="153"/>
      <c r="I52" s="53"/>
      <c r="J52" s="259"/>
      <c r="K52" s="260"/>
      <c r="L52" s="260"/>
      <c r="M52" s="261"/>
      <c r="N52" s="70"/>
      <c r="O52" s="69"/>
      <c r="P52" s="154" t="s">
        <v>45</v>
      </c>
      <c r="Q52" s="84"/>
      <c r="R52" s="155">
        <v>-555</v>
      </c>
      <c r="S52" s="53"/>
      <c r="T52" s="264"/>
      <c r="U52" s="156"/>
      <c r="V52" s="53"/>
      <c r="W52" s="53"/>
      <c r="X52" s="53"/>
      <c r="Y52" s="54"/>
      <c r="Z52" s="55"/>
      <c r="AA52" s="157"/>
      <c r="AB52" s="55"/>
      <c r="AC52" s="55"/>
      <c r="AD52" s="55"/>
      <c r="AE52" s="55"/>
      <c r="AF52" s="55"/>
      <c r="AG52" s="56"/>
    </row>
    <row r="53" spans="1:33" ht="3" customHeight="1">
      <c r="A53" s="53"/>
      <c r="B53" s="131"/>
      <c r="C53" s="132"/>
      <c r="D53" s="69"/>
      <c r="E53" s="69"/>
      <c r="F53" s="84"/>
      <c r="G53" s="84"/>
      <c r="H53" s="53"/>
      <c r="I53" s="53"/>
      <c r="J53" s="69"/>
      <c r="K53" s="69"/>
      <c r="L53" s="69"/>
      <c r="M53" s="69"/>
      <c r="N53" s="70"/>
      <c r="O53" s="69"/>
      <c r="P53" s="84"/>
      <c r="Q53" s="84"/>
      <c r="R53" s="53"/>
      <c r="S53" s="53"/>
      <c r="T53" s="264"/>
      <c r="U53" s="156"/>
      <c r="V53" s="53"/>
      <c r="W53" s="53"/>
      <c r="X53" s="53"/>
      <c r="Y53" s="54"/>
      <c r="Z53" s="55"/>
      <c r="AA53" s="157"/>
      <c r="AB53" s="55"/>
      <c r="AC53" s="55"/>
      <c r="AD53" s="55"/>
      <c r="AE53" s="55"/>
      <c r="AF53" s="55"/>
      <c r="AG53" s="56"/>
    </row>
    <row r="54" spans="1:33" ht="15.75" customHeight="1">
      <c r="A54" s="53"/>
      <c r="B54" s="131"/>
      <c r="C54" s="132"/>
      <c r="D54" s="151" t="s">
        <v>46</v>
      </c>
      <c r="E54" s="69"/>
      <c r="F54" s="152"/>
      <c r="G54" s="84"/>
      <c r="H54" s="153"/>
      <c r="I54" s="53"/>
      <c r="J54" s="259"/>
      <c r="K54" s="260"/>
      <c r="L54" s="260"/>
      <c r="M54" s="261"/>
      <c r="N54" s="70"/>
      <c r="O54" s="69"/>
      <c r="P54" s="53"/>
      <c r="Q54" s="53"/>
      <c r="R54" s="53"/>
      <c r="S54" s="53"/>
      <c r="T54" s="265"/>
      <c r="U54" s="156"/>
      <c r="V54" s="53"/>
      <c r="W54" s="53"/>
      <c r="X54" s="53"/>
      <c r="Y54" s="54"/>
      <c r="Z54" s="267"/>
      <c r="AA54" s="267"/>
      <c r="AB54" s="158"/>
      <c r="AC54" s="55"/>
      <c r="AD54" s="35"/>
      <c r="AE54" s="35"/>
      <c r="AF54" s="55"/>
      <c r="AG54" s="56"/>
    </row>
    <row r="55" spans="1:33" ht="3" customHeight="1">
      <c r="A55" s="53"/>
      <c r="B55" s="131"/>
      <c r="C55" s="132"/>
      <c r="D55" s="69"/>
      <c r="E55" s="69"/>
      <c r="F55" s="84"/>
      <c r="G55" s="84"/>
      <c r="H55" s="53"/>
      <c r="I55" s="53"/>
      <c r="J55" s="69"/>
      <c r="K55" s="69"/>
      <c r="L55" s="69"/>
      <c r="M55" s="69"/>
      <c r="N55" s="70"/>
      <c r="O55" s="69"/>
      <c r="P55" s="84"/>
      <c r="Q55" s="84"/>
      <c r="R55" s="53"/>
      <c r="S55" s="53"/>
      <c r="T55" s="147"/>
      <c r="U55" s="156"/>
      <c r="V55" s="53"/>
      <c r="W55" s="53"/>
      <c r="X55" s="53"/>
      <c r="Y55" s="54"/>
      <c r="Z55" s="159"/>
      <c r="AA55" s="159"/>
      <c r="AB55" s="158"/>
      <c r="AC55" s="55"/>
      <c r="AD55" s="35"/>
      <c r="AE55" s="35"/>
      <c r="AF55" s="55"/>
      <c r="AG55" s="56"/>
    </row>
    <row r="56" spans="1:33" ht="15" customHeight="1">
      <c r="A56" s="53"/>
      <c r="B56" s="131"/>
      <c r="C56" s="132"/>
      <c r="D56" s="151" t="s">
        <v>47</v>
      </c>
      <c r="E56" s="69"/>
      <c r="F56" s="152"/>
      <c r="G56" s="84"/>
      <c r="H56" s="153"/>
      <c r="I56" s="53"/>
      <c r="J56" s="259"/>
      <c r="K56" s="260"/>
      <c r="L56" s="260"/>
      <c r="M56" s="261"/>
      <c r="N56" s="70"/>
      <c r="O56" s="69"/>
      <c r="P56" s="53"/>
      <c r="Q56" s="53"/>
      <c r="R56" s="160"/>
      <c r="S56" s="160"/>
      <c r="T56" s="147"/>
      <c r="U56" s="156"/>
      <c r="V56" s="53"/>
      <c r="W56" s="53"/>
      <c r="X56" s="53"/>
      <c r="Y56" s="54"/>
      <c r="Z56" s="55"/>
      <c r="AA56" s="55"/>
      <c r="AB56" s="55"/>
      <c r="AC56" s="55"/>
      <c r="AD56" s="55"/>
      <c r="AE56" s="55"/>
      <c r="AF56" s="55"/>
      <c r="AG56" s="56"/>
    </row>
    <row r="57" spans="1:33" ht="3" customHeight="1">
      <c r="A57" s="53"/>
      <c r="B57" s="131"/>
      <c r="C57" s="132"/>
      <c r="D57" s="69"/>
      <c r="E57" s="69"/>
      <c r="F57" s="84"/>
      <c r="G57" s="84"/>
      <c r="H57" s="53"/>
      <c r="I57" s="53"/>
      <c r="J57" s="69"/>
      <c r="K57" s="69"/>
      <c r="L57" s="69"/>
      <c r="M57" s="69"/>
      <c r="N57" s="70"/>
      <c r="O57" s="69"/>
      <c r="P57" s="84"/>
      <c r="Q57" s="84"/>
      <c r="R57" s="160"/>
      <c r="S57" s="160"/>
      <c r="T57" s="147"/>
      <c r="U57" s="156"/>
      <c r="V57" s="53"/>
      <c r="W57" s="53"/>
      <c r="X57" s="53"/>
      <c r="Y57" s="54"/>
      <c r="Z57" s="55"/>
      <c r="AA57" s="55"/>
      <c r="AB57" s="55"/>
      <c r="AC57" s="55"/>
      <c r="AD57" s="55"/>
      <c r="AE57" s="55"/>
      <c r="AF57" s="55"/>
      <c r="AG57" s="56"/>
    </row>
    <row r="58" spans="1:33" ht="15.75" customHeight="1">
      <c r="A58" s="53"/>
      <c r="B58" s="131"/>
      <c r="C58" s="132"/>
      <c r="D58" s="151" t="s">
        <v>48</v>
      </c>
      <c r="E58" s="69"/>
      <c r="F58" s="161"/>
      <c r="G58" s="84"/>
      <c r="H58" s="153"/>
      <c r="I58" s="53"/>
      <c r="J58" s="259"/>
      <c r="K58" s="260"/>
      <c r="L58" s="260"/>
      <c r="M58" s="261"/>
      <c r="N58" s="70"/>
      <c r="O58" s="69"/>
      <c r="P58" s="84"/>
      <c r="Q58" s="84"/>
      <c r="R58" s="162"/>
      <c r="S58" s="162"/>
      <c r="T58" s="263"/>
      <c r="U58" s="156"/>
      <c r="V58" s="53"/>
      <c r="W58" s="53"/>
      <c r="X58" s="53"/>
      <c r="Y58" s="54"/>
      <c r="Z58" s="267"/>
      <c r="AA58" s="267"/>
      <c r="AB58" s="163"/>
      <c r="AC58" s="55"/>
      <c r="AD58" s="55"/>
      <c r="AE58" s="55"/>
      <c r="AF58" s="55"/>
      <c r="AG58" s="56"/>
    </row>
    <row r="59" spans="1:33" ht="3" customHeight="1">
      <c r="A59" s="53"/>
      <c r="B59" s="131"/>
      <c r="C59" s="132"/>
      <c r="D59" s="69"/>
      <c r="E59" s="69"/>
      <c r="F59" s="84"/>
      <c r="G59" s="84"/>
      <c r="H59" s="53"/>
      <c r="I59" s="53"/>
      <c r="J59" s="69"/>
      <c r="K59" s="69"/>
      <c r="L59" s="69"/>
      <c r="M59" s="69"/>
      <c r="N59" s="70"/>
      <c r="O59" s="69"/>
      <c r="P59" s="84"/>
      <c r="Q59" s="84"/>
      <c r="R59" s="162"/>
      <c r="S59" s="162"/>
      <c r="T59" s="264"/>
      <c r="U59" s="156"/>
      <c r="V59" s="53"/>
      <c r="W59" s="53"/>
      <c r="X59" s="53"/>
      <c r="Y59" s="54"/>
      <c r="Z59" s="159"/>
      <c r="AA59" s="159"/>
      <c r="AB59" s="163"/>
      <c r="AC59" s="55"/>
      <c r="AD59" s="55"/>
      <c r="AE59" s="55"/>
      <c r="AF59" s="55"/>
      <c r="AG59" s="56"/>
    </row>
    <row r="60" spans="1:33" ht="15.75" customHeight="1">
      <c r="A60" s="53"/>
      <c r="B60" s="131"/>
      <c r="C60" s="132"/>
      <c r="D60" s="151" t="s">
        <v>49</v>
      </c>
      <c r="E60" s="69"/>
      <c r="F60" s="161"/>
      <c r="G60" s="84"/>
      <c r="H60" s="153"/>
      <c r="I60" s="53"/>
      <c r="J60" s="259"/>
      <c r="K60" s="260"/>
      <c r="L60" s="260"/>
      <c r="M60" s="261"/>
      <c r="N60" s="70"/>
      <c r="O60" s="69"/>
      <c r="P60" s="154" t="s">
        <v>50</v>
      </c>
      <c r="Q60" s="84"/>
      <c r="R60" s="164">
        <v>5</v>
      </c>
      <c r="S60" s="165"/>
      <c r="T60" s="264"/>
      <c r="U60" s="156"/>
      <c r="V60" s="53"/>
      <c r="W60" s="53"/>
      <c r="X60" s="53"/>
      <c r="Y60" s="54"/>
      <c r="Z60" s="55"/>
      <c r="AA60" s="55"/>
      <c r="AB60" s="55"/>
      <c r="AC60" s="55"/>
      <c r="AD60" s="55"/>
      <c r="AE60" s="55"/>
      <c r="AF60" s="55"/>
      <c r="AG60" s="56"/>
    </row>
    <row r="61" spans="1:33" ht="3" customHeight="1">
      <c r="A61" s="53"/>
      <c r="B61" s="131"/>
      <c r="C61" s="132"/>
      <c r="D61" s="69"/>
      <c r="E61" s="69"/>
      <c r="F61" s="84"/>
      <c r="G61" s="84"/>
      <c r="H61" s="53"/>
      <c r="I61" s="53"/>
      <c r="J61" s="69"/>
      <c r="K61" s="69"/>
      <c r="L61" s="69"/>
      <c r="M61" s="69"/>
      <c r="N61" s="70"/>
      <c r="O61" s="69"/>
      <c r="P61" s="69"/>
      <c r="Q61" s="84"/>
      <c r="R61" s="165"/>
      <c r="S61" s="165"/>
      <c r="T61" s="264"/>
      <c r="U61" s="156"/>
      <c r="V61" s="53"/>
      <c r="W61" s="53"/>
      <c r="X61" s="53"/>
      <c r="Y61" s="54"/>
      <c r="Z61" s="55"/>
      <c r="AA61" s="55"/>
      <c r="AB61" s="55"/>
      <c r="AC61" s="55"/>
      <c r="AD61" s="55"/>
      <c r="AE61" s="55"/>
      <c r="AF61" s="55"/>
      <c r="AG61" s="56"/>
    </row>
    <row r="62" spans="1:33" ht="15" customHeight="1">
      <c r="A62" s="53"/>
      <c r="B62" s="131"/>
      <c r="C62" s="132"/>
      <c r="D62" s="151" t="s">
        <v>51</v>
      </c>
      <c r="E62" s="69"/>
      <c r="F62" s="161"/>
      <c r="G62" s="84"/>
      <c r="H62" s="153"/>
      <c r="I62" s="53"/>
      <c r="J62" s="259"/>
      <c r="K62" s="260"/>
      <c r="L62" s="260"/>
      <c r="M62" s="261"/>
      <c r="N62" s="70"/>
      <c r="O62" s="69"/>
      <c r="P62" s="166"/>
      <c r="Q62" s="166"/>
      <c r="R62" s="165"/>
      <c r="S62" s="165"/>
      <c r="T62" s="265"/>
      <c r="U62" s="156"/>
      <c r="V62" s="53"/>
      <c r="W62" s="53"/>
      <c r="X62" s="53"/>
      <c r="Y62" s="54"/>
      <c r="Z62" s="55"/>
      <c r="AA62" s="55"/>
      <c r="AB62" s="55"/>
      <c r="AC62" s="55"/>
      <c r="AD62" s="55"/>
      <c r="AE62" s="55"/>
      <c r="AF62" s="55"/>
      <c r="AG62" s="56"/>
    </row>
    <row r="63" spans="1:33" ht="3" customHeight="1">
      <c r="A63" s="53"/>
      <c r="B63" s="131"/>
      <c r="C63" s="132"/>
      <c r="D63" s="69"/>
      <c r="E63" s="69"/>
      <c r="F63" s="84"/>
      <c r="G63" s="84"/>
      <c r="H63" s="53"/>
      <c r="I63" s="53"/>
      <c r="J63" s="69"/>
      <c r="K63" s="69"/>
      <c r="L63" s="69"/>
      <c r="M63" s="69"/>
      <c r="N63" s="70"/>
      <c r="O63" s="69"/>
      <c r="P63" s="166"/>
      <c r="Q63" s="166"/>
      <c r="R63" s="165"/>
      <c r="S63" s="165"/>
      <c r="T63" s="147"/>
      <c r="U63" s="156"/>
      <c r="V63" s="53"/>
      <c r="W63" s="53"/>
      <c r="X63" s="53"/>
      <c r="Y63" s="54"/>
      <c r="Z63" s="55"/>
      <c r="AA63" s="55"/>
      <c r="AB63" s="55"/>
      <c r="AC63" s="55"/>
      <c r="AD63" s="55"/>
      <c r="AE63" s="55"/>
      <c r="AF63" s="55"/>
      <c r="AG63" s="56"/>
    </row>
    <row r="64" spans="1:33" ht="15.75" customHeight="1">
      <c r="A64" s="53"/>
      <c r="B64" s="131"/>
      <c r="C64" s="132"/>
      <c r="D64" s="151" t="s">
        <v>52</v>
      </c>
      <c r="E64" s="69"/>
      <c r="F64" s="152"/>
      <c r="G64" s="84"/>
      <c r="H64" s="74"/>
      <c r="I64" s="53"/>
      <c r="J64" s="259"/>
      <c r="K64" s="260"/>
      <c r="L64" s="260"/>
      <c r="M64" s="261"/>
      <c r="N64" s="70"/>
      <c r="O64" s="69"/>
      <c r="P64" s="166"/>
      <c r="Q64" s="166"/>
      <c r="R64" s="162"/>
      <c r="S64" s="162"/>
      <c r="T64" s="147"/>
      <c r="U64" s="156"/>
      <c r="V64" s="53"/>
      <c r="W64" s="53"/>
      <c r="X64" s="53"/>
      <c r="Y64" s="54"/>
      <c r="Z64" s="262"/>
      <c r="AA64" s="262"/>
      <c r="AB64" s="262"/>
      <c r="AC64" s="55"/>
      <c r="AD64" s="55"/>
      <c r="AE64" s="55"/>
      <c r="AF64" s="55"/>
      <c r="AG64" s="56"/>
    </row>
    <row r="65" spans="1:35" ht="3" customHeight="1">
      <c r="A65" s="53"/>
      <c r="B65" s="131"/>
      <c r="C65" s="132"/>
      <c r="D65" s="69"/>
      <c r="E65" s="69"/>
      <c r="F65" s="84"/>
      <c r="G65" s="84"/>
      <c r="H65" s="167"/>
      <c r="I65" s="53"/>
      <c r="J65" s="69"/>
      <c r="K65" s="69"/>
      <c r="L65" s="69"/>
      <c r="M65" s="69"/>
      <c r="N65" s="70"/>
      <c r="O65" s="69"/>
      <c r="P65" s="166"/>
      <c r="Q65" s="166"/>
      <c r="R65" s="162"/>
      <c r="S65" s="162"/>
      <c r="T65" s="147"/>
      <c r="U65" s="156"/>
      <c r="V65" s="53"/>
      <c r="W65" s="53"/>
      <c r="X65" s="53"/>
      <c r="Y65" s="54"/>
      <c r="Z65" s="262"/>
      <c r="AA65" s="262"/>
      <c r="AB65" s="262"/>
      <c r="AC65" s="55"/>
      <c r="AD65" s="55"/>
      <c r="AE65" s="55"/>
      <c r="AF65" s="55"/>
      <c r="AG65" s="56"/>
    </row>
    <row r="66" spans="1:35" ht="15.75" customHeight="1">
      <c r="A66" s="53"/>
      <c r="B66" s="131"/>
      <c r="C66" s="132"/>
      <c r="D66" s="151" t="s">
        <v>53</v>
      </c>
      <c r="E66" s="69"/>
      <c r="F66" s="152"/>
      <c r="G66" s="84"/>
      <c r="H66" s="153"/>
      <c r="I66" s="53"/>
      <c r="J66" s="259"/>
      <c r="K66" s="260"/>
      <c r="L66" s="260"/>
      <c r="M66" s="261"/>
      <c r="N66" s="70"/>
      <c r="O66" s="69"/>
      <c r="P66" s="84"/>
      <c r="Q66" s="84"/>
      <c r="R66" s="53"/>
      <c r="S66" s="53"/>
      <c r="T66" s="263"/>
      <c r="U66" s="156"/>
      <c r="V66" s="53"/>
      <c r="W66" s="53"/>
      <c r="X66" s="53"/>
      <c r="Y66" s="54"/>
      <c r="Z66" s="262"/>
      <c r="AA66" s="262"/>
      <c r="AB66" s="262"/>
      <c r="AC66" s="55"/>
      <c r="AD66" s="55"/>
      <c r="AE66" s="55"/>
      <c r="AF66" s="55"/>
      <c r="AG66" s="56"/>
    </row>
    <row r="67" spans="1:35" ht="3" customHeight="1">
      <c r="A67" s="53"/>
      <c r="B67" s="131"/>
      <c r="C67" s="132"/>
      <c r="D67" s="69"/>
      <c r="E67" s="69"/>
      <c r="F67" s="84"/>
      <c r="G67" s="84"/>
      <c r="H67" s="53"/>
      <c r="I67" s="53"/>
      <c r="J67" s="69"/>
      <c r="K67" s="69"/>
      <c r="L67" s="69"/>
      <c r="M67" s="69"/>
      <c r="N67" s="70"/>
      <c r="O67" s="69"/>
      <c r="P67" s="84"/>
      <c r="Q67" s="84"/>
      <c r="R67" s="53"/>
      <c r="S67" s="53"/>
      <c r="T67" s="264"/>
      <c r="U67" s="156"/>
      <c r="V67" s="53"/>
      <c r="W67" s="53"/>
      <c r="X67" s="53"/>
      <c r="Y67" s="54"/>
      <c r="Z67" s="262"/>
      <c r="AA67" s="262"/>
      <c r="AB67" s="262"/>
      <c r="AC67" s="55"/>
      <c r="AD67" s="55"/>
      <c r="AE67" s="55"/>
      <c r="AF67" s="55"/>
      <c r="AG67" s="56"/>
    </row>
    <row r="68" spans="1:35" ht="15" customHeight="1">
      <c r="A68" s="53"/>
      <c r="B68" s="131"/>
      <c r="C68" s="132"/>
      <c r="D68" s="151" t="s">
        <v>54</v>
      </c>
      <c r="E68" s="69"/>
      <c r="F68" s="152"/>
      <c r="G68" s="84"/>
      <c r="H68" s="153"/>
      <c r="I68" s="53"/>
      <c r="J68" s="259"/>
      <c r="K68" s="260"/>
      <c r="L68" s="260"/>
      <c r="M68" s="261"/>
      <c r="N68" s="70"/>
      <c r="O68" s="69"/>
      <c r="P68" s="154" t="s">
        <v>55</v>
      </c>
      <c r="Q68" s="84"/>
      <c r="R68" s="168">
        <v>80000</v>
      </c>
      <c r="S68" s="53"/>
      <c r="T68" s="264"/>
      <c r="U68" s="156"/>
      <c r="V68" s="53"/>
      <c r="W68" s="53"/>
      <c r="X68" s="53"/>
      <c r="Y68" s="54"/>
      <c r="Z68" s="262"/>
      <c r="AA68" s="262"/>
      <c r="AB68" s="262"/>
      <c r="AC68" s="55"/>
      <c r="AD68" s="55"/>
      <c r="AE68" s="55"/>
      <c r="AF68" s="55"/>
      <c r="AG68" s="56"/>
    </row>
    <row r="69" spans="1:35" ht="3" customHeight="1">
      <c r="A69" s="53"/>
      <c r="B69" s="131"/>
      <c r="C69" s="132"/>
      <c r="D69" s="169"/>
      <c r="E69" s="169"/>
      <c r="F69" s="170"/>
      <c r="G69" s="170"/>
      <c r="H69" s="53"/>
      <c r="I69" s="53"/>
      <c r="J69" s="266"/>
      <c r="K69" s="266"/>
      <c r="L69" s="266"/>
      <c r="M69" s="266"/>
      <c r="N69" s="171"/>
      <c r="O69" s="172"/>
      <c r="P69" s="173"/>
      <c r="Q69" s="173"/>
      <c r="R69" s="53"/>
      <c r="S69" s="53"/>
      <c r="T69" s="264"/>
      <c r="U69" s="156"/>
      <c r="V69" s="53"/>
      <c r="W69" s="53"/>
      <c r="X69" s="53"/>
      <c r="Y69" s="54"/>
      <c r="Z69" s="55"/>
      <c r="AA69" s="55"/>
      <c r="AB69" s="55"/>
      <c r="AC69" s="55"/>
      <c r="AD69" s="55"/>
      <c r="AE69" s="55"/>
      <c r="AF69" s="55"/>
      <c r="AG69" s="56"/>
    </row>
    <row r="70" spans="1:35" ht="15.75" customHeight="1">
      <c r="A70" s="53"/>
      <c r="B70" s="131"/>
      <c r="C70" s="132"/>
      <c r="D70" s="174" t="s">
        <v>56</v>
      </c>
      <c r="E70" s="169"/>
      <c r="F70" s="175"/>
      <c r="G70" s="170"/>
      <c r="H70" s="74"/>
      <c r="I70" s="53"/>
      <c r="J70" s="252"/>
      <c r="K70" s="253"/>
      <c r="L70" s="253"/>
      <c r="M70" s="254"/>
      <c r="N70" s="171"/>
      <c r="O70" s="172"/>
      <c r="P70" s="173"/>
      <c r="Q70" s="173"/>
      <c r="R70" s="53"/>
      <c r="S70" s="53"/>
      <c r="T70" s="265"/>
      <c r="U70" s="156"/>
      <c r="V70" s="53"/>
      <c r="W70" s="53"/>
      <c r="X70" s="53"/>
      <c r="Y70" s="54"/>
      <c r="Z70" s="55"/>
      <c r="AA70" s="55"/>
      <c r="AB70" s="55"/>
      <c r="AC70" s="55"/>
      <c r="AD70" s="55"/>
      <c r="AE70" s="55"/>
      <c r="AF70" s="55"/>
      <c r="AG70" s="56"/>
    </row>
    <row r="71" spans="1:35" ht="3" customHeight="1">
      <c r="A71" s="53"/>
      <c r="B71" s="131"/>
      <c r="C71" s="132"/>
      <c r="D71" s="169"/>
      <c r="E71" s="169"/>
      <c r="F71" s="170"/>
      <c r="G71" s="170"/>
      <c r="H71" s="53"/>
      <c r="I71" s="53"/>
      <c r="J71" s="172"/>
      <c r="K71" s="172"/>
      <c r="L71" s="172"/>
      <c r="M71" s="172"/>
      <c r="N71" s="171"/>
      <c r="O71" s="172"/>
      <c r="P71" s="173"/>
      <c r="Q71" s="173"/>
      <c r="R71" s="53"/>
      <c r="S71" s="53"/>
      <c r="T71" s="156"/>
      <c r="U71" s="156"/>
      <c r="V71" s="53"/>
      <c r="W71" s="53"/>
      <c r="X71" s="53"/>
      <c r="Y71" s="54"/>
      <c r="Z71" s="55"/>
      <c r="AA71" s="55"/>
      <c r="AB71" s="55"/>
      <c r="AC71" s="55"/>
      <c r="AD71" s="55"/>
      <c r="AE71" s="55"/>
      <c r="AF71" s="55"/>
      <c r="AG71" s="56"/>
    </row>
    <row r="72" spans="1:35" ht="15.75" customHeight="1">
      <c r="A72" s="53"/>
      <c r="B72" s="131"/>
      <c r="C72" s="132"/>
      <c r="D72" s="151" t="s">
        <v>57</v>
      </c>
      <c r="E72" s="169"/>
      <c r="F72" s="175"/>
      <c r="G72" s="170"/>
      <c r="H72" s="74"/>
      <c r="I72" s="53"/>
      <c r="J72" s="252"/>
      <c r="K72" s="253"/>
      <c r="L72" s="253"/>
      <c r="M72" s="254"/>
      <c r="N72" s="171"/>
      <c r="O72" s="172"/>
      <c r="P72" s="173"/>
      <c r="Q72" s="173"/>
      <c r="R72" s="53"/>
      <c r="S72" s="53"/>
      <c r="T72" s="156"/>
      <c r="U72" s="156"/>
      <c r="V72" s="53"/>
      <c r="W72" s="53"/>
      <c r="X72" s="53"/>
      <c r="Y72" s="54"/>
      <c r="Z72" s="55"/>
      <c r="AA72" s="55"/>
      <c r="AB72" s="55"/>
      <c r="AC72" s="55"/>
      <c r="AD72" s="55"/>
      <c r="AE72" s="55"/>
      <c r="AF72" s="55"/>
      <c r="AG72" s="56"/>
    </row>
    <row r="73" spans="1:35" ht="3" customHeight="1">
      <c r="A73" s="53"/>
      <c r="B73" s="131"/>
      <c r="C73" s="132"/>
      <c r="D73" s="169"/>
      <c r="E73" s="169"/>
      <c r="F73" s="170"/>
      <c r="G73" s="170"/>
      <c r="H73" s="53"/>
      <c r="I73" s="53"/>
      <c r="J73" s="172"/>
      <c r="K73" s="172"/>
      <c r="L73" s="172"/>
      <c r="M73" s="172"/>
      <c r="N73" s="171"/>
      <c r="O73" s="172"/>
      <c r="P73" s="173"/>
      <c r="Q73" s="173"/>
      <c r="R73" s="53"/>
      <c r="S73" s="53"/>
      <c r="T73" s="156"/>
      <c r="U73" s="156"/>
      <c r="V73" s="53"/>
      <c r="W73" s="53"/>
      <c r="X73" s="53"/>
      <c r="Y73" s="54"/>
      <c r="Z73" s="55"/>
      <c r="AA73" s="55"/>
      <c r="AB73" s="55"/>
      <c r="AC73" s="55"/>
      <c r="AD73" s="55"/>
      <c r="AE73" s="55"/>
      <c r="AF73" s="55"/>
      <c r="AG73" s="56"/>
    </row>
    <row r="74" spans="1:35" ht="15.75" customHeight="1" thickBot="1">
      <c r="A74" s="53"/>
      <c r="B74" s="131"/>
      <c r="C74" s="132"/>
      <c r="D74" s="151" t="s">
        <v>58</v>
      </c>
      <c r="E74" s="169"/>
      <c r="F74" s="175"/>
      <c r="G74" s="170"/>
      <c r="H74" s="74"/>
      <c r="I74" s="53"/>
      <c r="J74" s="252"/>
      <c r="K74" s="253"/>
      <c r="L74" s="253"/>
      <c r="M74" s="254"/>
      <c r="N74" s="171"/>
      <c r="O74" s="176"/>
      <c r="P74" s="177"/>
      <c r="Q74" s="177"/>
      <c r="R74" s="47"/>
      <c r="S74" s="47"/>
      <c r="T74" s="178"/>
      <c r="U74" s="178"/>
      <c r="V74" s="47"/>
      <c r="W74" s="47"/>
      <c r="X74" s="47"/>
      <c r="Y74" s="54"/>
      <c r="Z74" s="55"/>
      <c r="AA74" s="55"/>
      <c r="AB74" s="55"/>
      <c r="AC74" s="55"/>
      <c r="AD74" s="55"/>
      <c r="AE74" s="55"/>
      <c r="AF74" s="55"/>
      <c r="AG74" s="56"/>
    </row>
    <row r="75" spans="1:35" ht="15.75" customHeight="1">
      <c r="A75" s="53"/>
      <c r="B75" s="131"/>
      <c r="C75" s="132"/>
      <c r="D75" s="69"/>
      <c r="E75" s="169"/>
      <c r="F75" s="170"/>
      <c r="G75" s="170"/>
      <c r="H75" s="53"/>
      <c r="I75" s="53"/>
      <c r="J75" s="172"/>
      <c r="K75" s="172"/>
      <c r="L75" s="172"/>
      <c r="M75" s="172"/>
      <c r="N75" s="171"/>
      <c r="O75" s="172"/>
      <c r="P75" s="173"/>
      <c r="Q75" s="173"/>
      <c r="R75" s="53"/>
      <c r="S75" s="53"/>
      <c r="T75" s="156"/>
      <c r="U75" s="156"/>
      <c r="V75" s="53"/>
      <c r="W75" s="53"/>
      <c r="X75" s="53"/>
      <c r="Y75" s="54"/>
      <c r="Z75" s="55"/>
      <c r="AA75" s="55"/>
      <c r="AB75" s="55"/>
      <c r="AC75" s="55"/>
      <c r="AD75" s="55"/>
      <c r="AE75" s="55"/>
      <c r="AF75" s="55"/>
      <c r="AG75" s="56"/>
    </row>
    <row r="76" spans="1:35" ht="17.25" customHeight="1" thickBot="1">
      <c r="A76" s="53"/>
      <c r="B76" s="131"/>
      <c r="C76" s="179"/>
      <c r="D76" s="169"/>
      <c r="E76" s="169"/>
      <c r="F76" s="180"/>
      <c r="G76" s="180"/>
      <c r="H76" s="181" t="s">
        <v>59</v>
      </c>
      <c r="I76" s="47"/>
      <c r="J76" s="255"/>
      <c r="K76" s="255"/>
      <c r="L76" s="255"/>
      <c r="M76" s="255"/>
      <c r="N76" s="182"/>
      <c r="O76" s="183"/>
      <c r="P76" s="100" t="s">
        <v>60</v>
      </c>
      <c r="Q76" s="184"/>
      <c r="R76" s="53"/>
      <c r="S76" s="53"/>
      <c r="T76" s="147"/>
      <c r="U76" s="156"/>
      <c r="V76" s="53"/>
      <c r="W76" s="53"/>
      <c r="X76" s="53"/>
      <c r="Y76" s="54"/>
      <c r="Z76" s="55"/>
      <c r="AA76" s="55"/>
      <c r="AB76" s="55"/>
      <c r="AC76" s="55"/>
      <c r="AD76" s="55"/>
      <c r="AE76" s="55"/>
      <c r="AF76" s="55"/>
      <c r="AG76" s="150"/>
    </row>
    <row r="77" spans="1:35" ht="17.25" customHeight="1">
      <c r="A77" s="53"/>
      <c r="B77" s="131"/>
      <c r="C77" s="179"/>
      <c r="D77" s="169"/>
      <c r="E77" s="169"/>
      <c r="F77" s="169"/>
      <c r="G77" s="169"/>
      <c r="H77" s="53"/>
      <c r="I77" s="53"/>
      <c r="J77" s="256"/>
      <c r="K77" s="256"/>
      <c r="L77" s="256"/>
      <c r="M77" s="256"/>
      <c r="N77" s="185"/>
      <c r="O77" s="186"/>
      <c r="P77" s="63"/>
      <c r="Q77" s="63"/>
      <c r="R77" s="53"/>
      <c r="S77" s="53"/>
      <c r="T77" s="147"/>
      <c r="U77" s="156"/>
      <c r="V77" s="53"/>
      <c r="W77" s="53"/>
      <c r="X77" s="54"/>
      <c r="Y77" s="54"/>
      <c r="Z77" s="55"/>
      <c r="AA77" s="55"/>
      <c r="AB77" s="55"/>
      <c r="AC77" s="55"/>
      <c r="AD77" s="55"/>
      <c r="AE77" s="55"/>
      <c r="AF77" s="55"/>
      <c r="AG77" s="53"/>
    </row>
    <row r="78" spans="1:35" ht="17.25" customHeight="1" thickBot="1">
      <c r="A78" s="53"/>
      <c r="B78" s="131"/>
      <c r="C78" s="179"/>
      <c r="D78" s="169"/>
      <c r="E78" s="169"/>
      <c r="F78" s="257" t="s">
        <v>61</v>
      </c>
      <c r="G78" s="257"/>
      <c r="H78" s="257"/>
      <c r="I78" s="47"/>
      <c r="J78" s="258"/>
      <c r="K78" s="258"/>
      <c r="L78" s="258"/>
      <c r="M78" s="258"/>
      <c r="N78" s="185"/>
      <c r="O78" s="186"/>
      <c r="P78" s="187" t="s">
        <v>62</v>
      </c>
      <c r="Q78" s="63"/>
      <c r="R78" s="74"/>
      <c r="S78" s="53"/>
      <c r="T78" s="188" t="s">
        <v>63</v>
      </c>
      <c r="U78" s="156"/>
      <c r="V78" s="189"/>
      <c r="W78" s="190"/>
      <c r="X78" s="191"/>
      <c r="Y78" s="54"/>
      <c r="Z78" s="55"/>
      <c r="AA78" s="55"/>
      <c r="AB78" s="55"/>
      <c r="AC78" s="55"/>
      <c r="AD78" s="55"/>
      <c r="AE78" s="55"/>
      <c r="AF78" s="55"/>
      <c r="AG78" s="53"/>
    </row>
    <row r="79" spans="1:35" ht="15.75" thickBot="1">
      <c r="A79" s="47"/>
      <c r="B79" s="131"/>
      <c r="C79" s="53"/>
      <c r="D79" s="53"/>
      <c r="E79" s="53"/>
      <c r="F79" s="53"/>
      <c r="G79" s="53"/>
      <c r="H79" s="53"/>
      <c r="I79" s="47"/>
      <c r="J79" s="47"/>
      <c r="K79" s="47"/>
      <c r="L79" s="47"/>
      <c r="M79" s="47"/>
      <c r="N79" s="95"/>
      <c r="O79" s="41"/>
      <c r="P79" s="47"/>
      <c r="Q79" s="47"/>
      <c r="R79" s="47"/>
      <c r="S79" s="47"/>
      <c r="T79" s="192"/>
      <c r="U79" s="178"/>
      <c r="V79" s="47"/>
      <c r="W79" s="47"/>
      <c r="X79" s="95"/>
      <c r="Y79" s="54"/>
      <c r="Z79" s="55"/>
      <c r="AA79" s="55"/>
      <c r="AB79" s="55"/>
      <c r="AC79" s="55"/>
      <c r="AD79" s="55"/>
      <c r="AE79" s="55"/>
      <c r="AF79" s="55"/>
      <c r="AH79" s="96"/>
      <c r="AI79" s="96"/>
    </row>
    <row r="80" spans="1:35" ht="15" customHeight="1">
      <c r="A80" s="50"/>
      <c r="B80" s="222"/>
      <c r="C80" s="222"/>
      <c r="D80" s="222"/>
      <c r="E80" s="222"/>
      <c r="F80" s="222"/>
      <c r="G80" s="222"/>
      <c r="H80" s="223"/>
      <c r="I80" s="226" t="s">
        <v>64</v>
      </c>
      <c r="J80" s="227"/>
      <c r="K80" s="227"/>
      <c r="L80" s="227"/>
      <c r="M80" s="227"/>
      <c r="N80" s="228"/>
      <c r="O80" s="226" t="s">
        <v>65</v>
      </c>
      <c r="P80" s="227"/>
      <c r="Q80" s="228"/>
      <c r="R80" s="232" t="s">
        <v>66</v>
      </c>
      <c r="S80" s="222"/>
      <c r="T80" s="223"/>
      <c r="U80" s="232" t="s">
        <v>67</v>
      </c>
      <c r="V80" s="222"/>
      <c r="W80" s="222"/>
      <c r="X80" s="222"/>
      <c r="Y80" s="223"/>
    </row>
    <row r="81" spans="1:32" ht="15.75" thickBot="1">
      <c r="A81" s="47"/>
      <c r="B81" s="224"/>
      <c r="C81" s="224"/>
      <c r="D81" s="224"/>
      <c r="E81" s="224"/>
      <c r="F81" s="224"/>
      <c r="G81" s="224"/>
      <c r="H81" s="225"/>
      <c r="I81" s="229"/>
      <c r="J81" s="230"/>
      <c r="K81" s="230"/>
      <c r="L81" s="230"/>
      <c r="M81" s="230"/>
      <c r="N81" s="231"/>
      <c r="O81" s="229"/>
      <c r="P81" s="230"/>
      <c r="Q81" s="231"/>
      <c r="R81" s="233"/>
      <c r="S81" s="224"/>
      <c r="T81" s="225"/>
      <c r="U81" s="233"/>
      <c r="V81" s="224"/>
      <c r="W81" s="224"/>
      <c r="X81" s="224"/>
      <c r="Y81" s="225"/>
    </row>
    <row r="82" spans="1:32">
      <c r="A82" s="234"/>
      <c r="B82" s="235"/>
      <c r="C82" s="235"/>
      <c r="D82" s="235"/>
      <c r="E82" s="235"/>
      <c r="F82" s="235"/>
      <c r="G82" s="235"/>
      <c r="H82" s="236"/>
      <c r="I82" s="234"/>
      <c r="J82" s="235"/>
      <c r="K82" s="235"/>
      <c r="L82" s="235"/>
      <c r="M82" s="235"/>
      <c r="N82" s="236"/>
      <c r="O82" s="234"/>
      <c r="P82" s="235"/>
      <c r="Q82" s="236"/>
      <c r="R82" s="243"/>
      <c r="S82" s="244"/>
      <c r="T82" s="245"/>
      <c r="U82" s="243"/>
      <c r="V82" s="244"/>
      <c r="W82" s="244"/>
      <c r="X82" s="244"/>
      <c r="Y82" s="245"/>
      <c r="AF82" s="96"/>
    </row>
    <row r="83" spans="1:32">
      <c r="A83" s="237"/>
      <c r="B83" s="238"/>
      <c r="C83" s="238"/>
      <c r="D83" s="238"/>
      <c r="E83" s="238"/>
      <c r="F83" s="238"/>
      <c r="G83" s="238"/>
      <c r="H83" s="239"/>
      <c r="I83" s="237"/>
      <c r="J83" s="238"/>
      <c r="K83" s="238"/>
      <c r="L83" s="238"/>
      <c r="M83" s="238"/>
      <c r="N83" s="239"/>
      <c r="O83" s="237"/>
      <c r="P83" s="238"/>
      <c r="Q83" s="239"/>
      <c r="R83" s="246"/>
      <c r="S83" s="247"/>
      <c r="T83" s="248"/>
      <c r="U83" s="246"/>
      <c r="V83" s="247"/>
      <c r="W83" s="247"/>
      <c r="X83" s="247"/>
      <c r="Y83" s="248"/>
    </row>
    <row r="84" spans="1:32">
      <c r="A84" s="237"/>
      <c r="B84" s="238"/>
      <c r="C84" s="238"/>
      <c r="D84" s="238"/>
      <c r="E84" s="238"/>
      <c r="F84" s="238"/>
      <c r="G84" s="238"/>
      <c r="H84" s="239"/>
      <c r="I84" s="237"/>
      <c r="J84" s="238"/>
      <c r="K84" s="238"/>
      <c r="L84" s="238"/>
      <c r="M84" s="238"/>
      <c r="N84" s="239"/>
      <c r="O84" s="237"/>
      <c r="P84" s="238"/>
      <c r="Q84" s="239"/>
      <c r="R84" s="246"/>
      <c r="S84" s="247"/>
      <c r="T84" s="248"/>
      <c r="U84" s="246"/>
      <c r="V84" s="247"/>
      <c r="W84" s="247"/>
      <c r="X84" s="247"/>
      <c r="Y84" s="248"/>
    </row>
    <row r="85" spans="1:32">
      <c r="A85" s="237"/>
      <c r="B85" s="238"/>
      <c r="C85" s="238"/>
      <c r="D85" s="238"/>
      <c r="E85" s="238"/>
      <c r="F85" s="238"/>
      <c r="G85" s="238"/>
      <c r="H85" s="239"/>
      <c r="I85" s="237"/>
      <c r="J85" s="238"/>
      <c r="K85" s="238"/>
      <c r="L85" s="238"/>
      <c r="M85" s="238"/>
      <c r="N85" s="239"/>
      <c r="O85" s="237"/>
      <c r="P85" s="238"/>
      <c r="Q85" s="239"/>
      <c r="R85" s="246"/>
      <c r="S85" s="247"/>
      <c r="T85" s="248"/>
      <c r="U85" s="246"/>
      <c r="V85" s="247"/>
      <c r="W85" s="247"/>
      <c r="X85" s="247"/>
      <c r="Y85" s="248"/>
    </row>
    <row r="86" spans="1:32">
      <c r="A86" s="237"/>
      <c r="B86" s="238"/>
      <c r="C86" s="238"/>
      <c r="D86" s="238"/>
      <c r="E86" s="238"/>
      <c r="F86" s="238"/>
      <c r="G86" s="238"/>
      <c r="H86" s="239"/>
      <c r="I86" s="237"/>
      <c r="J86" s="238"/>
      <c r="K86" s="238"/>
      <c r="L86" s="238"/>
      <c r="M86" s="238"/>
      <c r="N86" s="239"/>
      <c r="O86" s="237"/>
      <c r="P86" s="238"/>
      <c r="Q86" s="239"/>
      <c r="R86" s="246"/>
      <c r="S86" s="247"/>
      <c r="T86" s="248"/>
      <c r="U86" s="246"/>
      <c r="V86" s="247"/>
      <c r="W86" s="247"/>
      <c r="X86" s="247"/>
      <c r="Y86" s="248"/>
    </row>
    <row r="87" spans="1:32" ht="15.75" thickBot="1">
      <c r="A87" s="240"/>
      <c r="B87" s="241"/>
      <c r="C87" s="241"/>
      <c r="D87" s="241"/>
      <c r="E87" s="241"/>
      <c r="F87" s="241"/>
      <c r="G87" s="241"/>
      <c r="H87" s="242"/>
      <c r="I87" s="240"/>
      <c r="J87" s="241"/>
      <c r="K87" s="241"/>
      <c r="L87" s="241"/>
      <c r="M87" s="241"/>
      <c r="N87" s="242"/>
      <c r="O87" s="240"/>
      <c r="P87" s="241"/>
      <c r="Q87" s="242"/>
      <c r="R87" s="249"/>
      <c r="S87" s="250"/>
      <c r="T87" s="251"/>
      <c r="U87" s="249"/>
      <c r="V87" s="250"/>
      <c r="W87" s="250"/>
      <c r="X87" s="250"/>
      <c r="Y87" s="251"/>
    </row>
    <row r="88" spans="1:32">
      <c r="A88" s="55"/>
      <c r="B88" s="55"/>
      <c r="C88" s="55"/>
      <c r="D88" s="55"/>
      <c r="E88" s="55"/>
      <c r="F88" s="55"/>
      <c r="G88" s="55"/>
      <c r="H88" s="55"/>
      <c r="I88" s="55"/>
      <c r="J88" s="55"/>
      <c r="K88" s="55"/>
      <c r="L88" s="55"/>
      <c r="M88" s="55"/>
      <c r="N88" s="55"/>
      <c r="O88" s="55"/>
      <c r="P88" s="55"/>
      <c r="Q88" s="55"/>
      <c r="R88" s="55"/>
      <c r="S88" s="55"/>
      <c r="T88" s="55"/>
      <c r="U88" s="55"/>
      <c r="V88" s="55"/>
      <c r="W88" s="55"/>
      <c r="X88" s="55"/>
    </row>
    <row r="89" spans="1:32">
      <c r="A89" s="55"/>
      <c r="B89" s="55"/>
      <c r="C89" s="55"/>
      <c r="D89" s="55"/>
      <c r="E89" s="55"/>
      <c r="F89" s="55"/>
      <c r="G89" s="55"/>
      <c r="H89" s="55"/>
      <c r="I89" s="55"/>
      <c r="J89" s="55"/>
      <c r="K89" s="55"/>
      <c r="L89" s="55"/>
      <c r="M89" s="55"/>
      <c r="N89" s="55"/>
      <c r="O89" s="55"/>
      <c r="P89" s="55"/>
      <c r="Q89" s="55"/>
      <c r="R89" s="55"/>
      <c r="S89" s="55"/>
      <c r="T89" s="55"/>
      <c r="U89" s="55"/>
      <c r="V89" s="55"/>
      <c r="W89" s="55"/>
      <c r="X89" s="55"/>
    </row>
    <row r="90" spans="1:32">
      <c r="A90" s="55"/>
      <c r="B90" s="55"/>
      <c r="C90" s="55"/>
      <c r="D90" s="55"/>
      <c r="E90" s="55"/>
      <c r="F90" s="55"/>
      <c r="G90" s="55"/>
      <c r="H90" s="55"/>
      <c r="I90" s="55"/>
      <c r="J90" s="55"/>
      <c r="K90" s="55"/>
      <c r="L90" s="55"/>
      <c r="M90" s="55"/>
      <c r="N90" s="55"/>
      <c r="O90" s="55"/>
      <c r="P90" s="55"/>
      <c r="Q90" s="55"/>
      <c r="R90" s="55"/>
      <c r="S90" s="55"/>
      <c r="T90" s="55"/>
      <c r="U90" s="55"/>
      <c r="V90" s="55"/>
      <c r="W90" s="55"/>
      <c r="X90" s="55"/>
    </row>
    <row r="91" spans="1:32">
      <c r="A91" s="55"/>
      <c r="B91" s="55"/>
      <c r="C91" s="55"/>
      <c r="D91" s="55"/>
      <c r="E91" s="55"/>
      <c r="F91" s="55"/>
      <c r="G91" s="55"/>
      <c r="H91" s="55"/>
      <c r="I91" s="55"/>
      <c r="J91" s="55"/>
      <c r="K91" s="55"/>
      <c r="L91" s="55"/>
      <c r="M91" s="55"/>
      <c r="N91" s="55"/>
      <c r="O91" s="55"/>
      <c r="P91" s="55"/>
      <c r="Q91" s="55"/>
      <c r="R91" s="55"/>
      <c r="S91" s="55"/>
      <c r="T91" s="55"/>
      <c r="U91" s="55"/>
      <c r="V91" s="55"/>
      <c r="W91" s="55"/>
      <c r="X91" s="55"/>
    </row>
    <row r="92" spans="1:32">
      <c r="A92" s="55"/>
      <c r="B92" s="55"/>
      <c r="C92" s="55"/>
      <c r="D92" s="55"/>
      <c r="E92" s="55"/>
      <c r="F92" s="55"/>
      <c r="G92" s="55"/>
      <c r="H92" s="55"/>
      <c r="I92" s="55"/>
      <c r="J92" s="55"/>
      <c r="K92" s="55"/>
      <c r="L92" s="55"/>
      <c r="M92" s="55"/>
      <c r="N92" s="55"/>
      <c r="O92" s="55"/>
      <c r="P92" s="55"/>
      <c r="Q92" s="55"/>
      <c r="R92" s="55"/>
      <c r="S92" s="55"/>
      <c r="T92" s="55"/>
      <c r="U92" s="55"/>
      <c r="V92" s="55"/>
      <c r="W92" s="55"/>
      <c r="X92" s="55"/>
    </row>
    <row r="93" spans="1:32">
      <c r="A93" s="55"/>
      <c r="B93" s="55"/>
      <c r="C93" s="55"/>
      <c r="D93" s="55"/>
      <c r="E93" s="55"/>
      <c r="F93" s="55"/>
      <c r="G93" s="55"/>
      <c r="H93" s="55"/>
      <c r="I93" s="55"/>
      <c r="J93" s="55"/>
      <c r="K93" s="55"/>
      <c r="L93" s="55"/>
      <c r="M93" s="55"/>
      <c r="N93" s="55"/>
      <c r="O93" s="55"/>
      <c r="P93" s="55"/>
      <c r="Q93" s="55"/>
      <c r="R93" s="55"/>
      <c r="S93" s="55"/>
      <c r="T93" s="55"/>
      <c r="U93" s="55"/>
      <c r="V93" s="55"/>
      <c r="W93" s="55"/>
      <c r="X93" s="55"/>
    </row>
    <row r="94" spans="1:32">
      <c r="A94" s="55"/>
      <c r="B94" s="55"/>
      <c r="C94" s="55"/>
      <c r="D94" s="55"/>
      <c r="E94" s="55"/>
      <c r="F94" s="55"/>
      <c r="G94" s="55"/>
      <c r="H94" s="55"/>
      <c r="I94" s="55"/>
      <c r="J94" s="55"/>
      <c r="K94" s="55"/>
      <c r="L94" s="55"/>
      <c r="M94" s="55"/>
      <c r="N94" s="55"/>
      <c r="O94" s="55"/>
      <c r="P94" s="55"/>
      <c r="Q94" s="55"/>
      <c r="R94" s="55"/>
      <c r="S94" s="55"/>
      <c r="T94" s="55"/>
      <c r="U94" s="55"/>
      <c r="V94" s="55"/>
      <c r="W94" s="55"/>
      <c r="X94" s="55"/>
    </row>
    <row r="95" spans="1:32">
      <c r="A95" s="55"/>
      <c r="B95" s="55"/>
      <c r="C95" s="55"/>
      <c r="D95" s="55"/>
      <c r="E95" s="55"/>
      <c r="F95" s="55"/>
      <c r="G95" s="55"/>
      <c r="H95" s="55"/>
      <c r="I95" s="55"/>
      <c r="J95" s="55"/>
      <c r="K95" s="55"/>
      <c r="L95" s="55"/>
      <c r="M95" s="55"/>
      <c r="N95" s="55"/>
      <c r="O95" s="55"/>
      <c r="P95" s="55"/>
      <c r="Q95" s="55"/>
      <c r="R95" s="55"/>
      <c r="S95" s="55"/>
      <c r="T95" s="55"/>
      <c r="U95" s="55"/>
      <c r="V95" s="55"/>
      <c r="W95" s="55"/>
      <c r="X95" s="55"/>
    </row>
    <row r="96" spans="1:32">
      <c r="A96" s="55"/>
      <c r="B96" s="55"/>
      <c r="C96" s="55"/>
      <c r="D96" s="55"/>
      <c r="E96" s="55"/>
      <c r="F96" s="55"/>
      <c r="G96" s="55"/>
      <c r="H96" s="55"/>
      <c r="I96" s="55"/>
      <c r="J96" s="55"/>
      <c r="K96" s="55"/>
      <c r="L96" s="55"/>
      <c r="M96" s="55"/>
      <c r="N96" s="55"/>
      <c r="O96" s="55"/>
      <c r="P96" s="55"/>
      <c r="Q96" s="55"/>
      <c r="R96" s="55"/>
      <c r="S96" s="55"/>
      <c r="T96" s="55"/>
      <c r="U96" s="55"/>
      <c r="V96" s="55"/>
      <c r="W96" s="55"/>
      <c r="X96" s="55"/>
    </row>
    <row r="97" spans="1:25">
      <c r="A97" s="55"/>
      <c r="B97" s="55"/>
      <c r="C97" s="55"/>
      <c r="D97" s="55"/>
      <c r="E97" s="55"/>
      <c r="F97" s="55"/>
      <c r="G97" s="55"/>
      <c r="H97" s="55"/>
      <c r="I97" s="55"/>
      <c r="J97" s="55"/>
      <c r="K97" s="55"/>
      <c r="L97" s="55"/>
      <c r="M97" s="55"/>
      <c r="N97" s="55"/>
      <c r="O97" s="55"/>
      <c r="P97" s="55"/>
      <c r="Q97" s="55"/>
      <c r="R97" s="55"/>
      <c r="S97" s="55"/>
      <c r="T97" s="55"/>
      <c r="U97" s="55"/>
      <c r="V97" s="55"/>
      <c r="W97" s="55"/>
      <c r="X97" s="55"/>
    </row>
    <row r="98" spans="1:25">
      <c r="A98" s="55"/>
      <c r="B98" s="55"/>
      <c r="C98" s="55"/>
      <c r="D98" s="55"/>
      <c r="E98" s="55"/>
      <c r="F98" s="55"/>
      <c r="G98" s="55"/>
      <c r="H98" s="55"/>
      <c r="I98" s="55"/>
      <c r="J98" s="55"/>
      <c r="K98" s="55"/>
      <c r="L98" s="55"/>
      <c r="M98" s="55"/>
      <c r="N98" s="55"/>
      <c r="O98" s="55"/>
      <c r="P98" s="55"/>
      <c r="Q98" s="55"/>
      <c r="R98" s="55"/>
      <c r="S98" s="55"/>
      <c r="T98" s="55"/>
      <c r="U98" s="55"/>
      <c r="V98" s="55"/>
      <c r="W98" s="55"/>
      <c r="X98" s="55"/>
    </row>
    <row r="99" spans="1:25">
      <c r="A99" s="55"/>
      <c r="B99" s="55"/>
      <c r="C99" s="55"/>
      <c r="D99" s="55"/>
      <c r="E99" s="55"/>
      <c r="F99" s="55"/>
      <c r="G99" s="55"/>
      <c r="H99" s="55"/>
      <c r="I99" s="55"/>
      <c r="J99" s="55"/>
      <c r="K99" s="55"/>
      <c r="L99" s="55"/>
      <c r="M99" s="55"/>
      <c r="N99" s="55"/>
      <c r="O99" s="55"/>
      <c r="P99" s="55"/>
      <c r="Q99" s="55"/>
      <c r="R99" s="55"/>
      <c r="S99" s="55"/>
      <c r="T99" s="55"/>
      <c r="U99" s="55"/>
      <c r="V99" s="55"/>
      <c r="W99" s="55"/>
      <c r="X99" s="55"/>
    </row>
    <row r="100" spans="1:25">
      <c r="A100" s="55"/>
      <c r="B100" s="55"/>
      <c r="C100" s="55"/>
      <c r="D100" s="55"/>
      <c r="E100" s="55"/>
      <c r="F100" s="55"/>
      <c r="G100" s="55"/>
      <c r="H100" s="55"/>
      <c r="I100" s="55"/>
      <c r="J100" s="55"/>
      <c r="K100" s="55"/>
      <c r="L100" s="55"/>
      <c r="M100" s="55"/>
      <c r="N100" s="55"/>
      <c r="O100" s="55"/>
      <c r="P100" s="55"/>
      <c r="Q100" s="55"/>
      <c r="R100" s="55"/>
      <c r="S100" s="55"/>
      <c r="T100" s="55"/>
      <c r="U100" s="55"/>
      <c r="V100" s="55"/>
      <c r="W100" s="55"/>
      <c r="X100" s="55"/>
    </row>
    <row r="101" spans="1:25">
      <c r="A101" s="55"/>
      <c r="B101" s="55"/>
      <c r="C101" s="55"/>
      <c r="D101" s="55"/>
      <c r="E101" s="55"/>
      <c r="F101" s="55"/>
      <c r="G101" s="55"/>
      <c r="H101" s="55"/>
      <c r="I101" s="55"/>
      <c r="J101" s="55"/>
      <c r="K101" s="55"/>
      <c r="L101" s="55"/>
      <c r="M101" s="55"/>
      <c r="N101" s="55"/>
      <c r="O101" s="55"/>
      <c r="P101" s="55"/>
      <c r="Q101" s="55"/>
      <c r="R101" s="55"/>
      <c r="S101" s="55"/>
      <c r="T101" s="55"/>
      <c r="U101" s="55"/>
      <c r="V101" s="55"/>
      <c r="W101" s="55"/>
      <c r="X101" s="55"/>
    </row>
    <row r="102" spans="1:25">
      <c r="A102" s="55"/>
      <c r="B102" s="55"/>
      <c r="C102" s="55"/>
      <c r="D102" s="55"/>
      <c r="E102" s="55"/>
      <c r="F102" s="55"/>
      <c r="G102" s="55"/>
      <c r="H102" s="55"/>
      <c r="I102" s="55"/>
      <c r="J102" s="55"/>
      <c r="K102" s="55"/>
      <c r="L102" s="55"/>
      <c r="M102" s="55"/>
      <c r="N102" s="55"/>
      <c r="O102" s="55"/>
      <c r="P102" s="55"/>
      <c r="Q102" s="55"/>
      <c r="R102" s="55"/>
      <c r="S102" s="55"/>
      <c r="T102" s="55"/>
      <c r="U102" s="55"/>
      <c r="V102" s="55"/>
      <c r="W102" s="55"/>
      <c r="X102" s="55"/>
    </row>
    <row r="103" spans="1:25">
      <c r="A103" s="55"/>
      <c r="B103" s="55"/>
      <c r="C103" s="55"/>
      <c r="D103" s="55"/>
      <c r="E103" s="55"/>
      <c r="F103" s="55"/>
      <c r="G103" s="55"/>
      <c r="H103" s="55"/>
      <c r="I103" s="55"/>
      <c r="J103" s="55"/>
      <c r="K103" s="55"/>
      <c r="L103" s="55"/>
      <c r="M103" s="55"/>
      <c r="N103" s="55"/>
      <c r="O103" s="55"/>
      <c r="P103" s="55"/>
      <c r="Q103" s="55"/>
      <c r="R103" s="55"/>
      <c r="S103" s="55"/>
      <c r="T103" s="55"/>
      <c r="U103" s="55"/>
      <c r="V103" s="55"/>
      <c r="W103" s="55"/>
      <c r="X103" s="55"/>
      <c r="Y103" s="55"/>
    </row>
    <row r="104" spans="1:25">
      <c r="A104" s="55"/>
      <c r="B104" s="55"/>
      <c r="C104" s="55"/>
      <c r="D104" s="55"/>
      <c r="E104" s="55"/>
      <c r="F104" s="55"/>
      <c r="G104" s="55"/>
      <c r="H104" s="55"/>
      <c r="I104" s="55"/>
      <c r="J104" s="55"/>
      <c r="K104" s="55"/>
      <c r="L104" s="55"/>
      <c r="M104" s="55"/>
      <c r="N104" s="55"/>
      <c r="O104" s="55"/>
      <c r="P104" s="55"/>
      <c r="Q104" s="55"/>
      <c r="R104" s="55"/>
      <c r="S104" s="55"/>
      <c r="T104" s="55"/>
      <c r="U104" s="55"/>
      <c r="V104" s="55"/>
      <c r="W104" s="55"/>
      <c r="X104" s="55"/>
      <c r="Y104" s="55"/>
    </row>
    <row r="105" spans="1:25">
      <c r="A105" s="55"/>
      <c r="B105" s="55"/>
      <c r="C105" s="55"/>
      <c r="D105" s="55"/>
      <c r="E105" s="55"/>
      <c r="F105" s="55"/>
      <c r="G105" s="55"/>
      <c r="H105" s="55"/>
      <c r="I105" s="55"/>
      <c r="J105" s="55"/>
      <c r="K105" s="55"/>
      <c r="L105" s="55"/>
      <c r="M105" s="55"/>
      <c r="N105" s="55"/>
      <c r="O105" s="55"/>
      <c r="P105" s="55"/>
      <c r="Q105" s="55"/>
      <c r="R105" s="55"/>
      <c r="S105" s="55"/>
      <c r="T105" s="55"/>
      <c r="U105" s="55"/>
      <c r="V105" s="55"/>
      <c r="W105" s="55"/>
      <c r="X105" s="55"/>
      <c r="Y105" s="55"/>
    </row>
    <row r="106" spans="1:25">
      <c r="A106" s="55"/>
      <c r="B106" s="55"/>
      <c r="C106" s="55"/>
      <c r="D106" s="55"/>
      <c r="E106" s="55"/>
      <c r="F106" s="55"/>
      <c r="G106" s="55"/>
      <c r="H106" s="55"/>
      <c r="I106" s="55"/>
      <c r="J106" s="55"/>
      <c r="K106" s="55"/>
      <c r="L106" s="55"/>
      <c r="M106" s="55"/>
      <c r="N106" s="55"/>
      <c r="O106" s="55"/>
      <c r="P106" s="55"/>
      <c r="Q106" s="55"/>
      <c r="R106" s="55"/>
      <c r="S106" s="55"/>
      <c r="T106" s="55"/>
      <c r="U106" s="55"/>
      <c r="V106" s="55"/>
      <c r="W106" s="55"/>
      <c r="X106" s="55"/>
      <c r="Y106" s="55"/>
    </row>
    <row r="107" spans="1:25">
      <c r="A107" s="55"/>
      <c r="B107" s="55"/>
      <c r="C107" s="55"/>
      <c r="D107" s="55"/>
      <c r="E107" s="55"/>
      <c r="F107" s="55"/>
      <c r="G107" s="55"/>
      <c r="H107" s="55"/>
      <c r="I107" s="55"/>
      <c r="J107" s="55"/>
      <c r="K107" s="55"/>
      <c r="L107" s="55"/>
      <c r="M107" s="55"/>
      <c r="N107" s="55"/>
      <c r="O107" s="55"/>
      <c r="P107" s="55"/>
      <c r="Q107" s="55"/>
      <c r="R107" s="55"/>
      <c r="S107" s="55"/>
      <c r="T107" s="55"/>
      <c r="U107" s="55"/>
      <c r="V107" s="55"/>
      <c r="W107" s="55"/>
      <c r="X107" s="55"/>
      <c r="Y107" s="55"/>
    </row>
    <row r="108" spans="1:25">
      <c r="A108" s="55"/>
      <c r="B108" s="55"/>
      <c r="C108" s="55"/>
      <c r="D108" s="55"/>
      <c r="E108" s="55"/>
      <c r="F108" s="55"/>
      <c r="G108" s="55"/>
      <c r="H108" s="55"/>
      <c r="I108" s="55"/>
      <c r="J108" s="55"/>
      <c r="K108" s="55"/>
      <c r="L108" s="55"/>
      <c r="M108" s="55"/>
      <c r="N108" s="55"/>
      <c r="O108" s="55"/>
      <c r="P108" s="55"/>
      <c r="Q108" s="55"/>
      <c r="R108" s="55"/>
      <c r="S108" s="55"/>
      <c r="T108" s="55"/>
      <c r="U108" s="55"/>
      <c r="V108" s="55"/>
      <c r="W108" s="55"/>
      <c r="X108" s="55"/>
      <c r="Y108" s="55"/>
    </row>
    <row r="109" spans="1:25">
      <c r="A109" s="55"/>
      <c r="B109" s="55"/>
      <c r="C109" s="55"/>
      <c r="D109" s="193"/>
      <c r="E109" s="55"/>
      <c r="F109" s="55"/>
      <c r="G109" s="55"/>
      <c r="H109" s="55"/>
      <c r="I109" s="55"/>
      <c r="J109" s="55"/>
      <c r="K109" s="55"/>
      <c r="L109" s="55"/>
      <c r="M109" s="55"/>
      <c r="N109" s="55"/>
      <c r="O109" s="55"/>
      <c r="P109" s="193"/>
      <c r="Q109" s="55"/>
      <c r="R109" s="55"/>
      <c r="S109" s="55"/>
      <c r="T109" s="55"/>
      <c r="U109" s="55"/>
      <c r="V109" s="55"/>
      <c r="W109" s="55"/>
      <c r="X109" s="55"/>
      <c r="Y109" s="55"/>
    </row>
    <row r="110" spans="1:25" ht="3" customHeight="1">
      <c r="A110" s="55"/>
      <c r="B110" s="55"/>
      <c r="C110" s="55"/>
      <c r="D110" s="55"/>
      <c r="E110" s="55"/>
      <c r="F110" s="55"/>
      <c r="G110" s="55"/>
      <c r="H110" s="55"/>
      <c r="I110" s="55"/>
      <c r="J110" s="55"/>
      <c r="K110" s="55"/>
      <c r="L110" s="55"/>
      <c r="M110" s="55"/>
      <c r="N110" s="55"/>
      <c r="O110" s="55"/>
      <c r="P110" s="55"/>
      <c r="Q110" s="55"/>
      <c r="R110" s="55"/>
      <c r="S110" s="55"/>
      <c r="T110" s="55"/>
      <c r="U110" s="55"/>
      <c r="V110" s="55"/>
      <c r="W110" s="55"/>
      <c r="X110" s="55"/>
      <c r="Y110" s="55"/>
    </row>
    <row r="111" spans="1:25">
      <c r="A111" s="55"/>
      <c r="B111" s="55"/>
      <c r="C111" s="55"/>
      <c r="D111" s="55"/>
      <c r="E111" s="55"/>
      <c r="F111" s="55"/>
      <c r="G111" s="55"/>
      <c r="H111" s="55"/>
      <c r="I111" s="55"/>
      <c r="J111" s="55"/>
      <c r="K111" s="55"/>
      <c r="L111" s="55"/>
      <c r="M111" s="55"/>
      <c r="N111" s="55"/>
      <c r="O111" s="55"/>
      <c r="P111" s="55"/>
      <c r="Q111" s="55"/>
      <c r="R111" s="55"/>
      <c r="S111" s="55"/>
      <c r="T111" s="55"/>
      <c r="U111" s="55"/>
      <c r="V111" s="55"/>
      <c r="W111" s="55"/>
      <c r="X111" s="55"/>
      <c r="Y111" s="55"/>
    </row>
    <row r="112" spans="1:25" ht="3" customHeight="1">
      <c r="A112" s="55"/>
      <c r="B112" s="55"/>
      <c r="C112" s="55"/>
      <c r="D112" s="55"/>
      <c r="E112" s="55"/>
      <c r="F112" s="55"/>
      <c r="G112" s="55"/>
      <c r="H112" s="55"/>
      <c r="I112" s="55"/>
      <c r="J112" s="55"/>
      <c r="K112" s="55"/>
      <c r="L112" s="55"/>
      <c r="M112" s="55"/>
      <c r="N112" s="55"/>
      <c r="O112" s="55"/>
      <c r="P112" s="55"/>
      <c r="Q112" s="55"/>
      <c r="R112" s="55"/>
      <c r="S112" s="55"/>
      <c r="T112" s="55"/>
      <c r="U112" s="55"/>
      <c r="V112" s="55"/>
      <c r="W112" s="55"/>
      <c r="X112" s="55"/>
      <c r="Y112" s="55"/>
    </row>
    <row r="113" spans="1:25">
      <c r="A113" s="55"/>
      <c r="B113" s="55"/>
      <c r="C113" s="55"/>
      <c r="D113" s="55"/>
      <c r="E113" s="55"/>
      <c r="F113" s="55"/>
      <c r="G113" s="55"/>
      <c r="H113" s="55"/>
      <c r="I113" s="55"/>
      <c r="J113" s="55"/>
      <c r="K113" s="55"/>
      <c r="L113" s="55"/>
      <c r="M113" s="55"/>
      <c r="N113" s="55"/>
      <c r="O113" s="55"/>
      <c r="P113" s="55"/>
      <c r="Q113" s="55"/>
      <c r="R113" s="55"/>
      <c r="S113" s="55"/>
      <c r="T113" s="55"/>
      <c r="U113" s="55"/>
      <c r="V113" s="55"/>
      <c r="W113" s="55"/>
      <c r="X113" s="55"/>
      <c r="Y113" s="55"/>
    </row>
    <row r="114" spans="1:25" ht="3" customHeight="1">
      <c r="A114" s="55"/>
      <c r="B114" s="55"/>
      <c r="C114" s="55"/>
      <c r="D114" s="55"/>
      <c r="E114" s="55"/>
      <c r="F114" s="55"/>
      <c r="G114" s="55"/>
      <c r="H114" s="55"/>
      <c r="I114" s="55"/>
      <c r="J114" s="55"/>
      <c r="K114" s="55"/>
      <c r="L114" s="55"/>
      <c r="M114" s="55"/>
      <c r="N114" s="55"/>
      <c r="O114" s="55"/>
      <c r="P114" s="55"/>
      <c r="Q114" s="55"/>
      <c r="R114" s="55"/>
      <c r="S114" s="55"/>
      <c r="T114" s="55"/>
      <c r="U114" s="55"/>
      <c r="V114" s="55"/>
      <c r="W114" s="55"/>
      <c r="X114" s="55"/>
      <c r="Y114" s="55"/>
    </row>
    <row r="115" spans="1:25">
      <c r="A115" s="55"/>
      <c r="B115" s="55"/>
      <c r="C115" s="55"/>
      <c r="D115" s="55"/>
      <c r="E115" s="55"/>
      <c r="F115" s="55"/>
      <c r="G115" s="55"/>
      <c r="H115" s="55"/>
      <c r="I115" s="55"/>
      <c r="J115" s="55"/>
      <c r="K115" s="55"/>
      <c r="L115" s="55"/>
      <c r="M115" s="55"/>
      <c r="N115" s="55"/>
      <c r="O115" s="55"/>
      <c r="P115" s="55"/>
      <c r="Q115" s="55"/>
      <c r="R115" s="55"/>
      <c r="S115" s="55"/>
      <c r="T115" s="55"/>
      <c r="U115" s="55"/>
      <c r="V115" s="55"/>
      <c r="W115" s="55"/>
      <c r="X115" s="55"/>
      <c r="Y115" s="55"/>
    </row>
    <row r="116" spans="1:25" ht="3" customHeight="1">
      <c r="A116" s="55"/>
      <c r="B116" s="55"/>
      <c r="C116" s="55"/>
      <c r="D116" s="55"/>
      <c r="E116" s="55"/>
      <c r="F116" s="55"/>
      <c r="G116" s="55"/>
      <c r="H116" s="55"/>
      <c r="I116" s="55"/>
      <c r="J116" s="55"/>
      <c r="K116" s="55"/>
      <c r="L116" s="55"/>
      <c r="M116" s="55"/>
      <c r="N116" s="55"/>
      <c r="O116" s="55"/>
      <c r="P116" s="55"/>
      <c r="Q116" s="55"/>
      <c r="R116" s="55"/>
      <c r="S116" s="55"/>
      <c r="T116" s="55"/>
      <c r="U116" s="55"/>
      <c r="V116" s="55"/>
      <c r="W116" s="55"/>
      <c r="X116" s="55"/>
      <c r="Y116" s="55"/>
    </row>
    <row r="117" spans="1:25">
      <c r="A117" s="55"/>
      <c r="B117" s="55"/>
      <c r="C117" s="55"/>
      <c r="D117" s="55"/>
      <c r="E117" s="55"/>
      <c r="F117" s="55"/>
      <c r="G117" s="55"/>
      <c r="H117" s="55"/>
      <c r="I117" s="55"/>
      <c r="J117" s="55"/>
      <c r="K117" s="55"/>
      <c r="L117" s="55"/>
      <c r="M117" s="55"/>
      <c r="N117" s="55"/>
      <c r="O117" s="55"/>
      <c r="P117" s="55"/>
      <c r="Q117" s="55"/>
      <c r="R117" s="55"/>
      <c r="S117" s="55"/>
      <c r="T117" s="55"/>
      <c r="U117" s="55"/>
      <c r="V117" s="55"/>
      <c r="W117" s="55"/>
      <c r="X117" s="55"/>
      <c r="Y117" s="55"/>
    </row>
    <row r="118" spans="1:25" ht="3" customHeight="1">
      <c r="A118" s="55"/>
      <c r="B118" s="55"/>
      <c r="C118" s="55"/>
      <c r="D118" s="55"/>
      <c r="E118" s="55"/>
      <c r="F118" s="55"/>
      <c r="G118" s="55"/>
      <c r="H118" s="55"/>
      <c r="I118" s="55"/>
      <c r="J118" s="55"/>
      <c r="K118" s="55"/>
      <c r="L118" s="55"/>
      <c r="M118" s="55"/>
      <c r="N118" s="55"/>
      <c r="O118" s="55"/>
      <c r="P118" s="55"/>
      <c r="Q118" s="55"/>
      <c r="R118" s="55"/>
      <c r="S118" s="55"/>
      <c r="T118" s="55"/>
      <c r="U118" s="55"/>
      <c r="V118" s="55"/>
      <c r="W118" s="55"/>
      <c r="X118" s="55"/>
      <c r="Y118" s="55"/>
    </row>
    <row r="119" spans="1:25">
      <c r="A119" s="55"/>
      <c r="B119" s="55"/>
      <c r="C119" s="55"/>
      <c r="D119" s="55"/>
      <c r="E119" s="55"/>
      <c r="F119" s="55"/>
      <c r="G119" s="55"/>
      <c r="H119" s="55"/>
      <c r="I119" s="55"/>
      <c r="J119" s="55"/>
      <c r="K119" s="55"/>
      <c r="L119" s="55"/>
      <c r="M119" s="55"/>
      <c r="N119" s="55"/>
      <c r="O119" s="55"/>
      <c r="P119" s="55"/>
      <c r="Q119" s="55"/>
      <c r="R119" s="55"/>
      <c r="S119" s="55"/>
      <c r="T119" s="55"/>
      <c r="U119" s="55"/>
      <c r="V119" s="55"/>
      <c r="W119" s="55"/>
      <c r="X119" s="55"/>
      <c r="Y119" s="55"/>
    </row>
    <row r="120" spans="1:25" ht="3" customHeight="1">
      <c r="A120" s="55"/>
      <c r="B120" s="55"/>
      <c r="C120" s="55"/>
      <c r="D120" s="55"/>
      <c r="E120" s="55"/>
      <c r="F120" s="55"/>
      <c r="G120" s="55"/>
      <c r="H120" s="55"/>
      <c r="I120" s="55"/>
      <c r="J120" s="55"/>
      <c r="K120" s="55"/>
      <c r="L120" s="55"/>
      <c r="M120" s="55"/>
      <c r="N120" s="55"/>
      <c r="O120" s="55"/>
      <c r="P120" s="55"/>
      <c r="Q120" s="55"/>
      <c r="R120" s="55"/>
      <c r="S120" s="55"/>
      <c r="T120" s="55"/>
      <c r="U120" s="55"/>
      <c r="V120" s="55"/>
      <c r="W120" s="55"/>
      <c r="X120" s="55"/>
      <c r="Y120" s="55"/>
    </row>
    <row r="121" spans="1:25">
      <c r="A121" s="55"/>
      <c r="B121" s="55"/>
      <c r="C121" s="55"/>
      <c r="D121" s="55"/>
      <c r="E121" s="55"/>
      <c r="F121" s="55"/>
      <c r="G121" s="55"/>
      <c r="H121" s="55"/>
      <c r="I121" s="55"/>
      <c r="J121" s="55"/>
      <c r="K121" s="55"/>
      <c r="L121" s="55"/>
      <c r="M121" s="55"/>
      <c r="N121" s="55"/>
      <c r="O121" s="55"/>
      <c r="P121" s="55"/>
      <c r="Q121" s="55"/>
      <c r="R121" s="55"/>
      <c r="S121" s="55"/>
      <c r="T121" s="55"/>
      <c r="U121" s="55"/>
      <c r="V121" s="55"/>
      <c r="W121" s="55"/>
      <c r="X121" s="55"/>
      <c r="Y121" s="55"/>
    </row>
    <row r="122" spans="1:25" ht="3" customHeight="1">
      <c r="A122" s="55"/>
      <c r="B122" s="55"/>
      <c r="C122" s="55"/>
      <c r="D122" s="55"/>
      <c r="E122" s="55"/>
      <c r="F122" s="55"/>
      <c r="G122" s="55"/>
      <c r="H122" s="55"/>
      <c r="I122" s="55"/>
      <c r="J122" s="55"/>
      <c r="K122" s="55"/>
      <c r="L122" s="55"/>
      <c r="M122" s="55"/>
      <c r="N122" s="55"/>
      <c r="O122" s="55"/>
      <c r="P122" s="55"/>
      <c r="Q122" s="55"/>
      <c r="R122" s="55"/>
      <c r="S122" s="55"/>
      <c r="T122" s="55"/>
      <c r="U122" s="55"/>
      <c r="V122" s="55"/>
      <c r="W122" s="55"/>
      <c r="X122" s="55"/>
      <c r="Y122" s="55"/>
    </row>
    <row r="123" spans="1:25">
      <c r="A123" s="55"/>
      <c r="B123" s="55"/>
      <c r="C123" s="55"/>
      <c r="D123" s="55"/>
      <c r="E123" s="55"/>
      <c r="F123" s="55"/>
      <c r="G123" s="55"/>
      <c r="H123" s="55"/>
      <c r="I123" s="55"/>
      <c r="J123" s="55"/>
      <c r="K123" s="55"/>
      <c r="L123" s="55"/>
      <c r="M123" s="55"/>
      <c r="N123" s="55"/>
      <c r="O123" s="55"/>
      <c r="P123" s="55"/>
      <c r="Q123" s="55"/>
      <c r="R123" s="55"/>
      <c r="S123" s="55"/>
      <c r="T123" s="55"/>
      <c r="U123" s="55"/>
      <c r="V123" s="55"/>
      <c r="W123" s="55"/>
      <c r="X123" s="55"/>
      <c r="Y123" s="55"/>
    </row>
    <row r="124" spans="1:25" ht="3" customHeight="1">
      <c r="A124" s="55"/>
      <c r="B124" s="55"/>
      <c r="C124" s="55"/>
      <c r="D124" s="55"/>
      <c r="E124" s="55"/>
      <c r="F124" s="55"/>
      <c r="G124" s="55"/>
      <c r="H124" s="55"/>
      <c r="I124" s="55"/>
      <c r="J124" s="55"/>
      <c r="K124" s="55"/>
      <c r="L124" s="55"/>
      <c r="M124" s="55"/>
      <c r="N124" s="55"/>
      <c r="O124" s="55"/>
      <c r="P124" s="55"/>
      <c r="Q124" s="55"/>
      <c r="R124" s="55"/>
      <c r="S124" s="55"/>
      <c r="T124" s="55"/>
      <c r="U124" s="55"/>
      <c r="V124" s="55"/>
      <c r="W124" s="55"/>
      <c r="X124" s="55"/>
      <c r="Y124" s="55"/>
    </row>
    <row r="125" spans="1:25">
      <c r="A125" s="55"/>
      <c r="B125" s="55"/>
      <c r="C125" s="55"/>
      <c r="D125" s="61"/>
      <c r="E125" s="61"/>
      <c r="F125" s="55"/>
      <c r="G125" s="55"/>
      <c r="H125" s="61"/>
      <c r="I125" s="61"/>
      <c r="J125" s="61"/>
      <c r="K125" s="61"/>
      <c r="L125" s="61"/>
      <c r="M125" s="55"/>
      <c r="N125" s="55"/>
      <c r="O125" s="55"/>
      <c r="P125" s="61"/>
      <c r="Q125" s="61"/>
      <c r="R125" s="55"/>
      <c r="S125" s="55"/>
      <c r="T125" s="61"/>
      <c r="U125" s="61"/>
      <c r="V125" s="61"/>
      <c r="W125" s="61"/>
      <c r="X125" s="61"/>
      <c r="Y125" s="55"/>
    </row>
    <row r="126" spans="1:25">
      <c r="A126" s="55"/>
      <c r="B126" s="55"/>
      <c r="C126" s="55"/>
      <c r="D126" s="55"/>
      <c r="E126" s="55"/>
      <c r="F126" s="55"/>
      <c r="G126" s="55"/>
      <c r="H126" s="55"/>
      <c r="I126" s="55"/>
      <c r="J126" s="55"/>
      <c r="K126" s="55"/>
      <c r="L126" s="55"/>
      <c r="M126" s="55"/>
      <c r="N126" s="55"/>
      <c r="O126" s="55"/>
      <c r="P126" s="55"/>
      <c r="Q126" s="55"/>
      <c r="R126" s="55"/>
      <c r="S126" s="55"/>
      <c r="T126" s="55"/>
      <c r="U126" s="55"/>
      <c r="V126" s="55"/>
      <c r="W126" s="55"/>
      <c r="X126" s="55"/>
      <c r="Y126" s="55"/>
    </row>
    <row r="127" spans="1:25">
      <c r="A127" s="55"/>
      <c r="B127" s="55"/>
      <c r="C127" s="55"/>
      <c r="D127" s="193"/>
      <c r="E127" s="55"/>
      <c r="F127" s="55"/>
      <c r="G127" s="55"/>
      <c r="H127" s="55"/>
      <c r="I127" s="55"/>
      <c r="J127" s="55"/>
      <c r="K127" s="55"/>
      <c r="L127" s="55"/>
      <c r="M127" s="55"/>
      <c r="N127" s="55"/>
      <c r="O127" s="55"/>
      <c r="P127" s="193"/>
      <c r="Q127" s="55"/>
      <c r="R127" s="55"/>
      <c r="S127" s="55"/>
      <c r="T127" s="55"/>
      <c r="U127" s="55"/>
      <c r="V127" s="55"/>
      <c r="W127" s="55"/>
      <c r="X127" s="55"/>
      <c r="Y127" s="55"/>
    </row>
    <row r="128" spans="1:25" ht="3" customHeight="1">
      <c r="A128" s="55"/>
      <c r="B128" s="55"/>
      <c r="C128" s="55"/>
      <c r="D128" s="55"/>
      <c r="E128" s="55"/>
      <c r="F128" s="55"/>
      <c r="G128" s="55"/>
      <c r="H128" s="55"/>
      <c r="I128" s="55"/>
      <c r="J128" s="55"/>
      <c r="K128" s="55"/>
      <c r="L128" s="55"/>
      <c r="M128" s="55"/>
      <c r="N128" s="55"/>
      <c r="O128" s="55"/>
      <c r="P128" s="55"/>
      <c r="Q128" s="55"/>
      <c r="R128" s="55"/>
      <c r="S128" s="55"/>
      <c r="T128" s="55"/>
      <c r="U128" s="55"/>
      <c r="V128" s="55"/>
      <c r="W128" s="55"/>
      <c r="X128" s="55"/>
      <c r="Y128" s="55"/>
    </row>
    <row r="129" spans="1:25">
      <c r="A129" s="55"/>
      <c r="B129" s="55"/>
      <c r="C129" s="55"/>
      <c r="D129" s="55"/>
      <c r="E129" s="55"/>
      <c r="F129" s="55"/>
      <c r="G129" s="55"/>
      <c r="H129" s="55"/>
      <c r="I129" s="55"/>
      <c r="J129" s="55"/>
      <c r="K129" s="55"/>
      <c r="L129" s="55"/>
      <c r="M129" s="55"/>
      <c r="N129" s="55"/>
      <c r="O129" s="55"/>
      <c r="P129" s="55"/>
      <c r="Q129" s="55"/>
      <c r="R129" s="55"/>
      <c r="S129" s="55"/>
      <c r="T129" s="55"/>
      <c r="U129" s="55"/>
      <c r="V129" s="55"/>
      <c r="W129" s="55"/>
      <c r="X129" s="55"/>
      <c r="Y129" s="55"/>
    </row>
    <row r="130" spans="1:25" ht="3" customHeight="1">
      <c r="A130" s="55"/>
      <c r="B130" s="55"/>
      <c r="C130" s="55"/>
      <c r="D130" s="55"/>
      <c r="E130" s="55"/>
      <c r="F130" s="55"/>
      <c r="G130" s="55"/>
      <c r="H130" s="55"/>
      <c r="I130" s="55"/>
      <c r="J130" s="55"/>
      <c r="K130" s="55"/>
      <c r="L130" s="55"/>
      <c r="M130" s="55"/>
      <c r="N130" s="55"/>
      <c r="O130" s="55"/>
      <c r="P130" s="55"/>
      <c r="Q130" s="55"/>
      <c r="R130" s="55"/>
      <c r="S130" s="55"/>
      <c r="T130" s="55"/>
      <c r="U130" s="55"/>
      <c r="V130" s="55"/>
      <c r="W130" s="55"/>
      <c r="X130" s="55"/>
      <c r="Y130" s="55"/>
    </row>
    <row r="131" spans="1:25">
      <c r="A131" s="55"/>
      <c r="B131" s="55"/>
      <c r="C131" s="55"/>
      <c r="D131" s="55"/>
      <c r="E131" s="55"/>
      <c r="F131" s="55"/>
      <c r="G131" s="55"/>
      <c r="H131" s="55"/>
      <c r="I131" s="55"/>
      <c r="J131" s="55"/>
      <c r="K131" s="55"/>
      <c r="L131" s="55"/>
      <c r="M131" s="55"/>
      <c r="N131" s="55"/>
      <c r="O131" s="55"/>
      <c r="P131" s="55"/>
      <c r="Q131" s="55"/>
      <c r="R131" s="55"/>
      <c r="S131" s="55"/>
      <c r="T131" s="55"/>
      <c r="U131" s="55"/>
      <c r="V131" s="55"/>
      <c r="W131" s="55"/>
      <c r="X131" s="55"/>
      <c r="Y131" s="55"/>
    </row>
    <row r="132" spans="1:25" ht="3" customHeight="1">
      <c r="A132" s="55"/>
      <c r="B132" s="55"/>
      <c r="C132" s="55"/>
      <c r="D132" s="55"/>
      <c r="E132" s="55"/>
      <c r="F132" s="55"/>
      <c r="G132" s="55"/>
      <c r="H132" s="55"/>
      <c r="I132" s="55"/>
      <c r="J132" s="55"/>
      <c r="K132" s="55"/>
      <c r="L132" s="55"/>
      <c r="M132" s="55"/>
      <c r="N132" s="55"/>
      <c r="O132" s="55"/>
      <c r="P132" s="55"/>
      <c r="Q132" s="55"/>
      <c r="R132" s="55"/>
      <c r="S132" s="55"/>
      <c r="T132" s="55"/>
      <c r="U132" s="55"/>
      <c r="V132" s="55"/>
      <c r="W132" s="55"/>
      <c r="X132" s="55"/>
      <c r="Y132" s="55"/>
    </row>
    <row r="133" spans="1:25">
      <c r="A133" s="55"/>
      <c r="B133" s="55"/>
      <c r="C133" s="55"/>
      <c r="D133" s="55"/>
      <c r="E133" s="55"/>
      <c r="F133" s="55"/>
      <c r="G133" s="55"/>
      <c r="H133" s="55"/>
      <c r="I133" s="55"/>
      <c r="J133" s="55"/>
      <c r="K133" s="55"/>
      <c r="L133" s="55"/>
      <c r="M133" s="55"/>
      <c r="N133" s="55"/>
      <c r="O133" s="55"/>
      <c r="P133" s="55"/>
      <c r="Q133" s="55"/>
      <c r="R133" s="55"/>
      <c r="S133" s="55"/>
      <c r="T133" s="55"/>
      <c r="U133" s="55"/>
      <c r="V133" s="55"/>
      <c r="W133" s="55"/>
      <c r="X133" s="55"/>
      <c r="Y133" s="55"/>
    </row>
    <row r="134" spans="1:25" ht="3" customHeight="1">
      <c r="A134" s="55"/>
      <c r="B134" s="55"/>
      <c r="C134" s="55"/>
      <c r="D134" s="55"/>
      <c r="E134" s="55"/>
      <c r="F134" s="55"/>
      <c r="G134" s="55"/>
      <c r="H134" s="55"/>
      <c r="I134" s="55"/>
      <c r="J134" s="55"/>
      <c r="K134" s="55"/>
      <c r="L134" s="55"/>
      <c r="M134" s="55"/>
      <c r="N134" s="55"/>
      <c r="O134" s="55"/>
      <c r="P134" s="55"/>
      <c r="Q134" s="55"/>
      <c r="R134" s="55"/>
      <c r="S134" s="55"/>
      <c r="T134" s="55"/>
      <c r="U134" s="55"/>
      <c r="V134" s="55"/>
      <c r="W134" s="55"/>
      <c r="X134" s="55"/>
      <c r="Y134" s="55"/>
    </row>
    <row r="135" spans="1:25">
      <c r="A135" s="55"/>
      <c r="B135" s="55"/>
      <c r="C135" s="55"/>
      <c r="D135" s="55"/>
      <c r="E135" s="55"/>
      <c r="F135" s="55"/>
      <c r="G135" s="55"/>
      <c r="H135" s="55"/>
      <c r="I135" s="55"/>
      <c r="J135" s="55"/>
      <c r="K135" s="55"/>
      <c r="L135" s="55"/>
      <c r="M135" s="55"/>
      <c r="N135" s="55"/>
      <c r="O135" s="55"/>
      <c r="P135" s="55"/>
      <c r="Q135" s="55"/>
      <c r="R135" s="55"/>
      <c r="S135" s="55"/>
      <c r="T135" s="55"/>
      <c r="U135" s="55"/>
      <c r="V135" s="55"/>
      <c r="W135" s="55"/>
      <c r="X135" s="55"/>
      <c r="Y135" s="55"/>
    </row>
    <row r="136" spans="1:25" ht="3" customHeight="1">
      <c r="A136" s="55"/>
      <c r="B136" s="55"/>
      <c r="C136" s="55"/>
      <c r="D136" s="55"/>
      <c r="E136" s="55"/>
      <c r="F136" s="55"/>
      <c r="G136" s="55"/>
      <c r="H136" s="55"/>
      <c r="I136" s="55"/>
      <c r="J136" s="55"/>
      <c r="K136" s="55"/>
      <c r="L136" s="55"/>
      <c r="M136" s="55"/>
      <c r="N136" s="55"/>
      <c r="O136" s="55"/>
      <c r="P136" s="55"/>
      <c r="Q136" s="55"/>
      <c r="R136" s="55"/>
      <c r="S136" s="55"/>
      <c r="T136" s="55"/>
      <c r="U136" s="55"/>
      <c r="V136" s="55"/>
      <c r="W136" s="55"/>
      <c r="X136" s="55"/>
      <c r="Y136" s="55"/>
    </row>
    <row r="137" spans="1:25">
      <c r="A137" s="55"/>
      <c r="B137" s="55"/>
      <c r="C137" s="55"/>
      <c r="D137" s="55"/>
      <c r="E137" s="55"/>
      <c r="F137" s="55"/>
      <c r="G137" s="55"/>
      <c r="H137" s="55"/>
      <c r="I137" s="55"/>
      <c r="J137" s="55"/>
      <c r="K137" s="55"/>
      <c r="L137" s="55"/>
      <c r="M137" s="55"/>
      <c r="N137" s="55"/>
      <c r="O137" s="55"/>
      <c r="P137" s="55"/>
      <c r="Q137" s="55"/>
      <c r="R137" s="55"/>
      <c r="S137" s="55"/>
      <c r="T137" s="55"/>
      <c r="U137" s="55"/>
      <c r="V137" s="55"/>
      <c r="W137" s="55"/>
      <c r="X137" s="55"/>
      <c r="Y137" s="55"/>
    </row>
    <row r="138" spans="1:25" ht="3" customHeight="1">
      <c r="A138" s="55"/>
      <c r="B138" s="55"/>
      <c r="C138" s="55"/>
      <c r="D138" s="55"/>
      <c r="E138" s="55"/>
      <c r="F138" s="55"/>
      <c r="G138" s="55"/>
      <c r="H138" s="55"/>
      <c r="I138" s="55"/>
      <c r="J138" s="55"/>
      <c r="K138" s="55"/>
      <c r="L138" s="55"/>
      <c r="M138" s="55"/>
      <c r="N138" s="55"/>
      <c r="O138" s="55"/>
      <c r="P138" s="55"/>
      <c r="Q138" s="55"/>
      <c r="R138" s="55"/>
      <c r="S138" s="55"/>
      <c r="T138" s="55"/>
      <c r="U138" s="55"/>
      <c r="V138" s="55"/>
      <c r="W138" s="55"/>
      <c r="X138" s="55"/>
      <c r="Y138" s="55"/>
    </row>
    <row r="139" spans="1:25">
      <c r="A139" s="55"/>
      <c r="B139" s="55"/>
      <c r="C139" s="55"/>
      <c r="D139" s="55"/>
      <c r="E139" s="55"/>
      <c r="F139" s="55"/>
      <c r="G139" s="55"/>
      <c r="H139" s="55"/>
      <c r="I139" s="55"/>
      <c r="J139" s="55"/>
      <c r="K139" s="55"/>
      <c r="L139" s="55"/>
      <c r="M139" s="55"/>
      <c r="N139" s="55"/>
      <c r="O139" s="55"/>
      <c r="P139" s="55"/>
      <c r="Q139" s="55"/>
      <c r="R139" s="55"/>
      <c r="S139" s="55"/>
      <c r="T139" s="55"/>
      <c r="U139" s="55"/>
      <c r="V139" s="55"/>
      <c r="W139" s="55"/>
      <c r="X139" s="55"/>
      <c r="Y139" s="55"/>
    </row>
    <row r="140" spans="1:25" ht="3" customHeight="1">
      <c r="A140" s="55"/>
      <c r="B140" s="55"/>
      <c r="C140" s="55"/>
      <c r="D140" s="55"/>
      <c r="E140" s="55"/>
      <c r="F140" s="55"/>
      <c r="G140" s="55"/>
      <c r="H140" s="55"/>
      <c r="I140" s="55"/>
      <c r="J140" s="55"/>
      <c r="K140" s="55"/>
      <c r="L140" s="55"/>
      <c r="M140" s="55"/>
      <c r="N140" s="55"/>
      <c r="O140" s="55"/>
      <c r="P140" s="55"/>
      <c r="Q140" s="55"/>
      <c r="R140" s="55"/>
      <c r="S140" s="55"/>
      <c r="T140" s="55"/>
      <c r="U140" s="55"/>
      <c r="V140" s="55"/>
      <c r="W140" s="55"/>
      <c r="X140" s="55"/>
      <c r="Y140" s="55"/>
    </row>
    <row r="141" spans="1:25">
      <c r="A141" s="55"/>
      <c r="B141" s="55"/>
      <c r="C141" s="55"/>
      <c r="D141" s="55"/>
      <c r="E141" s="55"/>
      <c r="F141" s="55"/>
      <c r="G141" s="55"/>
      <c r="H141" s="55"/>
      <c r="I141" s="55"/>
      <c r="J141" s="55"/>
      <c r="K141" s="55"/>
      <c r="L141" s="55"/>
      <c r="M141" s="55"/>
      <c r="N141" s="55"/>
      <c r="O141" s="55"/>
      <c r="P141" s="55"/>
      <c r="Q141" s="55"/>
      <c r="R141" s="55"/>
      <c r="S141" s="55"/>
      <c r="T141" s="55"/>
      <c r="U141" s="55"/>
      <c r="V141" s="55"/>
      <c r="W141" s="55"/>
      <c r="X141" s="55"/>
      <c r="Y141" s="55"/>
    </row>
    <row r="142" spans="1:25" ht="3" customHeight="1">
      <c r="A142" s="55"/>
      <c r="B142" s="55"/>
      <c r="C142" s="55"/>
      <c r="D142" s="55"/>
      <c r="E142" s="55"/>
      <c r="F142" s="55"/>
      <c r="G142" s="55"/>
      <c r="H142" s="55"/>
      <c r="I142" s="55"/>
      <c r="J142" s="55"/>
      <c r="K142" s="55"/>
      <c r="L142" s="55"/>
      <c r="M142" s="55"/>
      <c r="N142" s="55"/>
      <c r="O142" s="55"/>
      <c r="P142" s="55"/>
      <c r="Q142" s="55"/>
      <c r="R142" s="55"/>
      <c r="S142" s="55"/>
      <c r="T142" s="55"/>
      <c r="U142" s="55"/>
      <c r="V142" s="55"/>
      <c r="W142" s="55"/>
      <c r="X142" s="55"/>
      <c r="Y142" s="55"/>
    </row>
    <row r="143" spans="1:25">
      <c r="A143" s="55"/>
      <c r="B143" s="55"/>
      <c r="C143" s="55"/>
      <c r="D143" s="61"/>
      <c r="E143" s="61"/>
      <c r="F143" s="55"/>
      <c r="G143" s="55"/>
      <c r="H143" s="61"/>
      <c r="I143" s="61"/>
      <c r="J143" s="61"/>
      <c r="K143" s="61"/>
      <c r="L143" s="61"/>
      <c r="M143" s="55"/>
      <c r="N143" s="55"/>
      <c r="O143" s="55"/>
      <c r="P143" s="61"/>
      <c r="Q143" s="61"/>
      <c r="R143" s="55"/>
      <c r="S143" s="55"/>
      <c r="T143" s="61"/>
      <c r="U143" s="61"/>
      <c r="V143" s="61"/>
      <c r="W143" s="61"/>
      <c r="X143" s="61"/>
      <c r="Y143" s="55"/>
    </row>
    <row r="144" spans="1:25">
      <c r="A144" s="55"/>
      <c r="B144" s="55"/>
      <c r="C144" s="55"/>
      <c r="D144" s="55"/>
      <c r="E144" s="55"/>
      <c r="F144" s="55"/>
      <c r="G144" s="55"/>
      <c r="H144" s="55"/>
      <c r="I144" s="55"/>
      <c r="J144" s="55"/>
      <c r="K144" s="55"/>
      <c r="L144" s="55"/>
      <c r="M144" s="55"/>
      <c r="N144" s="55"/>
      <c r="O144" s="55"/>
      <c r="P144" s="55"/>
      <c r="Q144" s="55"/>
      <c r="R144" s="55"/>
      <c r="S144" s="55"/>
      <c r="T144" s="55"/>
      <c r="U144" s="55"/>
      <c r="V144" s="55"/>
      <c r="W144" s="55"/>
      <c r="X144" s="55"/>
      <c r="Y144" s="55"/>
    </row>
    <row r="145" spans="1:25">
      <c r="A145" s="55"/>
      <c r="B145" s="55"/>
      <c r="C145" s="55"/>
      <c r="D145" s="193"/>
      <c r="E145" s="55"/>
      <c r="F145" s="55"/>
      <c r="G145" s="55"/>
      <c r="H145" s="55"/>
      <c r="I145" s="55"/>
      <c r="J145" s="55"/>
      <c r="K145" s="55"/>
      <c r="L145" s="55"/>
      <c r="M145" s="55"/>
      <c r="N145" s="55"/>
      <c r="O145" s="55"/>
      <c r="P145" s="193"/>
      <c r="Q145" s="55"/>
      <c r="R145" s="55"/>
      <c r="S145" s="55"/>
      <c r="T145" s="55"/>
      <c r="U145" s="55"/>
      <c r="V145" s="55"/>
      <c r="W145" s="55"/>
      <c r="X145" s="55"/>
      <c r="Y145" s="55"/>
    </row>
    <row r="146" spans="1:25" ht="3" customHeight="1">
      <c r="A146" s="55"/>
      <c r="B146" s="55"/>
      <c r="C146" s="55"/>
      <c r="D146" s="55"/>
      <c r="E146" s="55"/>
      <c r="F146" s="55"/>
      <c r="G146" s="55"/>
      <c r="H146" s="55"/>
      <c r="I146" s="55"/>
      <c r="J146" s="55"/>
      <c r="K146" s="55"/>
      <c r="L146" s="55"/>
      <c r="M146" s="55"/>
      <c r="N146" s="55"/>
      <c r="O146" s="55"/>
      <c r="P146" s="55"/>
      <c r="Q146" s="55"/>
      <c r="R146" s="55"/>
      <c r="S146" s="55"/>
      <c r="T146" s="55"/>
      <c r="U146" s="55"/>
      <c r="V146" s="55"/>
      <c r="W146" s="55"/>
      <c r="X146" s="55"/>
      <c r="Y146" s="55"/>
    </row>
    <row r="147" spans="1:25">
      <c r="A147" s="55"/>
      <c r="B147" s="55"/>
      <c r="C147" s="55"/>
      <c r="D147" s="55"/>
      <c r="E147" s="55"/>
      <c r="F147" s="55"/>
      <c r="G147" s="55"/>
      <c r="H147" s="55"/>
      <c r="I147" s="55"/>
      <c r="J147" s="55"/>
      <c r="K147" s="55"/>
      <c r="L147" s="55"/>
      <c r="M147" s="55"/>
      <c r="N147" s="55"/>
      <c r="O147" s="55"/>
      <c r="P147" s="55"/>
      <c r="Q147" s="55"/>
      <c r="R147" s="55"/>
      <c r="S147" s="55"/>
      <c r="T147" s="55"/>
      <c r="U147" s="55"/>
      <c r="V147" s="55"/>
      <c r="W147" s="55"/>
      <c r="X147" s="55"/>
      <c r="Y147" s="55"/>
    </row>
    <row r="148" spans="1:25" ht="3" customHeight="1">
      <c r="A148" s="55"/>
      <c r="B148" s="55"/>
      <c r="C148" s="55"/>
      <c r="D148" s="55"/>
      <c r="E148" s="55"/>
      <c r="F148" s="55"/>
      <c r="G148" s="55"/>
      <c r="H148" s="55"/>
      <c r="I148" s="55"/>
      <c r="J148" s="55"/>
      <c r="K148" s="55"/>
      <c r="L148" s="55"/>
      <c r="M148" s="55"/>
      <c r="N148" s="55"/>
      <c r="O148" s="55"/>
      <c r="P148" s="55"/>
      <c r="Q148" s="55"/>
      <c r="R148" s="55"/>
      <c r="S148" s="55"/>
      <c r="T148" s="55"/>
      <c r="U148" s="55"/>
      <c r="V148" s="55"/>
      <c r="W148" s="55"/>
      <c r="X148" s="55"/>
      <c r="Y148" s="55"/>
    </row>
    <row r="149" spans="1:25">
      <c r="A149" s="55"/>
      <c r="B149" s="55"/>
      <c r="C149" s="55"/>
      <c r="D149" s="55"/>
      <c r="E149" s="55"/>
      <c r="F149" s="55"/>
      <c r="G149" s="55"/>
      <c r="H149" s="55"/>
      <c r="I149" s="55"/>
      <c r="J149" s="55"/>
      <c r="K149" s="55"/>
      <c r="L149" s="55"/>
      <c r="M149" s="55"/>
      <c r="N149" s="55"/>
      <c r="O149" s="55"/>
      <c r="P149" s="55"/>
      <c r="Q149" s="55"/>
      <c r="R149" s="55"/>
      <c r="S149" s="55"/>
      <c r="T149" s="55"/>
      <c r="U149" s="55"/>
      <c r="V149" s="55"/>
      <c r="W149" s="55"/>
      <c r="X149" s="55"/>
      <c r="Y149" s="55"/>
    </row>
    <row r="150" spans="1:25" ht="3" customHeight="1">
      <c r="A150" s="55"/>
      <c r="B150" s="55"/>
      <c r="C150" s="55"/>
      <c r="D150" s="55"/>
      <c r="E150" s="55"/>
      <c r="F150" s="55"/>
      <c r="G150" s="55"/>
      <c r="H150" s="55"/>
      <c r="I150" s="55"/>
      <c r="J150" s="55"/>
      <c r="K150" s="55"/>
      <c r="L150" s="55"/>
      <c r="M150" s="55"/>
      <c r="N150" s="55"/>
      <c r="O150" s="55"/>
      <c r="P150" s="55"/>
      <c r="Q150" s="55"/>
      <c r="R150" s="55"/>
      <c r="S150" s="55"/>
      <c r="T150" s="55"/>
      <c r="U150" s="55"/>
      <c r="V150" s="55"/>
      <c r="W150" s="55"/>
      <c r="X150" s="55"/>
      <c r="Y150" s="55"/>
    </row>
    <row r="151" spans="1:25">
      <c r="A151" s="55"/>
      <c r="B151" s="55"/>
      <c r="C151" s="55"/>
      <c r="D151" s="55"/>
      <c r="E151" s="55"/>
      <c r="F151" s="55"/>
      <c r="G151" s="55"/>
      <c r="H151" s="55"/>
      <c r="I151" s="55"/>
      <c r="J151" s="55"/>
      <c r="K151" s="55"/>
      <c r="L151" s="55"/>
      <c r="M151" s="55"/>
      <c r="N151" s="55"/>
      <c r="O151" s="55"/>
      <c r="P151" s="55"/>
      <c r="Q151" s="55"/>
      <c r="R151" s="55"/>
      <c r="S151" s="55"/>
      <c r="T151" s="55"/>
      <c r="U151" s="55"/>
      <c r="V151" s="55"/>
      <c r="W151" s="55"/>
      <c r="X151" s="55"/>
      <c r="Y151" s="55"/>
    </row>
    <row r="152" spans="1:25" ht="3" customHeight="1">
      <c r="A152" s="55"/>
      <c r="B152" s="55"/>
      <c r="C152" s="55"/>
      <c r="D152" s="55"/>
      <c r="E152" s="55"/>
      <c r="F152" s="55"/>
      <c r="G152" s="55"/>
      <c r="H152" s="55"/>
      <c r="I152" s="55"/>
      <c r="J152" s="55"/>
      <c r="K152" s="55"/>
      <c r="L152" s="55"/>
      <c r="M152" s="55"/>
      <c r="N152" s="55"/>
      <c r="O152" s="55"/>
      <c r="P152" s="55"/>
      <c r="Q152" s="55"/>
      <c r="R152" s="55"/>
      <c r="S152" s="55"/>
      <c r="T152" s="55"/>
      <c r="U152" s="55"/>
      <c r="V152" s="55"/>
      <c r="W152" s="55"/>
      <c r="X152" s="55"/>
      <c r="Y152" s="55"/>
    </row>
    <row r="153" spans="1:25">
      <c r="A153" s="55"/>
      <c r="B153" s="55"/>
      <c r="C153" s="55"/>
      <c r="D153" s="55"/>
      <c r="E153" s="55"/>
      <c r="F153" s="55"/>
      <c r="G153" s="55"/>
      <c r="H153" s="55"/>
      <c r="I153" s="55"/>
      <c r="J153" s="55"/>
      <c r="K153" s="55"/>
      <c r="L153" s="55"/>
      <c r="M153" s="55"/>
      <c r="N153" s="55"/>
      <c r="O153" s="55"/>
      <c r="P153" s="55"/>
      <c r="Q153" s="55"/>
      <c r="R153" s="55"/>
      <c r="S153" s="55"/>
      <c r="T153" s="55"/>
      <c r="U153" s="55"/>
      <c r="V153" s="55"/>
      <c r="W153" s="55"/>
      <c r="X153" s="55"/>
      <c r="Y153" s="55"/>
    </row>
    <row r="154" spans="1:25" ht="3" customHeight="1">
      <c r="A154" s="55"/>
      <c r="B154" s="55"/>
      <c r="C154" s="55"/>
      <c r="D154" s="55"/>
      <c r="E154" s="55"/>
      <c r="F154" s="55"/>
      <c r="G154" s="55"/>
      <c r="H154" s="55"/>
      <c r="I154" s="55"/>
      <c r="J154" s="55"/>
      <c r="K154" s="55"/>
      <c r="L154" s="55"/>
      <c r="M154" s="55"/>
      <c r="N154" s="55"/>
      <c r="O154" s="55"/>
      <c r="P154" s="55"/>
      <c r="Q154" s="55"/>
      <c r="R154" s="55"/>
      <c r="S154" s="55"/>
      <c r="T154" s="55"/>
      <c r="U154" s="55"/>
      <c r="V154" s="55"/>
      <c r="W154" s="55"/>
      <c r="X154" s="55"/>
      <c r="Y154" s="55"/>
    </row>
    <row r="155" spans="1:25">
      <c r="A155" s="55"/>
      <c r="B155" s="55"/>
      <c r="C155" s="55"/>
      <c r="D155" s="55"/>
      <c r="E155" s="55"/>
      <c r="F155" s="55"/>
      <c r="G155" s="55"/>
      <c r="H155" s="55"/>
      <c r="I155" s="55"/>
      <c r="J155" s="55"/>
      <c r="K155" s="55"/>
      <c r="L155" s="55"/>
      <c r="M155" s="55"/>
      <c r="N155" s="55"/>
      <c r="O155" s="55"/>
      <c r="P155" s="55"/>
      <c r="Q155" s="55"/>
      <c r="R155" s="55"/>
      <c r="S155" s="55"/>
      <c r="T155" s="55"/>
      <c r="U155" s="55"/>
      <c r="V155" s="55"/>
      <c r="W155" s="55"/>
      <c r="X155" s="55"/>
      <c r="Y155" s="55"/>
    </row>
    <row r="156" spans="1:25" ht="3" customHeight="1">
      <c r="A156" s="55"/>
      <c r="B156" s="55"/>
      <c r="C156" s="55"/>
      <c r="D156" s="55"/>
      <c r="E156" s="55"/>
      <c r="F156" s="55"/>
      <c r="G156" s="55"/>
      <c r="H156" s="55"/>
      <c r="I156" s="55"/>
      <c r="J156" s="55"/>
      <c r="K156" s="55"/>
      <c r="L156" s="55"/>
      <c r="M156" s="55"/>
      <c r="N156" s="55"/>
      <c r="O156" s="55"/>
      <c r="P156" s="55"/>
      <c r="Q156" s="55"/>
      <c r="R156" s="55"/>
      <c r="S156" s="55"/>
      <c r="T156" s="55"/>
      <c r="U156" s="55"/>
      <c r="V156" s="55"/>
      <c r="W156" s="55"/>
      <c r="X156" s="55"/>
      <c r="Y156" s="55"/>
    </row>
    <row r="157" spans="1:25">
      <c r="A157" s="55"/>
      <c r="B157" s="55"/>
      <c r="C157" s="55"/>
      <c r="D157" s="55"/>
      <c r="E157" s="55"/>
      <c r="F157" s="55"/>
      <c r="G157" s="55"/>
      <c r="H157" s="55"/>
      <c r="I157" s="55"/>
      <c r="J157" s="55"/>
      <c r="K157" s="55"/>
      <c r="L157" s="55"/>
      <c r="M157" s="55"/>
      <c r="N157" s="55"/>
      <c r="O157" s="55"/>
      <c r="P157" s="55"/>
      <c r="Q157" s="55"/>
      <c r="R157" s="55"/>
      <c r="S157" s="55"/>
      <c r="T157" s="55"/>
      <c r="U157" s="55"/>
      <c r="V157" s="55"/>
      <c r="W157" s="55"/>
      <c r="X157" s="55"/>
      <c r="Y157" s="55"/>
    </row>
    <row r="158" spans="1:25" ht="3" customHeight="1">
      <c r="A158" s="55"/>
      <c r="B158" s="55"/>
      <c r="C158" s="55"/>
      <c r="D158" s="55"/>
      <c r="E158" s="55"/>
      <c r="F158" s="55"/>
      <c r="G158" s="55"/>
      <c r="H158" s="55"/>
      <c r="I158" s="55"/>
      <c r="J158" s="55"/>
      <c r="K158" s="55"/>
      <c r="L158" s="55"/>
      <c r="M158" s="55"/>
      <c r="N158" s="55"/>
      <c r="O158" s="55"/>
      <c r="P158" s="55"/>
      <c r="Q158" s="55"/>
      <c r="R158" s="55"/>
      <c r="S158" s="55"/>
      <c r="T158" s="55"/>
      <c r="U158" s="55"/>
      <c r="V158" s="55"/>
      <c r="W158" s="55"/>
      <c r="X158" s="55"/>
      <c r="Y158" s="55"/>
    </row>
    <row r="159" spans="1:25">
      <c r="A159" s="55"/>
      <c r="B159" s="55"/>
      <c r="C159" s="55"/>
      <c r="D159" s="55"/>
      <c r="E159" s="55"/>
      <c r="F159" s="55"/>
      <c r="G159" s="55"/>
      <c r="H159" s="55"/>
      <c r="I159" s="55"/>
      <c r="J159" s="55"/>
      <c r="K159" s="55"/>
      <c r="L159" s="55"/>
      <c r="M159" s="55"/>
      <c r="N159" s="55"/>
      <c r="O159" s="55"/>
      <c r="P159" s="55"/>
      <c r="Q159" s="55"/>
      <c r="R159" s="55"/>
      <c r="S159" s="55"/>
      <c r="T159" s="55"/>
      <c r="U159" s="55"/>
      <c r="V159" s="55"/>
      <c r="W159" s="55"/>
      <c r="X159" s="55"/>
      <c r="Y159" s="55"/>
    </row>
    <row r="160" spans="1:25" ht="3" customHeight="1">
      <c r="A160" s="55"/>
      <c r="B160" s="55"/>
      <c r="C160" s="55"/>
      <c r="D160" s="55"/>
      <c r="E160" s="55"/>
      <c r="F160" s="55"/>
      <c r="G160" s="55"/>
      <c r="H160" s="55"/>
      <c r="I160" s="55"/>
      <c r="J160" s="55"/>
      <c r="K160" s="55"/>
      <c r="L160" s="55"/>
      <c r="M160" s="55"/>
      <c r="N160" s="55"/>
      <c r="O160" s="55"/>
      <c r="P160" s="55"/>
      <c r="Q160" s="55"/>
      <c r="R160" s="55"/>
      <c r="S160" s="55"/>
      <c r="T160" s="55"/>
      <c r="U160" s="55"/>
      <c r="V160" s="55"/>
      <c r="W160" s="55"/>
      <c r="X160" s="55"/>
      <c r="Y160" s="55"/>
    </row>
    <row r="161" spans="1:25">
      <c r="A161" s="55"/>
      <c r="B161" s="55"/>
      <c r="C161" s="55"/>
      <c r="D161" s="61"/>
      <c r="E161" s="61"/>
      <c r="F161" s="55"/>
      <c r="G161" s="55"/>
      <c r="H161" s="61"/>
      <c r="I161" s="61"/>
      <c r="J161" s="61"/>
      <c r="K161" s="61"/>
      <c r="L161" s="61"/>
      <c r="M161" s="55"/>
      <c r="N161" s="55"/>
      <c r="O161" s="55"/>
      <c r="P161" s="61"/>
      <c r="Q161" s="61"/>
      <c r="R161" s="55"/>
      <c r="S161" s="55"/>
      <c r="T161" s="61"/>
      <c r="U161" s="61"/>
      <c r="V161" s="61"/>
      <c r="W161" s="61"/>
      <c r="X161" s="61"/>
      <c r="Y161" s="55"/>
    </row>
    <row r="162" spans="1:25" ht="3" customHeight="1">
      <c r="A162" s="55"/>
      <c r="B162" s="55"/>
      <c r="C162" s="55"/>
      <c r="D162" s="55"/>
      <c r="E162" s="55"/>
      <c r="F162" s="55"/>
      <c r="G162" s="55"/>
      <c r="H162" s="55"/>
      <c r="I162" s="55"/>
      <c r="J162" s="55"/>
      <c r="K162" s="55"/>
      <c r="L162" s="55"/>
      <c r="M162" s="55"/>
      <c r="N162" s="55"/>
      <c r="O162" s="55"/>
      <c r="P162" s="55"/>
      <c r="Q162" s="55"/>
      <c r="R162" s="55"/>
      <c r="S162" s="55"/>
      <c r="T162" s="55"/>
      <c r="U162" s="55"/>
      <c r="V162" s="55"/>
      <c r="W162" s="55"/>
      <c r="X162" s="55"/>
      <c r="Y162" s="55"/>
    </row>
    <row r="163" spans="1:25">
      <c r="A163" s="55"/>
      <c r="B163" s="55"/>
      <c r="C163" s="55"/>
      <c r="D163" s="193"/>
      <c r="E163" s="55"/>
      <c r="F163" s="55"/>
      <c r="G163" s="55"/>
      <c r="H163" s="55"/>
      <c r="I163" s="55"/>
      <c r="J163" s="55"/>
      <c r="K163" s="55"/>
      <c r="L163" s="55"/>
      <c r="M163" s="55"/>
      <c r="N163" s="55"/>
      <c r="O163" s="55"/>
      <c r="P163" s="193"/>
      <c r="Q163" s="55"/>
      <c r="R163" s="55"/>
      <c r="S163" s="55"/>
      <c r="T163" s="55"/>
      <c r="U163" s="55"/>
      <c r="V163" s="55"/>
      <c r="W163" s="55"/>
      <c r="X163" s="55"/>
      <c r="Y163" s="55"/>
    </row>
    <row r="164" spans="1:25" ht="3" customHeight="1">
      <c r="A164" s="55"/>
      <c r="B164" s="55"/>
      <c r="C164" s="55"/>
      <c r="D164" s="55"/>
      <c r="E164" s="55"/>
      <c r="F164" s="55"/>
      <c r="G164" s="55"/>
      <c r="H164" s="55"/>
      <c r="I164" s="55"/>
      <c r="J164" s="55"/>
      <c r="K164" s="55"/>
      <c r="L164" s="55"/>
      <c r="M164" s="55"/>
      <c r="N164" s="55"/>
      <c r="O164" s="55"/>
      <c r="P164" s="55"/>
      <c r="Q164" s="55"/>
      <c r="R164" s="55"/>
      <c r="S164" s="55"/>
      <c r="T164" s="55"/>
      <c r="U164" s="55"/>
      <c r="V164" s="55"/>
      <c r="W164" s="55"/>
      <c r="X164" s="55"/>
      <c r="Y164" s="55"/>
    </row>
    <row r="165" spans="1:25">
      <c r="A165" s="55"/>
      <c r="B165" s="55"/>
      <c r="C165" s="55"/>
      <c r="D165" s="55"/>
      <c r="E165" s="55"/>
      <c r="F165" s="55"/>
      <c r="G165" s="55"/>
      <c r="H165" s="55"/>
      <c r="I165" s="55"/>
      <c r="J165" s="55"/>
      <c r="K165" s="55"/>
      <c r="L165" s="55"/>
      <c r="M165" s="55"/>
      <c r="N165" s="55"/>
      <c r="O165" s="55"/>
      <c r="P165" s="55"/>
      <c r="Q165" s="55"/>
      <c r="R165" s="55"/>
      <c r="S165" s="55"/>
      <c r="T165" s="55"/>
      <c r="U165" s="55"/>
      <c r="V165" s="55"/>
      <c r="W165" s="55"/>
      <c r="X165" s="55"/>
      <c r="Y165" s="55"/>
    </row>
    <row r="166" spans="1:25" ht="3" customHeight="1">
      <c r="A166" s="55"/>
      <c r="B166" s="55"/>
      <c r="C166" s="55"/>
      <c r="D166" s="55"/>
      <c r="E166" s="55"/>
      <c r="F166" s="55"/>
      <c r="G166" s="55"/>
      <c r="H166" s="55"/>
      <c r="I166" s="55"/>
      <c r="J166" s="55"/>
      <c r="K166" s="55"/>
      <c r="L166" s="55"/>
      <c r="M166" s="55"/>
      <c r="N166" s="55"/>
      <c r="O166" s="55"/>
      <c r="P166" s="55"/>
      <c r="Q166" s="55"/>
      <c r="R166" s="55"/>
      <c r="S166" s="55"/>
      <c r="T166" s="55"/>
      <c r="U166" s="55"/>
      <c r="V166" s="55"/>
      <c r="W166" s="55"/>
      <c r="X166" s="55"/>
      <c r="Y166" s="55"/>
    </row>
    <row r="167" spans="1:25">
      <c r="A167" s="55"/>
      <c r="B167" s="55"/>
      <c r="C167" s="55"/>
      <c r="D167" s="55"/>
      <c r="E167" s="55"/>
      <c r="F167" s="55"/>
      <c r="G167" s="55"/>
      <c r="H167" s="55"/>
      <c r="I167" s="55"/>
      <c r="J167" s="55"/>
      <c r="K167" s="55"/>
      <c r="L167" s="55"/>
      <c r="M167" s="55"/>
      <c r="N167" s="55"/>
      <c r="O167" s="55"/>
      <c r="P167" s="55"/>
      <c r="Q167" s="55"/>
      <c r="R167" s="55"/>
      <c r="S167" s="55"/>
      <c r="T167" s="55"/>
      <c r="U167" s="55"/>
      <c r="V167" s="55"/>
      <c r="W167" s="55"/>
      <c r="X167" s="55"/>
      <c r="Y167" s="55"/>
    </row>
    <row r="168" spans="1:25" ht="3" customHeight="1">
      <c r="A168" s="55"/>
      <c r="B168" s="55"/>
      <c r="C168" s="55"/>
      <c r="D168" s="55"/>
      <c r="E168" s="55"/>
      <c r="F168" s="55"/>
      <c r="G168" s="55"/>
      <c r="H168" s="55"/>
      <c r="I168" s="55"/>
      <c r="J168" s="55"/>
      <c r="K168" s="55"/>
      <c r="L168" s="55"/>
      <c r="M168" s="55"/>
      <c r="N168" s="55"/>
      <c r="O168" s="55"/>
      <c r="P168" s="55"/>
      <c r="Q168" s="55"/>
      <c r="R168" s="55"/>
      <c r="S168" s="55"/>
      <c r="T168" s="55"/>
      <c r="U168" s="55"/>
      <c r="V168" s="55"/>
      <c r="W168" s="55"/>
      <c r="X168" s="55"/>
      <c r="Y168" s="55"/>
    </row>
    <row r="169" spans="1:25">
      <c r="A169" s="55"/>
      <c r="B169" s="55"/>
      <c r="C169" s="55"/>
      <c r="D169" s="55"/>
      <c r="E169" s="55"/>
      <c r="F169" s="55"/>
      <c r="G169" s="55"/>
      <c r="H169" s="55"/>
      <c r="I169" s="55"/>
      <c r="J169" s="55"/>
      <c r="K169" s="55"/>
      <c r="L169" s="55"/>
      <c r="M169" s="55"/>
      <c r="N169" s="55"/>
      <c r="O169" s="55"/>
      <c r="P169" s="55"/>
      <c r="Q169" s="55"/>
      <c r="R169" s="55"/>
      <c r="S169" s="55"/>
      <c r="T169" s="55"/>
      <c r="U169" s="55"/>
      <c r="V169" s="55"/>
      <c r="W169" s="55"/>
      <c r="X169" s="55"/>
      <c r="Y169" s="55"/>
    </row>
    <row r="170" spans="1:25" ht="3" customHeight="1">
      <c r="A170" s="55"/>
      <c r="B170" s="55"/>
      <c r="C170" s="55"/>
      <c r="D170" s="55"/>
      <c r="E170" s="55"/>
      <c r="F170" s="55"/>
      <c r="G170" s="55"/>
      <c r="H170" s="55"/>
      <c r="I170" s="55"/>
      <c r="J170" s="55"/>
      <c r="K170" s="55"/>
      <c r="L170" s="55"/>
      <c r="M170" s="55"/>
      <c r="N170" s="55"/>
      <c r="O170" s="55"/>
      <c r="P170" s="55"/>
      <c r="Q170" s="55"/>
      <c r="R170" s="55"/>
      <c r="S170" s="55"/>
      <c r="T170" s="55"/>
      <c r="U170" s="55"/>
      <c r="V170" s="55"/>
      <c r="W170" s="55"/>
      <c r="X170" s="55"/>
      <c r="Y170" s="55"/>
    </row>
    <row r="171" spans="1:25">
      <c r="A171" s="55"/>
      <c r="B171" s="55"/>
      <c r="C171" s="55"/>
      <c r="D171" s="55"/>
      <c r="E171" s="55"/>
      <c r="F171" s="55"/>
      <c r="G171" s="55"/>
      <c r="H171" s="55"/>
      <c r="I171" s="55"/>
      <c r="J171" s="55"/>
      <c r="K171" s="55"/>
      <c r="L171" s="55"/>
      <c r="M171" s="55"/>
      <c r="N171" s="55"/>
      <c r="O171" s="55"/>
      <c r="P171" s="55"/>
      <c r="Q171" s="55"/>
      <c r="R171" s="55"/>
      <c r="S171" s="55"/>
      <c r="T171" s="55"/>
      <c r="U171" s="55"/>
      <c r="V171" s="55"/>
      <c r="W171" s="55"/>
      <c r="X171" s="55"/>
      <c r="Y171" s="55"/>
    </row>
    <row r="172" spans="1:25" ht="3" customHeight="1">
      <c r="A172" s="55"/>
      <c r="B172" s="55"/>
      <c r="C172" s="55"/>
      <c r="D172" s="55"/>
      <c r="E172" s="55"/>
      <c r="F172" s="55"/>
      <c r="G172" s="55"/>
      <c r="H172" s="55"/>
      <c r="I172" s="55"/>
      <c r="J172" s="55"/>
      <c r="K172" s="55"/>
      <c r="L172" s="55"/>
      <c r="M172" s="55"/>
      <c r="N172" s="55"/>
      <c r="O172" s="55"/>
      <c r="P172" s="55"/>
      <c r="Q172" s="55"/>
      <c r="R172" s="55"/>
      <c r="S172" s="55"/>
      <c r="T172" s="55"/>
      <c r="U172" s="55"/>
      <c r="V172" s="55"/>
      <c r="W172" s="55"/>
      <c r="X172" s="55"/>
      <c r="Y172" s="55"/>
    </row>
    <row r="173" spans="1:25">
      <c r="A173" s="55"/>
      <c r="B173" s="55"/>
      <c r="C173" s="55"/>
      <c r="D173" s="55"/>
      <c r="E173" s="55"/>
      <c r="F173" s="55"/>
      <c r="G173" s="55"/>
      <c r="H173" s="55"/>
      <c r="I173" s="55"/>
      <c r="J173" s="55"/>
      <c r="K173" s="55"/>
      <c r="L173" s="55"/>
      <c r="M173" s="55"/>
      <c r="N173" s="55"/>
      <c r="O173" s="55"/>
      <c r="P173" s="55"/>
      <c r="Q173" s="55"/>
      <c r="R173" s="55"/>
      <c r="S173" s="55"/>
      <c r="T173" s="55"/>
      <c r="U173" s="55"/>
      <c r="V173" s="55"/>
      <c r="W173" s="55"/>
      <c r="X173" s="55"/>
      <c r="Y173" s="55"/>
    </row>
    <row r="174" spans="1:25" ht="3" customHeight="1">
      <c r="A174" s="55"/>
      <c r="B174" s="55"/>
      <c r="C174" s="55"/>
      <c r="D174" s="55"/>
      <c r="E174" s="55"/>
      <c r="F174" s="55"/>
      <c r="G174" s="55"/>
      <c r="H174" s="55"/>
      <c r="I174" s="55"/>
      <c r="J174" s="55"/>
      <c r="K174" s="55"/>
      <c r="L174" s="55"/>
      <c r="M174" s="55"/>
      <c r="N174" s="55"/>
      <c r="O174" s="55"/>
      <c r="P174" s="55"/>
      <c r="Q174" s="55"/>
      <c r="R174" s="55"/>
      <c r="S174" s="55"/>
      <c r="T174" s="55"/>
      <c r="U174" s="55"/>
      <c r="V174" s="55"/>
      <c r="W174" s="55"/>
      <c r="X174" s="55"/>
      <c r="Y174" s="55"/>
    </row>
    <row r="175" spans="1:25">
      <c r="A175" s="55"/>
      <c r="B175" s="55"/>
      <c r="C175" s="55"/>
      <c r="D175" s="55"/>
      <c r="E175" s="55"/>
      <c r="F175" s="55"/>
      <c r="G175" s="55"/>
      <c r="H175" s="55"/>
      <c r="I175" s="55"/>
      <c r="J175" s="55"/>
      <c r="K175" s="55"/>
      <c r="L175" s="55"/>
      <c r="M175" s="55"/>
      <c r="N175" s="55"/>
      <c r="O175" s="55"/>
      <c r="P175" s="55"/>
      <c r="Q175" s="55"/>
      <c r="R175" s="55"/>
      <c r="S175" s="55"/>
      <c r="T175" s="55"/>
      <c r="U175" s="55"/>
      <c r="V175" s="55"/>
      <c r="W175" s="55"/>
      <c r="X175" s="55"/>
      <c r="Y175" s="55"/>
    </row>
    <row r="176" spans="1:25" ht="3" customHeight="1">
      <c r="A176" s="55"/>
      <c r="B176" s="55"/>
      <c r="C176" s="55"/>
      <c r="D176" s="55"/>
      <c r="E176" s="55"/>
      <c r="F176" s="55"/>
      <c r="G176" s="55"/>
      <c r="H176" s="55"/>
      <c r="I176" s="55"/>
      <c r="J176" s="55"/>
      <c r="K176" s="55"/>
      <c r="L176" s="55"/>
      <c r="M176" s="55"/>
      <c r="N176" s="55"/>
      <c r="O176" s="55"/>
      <c r="P176" s="55"/>
      <c r="Q176" s="55"/>
      <c r="R176" s="55"/>
      <c r="S176" s="55"/>
      <c r="T176" s="55"/>
      <c r="U176" s="55"/>
      <c r="V176" s="55"/>
      <c r="W176" s="55"/>
      <c r="X176" s="55"/>
      <c r="Y176" s="55"/>
    </row>
    <row r="177" spans="1:25">
      <c r="A177" s="55"/>
      <c r="B177" s="55"/>
      <c r="C177" s="55"/>
      <c r="D177" s="55"/>
      <c r="E177" s="55"/>
      <c r="F177" s="55"/>
      <c r="G177" s="55"/>
      <c r="H177" s="55"/>
      <c r="I177" s="55"/>
      <c r="J177" s="55"/>
      <c r="K177" s="55"/>
      <c r="L177" s="55"/>
      <c r="M177" s="55"/>
      <c r="N177" s="55"/>
      <c r="O177" s="55"/>
      <c r="P177" s="55"/>
      <c r="Q177" s="55"/>
      <c r="R177" s="55"/>
      <c r="S177" s="55"/>
      <c r="T177" s="55"/>
      <c r="U177" s="55"/>
      <c r="V177" s="55"/>
      <c r="W177" s="55"/>
      <c r="X177" s="55"/>
      <c r="Y177" s="55"/>
    </row>
    <row r="178" spans="1:25" ht="3" customHeight="1">
      <c r="A178" s="55"/>
      <c r="B178" s="55"/>
      <c r="C178" s="55"/>
      <c r="D178" s="55"/>
      <c r="E178" s="55"/>
      <c r="F178" s="55"/>
      <c r="G178" s="55"/>
      <c r="H178" s="55"/>
      <c r="I178" s="55"/>
      <c r="J178" s="55"/>
      <c r="K178" s="55"/>
      <c r="L178" s="55"/>
      <c r="M178" s="55"/>
      <c r="N178" s="55"/>
      <c r="O178" s="55"/>
      <c r="P178" s="55"/>
      <c r="Q178" s="55"/>
      <c r="R178" s="55"/>
      <c r="S178" s="55"/>
      <c r="T178" s="55"/>
      <c r="U178" s="55"/>
      <c r="V178" s="55"/>
      <c r="W178" s="55"/>
      <c r="X178" s="55"/>
      <c r="Y178" s="55"/>
    </row>
    <row r="179" spans="1:25">
      <c r="A179" s="55"/>
      <c r="B179" s="55"/>
      <c r="C179" s="55"/>
      <c r="D179" s="61"/>
      <c r="E179" s="61"/>
      <c r="F179" s="55"/>
      <c r="G179" s="55"/>
      <c r="H179" s="61"/>
      <c r="I179" s="61"/>
      <c r="J179" s="61"/>
      <c r="K179" s="61"/>
      <c r="L179" s="61"/>
      <c r="M179" s="55"/>
      <c r="N179" s="55"/>
      <c r="O179" s="55"/>
      <c r="P179" s="61"/>
      <c r="Q179" s="61"/>
      <c r="R179" s="55"/>
      <c r="S179" s="55"/>
      <c r="T179" s="61"/>
      <c r="U179" s="61"/>
      <c r="V179" s="61"/>
      <c r="W179" s="61"/>
      <c r="X179" s="61"/>
      <c r="Y179" s="55"/>
    </row>
    <row r="180" spans="1:25">
      <c r="A180" s="55"/>
      <c r="B180" s="55"/>
      <c r="C180" s="55"/>
      <c r="D180" s="55"/>
      <c r="E180" s="55"/>
      <c r="F180" s="55"/>
      <c r="G180" s="55"/>
      <c r="H180" s="55"/>
      <c r="I180" s="55"/>
      <c r="J180" s="55"/>
      <c r="K180" s="55"/>
      <c r="L180" s="55"/>
      <c r="M180" s="55"/>
      <c r="N180" s="55"/>
      <c r="O180" s="55"/>
      <c r="P180" s="55"/>
      <c r="Q180" s="55"/>
      <c r="R180" s="55"/>
      <c r="S180" s="55"/>
      <c r="T180" s="55"/>
      <c r="U180" s="55"/>
      <c r="V180" s="55"/>
      <c r="W180" s="55"/>
      <c r="X180" s="55"/>
      <c r="Y180" s="55"/>
    </row>
    <row r="181" spans="1:25">
      <c r="A181" s="55"/>
      <c r="B181" s="55"/>
      <c r="C181" s="55"/>
      <c r="D181" s="193"/>
      <c r="E181" s="55"/>
      <c r="F181" s="55"/>
      <c r="G181" s="55"/>
      <c r="H181" s="55"/>
      <c r="I181" s="55"/>
      <c r="J181" s="55"/>
      <c r="K181" s="55"/>
      <c r="L181" s="55"/>
      <c r="M181" s="55"/>
      <c r="N181" s="55"/>
      <c r="O181" s="55"/>
      <c r="P181" s="193"/>
      <c r="Q181" s="55"/>
      <c r="R181" s="55"/>
      <c r="S181" s="55"/>
      <c r="T181" s="55"/>
      <c r="U181" s="55"/>
      <c r="V181" s="55"/>
      <c r="W181" s="55"/>
      <c r="X181" s="55"/>
      <c r="Y181" s="55"/>
    </row>
    <row r="182" spans="1:25" ht="3" customHeight="1">
      <c r="A182" s="55"/>
      <c r="B182" s="55"/>
      <c r="C182" s="55"/>
      <c r="D182" s="55"/>
      <c r="E182" s="55"/>
      <c r="F182" s="55"/>
      <c r="G182" s="55"/>
      <c r="H182" s="55"/>
      <c r="I182" s="55"/>
      <c r="J182" s="55"/>
      <c r="K182" s="55"/>
      <c r="L182" s="55"/>
      <c r="M182" s="55"/>
      <c r="N182" s="55"/>
      <c r="O182" s="55"/>
      <c r="P182" s="55"/>
      <c r="Q182" s="55"/>
      <c r="R182" s="55"/>
      <c r="S182" s="55"/>
      <c r="T182" s="55"/>
      <c r="U182" s="55"/>
      <c r="V182" s="55"/>
      <c r="W182" s="55"/>
      <c r="X182" s="55"/>
      <c r="Y182" s="55"/>
    </row>
    <row r="183" spans="1:25">
      <c r="A183" s="55"/>
      <c r="B183" s="55"/>
      <c r="C183" s="55"/>
      <c r="D183" s="55"/>
      <c r="E183" s="55"/>
      <c r="F183" s="55"/>
      <c r="G183" s="55"/>
      <c r="H183" s="55"/>
      <c r="I183" s="55"/>
      <c r="J183" s="55"/>
      <c r="K183" s="55"/>
      <c r="L183" s="55"/>
      <c r="M183" s="55"/>
      <c r="N183" s="55"/>
      <c r="O183" s="55"/>
      <c r="P183" s="55"/>
      <c r="Q183" s="55"/>
      <c r="R183" s="55"/>
      <c r="S183" s="55"/>
      <c r="T183" s="55"/>
      <c r="U183" s="55"/>
      <c r="V183" s="55"/>
      <c r="W183" s="55"/>
      <c r="X183" s="55"/>
      <c r="Y183" s="55"/>
    </row>
    <row r="184" spans="1:25" ht="3" customHeight="1">
      <c r="A184" s="55"/>
      <c r="B184" s="55"/>
      <c r="C184" s="55"/>
      <c r="D184" s="55"/>
      <c r="E184" s="55"/>
      <c r="F184" s="55"/>
      <c r="G184" s="55"/>
      <c r="H184" s="55"/>
      <c r="I184" s="55"/>
      <c r="J184" s="55"/>
      <c r="K184" s="55"/>
      <c r="L184" s="55"/>
      <c r="M184" s="55"/>
      <c r="N184" s="55"/>
      <c r="O184" s="55"/>
      <c r="P184" s="55"/>
      <c r="Q184" s="55"/>
      <c r="R184" s="55"/>
      <c r="S184" s="55"/>
      <c r="T184" s="55"/>
      <c r="U184" s="55"/>
      <c r="V184" s="55"/>
      <c r="W184" s="55"/>
      <c r="X184" s="55"/>
      <c r="Y184" s="55"/>
    </row>
    <row r="185" spans="1:25">
      <c r="A185" s="55"/>
      <c r="B185" s="55"/>
      <c r="C185" s="55"/>
      <c r="D185" s="55"/>
      <c r="E185" s="55"/>
      <c r="F185" s="55"/>
      <c r="G185" s="55"/>
      <c r="H185" s="55"/>
      <c r="I185" s="55"/>
      <c r="J185" s="55"/>
      <c r="K185" s="55"/>
      <c r="L185" s="55"/>
      <c r="M185" s="55"/>
      <c r="N185" s="55"/>
      <c r="O185" s="55"/>
      <c r="P185" s="55"/>
      <c r="Q185" s="55"/>
      <c r="R185" s="55"/>
      <c r="S185" s="55"/>
      <c r="T185" s="55"/>
      <c r="U185" s="55"/>
      <c r="V185" s="55"/>
      <c r="W185" s="55"/>
      <c r="X185" s="55"/>
      <c r="Y185" s="55"/>
    </row>
    <row r="186" spans="1:25" ht="3" customHeight="1">
      <c r="A186" s="55"/>
      <c r="B186" s="55"/>
      <c r="C186" s="55"/>
      <c r="D186" s="55"/>
      <c r="E186" s="55"/>
      <c r="F186" s="55"/>
      <c r="G186" s="55"/>
      <c r="H186" s="55"/>
      <c r="I186" s="55"/>
      <c r="J186" s="55"/>
      <c r="K186" s="55"/>
      <c r="L186" s="55"/>
      <c r="M186" s="55"/>
      <c r="N186" s="55"/>
      <c r="O186" s="55"/>
      <c r="P186" s="55"/>
      <c r="Q186" s="55"/>
      <c r="R186" s="55"/>
      <c r="S186" s="55"/>
      <c r="T186" s="55"/>
      <c r="U186" s="55"/>
      <c r="V186" s="55"/>
      <c r="W186" s="55"/>
      <c r="X186" s="55"/>
      <c r="Y186" s="55"/>
    </row>
    <row r="187" spans="1:25">
      <c r="A187" s="55"/>
      <c r="B187" s="55"/>
      <c r="C187" s="55"/>
      <c r="D187" s="55"/>
      <c r="E187" s="55"/>
      <c r="F187" s="55"/>
      <c r="G187" s="55"/>
      <c r="H187" s="55"/>
      <c r="I187" s="55"/>
      <c r="J187" s="55"/>
      <c r="K187" s="55"/>
      <c r="L187" s="55"/>
      <c r="M187" s="55"/>
      <c r="N187" s="55"/>
      <c r="O187" s="55"/>
      <c r="P187" s="55"/>
      <c r="Q187" s="55"/>
      <c r="R187" s="55"/>
      <c r="S187" s="55"/>
      <c r="T187" s="55"/>
      <c r="U187" s="55"/>
      <c r="V187" s="55"/>
      <c r="W187" s="55"/>
      <c r="X187" s="55"/>
      <c r="Y187" s="55"/>
    </row>
    <row r="188" spans="1:25" ht="3" customHeight="1">
      <c r="A188" s="55"/>
      <c r="B188" s="55"/>
      <c r="C188" s="55"/>
      <c r="D188" s="55"/>
      <c r="E188" s="55"/>
      <c r="F188" s="55"/>
      <c r="G188" s="55"/>
      <c r="H188" s="55"/>
      <c r="I188" s="55"/>
      <c r="J188" s="55"/>
      <c r="K188" s="55"/>
      <c r="L188" s="55"/>
      <c r="M188" s="55"/>
      <c r="N188" s="55"/>
      <c r="O188" s="55"/>
      <c r="P188" s="55"/>
      <c r="Q188" s="55"/>
      <c r="R188" s="55"/>
      <c r="S188" s="55"/>
      <c r="T188" s="55"/>
      <c r="U188" s="55"/>
      <c r="V188" s="55"/>
      <c r="W188" s="55"/>
      <c r="X188" s="55"/>
      <c r="Y188" s="55"/>
    </row>
    <row r="189" spans="1:25">
      <c r="A189" s="55"/>
      <c r="B189" s="55"/>
      <c r="C189" s="55"/>
      <c r="D189" s="55"/>
      <c r="E189" s="55"/>
      <c r="F189" s="55"/>
      <c r="G189" s="55"/>
      <c r="H189" s="55"/>
      <c r="I189" s="55"/>
      <c r="J189" s="55"/>
      <c r="K189" s="55"/>
      <c r="L189" s="55"/>
      <c r="M189" s="55"/>
      <c r="N189" s="55"/>
      <c r="O189" s="55"/>
      <c r="P189" s="55"/>
      <c r="Q189" s="55"/>
      <c r="R189" s="55"/>
      <c r="S189" s="55"/>
      <c r="T189" s="55"/>
      <c r="U189" s="55"/>
      <c r="V189" s="55"/>
      <c r="W189" s="55"/>
      <c r="X189" s="55"/>
      <c r="Y189" s="55"/>
    </row>
    <row r="190" spans="1:25" ht="3" customHeight="1">
      <c r="A190" s="55"/>
      <c r="B190" s="55"/>
      <c r="C190" s="55"/>
      <c r="D190" s="55"/>
      <c r="E190" s="55"/>
      <c r="F190" s="55"/>
      <c r="G190" s="55"/>
      <c r="H190" s="55"/>
      <c r="I190" s="55"/>
      <c r="J190" s="55"/>
      <c r="K190" s="55"/>
      <c r="L190" s="55"/>
      <c r="M190" s="55"/>
      <c r="N190" s="55"/>
      <c r="O190" s="55"/>
      <c r="P190" s="55"/>
      <c r="Q190" s="55"/>
      <c r="R190" s="55"/>
      <c r="S190" s="55"/>
      <c r="T190" s="55"/>
      <c r="U190" s="55"/>
      <c r="V190" s="55"/>
      <c r="W190" s="55"/>
      <c r="X190" s="55"/>
      <c r="Y190" s="55"/>
    </row>
    <row r="191" spans="1:25">
      <c r="A191" s="55"/>
      <c r="B191" s="55"/>
      <c r="C191" s="55"/>
      <c r="D191" s="55"/>
      <c r="E191" s="55"/>
      <c r="F191" s="55"/>
      <c r="G191" s="55"/>
      <c r="H191" s="55"/>
      <c r="I191" s="55"/>
      <c r="J191" s="55"/>
      <c r="K191" s="55"/>
      <c r="L191" s="55"/>
      <c r="M191" s="55"/>
      <c r="N191" s="55"/>
      <c r="O191" s="55"/>
      <c r="P191" s="55"/>
      <c r="Q191" s="55"/>
      <c r="R191" s="55"/>
      <c r="S191" s="55"/>
      <c r="T191" s="55"/>
      <c r="U191" s="55"/>
      <c r="V191" s="55"/>
      <c r="W191" s="55"/>
      <c r="X191" s="55"/>
      <c r="Y191" s="55"/>
    </row>
    <row r="192" spans="1:25" ht="3" customHeight="1">
      <c r="A192" s="55"/>
      <c r="B192" s="55"/>
      <c r="C192" s="55"/>
      <c r="D192" s="55"/>
      <c r="E192" s="55"/>
      <c r="F192" s="55"/>
      <c r="G192" s="55"/>
      <c r="H192" s="55"/>
      <c r="I192" s="55"/>
      <c r="J192" s="55"/>
      <c r="K192" s="55"/>
      <c r="L192" s="55"/>
      <c r="M192" s="55"/>
      <c r="N192" s="55"/>
      <c r="O192" s="55"/>
      <c r="P192" s="55"/>
      <c r="Q192" s="55"/>
      <c r="R192" s="55"/>
      <c r="S192" s="55"/>
      <c r="T192" s="55"/>
      <c r="U192" s="55"/>
      <c r="V192" s="55"/>
      <c r="W192" s="55"/>
      <c r="X192" s="55"/>
      <c r="Y192" s="55"/>
    </row>
    <row r="193" spans="1:25">
      <c r="A193" s="55"/>
      <c r="B193" s="55"/>
      <c r="C193" s="55"/>
      <c r="D193" s="55"/>
      <c r="E193" s="55"/>
      <c r="F193" s="55"/>
      <c r="G193" s="55"/>
      <c r="H193" s="55"/>
      <c r="I193" s="55"/>
      <c r="J193" s="55"/>
      <c r="K193" s="55"/>
      <c r="L193" s="55"/>
      <c r="M193" s="55"/>
      <c r="N193" s="55"/>
      <c r="O193" s="55"/>
      <c r="P193" s="55"/>
      <c r="Q193" s="55"/>
      <c r="R193" s="55"/>
      <c r="S193" s="55"/>
      <c r="T193" s="55"/>
      <c r="U193" s="55"/>
      <c r="V193" s="55"/>
      <c r="W193" s="55"/>
      <c r="X193" s="55"/>
      <c r="Y193" s="55"/>
    </row>
    <row r="194" spans="1:25" ht="3" customHeight="1">
      <c r="A194" s="55"/>
      <c r="B194" s="55"/>
      <c r="C194" s="55"/>
      <c r="D194" s="55"/>
      <c r="E194" s="55"/>
      <c r="F194" s="55"/>
      <c r="G194" s="55"/>
      <c r="H194" s="55"/>
      <c r="I194" s="55"/>
      <c r="J194" s="55"/>
      <c r="K194" s="55"/>
      <c r="L194" s="55"/>
      <c r="M194" s="55"/>
      <c r="N194" s="55"/>
      <c r="O194" s="55"/>
      <c r="P194" s="55"/>
      <c r="Q194" s="55"/>
      <c r="R194" s="55"/>
      <c r="S194" s="55"/>
      <c r="T194" s="55"/>
      <c r="U194" s="55"/>
      <c r="V194" s="55"/>
      <c r="W194" s="55"/>
      <c r="X194" s="55"/>
      <c r="Y194" s="55"/>
    </row>
    <row r="195" spans="1:25">
      <c r="A195" s="55"/>
      <c r="B195" s="55"/>
      <c r="C195" s="55"/>
      <c r="D195" s="55"/>
      <c r="E195" s="55"/>
      <c r="F195" s="55"/>
      <c r="G195" s="55"/>
      <c r="H195" s="55"/>
      <c r="I195" s="55"/>
      <c r="J195" s="55"/>
      <c r="K195" s="55"/>
      <c r="L195" s="55"/>
      <c r="M195" s="55"/>
      <c r="N195" s="55"/>
      <c r="O195" s="55"/>
      <c r="P195" s="55"/>
      <c r="Q195" s="55"/>
      <c r="R195" s="55"/>
      <c r="S195" s="55"/>
      <c r="T195" s="55"/>
      <c r="U195" s="55"/>
      <c r="V195" s="55"/>
      <c r="W195" s="55"/>
      <c r="X195" s="55"/>
      <c r="Y195" s="55"/>
    </row>
    <row r="196" spans="1:25" ht="3" customHeight="1">
      <c r="A196" s="55"/>
      <c r="B196" s="55"/>
      <c r="C196" s="55"/>
      <c r="D196" s="55"/>
      <c r="E196" s="55"/>
      <c r="F196" s="55"/>
      <c r="G196" s="55"/>
      <c r="H196" s="55"/>
      <c r="I196" s="55"/>
      <c r="J196" s="55"/>
      <c r="K196" s="55"/>
      <c r="L196" s="55"/>
      <c r="M196" s="55"/>
      <c r="N196" s="55"/>
      <c r="O196" s="55"/>
      <c r="P196" s="55"/>
      <c r="Q196" s="55"/>
      <c r="R196" s="55"/>
      <c r="S196" s="55"/>
      <c r="T196" s="55"/>
      <c r="U196" s="55"/>
      <c r="V196" s="55"/>
      <c r="W196" s="55"/>
      <c r="X196" s="55"/>
      <c r="Y196" s="55"/>
    </row>
    <row r="197" spans="1:25">
      <c r="A197" s="55"/>
      <c r="B197" s="55"/>
      <c r="C197" s="55"/>
      <c r="D197" s="61"/>
      <c r="E197" s="61"/>
      <c r="F197" s="55"/>
      <c r="G197" s="55"/>
      <c r="H197" s="61"/>
      <c r="I197" s="61"/>
      <c r="J197" s="61"/>
      <c r="K197" s="61"/>
      <c r="L197" s="61"/>
      <c r="M197" s="55"/>
      <c r="N197" s="55"/>
      <c r="O197" s="55"/>
      <c r="P197" s="61"/>
      <c r="Q197" s="61"/>
      <c r="R197" s="55"/>
      <c r="S197" s="55"/>
      <c r="T197" s="61"/>
      <c r="U197" s="61"/>
      <c r="V197" s="61"/>
      <c r="W197" s="61"/>
      <c r="X197" s="61"/>
      <c r="Y197" s="55"/>
    </row>
    <row r="198" spans="1:25">
      <c r="A198" s="55"/>
      <c r="B198" s="55"/>
      <c r="C198" s="55"/>
      <c r="D198" s="55"/>
      <c r="E198" s="55"/>
      <c r="F198" s="55"/>
      <c r="G198" s="55"/>
      <c r="H198" s="55"/>
      <c r="I198" s="55"/>
      <c r="J198" s="55"/>
      <c r="K198" s="55"/>
      <c r="L198" s="55"/>
      <c r="M198" s="55"/>
      <c r="N198" s="55"/>
      <c r="O198" s="55"/>
      <c r="P198" s="55"/>
      <c r="Q198" s="55"/>
      <c r="R198" s="55"/>
      <c r="S198" s="55"/>
      <c r="T198" s="55"/>
      <c r="U198" s="55"/>
      <c r="V198" s="55"/>
      <c r="W198" s="55"/>
      <c r="X198" s="55"/>
      <c r="Y198" s="55"/>
    </row>
    <row r="199" spans="1:25">
      <c r="A199" s="55"/>
      <c r="B199" s="55"/>
      <c r="C199" s="55"/>
      <c r="D199" s="55"/>
      <c r="E199" s="55"/>
      <c r="F199" s="55"/>
      <c r="G199" s="55"/>
      <c r="H199" s="55"/>
      <c r="I199" s="55"/>
      <c r="J199" s="55"/>
      <c r="K199" s="55"/>
      <c r="L199" s="55"/>
      <c r="M199" s="55"/>
      <c r="N199" s="55"/>
      <c r="O199" s="55"/>
      <c r="P199" s="55"/>
      <c r="Q199" s="55"/>
      <c r="R199" s="55"/>
      <c r="S199" s="55"/>
      <c r="T199" s="55"/>
      <c r="U199" s="55"/>
      <c r="V199" s="55"/>
      <c r="W199" s="55"/>
      <c r="X199" s="55"/>
      <c r="Y199" s="55"/>
    </row>
    <row r="200" spans="1:25">
      <c r="A200" s="55"/>
      <c r="B200" s="55"/>
      <c r="C200" s="55"/>
      <c r="D200" s="55"/>
      <c r="E200" s="55"/>
      <c r="F200" s="55"/>
      <c r="G200" s="55"/>
      <c r="H200" s="55"/>
      <c r="I200" s="55"/>
      <c r="J200" s="55"/>
      <c r="K200" s="55"/>
      <c r="L200" s="55"/>
      <c r="M200" s="55"/>
      <c r="N200" s="55"/>
      <c r="O200" s="55"/>
      <c r="P200" s="55"/>
      <c r="Q200" s="55"/>
      <c r="R200" s="55"/>
      <c r="S200" s="55"/>
      <c r="T200" s="55"/>
      <c r="U200" s="55"/>
      <c r="V200" s="55"/>
      <c r="W200" s="55"/>
      <c r="X200" s="55"/>
      <c r="Y200" s="55"/>
    </row>
    <row r="201" spans="1:25">
      <c r="A201" s="55"/>
      <c r="B201" s="55"/>
      <c r="C201" s="55"/>
      <c r="D201" s="55"/>
      <c r="E201" s="55"/>
      <c r="F201" s="55"/>
      <c r="G201" s="55"/>
      <c r="H201" s="55"/>
      <c r="I201" s="55"/>
      <c r="J201" s="55"/>
      <c r="K201" s="55"/>
      <c r="L201" s="55"/>
      <c r="M201" s="55"/>
      <c r="N201" s="55"/>
      <c r="O201" s="55"/>
      <c r="P201" s="55"/>
      <c r="Q201" s="55"/>
      <c r="R201" s="55"/>
      <c r="S201" s="55"/>
      <c r="T201" s="55"/>
      <c r="U201" s="55"/>
      <c r="V201" s="55"/>
      <c r="W201" s="55"/>
      <c r="X201" s="55"/>
      <c r="Y201" s="55"/>
    </row>
    <row r="202" spans="1:25">
      <c r="A202" s="55"/>
      <c r="B202" s="55"/>
      <c r="C202" s="55"/>
      <c r="D202" s="55"/>
      <c r="E202" s="55"/>
      <c r="F202" s="55"/>
      <c r="G202" s="55"/>
      <c r="H202" s="55"/>
      <c r="I202" s="55"/>
      <c r="J202" s="55"/>
      <c r="K202" s="55"/>
      <c r="L202" s="55"/>
      <c r="M202" s="55"/>
      <c r="N202" s="55"/>
      <c r="O202" s="55"/>
      <c r="P202" s="55"/>
      <c r="Q202" s="55"/>
      <c r="R202" s="55"/>
      <c r="S202" s="55"/>
      <c r="T202" s="55"/>
      <c r="U202" s="55"/>
      <c r="V202" s="55"/>
      <c r="W202" s="55"/>
      <c r="X202" s="55"/>
      <c r="Y202" s="55"/>
    </row>
    <row r="203" spans="1:25">
      <c r="A203" s="55"/>
      <c r="B203" s="55"/>
      <c r="C203" s="55"/>
      <c r="D203" s="55"/>
      <c r="E203" s="55"/>
      <c r="F203" s="55"/>
      <c r="G203" s="55"/>
      <c r="H203" s="55"/>
      <c r="I203" s="55"/>
      <c r="J203" s="55"/>
      <c r="K203" s="55"/>
      <c r="L203" s="55"/>
      <c r="M203" s="55"/>
      <c r="N203" s="55"/>
      <c r="O203" s="55"/>
      <c r="P203" s="55"/>
      <c r="Q203" s="55"/>
      <c r="R203" s="55"/>
      <c r="S203" s="55"/>
      <c r="T203" s="55"/>
      <c r="U203" s="55"/>
      <c r="V203" s="55"/>
      <c r="W203" s="55"/>
      <c r="X203" s="55"/>
      <c r="Y203" s="55"/>
    </row>
    <row r="204" spans="1:25">
      <c r="A204" s="55"/>
      <c r="B204" s="55"/>
      <c r="C204" s="55"/>
      <c r="D204" s="55"/>
      <c r="E204" s="55"/>
      <c r="F204" s="55"/>
      <c r="G204" s="55"/>
      <c r="H204" s="55"/>
      <c r="I204" s="55"/>
      <c r="J204" s="55"/>
      <c r="K204" s="55"/>
      <c r="L204" s="55"/>
      <c r="M204" s="55"/>
      <c r="N204" s="55"/>
      <c r="O204" s="55"/>
      <c r="P204" s="55"/>
      <c r="Q204" s="55"/>
      <c r="R204" s="55"/>
      <c r="S204" s="55"/>
      <c r="T204" s="55"/>
      <c r="U204" s="55"/>
      <c r="V204" s="55"/>
      <c r="W204" s="55"/>
      <c r="X204" s="55"/>
      <c r="Y204" s="55"/>
    </row>
    <row r="205" spans="1:25">
      <c r="A205" s="55"/>
      <c r="B205" s="55"/>
      <c r="C205" s="55"/>
      <c r="D205" s="55"/>
      <c r="E205" s="55"/>
      <c r="F205" s="55"/>
      <c r="G205" s="55"/>
      <c r="H205" s="55"/>
      <c r="I205" s="55"/>
      <c r="J205" s="55"/>
      <c r="K205" s="55"/>
      <c r="L205" s="55"/>
      <c r="M205" s="55"/>
      <c r="N205" s="55"/>
      <c r="O205" s="55"/>
      <c r="P205" s="55"/>
      <c r="Q205" s="55"/>
      <c r="R205" s="55"/>
      <c r="S205" s="55"/>
      <c r="T205" s="55"/>
      <c r="U205" s="55"/>
      <c r="V205" s="55"/>
      <c r="W205" s="55"/>
      <c r="X205" s="55"/>
      <c r="Y205" s="55"/>
    </row>
    <row r="206" spans="1:25">
      <c r="A206" s="55"/>
      <c r="B206" s="55"/>
      <c r="C206" s="55"/>
      <c r="D206" s="55"/>
      <c r="E206" s="55"/>
      <c r="F206" s="55"/>
      <c r="G206" s="55"/>
      <c r="H206" s="55"/>
      <c r="I206" s="55"/>
      <c r="J206" s="55"/>
      <c r="K206" s="55"/>
      <c r="L206" s="55"/>
      <c r="M206" s="55"/>
      <c r="N206" s="55"/>
      <c r="O206" s="55"/>
      <c r="P206" s="55"/>
      <c r="Q206" s="55"/>
      <c r="R206" s="55"/>
      <c r="S206" s="55"/>
      <c r="T206" s="55"/>
      <c r="U206" s="55"/>
      <c r="V206" s="55"/>
      <c r="W206" s="55"/>
      <c r="X206" s="55"/>
      <c r="Y206" s="55"/>
    </row>
    <row r="207" spans="1:25">
      <c r="A207" s="55"/>
      <c r="B207" s="55"/>
      <c r="C207" s="55"/>
      <c r="D207" s="55"/>
      <c r="E207" s="55"/>
      <c r="F207" s="55"/>
      <c r="G207" s="55"/>
      <c r="H207" s="55"/>
      <c r="I207" s="55"/>
      <c r="J207" s="55"/>
      <c r="K207" s="55"/>
      <c r="L207" s="55"/>
      <c r="M207" s="55"/>
      <c r="N207" s="55"/>
      <c r="O207" s="55"/>
      <c r="P207" s="55"/>
      <c r="Q207" s="55"/>
      <c r="R207" s="55"/>
      <c r="S207" s="55"/>
      <c r="T207" s="55"/>
      <c r="U207" s="55"/>
      <c r="V207" s="55"/>
      <c r="W207" s="55"/>
      <c r="X207" s="55"/>
      <c r="Y207" s="55"/>
    </row>
    <row r="208" spans="1:25">
      <c r="A208" s="55"/>
      <c r="B208" s="55"/>
      <c r="C208" s="55"/>
      <c r="D208" s="55"/>
      <c r="E208" s="55"/>
      <c r="F208" s="55"/>
      <c r="G208" s="55"/>
      <c r="H208" s="55"/>
      <c r="I208" s="55"/>
      <c r="J208" s="55"/>
      <c r="K208" s="55"/>
      <c r="L208" s="55"/>
      <c r="M208" s="55"/>
      <c r="N208" s="55"/>
      <c r="O208" s="55"/>
      <c r="P208" s="55"/>
      <c r="Q208" s="55"/>
      <c r="R208" s="55"/>
      <c r="S208" s="55"/>
      <c r="T208" s="55"/>
      <c r="U208" s="55"/>
      <c r="V208" s="55"/>
      <c r="W208" s="55"/>
      <c r="X208" s="55"/>
      <c r="Y208" s="55"/>
    </row>
    <row r="209" spans="1:25">
      <c r="A209" s="55"/>
      <c r="B209" s="55"/>
      <c r="C209" s="55"/>
      <c r="D209" s="55"/>
      <c r="E209" s="55"/>
      <c r="F209" s="55"/>
      <c r="G209" s="55"/>
      <c r="H209" s="55"/>
      <c r="I209" s="55"/>
      <c r="J209" s="55"/>
      <c r="K209" s="55"/>
      <c r="L209" s="55"/>
      <c r="M209" s="55"/>
      <c r="N209" s="55"/>
      <c r="O209" s="55"/>
      <c r="P209" s="55"/>
      <c r="Q209" s="55"/>
      <c r="R209" s="55"/>
      <c r="S209" s="55"/>
      <c r="T209" s="55"/>
      <c r="U209" s="55"/>
      <c r="V209" s="55"/>
      <c r="W209" s="55"/>
      <c r="X209" s="55"/>
      <c r="Y209" s="55"/>
    </row>
    <row r="210" spans="1:25">
      <c r="A210" s="55"/>
      <c r="B210" s="55"/>
      <c r="C210" s="55"/>
      <c r="D210" s="55"/>
      <c r="E210" s="55"/>
      <c r="F210" s="55"/>
      <c r="G210" s="55"/>
      <c r="H210" s="55"/>
      <c r="I210" s="55"/>
      <c r="J210" s="55"/>
      <c r="K210" s="55"/>
      <c r="L210" s="55"/>
      <c r="M210" s="55"/>
      <c r="N210" s="55"/>
      <c r="O210" s="55"/>
      <c r="P210" s="55"/>
      <c r="Q210" s="55"/>
      <c r="R210" s="55"/>
      <c r="S210" s="55"/>
      <c r="T210" s="55"/>
      <c r="U210" s="55"/>
      <c r="V210" s="55"/>
      <c r="W210" s="55"/>
      <c r="X210" s="55"/>
      <c r="Y210" s="55"/>
    </row>
    <row r="211" spans="1:25">
      <c r="A211" s="55"/>
      <c r="B211" s="55"/>
      <c r="C211" s="55"/>
      <c r="D211" s="55"/>
      <c r="E211" s="55"/>
      <c r="F211" s="55"/>
      <c r="G211" s="55"/>
      <c r="H211" s="55"/>
      <c r="I211" s="55"/>
      <c r="J211" s="55"/>
      <c r="K211" s="55"/>
      <c r="L211" s="55"/>
      <c r="M211" s="55"/>
      <c r="N211" s="55"/>
      <c r="O211" s="55"/>
      <c r="P211" s="55"/>
      <c r="Q211" s="55"/>
      <c r="R211" s="55"/>
      <c r="S211" s="55"/>
      <c r="T211" s="55"/>
      <c r="U211" s="55"/>
      <c r="V211" s="55"/>
      <c r="W211" s="55"/>
      <c r="X211" s="55"/>
      <c r="Y211" s="55"/>
    </row>
    <row r="212" spans="1:25">
      <c r="A212" s="55"/>
      <c r="B212" s="55"/>
      <c r="C212" s="55"/>
      <c r="D212" s="55"/>
      <c r="E212" s="55"/>
      <c r="F212" s="55"/>
      <c r="G212" s="55"/>
      <c r="H212" s="55"/>
      <c r="I212" s="55"/>
      <c r="J212" s="55"/>
      <c r="K212" s="55"/>
      <c r="L212" s="55"/>
      <c r="M212" s="55"/>
      <c r="N212" s="55"/>
      <c r="O212" s="55"/>
      <c r="P212" s="55"/>
      <c r="Q212" s="55"/>
      <c r="R212" s="55"/>
      <c r="S212" s="55"/>
      <c r="T212" s="55"/>
      <c r="U212" s="55"/>
      <c r="V212" s="55"/>
      <c r="W212" s="55"/>
      <c r="X212" s="55"/>
      <c r="Y212" s="55"/>
    </row>
    <row r="213" spans="1:25">
      <c r="A213" s="55"/>
      <c r="B213" s="55"/>
      <c r="C213" s="55"/>
      <c r="D213" s="55"/>
      <c r="E213" s="55"/>
      <c r="F213" s="55"/>
      <c r="G213" s="55"/>
      <c r="H213" s="55"/>
    </row>
    <row r="214" spans="1:25">
      <c r="A214" s="55"/>
      <c r="B214" s="55"/>
      <c r="C214" s="55"/>
      <c r="D214" s="55"/>
      <c r="E214" s="55"/>
      <c r="F214" s="55"/>
      <c r="G214" s="55"/>
      <c r="H214" s="55"/>
    </row>
    <row r="215" spans="1:25">
      <c r="A215" s="55"/>
      <c r="B215" s="55"/>
      <c r="C215" s="55"/>
      <c r="D215" s="55"/>
      <c r="E215" s="55"/>
      <c r="F215" s="55"/>
      <c r="G215" s="55"/>
      <c r="H215" s="55"/>
    </row>
    <row r="216" spans="1:25">
      <c r="A216" s="55"/>
      <c r="B216" s="55"/>
      <c r="C216" s="55"/>
      <c r="D216" s="55"/>
      <c r="E216" s="55"/>
      <c r="F216" s="55"/>
      <c r="G216" s="55"/>
      <c r="H216" s="55"/>
    </row>
    <row r="217" spans="1:25">
      <c r="A217" s="55"/>
      <c r="B217" s="55"/>
      <c r="C217" s="55"/>
      <c r="D217" s="55"/>
      <c r="E217" s="55"/>
      <c r="F217" s="55"/>
      <c r="G217" s="55"/>
      <c r="H217" s="55"/>
    </row>
    <row r="218" spans="1:25">
      <c r="A218" s="55"/>
      <c r="B218" s="55"/>
      <c r="C218" s="55"/>
      <c r="D218" s="55"/>
      <c r="E218" s="55"/>
      <c r="F218" s="55"/>
      <c r="G218" s="55"/>
      <c r="H218" s="55"/>
    </row>
    <row r="219" spans="1:25">
      <c r="A219" s="55"/>
      <c r="B219" s="55"/>
      <c r="C219" s="55"/>
      <c r="D219" s="55"/>
      <c r="E219" s="55"/>
      <c r="F219" s="55"/>
      <c r="G219" s="55"/>
      <c r="H219" s="55"/>
    </row>
    <row r="220" spans="1:25">
      <c r="A220" s="55"/>
      <c r="B220" s="55"/>
      <c r="C220" s="55"/>
      <c r="D220" s="55"/>
      <c r="E220" s="55"/>
      <c r="F220" s="55"/>
      <c r="G220" s="55"/>
      <c r="H220" s="55"/>
    </row>
    <row r="221" spans="1:25">
      <c r="A221" s="55"/>
      <c r="B221" s="55"/>
      <c r="C221" s="55"/>
      <c r="D221" s="55"/>
      <c r="E221" s="55"/>
      <c r="F221" s="55"/>
      <c r="G221" s="55"/>
      <c r="H221" s="55"/>
    </row>
    <row r="222" spans="1:25">
      <c r="A222" s="55"/>
      <c r="B222" s="55"/>
      <c r="C222" s="55"/>
      <c r="D222" s="55"/>
      <c r="E222" s="55"/>
      <c r="F222" s="55"/>
      <c r="G222" s="55"/>
      <c r="H222" s="55"/>
    </row>
    <row r="223" spans="1:25">
      <c r="A223" s="55"/>
      <c r="B223" s="55"/>
      <c r="C223" s="55"/>
      <c r="D223" s="55"/>
      <c r="E223" s="55"/>
      <c r="F223" s="55"/>
      <c r="G223" s="55"/>
      <c r="H223" s="55"/>
    </row>
    <row r="224" spans="1:25">
      <c r="A224" s="55"/>
      <c r="B224" s="55"/>
      <c r="C224" s="55"/>
      <c r="D224" s="55"/>
      <c r="E224" s="55"/>
      <c r="F224" s="55"/>
      <c r="G224" s="55"/>
      <c r="H224" s="55"/>
    </row>
    <row r="225" spans="1:8">
      <c r="A225" s="55"/>
      <c r="B225" s="55"/>
      <c r="C225" s="55"/>
      <c r="D225" s="55"/>
      <c r="E225" s="55"/>
      <c r="F225" s="55"/>
      <c r="G225" s="55"/>
      <c r="H225" s="55"/>
    </row>
    <row r="226" spans="1:8">
      <c r="A226" s="55"/>
      <c r="B226" s="55"/>
      <c r="C226" s="55"/>
      <c r="D226" s="55"/>
      <c r="E226" s="55"/>
      <c r="F226" s="55"/>
      <c r="G226" s="55"/>
      <c r="H226" s="55"/>
    </row>
    <row r="227" spans="1:8">
      <c r="A227" s="55"/>
      <c r="B227" s="55"/>
      <c r="C227" s="55"/>
      <c r="D227" s="55"/>
      <c r="E227" s="55"/>
      <c r="F227" s="55"/>
      <c r="G227" s="55"/>
      <c r="H227" s="55"/>
    </row>
    <row r="228" spans="1:8">
      <c r="A228" s="55"/>
      <c r="B228" s="55"/>
      <c r="C228" s="55"/>
      <c r="D228" s="55"/>
      <c r="E228" s="55"/>
      <c r="F228" s="55"/>
      <c r="G228" s="55"/>
      <c r="H228" s="55"/>
    </row>
    <row r="229" spans="1:8">
      <c r="A229" s="55"/>
      <c r="B229" s="55"/>
      <c r="C229" s="55"/>
      <c r="D229" s="55"/>
      <c r="E229" s="55"/>
      <c r="F229" s="55"/>
      <c r="G229" s="55"/>
      <c r="H229" s="55"/>
    </row>
    <row r="230" spans="1:8">
      <c r="A230" s="55"/>
      <c r="B230" s="55"/>
      <c r="C230" s="55"/>
      <c r="D230" s="55"/>
      <c r="E230" s="55"/>
      <c r="F230" s="55"/>
      <c r="G230" s="55"/>
      <c r="H230" s="55"/>
    </row>
    <row r="231" spans="1:8">
      <c r="A231" s="55"/>
      <c r="B231" s="55"/>
      <c r="C231" s="55"/>
      <c r="D231" s="55"/>
      <c r="E231" s="55"/>
      <c r="F231" s="55"/>
      <c r="G231" s="55"/>
      <c r="H231" s="55"/>
    </row>
    <row r="232" spans="1:8">
      <c r="A232" s="55"/>
      <c r="B232" s="55"/>
      <c r="C232" s="55"/>
      <c r="D232" s="55"/>
      <c r="E232" s="55"/>
      <c r="F232" s="55"/>
      <c r="G232" s="55"/>
      <c r="H232" s="55"/>
    </row>
    <row r="233" spans="1:8">
      <c r="A233" s="55"/>
      <c r="B233" s="55"/>
      <c r="C233" s="55"/>
      <c r="D233" s="55"/>
      <c r="E233" s="55"/>
      <c r="F233" s="55"/>
      <c r="G233" s="55"/>
      <c r="H233" s="55"/>
    </row>
    <row r="234" spans="1:8">
      <c r="A234" s="55"/>
      <c r="B234" s="55"/>
      <c r="C234" s="55"/>
      <c r="D234" s="55"/>
      <c r="E234" s="55"/>
      <c r="F234" s="55"/>
      <c r="G234" s="55"/>
      <c r="H234" s="55"/>
    </row>
    <row r="235" spans="1:8">
      <c r="A235" s="55"/>
      <c r="B235" s="55"/>
      <c r="C235" s="55"/>
      <c r="D235" s="55"/>
      <c r="E235" s="55"/>
      <c r="F235" s="55"/>
      <c r="G235" s="55"/>
      <c r="H235" s="55"/>
    </row>
    <row r="236" spans="1:8">
      <c r="A236" s="55"/>
      <c r="B236" s="55"/>
      <c r="C236" s="55"/>
      <c r="D236" s="55"/>
      <c r="E236" s="55"/>
      <c r="F236" s="55"/>
      <c r="G236" s="55"/>
      <c r="H236" s="55"/>
    </row>
    <row r="237" spans="1:8">
      <c r="A237" s="55"/>
      <c r="B237" s="55"/>
      <c r="C237" s="55"/>
      <c r="D237" s="55"/>
      <c r="E237" s="55"/>
      <c r="F237" s="55"/>
      <c r="G237" s="55"/>
      <c r="H237" s="55"/>
    </row>
    <row r="238" spans="1:8">
      <c r="A238" s="55"/>
      <c r="B238" s="55"/>
      <c r="C238" s="55"/>
      <c r="D238" s="55"/>
      <c r="E238" s="55"/>
      <c r="F238" s="55"/>
      <c r="G238" s="55"/>
      <c r="H238" s="55"/>
    </row>
    <row r="239" spans="1:8">
      <c r="A239" s="55"/>
      <c r="B239" s="55"/>
      <c r="C239" s="55"/>
      <c r="D239" s="55"/>
      <c r="E239" s="55"/>
      <c r="F239" s="55"/>
      <c r="G239" s="55"/>
      <c r="H239" s="55"/>
    </row>
    <row r="240" spans="1:8">
      <c r="A240" s="55"/>
      <c r="B240" s="55"/>
      <c r="C240" s="55"/>
      <c r="D240" s="55"/>
      <c r="E240" s="55"/>
      <c r="F240" s="55"/>
      <c r="G240" s="55"/>
      <c r="H240" s="55"/>
    </row>
    <row r="241" spans="1:8">
      <c r="A241" s="55"/>
      <c r="B241" s="55"/>
      <c r="C241" s="55"/>
      <c r="D241" s="55"/>
      <c r="E241" s="55"/>
      <c r="F241" s="55"/>
      <c r="G241" s="55"/>
      <c r="H241" s="55"/>
    </row>
    <row r="242" spans="1:8">
      <c r="A242" s="55"/>
      <c r="B242" s="55"/>
      <c r="C242" s="55"/>
      <c r="D242" s="55"/>
      <c r="E242" s="55"/>
      <c r="F242" s="55"/>
      <c r="G242" s="55"/>
      <c r="H242" s="55"/>
    </row>
    <row r="243" spans="1:8">
      <c r="A243" s="55"/>
      <c r="B243" s="55"/>
      <c r="C243" s="55"/>
      <c r="D243" s="55"/>
      <c r="E243" s="55"/>
      <c r="F243" s="55"/>
      <c r="G243" s="55"/>
      <c r="H243" s="55"/>
    </row>
    <row r="244" spans="1:8">
      <c r="A244" s="55"/>
      <c r="B244" s="55"/>
      <c r="C244" s="55"/>
      <c r="D244" s="55"/>
      <c r="E244" s="55"/>
      <c r="F244" s="55"/>
      <c r="G244" s="55"/>
      <c r="H244" s="55"/>
    </row>
    <row r="245" spans="1:8">
      <c r="A245" s="55"/>
      <c r="B245" s="55"/>
      <c r="C245" s="55"/>
      <c r="D245" s="55"/>
      <c r="E245" s="55"/>
      <c r="F245" s="55"/>
      <c r="G245" s="55"/>
      <c r="H245" s="55"/>
    </row>
    <row r="246" spans="1:8">
      <c r="A246" s="55"/>
      <c r="B246" s="55"/>
      <c r="C246" s="55"/>
      <c r="D246" s="55"/>
      <c r="E246" s="55"/>
      <c r="F246" s="55"/>
      <c r="G246" s="55"/>
      <c r="H246" s="55"/>
    </row>
    <row r="247" spans="1:8">
      <c r="A247" s="55"/>
      <c r="B247" s="55"/>
      <c r="C247" s="55"/>
      <c r="D247" s="55"/>
      <c r="E247" s="55"/>
      <c r="F247" s="55"/>
      <c r="G247" s="55"/>
      <c r="H247" s="55"/>
    </row>
    <row r="248" spans="1:8">
      <c r="A248" s="55"/>
      <c r="B248" s="55"/>
      <c r="C248" s="55"/>
      <c r="D248" s="55"/>
      <c r="E248" s="55"/>
      <c r="F248" s="55"/>
      <c r="G248" s="55"/>
      <c r="H248" s="55"/>
    </row>
    <row r="249" spans="1:8">
      <c r="A249" s="55"/>
      <c r="B249" s="55"/>
      <c r="C249" s="55"/>
      <c r="D249" s="55"/>
      <c r="E249" s="55"/>
      <c r="F249" s="55"/>
      <c r="G249" s="55"/>
      <c r="H249" s="55"/>
    </row>
    <row r="250" spans="1:8">
      <c r="A250" s="55"/>
      <c r="B250" s="55"/>
      <c r="C250" s="55"/>
      <c r="D250" s="55"/>
      <c r="E250" s="55"/>
      <c r="F250" s="55"/>
      <c r="G250" s="55"/>
      <c r="H250" s="55"/>
    </row>
    <row r="251" spans="1:8">
      <c r="A251" s="55"/>
      <c r="B251" s="55"/>
      <c r="C251" s="55"/>
      <c r="D251" s="55"/>
      <c r="E251" s="55"/>
      <c r="F251" s="55"/>
      <c r="G251" s="55"/>
      <c r="H251" s="55"/>
    </row>
    <row r="252" spans="1:8">
      <c r="A252" s="55"/>
      <c r="B252" s="55"/>
      <c r="C252" s="55"/>
      <c r="D252" s="55"/>
      <c r="E252" s="55"/>
      <c r="F252" s="55"/>
      <c r="G252" s="55"/>
      <c r="H252" s="55"/>
    </row>
    <row r="253" spans="1:8">
      <c r="A253" s="55"/>
      <c r="B253" s="55"/>
      <c r="C253" s="55"/>
      <c r="D253" s="55"/>
      <c r="E253" s="55"/>
      <c r="F253" s="55"/>
      <c r="G253" s="55"/>
      <c r="H253" s="55"/>
    </row>
    <row r="254" spans="1:8">
      <c r="A254" s="55"/>
      <c r="B254" s="55"/>
      <c r="C254" s="55"/>
      <c r="D254" s="55"/>
      <c r="E254" s="55"/>
      <c r="F254" s="55"/>
      <c r="G254" s="55"/>
      <c r="H254" s="55"/>
    </row>
    <row r="255" spans="1:8">
      <c r="A255" s="55"/>
      <c r="B255" s="55"/>
      <c r="C255" s="55"/>
      <c r="D255" s="55"/>
      <c r="E255" s="55"/>
      <c r="F255" s="55"/>
      <c r="G255" s="55"/>
      <c r="H255" s="55"/>
    </row>
    <row r="256" spans="1:8">
      <c r="A256" s="55"/>
      <c r="B256" s="55"/>
      <c r="C256" s="55"/>
      <c r="D256" s="55"/>
      <c r="E256" s="55"/>
      <c r="F256" s="55"/>
      <c r="G256" s="55"/>
      <c r="H256" s="55"/>
    </row>
    <row r="257" spans="1:8">
      <c r="A257" s="55"/>
      <c r="B257" s="55"/>
      <c r="C257" s="55"/>
      <c r="D257" s="55"/>
      <c r="E257" s="55"/>
      <c r="F257" s="55"/>
      <c r="G257" s="55"/>
      <c r="H257" s="55"/>
    </row>
    <row r="258" spans="1:8">
      <c r="A258" s="55"/>
      <c r="B258" s="55"/>
      <c r="C258" s="55"/>
      <c r="D258" s="55"/>
      <c r="E258" s="55"/>
      <c r="F258" s="55"/>
      <c r="G258" s="55"/>
      <c r="H258" s="55"/>
    </row>
    <row r="259" spans="1:8">
      <c r="A259" s="55"/>
      <c r="B259" s="55"/>
      <c r="C259" s="55"/>
      <c r="D259" s="55"/>
      <c r="E259" s="55"/>
      <c r="F259" s="55"/>
      <c r="G259" s="55"/>
      <c r="H259" s="55"/>
    </row>
    <row r="260" spans="1:8">
      <c r="A260" s="55"/>
      <c r="B260" s="55"/>
      <c r="C260" s="55"/>
      <c r="D260" s="55"/>
      <c r="E260" s="55"/>
      <c r="F260" s="55"/>
      <c r="G260" s="55"/>
      <c r="H260" s="55"/>
    </row>
    <row r="261" spans="1:8">
      <c r="A261" s="55"/>
      <c r="B261" s="55"/>
      <c r="C261" s="55"/>
      <c r="D261" s="55"/>
      <c r="E261" s="55"/>
      <c r="F261" s="55"/>
      <c r="G261" s="55"/>
      <c r="H261" s="55"/>
    </row>
    <row r="262" spans="1:8">
      <c r="A262" s="55"/>
      <c r="B262" s="55"/>
      <c r="C262" s="55"/>
      <c r="D262" s="55"/>
      <c r="E262" s="55"/>
      <c r="F262" s="55"/>
      <c r="G262" s="55"/>
      <c r="H262" s="55"/>
    </row>
    <row r="263" spans="1:8">
      <c r="A263" s="55"/>
      <c r="B263" s="55"/>
      <c r="C263" s="55"/>
      <c r="D263" s="55"/>
      <c r="E263" s="55"/>
      <c r="F263" s="55"/>
      <c r="G263" s="55"/>
      <c r="H263" s="55"/>
    </row>
    <row r="264" spans="1:8">
      <c r="A264" s="55"/>
      <c r="B264" s="55"/>
      <c r="C264" s="55"/>
      <c r="D264" s="55"/>
      <c r="E264" s="55"/>
      <c r="F264" s="55"/>
      <c r="G264" s="55"/>
      <c r="H264" s="55"/>
    </row>
    <row r="265" spans="1:8">
      <c r="A265" s="55"/>
      <c r="B265" s="55"/>
      <c r="C265" s="55"/>
      <c r="D265" s="55"/>
      <c r="E265" s="55"/>
      <c r="F265" s="55"/>
      <c r="G265" s="55"/>
      <c r="H265" s="55"/>
    </row>
    <row r="266" spans="1:8">
      <c r="A266" s="55"/>
      <c r="B266" s="55"/>
      <c r="C266" s="55"/>
      <c r="D266" s="55"/>
      <c r="E266" s="55"/>
      <c r="F266" s="55"/>
      <c r="G266" s="55"/>
      <c r="H266" s="55"/>
    </row>
    <row r="267" spans="1:8">
      <c r="A267" s="55"/>
      <c r="B267" s="55"/>
      <c r="C267" s="55"/>
      <c r="D267" s="55"/>
      <c r="E267" s="55"/>
      <c r="F267" s="55"/>
      <c r="G267" s="55"/>
      <c r="H267" s="55"/>
    </row>
    <row r="268" spans="1:8">
      <c r="A268" s="55"/>
      <c r="B268" s="55"/>
      <c r="C268" s="55"/>
      <c r="D268" s="55"/>
      <c r="E268" s="55"/>
      <c r="F268" s="55"/>
      <c r="G268" s="55"/>
      <c r="H268" s="55"/>
    </row>
    <row r="269" spans="1:8">
      <c r="A269" s="55"/>
      <c r="B269" s="55"/>
      <c r="C269" s="55"/>
      <c r="D269" s="55"/>
      <c r="E269" s="55"/>
      <c r="F269" s="55"/>
      <c r="G269" s="55"/>
      <c r="H269" s="55"/>
    </row>
    <row r="270" spans="1:8">
      <c r="A270" s="55"/>
      <c r="B270" s="55"/>
      <c r="C270" s="55"/>
      <c r="D270" s="55"/>
      <c r="E270" s="55"/>
      <c r="F270" s="55"/>
      <c r="G270" s="55"/>
      <c r="H270" s="55"/>
    </row>
    <row r="271" spans="1:8">
      <c r="A271" s="55"/>
      <c r="B271" s="55"/>
      <c r="C271" s="55"/>
      <c r="D271" s="55"/>
      <c r="E271" s="55"/>
      <c r="F271" s="55"/>
      <c r="G271" s="55"/>
      <c r="H271" s="55"/>
    </row>
    <row r="272" spans="1:8">
      <c r="A272" s="55"/>
      <c r="B272" s="55"/>
      <c r="C272" s="55"/>
      <c r="D272" s="55"/>
      <c r="E272" s="55"/>
      <c r="F272" s="55"/>
      <c r="G272" s="55"/>
      <c r="H272" s="55"/>
    </row>
    <row r="273" spans="1:8">
      <c r="A273" s="55"/>
      <c r="B273" s="55"/>
      <c r="C273" s="55"/>
      <c r="D273" s="55"/>
      <c r="E273" s="55"/>
      <c r="F273" s="55"/>
      <c r="G273" s="55"/>
      <c r="H273" s="55"/>
    </row>
    <row r="274" spans="1:8">
      <c r="A274" s="55"/>
      <c r="B274" s="55"/>
      <c r="C274" s="55"/>
      <c r="D274" s="55"/>
      <c r="E274" s="55"/>
      <c r="F274" s="55"/>
      <c r="G274" s="55"/>
      <c r="H274" s="55"/>
    </row>
    <row r="275" spans="1:8">
      <c r="A275" s="55"/>
      <c r="B275" s="55"/>
      <c r="C275" s="55"/>
      <c r="D275" s="55"/>
      <c r="E275" s="55"/>
      <c r="F275" s="55"/>
      <c r="G275" s="55"/>
      <c r="H275" s="55"/>
    </row>
    <row r="276" spans="1:8">
      <c r="A276" s="55"/>
      <c r="B276" s="55"/>
      <c r="C276" s="55"/>
      <c r="D276" s="55"/>
      <c r="E276" s="55"/>
      <c r="F276" s="55"/>
      <c r="G276" s="55"/>
      <c r="H276" s="55"/>
    </row>
    <row r="277" spans="1:8">
      <c r="A277" s="55"/>
      <c r="B277" s="55"/>
      <c r="C277" s="55"/>
      <c r="D277" s="55"/>
      <c r="E277" s="55"/>
      <c r="F277" s="55"/>
      <c r="G277" s="55"/>
      <c r="H277" s="55"/>
    </row>
    <row r="278" spans="1:8">
      <c r="A278" s="55"/>
      <c r="B278" s="55"/>
      <c r="C278" s="55"/>
      <c r="D278" s="55"/>
      <c r="E278" s="55"/>
      <c r="F278" s="55"/>
      <c r="G278" s="55"/>
      <c r="H278" s="55"/>
    </row>
    <row r="279" spans="1:8">
      <c r="A279" s="55"/>
      <c r="B279" s="55"/>
      <c r="C279" s="55"/>
      <c r="D279" s="55"/>
      <c r="E279" s="55"/>
      <c r="F279" s="55"/>
      <c r="G279" s="55"/>
      <c r="H279" s="55"/>
    </row>
    <row r="280" spans="1:8">
      <c r="A280" s="55"/>
      <c r="B280" s="55"/>
      <c r="C280" s="55"/>
      <c r="D280" s="55"/>
      <c r="E280" s="55"/>
      <c r="F280" s="55"/>
      <c r="G280" s="55"/>
      <c r="H280" s="55"/>
    </row>
    <row r="281" spans="1:8">
      <c r="A281" s="55"/>
      <c r="B281" s="55"/>
      <c r="C281" s="55"/>
      <c r="D281" s="55"/>
      <c r="E281" s="55"/>
      <c r="F281" s="55"/>
      <c r="G281" s="55"/>
      <c r="H281" s="55"/>
    </row>
    <row r="282" spans="1:8">
      <c r="A282" s="55"/>
      <c r="B282" s="55"/>
      <c r="C282" s="55"/>
      <c r="D282" s="55"/>
      <c r="E282" s="55"/>
      <c r="F282" s="55"/>
      <c r="G282" s="55"/>
      <c r="H282" s="55"/>
    </row>
    <row r="283" spans="1:8">
      <c r="A283" s="55"/>
      <c r="B283" s="55"/>
      <c r="C283" s="55"/>
      <c r="D283" s="55"/>
      <c r="E283" s="55"/>
      <c r="F283" s="55"/>
      <c r="G283" s="55"/>
      <c r="H283" s="55"/>
    </row>
    <row r="284" spans="1:8">
      <c r="A284" s="55"/>
      <c r="B284" s="55"/>
      <c r="C284" s="55"/>
      <c r="D284" s="55"/>
      <c r="E284" s="55"/>
      <c r="F284" s="55"/>
      <c r="G284" s="55"/>
      <c r="H284" s="55"/>
    </row>
    <row r="285" spans="1:8">
      <c r="A285" s="55"/>
      <c r="B285" s="55"/>
      <c r="C285" s="55"/>
      <c r="D285" s="55"/>
      <c r="E285" s="55"/>
      <c r="F285" s="55"/>
      <c r="G285" s="55"/>
      <c r="H285" s="55"/>
    </row>
    <row r="286" spans="1:8">
      <c r="A286" s="55"/>
      <c r="B286" s="55"/>
      <c r="C286" s="55"/>
      <c r="D286" s="55"/>
      <c r="E286" s="55"/>
      <c r="F286" s="55"/>
      <c r="G286" s="55"/>
      <c r="H286" s="55"/>
    </row>
    <row r="287" spans="1:8">
      <c r="A287" s="55"/>
      <c r="B287" s="55"/>
      <c r="C287" s="55"/>
      <c r="D287" s="55"/>
      <c r="E287" s="55"/>
      <c r="F287" s="55"/>
      <c r="G287" s="55"/>
      <c r="H287" s="55"/>
    </row>
    <row r="288" spans="1:8">
      <c r="A288" s="55"/>
      <c r="B288" s="55"/>
      <c r="C288" s="55"/>
      <c r="D288" s="55"/>
      <c r="E288" s="55"/>
      <c r="F288" s="55"/>
      <c r="G288" s="55"/>
      <c r="H288" s="55"/>
    </row>
    <row r="289" spans="1:8">
      <c r="A289" s="55"/>
      <c r="B289" s="55"/>
      <c r="C289" s="55"/>
      <c r="D289" s="55"/>
      <c r="E289" s="55"/>
      <c r="F289" s="55"/>
      <c r="G289" s="55"/>
      <c r="H289" s="55"/>
    </row>
    <row r="290" spans="1:8">
      <c r="A290" s="55"/>
      <c r="B290" s="55"/>
      <c r="C290" s="55"/>
      <c r="D290" s="55"/>
      <c r="E290" s="55"/>
      <c r="F290" s="55"/>
      <c r="G290" s="55"/>
      <c r="H290" s="55"/>
    </row>
    <row r="291" spans="1:8">
      <c r="A291" s="55"/>
      <c r="B291" s="55"/>
      <c r="C291" s="55"/>
      <c r="D291" s="55"/>
      <c r="E291" s="55"/>
      <c r="F291" s="55"/>
      <c r="G291" s="55"/>
      <c r="H291" s="55"/>
    </row>
    <row r="292" spans="1:8">
      <c r="A292" s="55"/>
      <c r="B292" s="55"/>
      <c r="C292" s="55"/>
      <c r="D292" s="55"/>
      <c r="E292" s="55"/>
      <c r="F292" s="55"/>
      <c r="G292" s="55"/>
      <c r="H292" s="55"/>
    </row>
    <row r="293" spans="1:8">
      <c r="A293" s="55"/>
      <c r="B293" s="55"/>
      <c r="C293" s="55"/>
      <c r="D293" s="55"/>
      <c r="E293" s="55"/>
      <c r="F293" s="55"/>
      <c r="G293" s="55"/>
      <c r="H293" s="55"/>
    </row>
    <row r="294" spans="1:8">
      <c r="A294" s="55"/>
      <c r="B294" s="55"/>
      <c r="C294" s="55"/>
      <c r="D294" s="55"/>
      <c r="E294" s="55"/>
      <c r="F294" s="55"/>
      <c r="G294" s="55"/>
      <c r="H294" s="55"/>
    </row>
    <row r="295" spans="1:8">
      <c r="A295" s="55"/>
      <c r="B295" s="55"/>
      <c r="C295" s="55"/>
      <c r="D295" s="55"/>
      <c r="E295" s="55"/>
      <c r="F295" s="55"/>
      <c r="G295" s="55"/>
      <c r="H295" s="55"/>
    </row>
    <row r="296" spans="1:8">
      <c r="A296" s="55"/>
      <c r="B296" s="55"/>
      <c r="C296" s="55"/>
      <c r="D296" s="55"/>
      <c r="E296" s="55"/>
      <c r="F296" s="55"/>
      <c r="G296" s="55"/>
      <c r="H296" s="55"/>
    </row>
    <row r="297" spans="1:8">
      <c r="A297" s="55"/>
      <c r="B297" s="55"/>
      <c r="C297" s="55"/>
      <c r="D297" s="55"/>
      <c r="E297" s="55"/>
      <c r="F297" s="55"/>
      <c r="G297" s="55"/>
      <c r="H297" s="55"/>
    </row>
    <row r="298" spans="1:8">
      <c r="A298" s="55"/>
      <c r="B298" s="55"/>
      <c r="C298" s="55"/>
      <c r="D298" s="55"/>
      <c r="E298" s="55"/>
      <c r="F298" s="55"/>
      <c r="G298" s="55"/>
      <c r="H298" s="55"/>
    </row>
    <row r="299" spans="1:8">
      <c r="A299" s="55"/>
      <c r="B299" s="55"/>
      <c r="C299" s="55"/>
      <c r="D299" s="55"/>
      <c r="E299" s="55"/>
      <c r="F299" s="55"/>
      <c r="G299" s="55"/>
      <c r="H299" s="55"/>
    </row>
    <row r="300" spans="1:8">
      <c r="A300" s="55"/>
      <c r="B300" s="55"/>
      <c r="C300" s="55"/>
      <c r="D300" s="55"/>
      <c r="E300" s="55"/>
      <c r="F300" s="55"/>
      <c r="G300" s="55"/>
      <c r="H300" s="55"/>
    </row>
    <row r="301" spans="1:8">
      <c r="A301" s="55"/>
      <c r="B301" s="55"/>
      <c r="C301" s="55"/>
      <c r="D301" s="55"/>
      <c r="E301" s="55"/>
      <c r="F301" s="55"/>
      <c r="G301" s="55"/>
      <c r="H301" s="55"/>
    </row>
    <row r="302" spans="1:8">
      <c r="A302" s="55"/>
      <c r="B302" s="55"/>
      <c r="C302" s="55"/>
      <c r="D302" s="55"/>
      <c r="E302" s="55"/>
      <c r="F302" s="55"/>
      <c r="G302" s="55"/>
      <c r="H302" s="55"/>
    </row>
    <row r="303" spans="1:8">
      <c r="A303" s="55"/>
      <c r="B303" s="55"/>
      <c r="C303" s="55"/>
      <c r="D303" s="55"/>
      <c r="E303" s="55"/>
      <c r="F303" s="55"/>
      <c r="G303" s="55"/>
      <c r="H303" s="55"/>
    </row>
    <row r="304" spans="1:8">
      <c r="A304" s="55"/>
      <c r="B304" s="55"/>
      <c r="C304" s="55"/>
      <c r="D304" s="55"/>
      <c r="E304" s="55"/>
      <c r="F304" s="55"/>
      <c r="G304" s="55"/>
      <c r="H304" s="55"/>
    </row>
    <row r="305" spans="1:8">
      <c r="A305" s="55"/>
      <c r="B305" s="55"/>
      <c r="C305" s="55"/>
      <c r="D305" s="55"/>
      <c r="E305" s="55"/>
      <c r="F305" s="55"/>
      <c r="G305" s="55"/>
      <c r="H305" s="55"/>
    </row>
    <row r="306" spans="1:8">
      <c r="A306" s="55"/>
      <c r="B306" s="55"/>
      <c r="C306" s="55"/>
      <c r="D306" s="55"/>
      <c r="E306" s="55"/>
      <c r="F306" s="55"/>
      <c r="G306" s="55"/>
      <c r="H306" s="55"/>
    </row>
    <row r="307" spans="1:8">
      <c r="A307" s="55"/>
      <c r="B307" s="55"/>
      <c r="C307" s="55"/>
      <c r="D307" s="55"/>
      <c r="E307" s="55"/>
      <c r="F307" s="55"/>
      <c r="G307" s="55"/>
      <c r="H307" s="55"/>
    </row>
    <row r="308" spans="1:8">
      <c r="A308" s="55"/>
      <c r="B308" s="55"/>
      <c r="C308" s="55"/>
      <c r="D308" s="55"/>
      <c r="E308" s="55"/>
      <c r="F308" s="55"/>
      <c r="G308" s="55"/>
      <c r="H308" s="55"/>
    </row>
    <row r="309" spans="1:8">
      <c r="A309" s="55"/>
      <c r="B309" s="55"/>
      <c r="C309" s="55"/>
      <c r="D309" s="55"/>
      <c r="E309" s="55"/>
      <c r="F309" s="55"/>
      <c r="G309" s="55"/>
      <c r="H309" s="55"/>
    </row>
    <row r="310" spans="1:8">
      <c r="A310" s="55"/>
      <c r="B310" s="55"/>
      <c r="C310" s="55"/>
      <c r="D310" s="55"/>
      <c r="E310" s="55"/>
      <c r="F310" s="55"/>
      <c r="G310" s="55"/>
      <c r="H310" s="55"/>
    </row>
    <row r="311" spans="1:8">
      <c r="A311" s="55"/>
      <c r="B311" s="55"/>
      <c r="C311" s="55"/>
      <c r="D311" s="55"/>
      <c r="E311" s="55"/>
      <c r="F311" s="55"/>
      <c r="G311" s="55"/>
      <c r="H311" s="55"/>
    </row>
    <row r="312" spans="1:8">
      <c r="A312" s="55"/>
      <c r="B312" s="55"/>
      <c r="C312" s="55"/>
      <c r="D312" s="55"/>
      <c r="E312" s="55"/>
      <c r="F312" s="55"/>
      <c r="G312" s="55"/>
      <c r="H312" s="55"/>
    </row>
    <row r="313" spans="1:8">
      <c r="A313" s="55"/>
      <c r="B313" s="55"/>
      <c r="C313" s="55"/>
      <c r="D313" s="55"/>
      <c r="E313" s="55"/>
      <c r="F313" s="55"/>
      <c r="G313" s="55"/>
      <c r="H313" s="55"/>
    </row>
    <row r="314" spans="1:8">
      <c r="A314" s="55"/>
      <c r="B314" s="55"/>
      <c r="C314" s="55"/>
      <c r="D314" s="55"/>
      <c r="E314" s="55"/>
      <c r="F314" s="55"/>
      <c r="G314" s="55"/>
      <c r="H314" s="55"/>
    </row>
    <row r="315" spans="1:8">
      <c r="A315" s="55"/>
      <c r="B315" s="55"/>
      <c r="C315" s="55"/>
      <c r="D315" s="55"/>
      <c r="E315" s="55"/>
      <c r="F315" s="55"/>
      <c r="G315" s="55"/>
      <c r="H315" s="55"/>
    </row>
    <row r="316" spans="1:8">
      <c r="A316" s="55"/>
      <c r="B316" s="55"/>
      <c r="C316" s="55"/>
      <c r="D316" s="55"/>
      <c r="E316" s="55"/>
      <c r="F316" s="55"/>
      <c r="G316" s="55"/>
      <c r="H316" s="55"/>
    </row>
    <row r="317" spans="1:8">
      <c r="A317" s="55"/>
      <c r="B317" s="55"/>
      <c r="C317" s="55"/>
      <c r="D317" s="55"/>
      <c r="E317" s="55"/>
      <c r="F317" s="55"/>
      <c r="G317" s="55"/>
      <c r="H317" s="55"/>
    </row>
    <row r="318" spans="1:8">
      <c r="A318" s="55"/>
      <c r="B318" s="55"/>
      <c r="C318" s="55"/>
      <c r="D318" s="55"/>
      <c r="E318" s="55"/>
      <c r="F318" s="55"/>
      <c r="G318" s="55"/>
      <c r="H318" s="55"/>
    </row>
    <row r="319" spans="1:8">
      <c r="A319" s="55"/>
      <c r="B319" s="55"/>
      <c r="C319" s="55"/>
      <c r="D319" s="55"/>
      <c r="E319" s="55"/>
      <c r="F319" s="55"/>
      <c r="G319" s="55"/>
      <c r="H319" s="55"/>
    </row>
    <row r="320" spans="1:8">
      <c r="A320" s="55"/>
      <c r="B320" s="55"/>
      <c r="C320" s="55"/>
      <c r="D320" s="55"/>
      <c r="E320" s="55"/>
      <c r="F320" s="55"/>
      <c r="G320" s="55"/>
      <c r="H320" s="55"/>
    </row>
    <row r="321" spans="1:8">
      <c r="A321" s="55"/>
      <c r="B321" s="55"/>
      <c r="C321" s="55"/>
      <c r="D321" s="55"/>
      <c r="E321" s="55"/>
      <c r="F321" s="55"/>
      <c r="G321" s="55"/>
      <c r="H321" s="55"/>
    </row>
    <row r="322" spans="1:8">
      <c r="A322" s="55"/>
      <c r="B322" s="55"/>
      <c r="C322" s="55"/>
      <c r="D322" s="55"/>
      <c r="E322" s="55"/>
      <c r="F322" s="55"/>
      <c r="G322" s="55"/>
      <c r="H322" s="55"/>
    </row>
    <row r="323" spans="1:8">
      <c r="A323" s="55"/>
      <c r="B323" s="55"/>
      <c r="C323" s="55"/>
      <c r="D323" s="55"/>
      <c r="E323" s="55"/>
      <c r="F323" s="55"/>
      <c r="G323" s="55"/>
      <c r="H323" s="55"/>
    </row>
    <row r="324" spans="1:8">
      <c r="A324" s="55"/>
      <c r="B324" s="55"/>
      <c r="C324" s="55"/>
      <c r="D324" s="55"/>
      <c r="E324" s="55"/>
      <c r="F324" s="55"/>
      <c r="G324" s="55"/>
      <c r="H324" s="55"/>
    </row>
    <row r="325" spans="1:8">
      <c r="A325" s="55"/>
      <c r="B325" s="55"/>
      <c r="C325" s="55"/>
      <c r="D325" s="55"/>
      <c r="E325" s="55"/>
      <c r="F325" s="55"/>
      <c r="G325" s="55"/>
      <c r="H325" s="55"/>
    </row>
    <row r="326" spans="1:8">
      <c r="A326" s="55"/>
      <c r="B326" s="55"/>
      <c r="C326" s="55"/>
      <c r="D326" s="55"/>
      <c r="E326" s="55"/>
      <c r="F326" s="55"/>
      <c r="G326" s="55"/>
      <c r="H326" s="55"/>
    </row>
    <row r="327" spans="1:8">
      <c r="A327" s="55"/>
      <c r="B327" s="55"/>
      <c r="C327" s="55"/>
      <c r="D327" s="55"/>
      <c r="E327" s="55"/>
      <c r="F327" s="55"/>
      <c r="G327" s="55"/>
      <c r="H327" s="55"/>
    </row>
    <row r="328" spans="1:8">
      <c r="A328" s="55"/>
      <c r="B328" s="55"/>
      <c r="C328" s="55"/>
      <c r="D328" s="55"/>
      <c r="E328" s="55"/>
      <c r="F328" s="55"/>
      <c r="G328" s="55"/>
      <c r="H328" s="55"/>
    </row>
    <row r="329" spans="1:8">
      <c r="A329" s="55"/>
      <c r="B329" s="55"/>
      <c r="C329" s="55"/>
      <c r="D329" s="55"/>
      <c r="E329" s="55"/>
      <c r="F329" s="55"/>
      <c r="G329" s="55"/>
      <c r="H329" s="55"/>
    </row>
    <row r="330" spans="1:8">
      <c r="A330" s="55"/>
      <c r="B330" s="55"/>
      <c r="C330" s="55"/>
      <c r="D330" s="55"/>
      <c r="E330" s="55"/>
      <c r="F330" s="55"/>
      <c r="G330" s="55"/>
      <c r="H330" s="55"/>
    </row>
    <row r="331" spans="1:8">
      <c r="A331" s="55"/>
      <c r="B331" s="55"/>
      <c r="C331" s="55"/>
      <c r="D331" s="55"/>
      <c r="E331" s="55"/>
      <c r="F331" s="55"/>
      <c r="G331" s="55"/>
      <c r="H331" s="55"/>
    </row>
    <row r="332" spans="1:8">
      <c r="A332" s="55"/>
      <c r="B332" s="55"/>
      <c r="C332" s="55"/>
      <c r="D332" s="55"/>
      <c r="E332" s="55"/>
      <c r="F332" s="55"/>
      <c r="G332" s="55"/>
      <c r="H332" s="55"/>
    </row>
    <row r="333" spans="1:8">
      <c r="A333" s="55"/>
      <c r="B333" s="55"/>
      <c r="C333" s="55"/>
      <c r="D333" s="55"/>
      <c r="E333" s="55"/>
      <c r="F333" s="55"/>
      <c r="G333" s="55"/>
      <c r="H333" s="55"/>
    </row>
    <row r="334" spans="1:8">
      <c r="A334" s="55"/>
      <c r="B334" s="55"/>
      <c r="C334" s="55"/>
      <c r="D334" s="55"/>
      <c r="E334" s="55"/>
      <c r="F334" s="55"/>
      <c r="G334" s="55"/>
      <c r="H334" s="55"/>
    </row>
    <row r="335" spans="1:8">
      <c r="A335" s="55"/>
      <c r="B335" s="55"/>
      <c r="C335" s="55"/>
      <c r="D335" s="55"/>
      <c r="E335" s="55"/>
      <c r="F335" s="55"/>
      <c r="G335" s="55"/>
      <c r="H335" s="55"/>
    </row>
    <row r="336" spans="1:8">
      <c r="A336" s="55"/>
      <c r="B336" s="55"/>
      <c r="C336" s="55"/>
      <c r="D336" s="55"/>
      <c r="E336" s="55"/>
      <c r="F336" s="55"/>
      <c r="G336" s="55"/>
      <c r="H336" s="55"/>
    </row>
    <row r="337" spans="1:8">
      <c r="A337" s="55"/>
      <c r="B337" s="55"/>
      <c r="C337" s="55"/>
      <c r="D337" s="55"/>
      <c r="E337" s="55"/>
      <c r="F337" s="55"/>
      <c r="G337" s="55"/>
      <c r="H337" s="55"/>
    </row>
    <row r="338" spans="1:8">
      <c r="A338" s="55"/>
      <c r="B338" s="55"/>
      <c r="C338" s="55"/>
      <c r="D338" s="55"/>
      <c r="E338" s="55"/>
      <c r="F338" s="55"/>
      <c r="G338" s="55"/>
      <c r="H338" s="55"/>
    </row>
    <row r="339" spans="1:8">
      <c r="A339" s="55"/>
      <c r="B339" s="55"/>
      <c r="C339" s="55"/>
      <c r="D339" s="55"/>
      <c r="E339" s="55"/>
      <c r="F339" s="55"/>
      <c r="G339" s="55"/>
      <c r="H339" s="55"/>
    </row>
    <row r="340" spans="1:8">
      <c r="A340" s="55"/>
      <c r="B340" s="55"/>
      <c r="C340" s="55"/>
      <c r="D340" s="55"/>
      <c r="E340" s="55"/>
      <c r="F340" s="55"/>
      <c r="G340" s="55"/>
      <c r="H340" s="55"/>
    </row>
    <row r="341" spans="1:8">
      <c r="A341" s="55"/>
      <c r="B341" s="55"/>
      <c r="C341" s="55"/>
      <c r="D341" s="55"/>
      <c r="E341" s="55"/>
      <c r="F341" s="55"/>
      <c r="G341" s="55"/>
      <c r="H341" s="55"/>
    </row>
    <row r="342" spans="1:8">
      <c r="A342" s="55"/>
      <c r="B342" s="55"/>
      <c r="C342" s="55"/>
      <c r="D342" s="55"/>
      <c r="E342" s="55"/>
      <c r="F342" s="55"/>
      <c r="G342" s="55"/>
      <c r="H342" s="55"/>
    </row>
    <row r="343" spans="1:8">
      <c r="A343" s="55"/>
      <c r="B343" s="55"/>
      <c r="C343" s="55"/>
      <c r="D343" s="55"/>
      <c r="E343" s="55"/>
      <c r="F343" s="55"/>
      <c r="G343" s="55"/>
      <c r="H343" s="55"/>
    </row>
    <row r="344" spans="1:8">
      <c r="A344" s="55"/>
      <c r="B344" s="55"/>
      <c r="C344" s="55"/>
      <c r="D344" s="55"/>
      <c r="E344" s="55"/>
      <c r="F344" s="55"/>
      <c r="G344" s="55"/>
      <c r="H344" s="55"/>
    </row>
    <row r="345" spans="1:8">
      <c r="A345" s="55"/>
      <c r="B345" s="55"/>
      <c r="C345" s="55"/>
      <c r="D345" s="55"/>
      <c r="E345" s="55"/>
      <c r="F345" s="55"/>
      <c r="G345" s="55"/>
      <c r="H345" s="55"/>
    </row>
    <row r="346" spans="1:8">
      <c r="A346" s="55"/>
      <c r="B346" s="55"/>
      <c r="C346" s="55"/>
      <c r="D346" s="55"/>
      <c r="E346" s="55"/>
      <c r="F346" s="55"/>
      <c r="G346" s="55"/>
      <c r="H346" s="55"/>
    </row>
    <row r="347" spans="1:8">
      <c r="A347" s="55"/>
      <c r="B347" s="55"/>
      <c r="C347" s="55"/>
      <c r="D347" s="55"/>
      <c r="E347" s="55"/>
      <c r="F347" s="55"/>
      <c r="G347" s="55"/>
      <c r="H347" s="55"/>
    </row>
    <row r="348" spans="1:8">
      <c r="A348" s="55"/>
      <c r="B348" s="55"/>
      <c r="C348" s="55"/>
      <c r="D348" s="55"/>
      <c r="E348" s="55"/>
      <c r="F348" s="55"/>
      <c r="G348" s="55"/>
      <c r="H348" s="55"/>
    </row>
    <row r="349" spans="1:8">
      <c r="A349" s="55"/>
      <c r="B349" s="55"/>
      <c r="C349" s="55"/>
      <c r="D349" s="55"/>
      <c r="E349" s="55"/>
      <c r="F349" s="55"/>
      <c r="G349" s="55"/>
      <c r="H349" s="55"/>
    </row>
    <row r="350" spans="1:8">
      <c r="A350" s="55"/>
      <c r="B350" s="55"/>
      <c r="C350" s="55"/>
      <c r="D350" s="55"/>
      <c r="E350" s="55"/>
      <c r="F350" s="55"/>
      <c r="G350" s="55"/>
      <c r="H350" s="55"/>
    </row>
    <row r="351" spans="1:8">
      <c r="A351" s="55"/>
      <c r="B351" s="55"/>
      <c r="C351" s="55"/>
      <c r="D351" s="55"/>
      <c r="E351" s="55"/>
      <c r="F351" s="55"/>
      <c r="G351" s="55"/>
      <c r="H351" s="55"/>
    </row>
    <row r="352" spans="1:8">
      <c r="A352" s="55"/>
      <c r="B352" s="55"/>
      <c r="C352" s="55"/>
      <c r="D352" s="55"/>
      <c r="E352" s="55"/>
      <c r="F352" s="55"/>
      <c r="G352" s="55"/>
      <c r="H352" s="55"/>
    </row>
    <row r="353" spans="1:8">
      <c r="A353" s="55"/>
      <c r="B353" s="55"/>
      <c r="C353" s="55"/>
      <c r="D353" s="55"/>
      <c r="E353" s="55"/>
      <c r="F353" s="55"/>
      <c r="G353" s="55"/>
      <c r="H353" s="55"/>
    </row>
    <row r="354" spans="1:8">
      <c r="A354" s="55"/>
      <c r="B354" s="55"/>
      <c r="C354" s="55"/>
      <c r="D354" s="55"/>
      <c r="E354" s="55"/>
      <c r="F354" s="55"/>
      <c r="G354" s="55"/>
      <c r="H354" s="55"/>
    </row>
    <row r="355" spans="1:8">
      <c r="A355" s="55"/>
      <c r="B355" s="55"/>
      <c r="C355" s="55"/>
      <c r="D355" s="55"/>
      <c r="E355" s="55"/>
      <c r="F355" s="55"/>
      <c r="G355" s="55"/>
      <c r="H355" s="55"/>
    </row>
    <row r="356" spans="1:8">
      <c r="A356" s="55"/>
      <c r="B356" s="55"/>
      <c r="C356" s="55"/>
      <c r="D356" s="55"/>
      <c r="E356" s="55"/>
      <c r="F356" s="55"/>
      <c r="G356" s="55"/>
      <c r="H356" s="55"/>
    </row>
    <row r="357" spans="1:8">
      <c r="A357" s="55"/>
      <c r="B357" s="55"/>
      <c r="C357" s="55"/>
      <c r="D357" s="55"/>
      <c r="E357" s="55"/>
      <c r="F357" s="55"/>
      <c r="G357" s="55"/>
      <c r="H357" s="55"/>
    </row>
    <row r="358" spans="1:8">
      <c r="A358" s="55"/>
      <c r="B358" s="55"/>
      <c r="C358" s="55"/>
      <c r="D358" s="55"/>
      <c r="E358" s="55"/>
      <c r="F358" s="55"/>
      <c r="G358" s="55"/>
      <c r="H358" s="55"/>
    </row>
    <row r="359" spans="1:8">
      <c r="A359" s="55"/>
      <c r="B359" s="55"/>
      <c r="C359" s="55"/>
      <c r="D359" s="55"/>
      <c r="E359" s="55"/>
      <c r="F359" s="55"/>
      <c r="G359" s="55"/>
      <c r="H359" s="55"/>
    </row>
    <row r="360" spans="1:8">
      <c r="A360" s="55"/>
      <c r="B360" s="55"/>
      <c r="C360" s="55"/>
      <c r="D360" s="55"/>
      <c r="E360" s="55"/>
      <c r="F360" s="55"/>
      <c r="G360" s="55"/>
      <c r="H360" s="55"/>
    </row>
    <row r="361" spans="1:8">
      <c r="A361" s="55"/>
      <c r="B361" s="55"/>
      <c r="C361" s="55"/>
      <c r="D361" s="55"/>
      <c r="E361" s="55"/>
      <c r="F361" s="55"/>
      <c r="G361" s="55"/>
      <c r="H361" s="55"/>
    </row>
    <row r="362" spans="1:8">
      <c r="A362" s="55"/>
      <c r="B362" s="55"/>
      <c r="C362" s="55"/>
      <c r="D362" s="55"/>
      <c r="E362" s="55"/>
      <c r="F362" s="55"/>
      <c r="G362" s="55"/>
      <c r="H362" s="55"/>
    </row>
    <row r="363" spans="1:8">
      <c r="A363" s="55"/>
      <c r="B363" s="55"/>
      <c r="C363" s="55"/>
      <c r="D363" s="55"/>
      <c r="E363" s="55"/>
      <c r="F363" s="55"/>
      <c r="G363" s="55"/>
      <c r="H363" s="55"/>
    </row>
    <row r="364" spans="1:8">
      <c r="A364" s="55"/>
      <c r="B364" s="55"/>
      <c r="C364" s="55"/>
      <c r="D364" s="55"/>
      <c r="E364" s="55"/>
      <c r="F364" s="55"/>
      <c r="G364" s="55"/>
      <c r="H364" s="55"/>
    </row>
    <row r="365" spans="1:8">
      <c r="A365" s="55"/>
      <c r="B365" s="55"/>
      <c r="C365" s="55"/>
      <c r="D365" s="55"/>
      <c r="E365" s="55"/>
      <c r="F365" s="55"/>
      <c r="G365" s="55"/>
      <c r="H365" s="55"/>
    </row>
    <row r="366" spans="1:8">
      <c r="A366" s="55"/>
      <c r="B366" s="55"/>
      <c r="C366" s="55"/>
      <c r="D366" s="55"/>
      <c r="E366" s="55"/>
      <c r="F366" s="55"/>
      <c r="G366" s="55"/>
      <c r="H366" s="55"/>
    </row>
    <row r="367" spans="1:8">
      <c r="A367" s="55"/>
      <c r="B367" s="55"/>
      <c r="C367" s="55"/>
      <c r="D367" s="55"/>
      <c r="E367" s="55"/>
      <c r="F367" s="55"/>
      <c r="G367" s="55"/>
      <c r="H367" s="55"/>
    </row>
    <row r="368" spans="1:8">
      <c r="A368" s="55"/>
      <c r="B368" s="55"/>
      <c r="C368" s="55"/>
      <c r="D368" s="55"/>
      <c r="E368" s="55"/>
      <c r="F368" s="55"/>
      <c r="G368" s="55"/>
      <c r="H368" s="55"/>
    </row>
    <row r="369" spans="1:8">
      <c r="A369" s="55"/>
      <c r="B369" s="55"/>
      <c r="C369" s="55"/>
      <c r="D369" s="55"/>
      <c r="E369" s="55"/>
      <c r="F369" s="55"/>
      <c r="G369" s="55"/>
      <c r="H369" s="55"/>
    </row>
    <row r="370" spans="1:8">
      <c r="A370" s="55"/>
      <c r="B370" s="55"/>
      <c r="C370" s="55"/>
      <c r="D370" s="55"/>
      <c r="E370" s="55"/>
      <c r="F370" s="55"/>
      <c r="G370" s="55"/>
      <c r="H370" s="55"/>
    </row>
    <row r="371" spans="1:8">
      <c r="A371" s="55"/>
      <c r="B371" s="55"/>
      <c r="C371" s="55"/>
      <c r="D371" s="55"/>
      <c r="E371" s="55"/>
      <c r="F371" s="55"/>
      <c r="G371" s="55"/>
      <c r="H371" s="55"/>
    </row>
    <row r="372" spans="1:8">
      <c r="A372" s="55"/>
      <c r="B372" s="55"/>
      <c r="C372" s="55"/>
      <c r="D372" s="55"/>
      <c r="E372" s="55"/>
      <c r="F372" s="55"/>
      <c r="G372" s="55"/>
      <c r="H372" s="55"/>
    </row>
    <row r="373" spans="1:8">
      <c r="A373" s="55"/>
      <c r="B373" s="55"/>
      <c r="C373" s="55"/>
      <c r="D373" s="55"/>
      <c r="E373" s="55"/>
      <c r="F373" s="55"/>
      <c r="G373" s="55"/>
      <c r="H373" s="55"/>
    </row>
    <row r="374" spans="1:8">
      <c r="A374" s="55"/>
      <c r="B374" s="55"/>
      <c r="C374" s="55"/>
      <c r="D374" s="55"/>
      <c r="E374" s="55"/>
      <c r="F374" s="55"/>
      <c r="G374" s="55"/>
      <c r="H374" s="55"/>
    </row>
    <row r="375" spans="1:8">
      <c r="A375" s="55"/>
      <c r="B375" s="55"/>
      <c r="C375" s="55"/>
      <c r="D375" s="55"/>
      <c r="E375" s="55"/>
      <c r="F375" s="55"/>
      <c r="G375" s="55"/>
      <c r="H375" s="55"/>
    </row>
    <row r="376" spans="1:8">
      <c r="A376" s="55"/>
      <c r="B376" s="55"/>
      <c r="C376" s="55"/>
      <c r="D376" s="55"/>
      <c r="E376" s="55"/>
      <c r="F376" s="55"/>
      <c r="G376" s="55"/>
      <c r="H376" s="55"/>
    </row>
    <row r="377" spans="1:8">
      <c r="A377" s="55"/>
      <c r="B377" s="55"/>
      <c r="C377" s="55"/>
      <c r="D377" s="55"/>
      <c r="E377" s="55"/>
      <c r="F377" s="55"/>
      <c r="G377" s="55"/>
      <c r="H377" s="55"/>
    </row>
    <row r="378" spans="1:8">
      <c r="A378" s="55"/>
      <c r="B378" s="55"/>
      <c r="C378" s="55"/>
      <c r="D378" s="55"/>
      <c r="E378" s="55"/>
      <c r="F378" s="55"/>
      <c r="G378" s="55"/>
      <c r="H378" s="55"/>
    </row>
    <row r="379" spans="1:8">
      <c r="A379" s="55"/>
      <c r="B379" s="55"/>
      <c r="C379" s="55"/>
      <c r="D379" s="55"/>
      <c r="E379" s="55"/>
      <c r="F379" s="55"/>
      <c r="G379" s="55"/>
      <c r="H379" s="55"/>
    </row>
    <row r="380" spans="1:8">
      <c r="A380" s="55"/>
      <c r="B380" s="55"/>
      <c r="C380" s="55"/>
      <c r="D380" s="55"/>
      <c r="E380" s="55"/>
      <c r="F380" s="55"/>
      <c r="G380" s="55"/>
      <c r="H380" s="55"/>
    </row>
    <row r="381" spans="1:8">
      <c r="A381" s="55"/>
      <c r="B381" s="55"/>
      <c r="C381" s="55"/>
      <c r="D381" s="55"/>
      <c r="E381" s="55"/>
      <c r="F381" s="55"/>
      <c r="G381" s="55"/>
      <c r="H381" s="55"/>
    </row>
    <row r="382" spans="1:8">
      <c r="A382" s="55"/>
      <c r="B382" s="55"/>
      <c r="C382" s="55"/>
      <c r="D382" s="55"/>
      <c r="E382" s="55"/>
      <c r="F382" s="55"/>
      <c r="G382" s="55"/>
      <c r="H382" s="55"/>
    </row>
    <row r="383" spans="1:8">
      <c r="A383" s="55"/>
      <c r="B383" s="55"/>
      <c r="C383" s="55"/>
      <c r="D383" s="55"/>
      <c r="E383" s="55"/>
      <c r="F383" s="55"/>
      <c r="G383" s="55"/>
      <c r="H383" s="55"/>
    </row>
    <row r="384" spans="1:8">
      <c r="A384" s="55"/>
      <c r="B384" s="55"/>
      <c r="C384" s="55"/>
      <c r="D384" s="55"/>
      <c r="E384" s="55"/>
      <c r="F384" s="55"/>
      <c r="G384" s="55"/>
      <c r="H384" s="55"/>
    </row>
    <row r="385" spans="1:8">
      <c r="A385" s="55"/>
      <c r="B385" s="55"/>
      <c r="C385" s="55"/>
      <c r="D385" s="55"/>
      <c r="E385" s="55"/>
      <c r="F385" s="55"/>
      <c r="G385" s="55"/>
      <c r="H385" s="55"/>
    </row>
    <row r="386" spans="1:8">
      <c r="A386" s="55"/>
      <c r="B386" s="55"/>
      <c r="C386" s="55"/>
      <c r="D386" s="55"/>
      <c r="E386" s="55"/>
      <c r="F386" s="55"/>
      <c r="G386" s="55"/>
      <c r="H386" s="55"/>
    </row>
  </sheetData>
  <mergeCells count="95">
    <mergeCell ref="F2:P3"/>
    <mergeCell ref="R3:T3"/>
    <mergeCell ref="AE3:AF3"/>
    <mergeCell ref="B6:C6"/>
    <mergeCell ref="D6:G6"/>
    <mergeCell ref="H6:I6"/>
    <mergeCell ref="J6:M6"/>
    <mergeCell ref="R6:S6"/>
    <mergeCell ref="T6:W6"/>
    <mergeCell ref="B8:C8"/>
    <mergeCell ref="D8:W8"/>
    <mergeCell ref="B10:C10"/>
    <mergeCell ref="D10:M10"/>
    <mergeCell ref="R10:S10"/>
    <mergeCell ref="T10:W10"/>
    <mergeCell ref="B11:D11"/>
    <mergeCell ref="B12:D12"/>
    <mergeCell ref="F12:G12"/>
    <mergeCell ref="P12:Q12"/>
    <mergeCell ref="R12:S12"/>
    <mergeCell ref="V15:X15"/>
    <mergeCell ref="L20:M20"/>
    <mergeCell ref="L21:M21"/>
    <mergeCell ref="L22:M22"/>
    <mergeCell ref="F24:F33"/>
    <mergeCell ref="L24:M24"/>
    <mergeCell ref="L25:M25"/>
    <mergeCell ref="L26:M26"/>
    <mergeCell ref="L27:M27"/>
    <mergeCell ref="L28:M28"/>
    <mergeCell ref="F15:G15"/>
    <mergeCell ref="J15:L15"/>
    <mergeCell ref="M15:P15"/>
    <mergeCell ref="L29:M29"/>
    <mergeCell ref="L30:M30"/>
    <mergeCell ref="R30:T30"/>
    <mergeCell ref="U30:V30"/>
    <mergeCell ref="L33:M33"/>
    <mergeCell ref="AF36:AF39"/>
    <mergeCell ref="AA37:AB37"/>
    <mergeCell ref="H38:J38"/>
    <mergeCell ref="L38:M38"/>
    <mergeCell ref="P38:R38"/>
    <mergeCell ref="AA38:AB38"/>
    <mergeCell ref="AA39:AB39"/>
    <mergeCell ref="Z33:Z46"/>
    <mergeCell ref="L35:M35"/>
    <mergeCell ref="P40:R40"/>
    <mergeCell ref="B44:D44"/>
    <mergeCell ref="E44:K45"/>
    <mergeCell ref="P44:R44"/>
    <mergeCell ref="AA35:AB35"/>
    <mergeCell ref="AA36:AB36"/>
    <mergeCell ref="AA41:AC41"/>
    <mergeCell ref="AE41:AF41"/>
    <mergeCell ref="P42:R42"/>
    <mergeCell ref="F43:K43"/>
    <mergeCell ref="L43:M43"/>
    <mergeCell ref="T48:V48"/>
    <mergeCell ref="X48:Y48"/>
    <mergeCell ref="J50:M50"/>
    <mergeCell ref="T50:T54"/>
    <mergeCell ref="J51:M51"/>
    <mergeCell ref="J52:M52"/>
    <mergeCell ref="J54:M54"/>
    <mergeCell ref="Z54:AA54"/>
    <mergeCell ref="J56:M56"/>
    <mergeCell ref="J58:M58"/>
    <mergeCell ref="T58:T62"/>
    <mergeCell ref="Z58:AA58"/>
    <mergeCell ref="J60:M60"/>
    <mergeCell ref="J62:M62"/>
    <mergeCell ref="J64:M64"/>
    <mergeCell ref="Z64:AB68"/>
    <mergeCell ref="J66:M66"/>
    <mergeCell ref="T66:T70"/>
    <mergeCell ref="J68:M68"/>
    <mergeCell ref="J69:M69"/>
    <mergeCell ref="J70:M70"/>
    <mergeCell ref="J72:M72"/>
    <mergeCell ref="J74:M74"/>
    <mergeCell ref="J76:M76"/>
    <mergeCell ref="J77:M77"/>
    <mergeCell ref="F78:H78"/>
    <mergeCell ref="J78:M78"/>
    <mergeCell ref="A82:H87"/>
    <mergeCell ref="I82:N87"/>
    <mergeCell ref="O82:Q87"/>
    <mergeCell ref="R82:T87"/>
    <mergeCell ref="U82:Y87"/>
    <mergeCell ref="B80:H81"/>
    <mergeCell ref="I80:N81"/>
    <mergeCell ref="O80:Q81"/>
    <mergeCell ref="R80:T81"/>
    <mergeCell ref="U80:Y81"/>
  </mergeCells>
  <pageMargins left="0.25" right="0.25" top="0.75" bottom="0.75" header="0.3" footer="0.3"/>
  <pageSetup paperSize="9" scale="5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Z54"/>
  <sheetViews>
    <sheetView topLeftCell="A7" workbookViewId="0">
      <selection activeCell="D37" sqref="D37"/>
    </sheetView>
  </sheetViews>
  <sheetFormatPr baseColWidth="10" defaultRowHeight="15"/>
  <cols>
    <col min="1" max="1" width="5.6640625" style="197" customWidth="1"/>
    <col min="2" max="2" width="24.5" style="197" customWidth="1"/>
    <col min="3" max="3" width="17.33203125" style="197" bestFit="1" customWidth="1"/>
    <col min="4" max="4" width="16.33203125" style="197" bestFit="1" customWidth="1"/>
    <col min="5" max="5" width="6" style="197" customWidth="1"/>
    <col min="6" max="6" width="7" style="197" customWidth="1"/>
    <col min="7" max="7" width="9" style="197" customWidth="1"/>
    <col min="8" max="8" width="24.5" style="197" customWidth="1"/>
    <col min="9" max="9" width="17.33203125" style="197" bestFit="1" customWidth="1"/>
    <col min="10" max="10" width="16.33203125" style="197" bestFit="1" customWidth="1"/>
    <col min="11" max="11" width="6" style="197" customWidth="1"/>
    <col min="12" max="12" width="7" style="197" customWidth="1"/>
    <col min="13" max="13" width="9" style="197" customWidth="1"/>
    <col min="14" max="14" width="24.5" style="197" customWidth="1"/>
    <col min="15" max="15" width="17.33203125" style="197" bestFit="1" customWidth="1"/>
    <col min="16" max="16" width="16.33203125" style="197" bestFit="1" customWidth="1"/>
    <col min="17" max="17" width="6" style="197" customWidth="1"/>
    <col min="18" max="18" width="7" style="197" customWidth="1"/>
    <col min="19" max="19" width="12" style="197"/>
    <col min="20" max="20" width="24.5" style="197" customWidth="1"/>
    <col min="21" max="21" width="17.33203125" style="197" bestFit="1" customWidth="1"/>
    <col min="22" max="22" width="16.33203125" style="197" bestFit="1" customWidth="1"/>
    <col min="23" max="23" width="6" style="197" customWidth="1"/>
    <col min="24" max="24" width="7" style="197" customWidth="1"/>
    <col min="25" max="16384" width="12" style="197"/>
  </cols>
  <sheetData>
    <row r="1" spans="1:26" ht="15.75" thickBot="1">
      <c r="A1" s="194"/>
      <c r="B1" s="195"/>
      <c r="C1" s="195"/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195"/>
      <c r="P1" s="195"/>
      <c r="Q1" s="195"/>
      <c r="R1" s="195"/>
      <c r="S1" s="196"/>
    </row>
    <row r="2" spans="1:26" ht="15.75" thickBot="1">
      <c r="A2" s="198"/>
      <c r="B2" s="199"/>
      <c r="C2" s="200"/>
      <c r="D2" s="201"/>
      <c r="E2" s="202"/>
      <c r="F2" s="202"/>
      <c r="G2" s="202"/>
      <c r="H2" s="199"/>
      <c r="I2" s="200"/>
      <c r="J2" s="201"/>
      <c r="K2" s="202"/>
      <c r="L2" s="202"/>
      <c r="M2" s="202"/>
      <c r="N2" s="199"/>
      <c r="O2" s="200"/>
      <c r="P2" s="201"/>
      <c r="Q2" s="202"/>
      <c r="R2" s="202"/>
      <c r="S2" s="203"/>
      <c r="T2" s="204"/>
      <c r="U2" s="205"/>
      <c r="V2" s="206"/>
      <c r="W2" s="207"/>
      <c r="X2" s="207"/>
      <c r="Y2" s="207"/>
      <c r="Z2" s="207"/>
    </row>
    <row r="3" spans="1:26">
      <c r="A3" s="198"/>
      <c r="B3" s="208"/>
      <c r="C3" s="202"/>
      <c r="D3" s="202"/>
      <c r="E3" s="202"/>
      <c r="F3" s="202"/>
      <c r="G3" s="202"/>
      <c r="H3" s="202"/>
      <c r="I3" s="202"/>
      <c r="J3" s="202"/>
      <c r="K3" s="202"/>
      <c r="L3" s="202"/>
      <c r="M3" s="202"/>
      <c r="N3" s="202"/>
      <c r="O3" s="202"/>
      <c r="P3" s="202"/>
      <c r="Q3" s="202"/>
      <c r="R3" s="202"/>
      <c r="S3" s="203"/>
      <c r="T3" s="207"/>
      <c r="U3" s="207"/>
      <c r="V3" s="207"/>
      <c r="W3" s="207"/>
      <c r="X3" s="207"/>
      <c r="Y3" s="207"/>
      <c r="Z3" s="207"/>
    </row>
    <row r="4" spans="1:26">
      <c r="A4" s="198"/>
      <c r="B4" s="209" t="s">
        <v>45</v>
      </c>
      <c r="C4" s="210" t="s">
        <v>68</v>
      </c>
      <c r="D4" s="210" t="s">
        <v>14</v>
      </c>
      <c r="E4" s="210" t="s">
        <v>15</v>
      </c>
      <c r="F4" s="210" t="s">
        <v>16</v>
      </c>
      <c r="G4" s="211"/>
      <c r="H4" s="209" t="s">
        <v>45</v>
      </c>
      <c r="I4" s="210" t="s">
        <v>68</v>
      </c>
      <c r="J4" s="210" t="s">
        <v>14</v>
      </c>
      <c r="K4" s="210" t="s">
        <v>15</v>
      </c>
      <c r="L4" s="210" t="s">
        <v>16</v>
      </c>
      <c r="M4" s="211"/>
      <c r="N4" s="209" t="s">
        <v>45</v>
      </c>
      <c r="O4" s="210" t="s">
        <v>68</v>
      </c>
      <c r="P4" s="210" t="s">
        <v>14</v>
      </c>
      <c r="Q4" s="210" t="s">
        <v>15</v>
      </c>
      <c r="R4" s="210" t="s">
        <v>16</v>
      </c>
      <c r="S4" s="203"/>
      <c r="T4" s="212"/>
      <c r="U4" s="207"/>
      <c r="V4" s="207"/>
      <c r="W4" s="207"/>
      <c r="X4" s="207"/>
      <c r="Y4" s="207"/>
      <c r="Z4" s="207"/>
    </row>
    <row r="5" spans="1:26">
      <c r="A5" s="198"/>
      <c r="B5" s="213" t="s">
        <v>20</v>
      </c>
      <c r="C5" s="214"/>
      <c r="D5" s="214">
        <v>0</v>
      </c>
      <c r="E5" s="214">
        <v>44</v>
      </c>
      <c r="F5" s="214">
        <f t="shared" ref="F5:F11" si="0">PRODUCT(D5:E5)</f>
        <v>0</v>
      </c>
      <c r="G5" s="202"/>
      <c r="H5" s="213" t="s">
        <v>20</v>
      </c>
      <c r="I5" s="214"/>
      <c r="J5" s="214">
        <v>0</v>
      </c>
      <c r="K5" s="214">
        <v>44</v>
      </c>
      <c r="L5" s="214">
        <f t="shared" ref="L5:L11" si="1">PRODUCT(J5:K5)</f>
        <v>0</v>
      </c>
      <c r="M5" s="202"/>
      <c r="N5" s="213" t="s">
        <v>20</v>
      </c>
      <c r="O5" s="214"/>
      <c r="P5" s="214">
        <v>0</v>
      </c>
      <c r="Q5" s="214">
        <v>44</v>
      </c>
      <c r="R5" s="214">
        <f t="shared" ref="R5:R11" si="2">PRODUCT(P5:Q5)</f>
        <v>0</v>
      </c>
      <c r="S5" s="203"/>
      <c r="T5" s="207"/>
      <c r="U5" s="207"/>
      <c r="V5" s="207"/>
      <c r="W5" s="207"/>
      <c r="X5" s="207"/>
      <c r="Y5" s="207"/>
      <c r="Z5" s="207"/>
    </row>
    <row r="6" spans="1:26">
      <c r="A6" s="198"/>
      <c r="B6" s="213" t="s">
        <v>22</v>
      </c>
      <c r="C6" s="213"/>
      <c r="D6" s="213">
        <v>0</v>
      </c>
      <c r="E6" s="213">
        <v>27</v>
      </c>
      <c r="F6" s="213">
        <f t="shared" si="0"/>
        <v>0</v>
      </c>
      <c r="G6" s="202"/>
      <c r="H6" s="213" t="s">
        <v>22</v>
      </c>
      <c r="I6" s="213"/>
      <c r="J6" s="213">
        <v>0</v>
      </c>
      <c r="K6" s="213">
        <v>27</v>
      </c>
      <c r="L6" s="213">
        <f t="shared" si="1"/>
        <v>0</v>
      </c>
      <c r="M6" s="202"/>
      <c r="N6" s="213" t="s">
        <v>22</v>
      </c>
      <c r="O6" s="213"/>
      <c r="P6" s="213">
        <v>0</v>
      </c>
      <c r="Q6" s="213">
        <v>27</v>
      </c>
      <c r="R6" s="213">
        <f t="shared" si="2"/>
        <v>0</v>
      </c>
      <c r="S6" s="203"/>
      <c r="T6" s="207"/>
      <c r="U6" s="207"/>
      <c r="V6" s="207"/>
      <c r="W6" s="207"/>
      <c r="X6" s="207"/>
      <c r="Y6" s="207"/>
      <c r="Z6" s="207"/>
    </row>
    <row r="7" spans="1:26">
      <c r="A7" s="198"/>
      <c r="B7" s="213" t="s">
        <v>69</v>
      </c>
      <c r="C7" s="213"/>
      <c r="D7" s="213">
        <v>0</v>
      </c>
      <c r="E7" s="213">
        <v>27</v>
      </c>
      <c r="F7" s="213">
        <f t="shared" si="0"/>
        <v>0</v>
      </c>
      <c r="G7" s="202"/>
      <c r="H7" s="213" t="s">
        <v>69</v>
      </c>
      <c r="I7" s="213"/>
      <c r="J7" s="213">
        <v>0</v>
      </c>
      <c r="K7" s="213">
        <v>27</v>
      </c>
      <c r="L7" s="213">
        <f t="shared" si="1"/>
        <v>0</v>
      </c>
      <c r="M7" s="202"/>
      <c r="N7" s="213" t="s">
        <v>69</v>
      </c>
      <c r="O7" s="213"/>
      <c r="P7" s="213">
        <v>0</v>
      </c>
      <c r="Q7" s="213">
        <v>27</v>
      </c>
      <c r="R7" s="213">
        <f t="shared" si="2"/>
        <v>0</v>
      </c>
      <c r="S7" s="203"/>
      <c r="T7" s="207"/>
      <c r="U7" s="207"/>
      <c r="V7" s="207"/>
      <c r="W7" s="207"/>
      <c r="X7" s="207"/>
      <c r="Y7" s="207"/>
      <c r="Z7" s="207"/>
    </row>
    <row r="8" spans="1:26">
      <c r="A8" s="198"/>
      <c r="B8" s="213" t="s">
        <v>70</v>
      </c>
      <c r="C8" s="213"/>
      <c r="D8" s="213">
        <v>0</v>
      </c>
      <c r="E8" s="213">
        <v>27</v>
      </c>
      <c r="F8" s="213">
        <f t="shared" si="0"/>
        <v>0</v>
      </c>
      <c r="G8" s="202"/>
      <c r="H8" s="213" t="s">
        <v>70</v>
      </c>
      <c r="I8" s="213"/>
      <c r="J8" s="213">
        <v>0</v>
      </c>
      <c r="K8" s="213">
        <v>27</v>
      </c>
      <c r="L8" s="213">
        <f t="shared" si="1"/>
        <v>0</v>
      </c>
      <c r="M8" s="202"/>
      <c r="N8" s="213" t="s">
        <v>70</v>
      </c>
      <c r="O8" s="213"/>
      <c r="P8" s="213">
        <v>0</v>
      </c>
      <c r="Q8" s="213">
        <v>27</v>
      </c>
      <c r="R8" s="213">
        <f t="shared" si="2"/>
        <v>0</v>
      </c>
      <c r="S8" s="203"/>
      <c r="T8" s="207"/>
      <c r="U8" s="207"/>
      <c r="V8" s="207"/>
      <c r="W8" s="207"/>
      <c r="X8" s="207"/>
      <c r="Y8" s="207"/>
      <c r="Z8" s="207"/>
    </row>
    <row r="9" spans="1:26">
      <c r="A9" s="198"/>
      <c r="B9" s="213" t="s">
        <v>28</v>
      </c>
      <c r="C9" s="213"/>
      <c r="D9" s="213">
        <v>0</v>
      </c>
      <c r="E9" s="215">
        <v>27</v>
      </c>
      <c r="F9" s="213">
        <f t="shared" si="0"/>
        <v>0</v>
      </c>
      <c r="G9" s="202"/>
      <c r="H9" s="213" t="s">
        <v>28</v>
      </c>
      <c r="I9" s="213"/>
      <c r="J9" s="213">
        <v>0</v>
      </c>
      <c r="K9" s="215">
        <v>27</v>
      </c>
      <c r="L9" s="213">
        <f t="shared" si="1"/>
        <v>0</v>
      </c>
      <c r="M9" s="202"/>
      <c r="N9" s="213" t="s">
        <v>28</v>
      </c>
      <c r="O9" s="213"/>
      <c r="P9" s="213">
        <v>0</v>
      </c>
      <c r="Q9" s="215">
        <v>27</v>
      </c>
      <c r="R9" s="213">
        <f t="shared" si="2"/>
        <v>0</v>
      </c>
      <c r="S9" s="203"/>
      <c r="T9" s="207"/>
      <c r="U9" s="207"/>
      <c r="V9" s="207"/>
      <c r="W9" s="207"/>
      <c r="X9" s="207"/>
      <c r="Y9" s="207"/>
      <c r="Z9" s="207"/>
    </row>
    <row r="10" spans="1:26">
      <c r="A10" s="198"/>
      <c r="B10" s="215" t="s">
        <v>30</v>
      </c>
      <c r="C10" s="213"/>
      <c r="D10" s="213">
        <v>0</v>
      </c>
      <c r="E10" s="215">
        <v>27</v>
      </c>
      <c r="F10" s="213">
        <f t="shared" si="0"/>
        <v>0</v>
      </c>
      <c r="G10" s="202"/>
      <c r="H10" s="215" t="s">
        <v>30</v>
      </c>
      <c r="I10" s="213"/>
      <c r="J10" s="213">
        <v>0</v>
      </c>
      <c r="K10" s="215">
        <v>27</v>
      </c>
      <c r="L10" s="213">
        <f t="shared" si="1"/>
        <v>0</v>
      </c>
      <c r="M10" s="202"/>
      <c r="N10" s="215" t="s">
        <v>30</v>
      </c>
      <c r="O10" s="213"/>
      <c r="P10" s="213">
        <v>0</v>
      </c>
      <c r="Q10" s="215">
        <v>27</v>
      </c>
      <c r="R10" s="213">
        <f t="shared" si="2"/>
        <v>0</v>
      </c>
      <c r="S10" s="203"/>
      <c r="T10" s="207"/>
      <c r="U10" s="207"/>
      <c r="V10" s="207"/>
      <c r="W10" s="207"/>
      <c r="X10" s="207"/>
      <c r="Y10" s="207"/>
      <c r="Z10" s="207"/>
    </row>
    <row r="11" spans="1:26">
      <c r="A11" s="198"/>
      <c r="B11" s="215" t="s">
        <v>31</v>
      </c>
      <c r="C11" s="213"/>
      <c r="D11" s="213">
        <v>0</v>
      </c>
      <c r="E11" s="213">
        <v>36</v>
      </c>
      <c r="F11" s="213">
        <f t="shared" si="0"/>
        <v>0</v>
      </c>
      <c r="G11" s="202"/>
      <c r="H11" s="215" t="s">
        <v>31</v>
      </c>
      <c r="I11" s="213"/>
      <c r="J11" s="213">
        <v>0</v>
      </c>
      <c r="K11" s="213">
        <v>36</v>
      </c>
      <c r="L11" s="213">
        <f t="shared" si="1"/>
        <v>0</v>
      </c>
      <c r="M11" s="202"/>
      <c r="N11" s="215" t="s">
        <v>31</v>
      </c>
      <c r="O11" s="213"/>
      <c r="P11" s="213">
        <v>0</v>
      </c>
      <c r="Q11" s="213">
        <v>36</v>
      </c>
      <c r="R11" s="213">
        <f t="shared" si="2"/>
        <v>0</v>
      </c>
      <c r="S11" s="203"/>
      <c r="T11" s="207"/>
      <c r="U11" s="207"/>
      <c r="V11" s="207"/>
      <c r="W11" s="207"/>
      <c r="X11" s="207"/>
      <c r="Y11" s="207"/>
      <c r="Z11" s="207"/>
    </row>
    <row r="12" spans="1:26">
      <c r="A12" s="198"/>
      <c r="B12" s="216" t="s">
        <v>27</v>
      </c>
      <c r="C12" s="216"/>
      <c r="D12" s="216">
        <f>SUM(D5:D11)</f>
        <v>0</v>
      </c>
      <c r="E12" s="217"/>
      <c r="F12" s="216">
        <f>SUM(F5:F11)</f>
        <v>0</v>
      </c>
      <c r="G12" s="202"/>
      <c r="H12" s="216" t="s">
        <v>27</v>
      </c>
      <c r="I12" s="216"/>
      <c r="J12" s="216">
        <f>SUM(J5:J11)</f>
        <v>0</v>
      </c>
      <c r="K12" s="217"/>
      <c r="L12" s="216">
        <f>SUM(L5:L11)</f>
        <v>0</v>
      </c>
      <c r="M12" s="202"/>
      <c r="N12" s="216" t="s">
        <v>27</v>
      </c>
      <c r="O12" s="216"/>
      <c r="P12" s="216">
        <f>SUM(P5:P11)</f>
        <v>0</v>
      </c>
      <c r="Q12" s="217"/>
      <c r="R12" s="216">
        <f>SUM(R5:R11)</f>
        <v>0</v>
      </c>
      <c r="S12" s="203"/>
      <c r="T12" s="206"/>
      <c r="U12" s="206"/>
      <c r="V12" s="206"/>
      <c r="W12" s="206"/>
      <c r="X12" s="206"/>
      <c r="Y12" s="207"/>
      <c r="Z12" s="207"/>
    </row>
    <row r="13" spans="1:26">
      <c r="A13" s="198"/>
      <c r="B13" s="202"/>
      <c r="C13" s="202"/>
      <c r="D13" s="202"/>
      <c r="E13" s="202"/>
      <c r="F13" s="202"/>
      <c r="G13" s="202"/>
      <c r="H13" s="202"/>
      <c r="I13" s="202"/>
      <c r="J13" s="202"/>
      <c r="K13" s="202"/>
      <c r="L13" s="202"/>
      <c r="M13" s="202"/>
      <c r="N13" s="202"/>
      <c r="O13" s="202"/>
      <c r="P13" s="202"/>
      <c r="Q13" s="202"/>
      <c r="R13" s="202"/>
      <c r="S13" s="203"/>
      <c r="T13" s="207"/>
      <c r="U13" s="207"/>
      <c r="V13" s="207"/>
      <c r="W13" s="207"/>
      <c r="X13" s="207"/>
      <c r="Y13" s="207"/>
      <c r="Z13" s="207"/>
    </row>
    <row r="14" spans="1:26">
      <c r="A14" s="198"/>
      <c r="B14" s="202"/>
      <c r="C14" s="202"/>
      <c r="D14" s="202"/>
      <c r="E14" s="202"/>
      <c r="F14" s="202"/>
      <c r="G14" s="202"/>
      <c r="H14" s="202"/>
      <c r="I14" s="202"/>
      <c r="J14" s="202"/>
      <c r="K14" s="202"/>
      <c r="L14" s="202"/>
      <c r="M14" s="202"/>
      <c r="N14" s="202"/>
      <c r="O14" s="202"/>
      <c r="P14" s="202"/>
      <c r="Q14" s="202"/>
      <c r="R14" s="202"/>
      <c r="S14" s="203"/>
      <c r="T14" s="207"/>
      <c r="U14" s="207"/>
      <c r="V14" s="207"/>
      <c r="W14" s="207"/>
      <c r="X14" s="207"/>
      <c r="Y14" s="207"/>
      <c r="Z14" s="207"/>
    </row>
    <row r="15" spans="1:26" ht="15.75" thickBot="1">
      <c r="A15" s="198"/>
      <c r="B15" s="202"/>
      <c r="C15" s="202"/>
      <c r="D15" s="202"/>
      <c r="E15" s="202"/>
      <c r="F15" s="202"/>
      <c r="G15" s="202"/>
      <c r="H15" s="202"/>
      <c r="I15" s="202"/>
      <c r="J15" s="202"/>
      <c r="K15" s="202"/>
      <c r="L15" s="202"/>
      <c r="M15" s="202"/>
      <c r="N15" s="202"/>
      <c r="O15" s="202"/>
      <c r="P15" s="202"/>
      <c r="Q15" s="202"/>
      <c r="R15" s="202"/>
      <c r="S15" s="203"/>
      <c r="T15" s="207"/>
      <c r="U15" s="207"/>
      <c r="V15" s="207"/>
      <c r="W15" s="207"/>
      <c r="X15" s="207"/>
      <c r="Y15" s="207"/>
    </row>
    <row r="16" spans="1:26" ht="15.75" thickBot="1">
      <c r="A16" s="198"/>
      <c r="B16" s="199"/>
      <c r="C16" s="200"/>
      <c r="D16" s="201"/>
      <c r="E16" s="202"/>
      <c r="F16" s="202"/>
      <c r="G16" s="202"/>
      <c r="H16" s="199"/>
      <c r="I16" s="200"/>
      <c r="J16" s="201"/>
      <c r="K16" s="202"/>
      <c r="L16" s="202"/>
      <c r="M16" s="202"/>
      <c r="N16" s="199"/>
      <c r="O16" s="200"/>
      <c r="P16" s="201"/>
      <c r="Q16" s="202"/>
      <c r="R16" s="202"/>
      <c r="S16" s="203"/>
      <c r="T16" s="204"/>
      <c r="U16" s="205"/>
      <c r="V16" s="206"/>
      <c r="W16" s="207"/>
      <c r="X16" s="207"/>
      <c r="Y16" s="207"/>
    </row>
    <row r="17" spans="1:25">
      <c r="A17" s="198"/>
      <c r="B17" s="202"/>
      <c r="C17" s="202"/>
      <c r="D17" s="202"/>
      <c r="E17" s="202"/>
      <c r="F17" s="202"/>
      <c r="G17" s="202"/>
      <c r="H17" s="202"/>
      <c r="I17" s="202"/>
      <c r="J17" s="202"/>
      <c r="K17" s="202"/>
      <c r="L17" s="202"/>
      <c r="M17" s="202"/>
      <c r="N17" s="202"/>
      <c r="O17" s="202"/>
      <c r="P17" s="202"/>
      <c r="Q17" s="202"/>
      <c r="R17" s="202"/>
      <c r="S17" s="203"/>
      <c r="T17" s="207"/>
      <c r="U17" s="207"/>
      <c r="V17" s="207"/>
      <c r="W17" s="207"/>
      <c r="X17" s="207"/>
      <c r="Y17" s="207"/>
    </row>
    <row r="18" spans="1:25">
      <c r="A18" s="198"/>
      <c r="B18" s="209" t="s">
        <v>45</v>
      </c>
      <c r="C18" s="210" t="s">
        <v>68</v>
      </c>
      <c r="D18" s="210" t="s">
        <v>14</v>
      </c>
      <c r="E18" s="210" t="s">
        <v>15</v>
      </c>
      <c r="F18" s="210" t="s">
        <v>16</v>
      </c>
      <c r="G18" s="211"/>
      <c r="H18" s="209" t="s">
        <v>45</v>
      </c>
      <c r="I18" s="210" t="s">
        <v>68</v>
      </c>
      <c r="J18" s="210" t="s">
        <v>14</v>
      </c>
      <c r="K18" s="210" t="s">
        <v>15</v>
      </c>
      <c r="L18" s="210" t="s">
        <v>16</v>
      </c>
      <c r="M18" s="211"/>
      <c r="N18" s="209" t="s">
        <v>45</v>
      </c>
      <c r="O18" s="210" t="s">
        <v>68</v>
      </c>
      <c r="P18" s="210" t="s">
        <v>14</v>
      </c>
      <c r="Q18" s="210" t="s">
        <v>15</v>
      </c>
      <c r="R18" s="210" t="s">
        <v>16</v>
      </c>
      <c r="S18" s="203"/>
      <c r="T18" s="212"/>
      <c r="U18" s="207"/>
      <c r="V18" s="207"/>
      <c r="W18" s="207"/>
      <c r="X18" s="207"/>
      <c r="Y18" s="207"/>
    </row>
    <row r="19" spans="1:25">
      <c r="A19" s="198"/>
      <c r="B19" s="213" t="s">
        <v>20</v>
      </c>
      <c r="C19" s="214"/>
      <c r="D19" s="214">
        <v>0</v>
      </c>
      <c r="E19" s="214">
        <v>44</v>
      </c>
      <c r="F19" s="214">
        <f t="shared" ref="F19:F25" si="3">PRODUCT(D19:E19)</f>
        <v>0</v>
      </c>
      <c r="G19" s="202"/>
      <c r="H19" s="213" t="s">
        <v>20</v>
      </c>
      <c r="I19" s="214"/>
      <c r="J19" s="214">
        <v>0</v>
      </c>
      <c r="K19" s="214">
        <v>44</v>
      </c>
      <c r="L19" s="214">
        <f t="shared" ref="L19:L25" si="4">PRODUCT(J19:K19)</f>
        <v>0</v>
      </c>
      <c r="M19" s="202"/>
      <c r="N19" s="213" t="s">
        <v>20</v>
      </c>
      <c r="O19" s="214"/>
      <c r="P19" s="214">
        <v>0</v>
      </c>
      <c r="Q19" s="214">
        <v>44</v>
      </c>
      <c r="R19" s="214">
        <f t="shared" ref="R19:R25" si="5">PRODUCT(P19:Q19)</f>
        <v>0</v>
      </c>
      <c r="S19" s="203"/>
      <c r="T19" s="207"/>
      <c r="U19" s="207"/>
      <c r="V19" s="207"/>
      <c r="W19" s="207"/>
      <c r="X19" s="207"/>
      <c r="Y19" s="207"/>
    </row>
    <row r="20" spans="1:25">
      <c r="A20" s="198"/>
      <c r="B20" s="213" t="s">
        <v>22</v>
      </c>
      <c r="C20" s="213"/>
      <c r="D20" s="213">
        <v>0</v>
      </c>
      <c r="E20" s="213">
        <v>27</v>
      </c>
      <c r="F20" s="213">
        <f t="shared" si="3"/>
        <v>0</v>
      </c>
      <c r="G20" s="202"/>
      <c r="H20" s="213" t="s">
        <v>22</v>
      </c>
      <c r="I20" s="213"/>
      <c r="J20" s="213">
        <v>0</v>
      </c>
      <c r="K20" s="213">
        <v>27</v>
      </c>
      <c r="L20" s="213">
        <f t="shared" si="4"/>
        <v>0</v>
      </c>
      <c r="M20" s="202"/>
      <c r="N20" s="213" t="s">
        <v>22</v>
      </c>
      <c r="O20" s="213"/>
      <c r="P20" s="213">
        <v>0</v>
      </c>
      <c r="Q20" s="213">
        <v>27</v>
      </c>
      <c r="R20" s="213">
        <f t="shared" si="5"/>
        <v>0</v>
      </c>
      <c r="S20" s="203"/>
      <c r="T20" s="207"/>
      <c r="U20" s="207"/>
      <c r="V20" s="207"/>
      <c r="W20" s="207"/>
      <c r="X20" s="207"/>
      <c r="Y20" s="207"/>
    </row>
    <row r="21" spans="1:25">
      <c r="A21" s="198"/>
      <c r="B21" s="213" t="s">
        <v>69</v>
      </c>
      <c r="C21" s="213"/>
      <c r="D21" s="213">
        <v>0</v>
      </c>
      <c r="E21" s="213">
        <v>27</v>
      </c>
      <c r="F21" s="213">
        <f t="shared" si="3"/>
        <v>0</v>
      </c>
      <c r="G21" s="202"/>
      <c r="H21" s="213" t="s">
        <v>69</v>
      </c>
      <c r="I21" s="213"/>
      <c r="J21" s="213">
        <v>0</v>
      </c>
      <c r="K21" s="213">
        <v>27</v>
      </c>
      <c r="L21" s="213">
        <f t="shared" si="4"/>
        <v>0</v>
      </c>
      <c r="M21" s="202"/>
      <c r="N21" s="213" t="s">
        <v>69</v>
      </c>
      <c r="O21" s="213"/>
      <c r="P21" s="213">
        <v>0</v>
      </c>
      <c r="Q21" s="213">
        <v>27</v>
      </c>
      <c r="R21" s="213">
        <f t="shared" si="5"/>
        <v>0</v>
      </c>
      <c r="S21" s="203"/>
      <c r="T21" s="207"/>
      <c r="U21" s="207"/>
      <c r="V21" s="207"/>
      <c r="W21" s="207"/>
      <c r="X21" s="207"/>
      <c r="Y21" s="207"/>
    </row>
    <row r="22" spans="1:25">
      <c r="A22" s="198"/>
      <c r="B22" s="213" t="s">
        <v>70</v>
      </c>
      <c r="C22" s="213"/>
      <c r="D22" s="213">
        <v>0</v>
      </c>
      <c r="E22" s="213">
        <v>27</v>
      </c>
      <c r="F22" s="213">
        <f t="shared" si="3"/>
        <v>0</v>
      </c>
      <c r="G22" s="202"/>
      <c r="H22" s="213" t="s">
        <v>70</v>
      </c>
      <c r="I22" s="213"/>
      <c r="J22" s="213">
        <v>0</v>
      </c>
      <c r="K22" s="213">
        <v>27</v>
      </c>
      <c r="L22" s="213">
        <f t="shared" si="4"/>
        <v>0</v>
      </c>
      <c r="M22" s="202"/>
      <c r="N22" s="213" t="s">
        <v>70</v>
      </c>
      <c r="O22" s="213"/>
      <c r="P22" s="213">
        <v>0</v>
      </c>
      <c r="Q22" s="213">
        <v>27</v>
      </c>
      <c r="R22" s="213">
        <f t="shared" si="5"/>
        <v>0</v>
      </c>
      <c r="S22" s="203"/>
      <c r="T22" s="207"/>
      <c r="U22" s="207"/>
      <c r="V22" s="207"/>
      <c r="W22" s="207"/>
      <c r="X22" s="207"/>
      <c r="Y22" s="207"/>
    </row>
    <row r="23" spans="1:25">
      <c r="A23" s="198"/>
      <c r="B23" s="213" t="s">
        <v>28</v>
      </c>
      <c r="C23" s="213"/>
      <c r="D23" s="213">
        <v>0</v>
      </c>
      <c r="E23" s="215">
        <v>27</v>
      </c>
      <c r="F23" s="213">
        <f t="shared" si="3"/>
        <v>0</v>
      </c>
      <c r="G23" s="202"/>
      <c r="H23" s="213" t="s">
        <v>28</v>
      </c>
      <c r="I23" s="213"/>
      <c r="J23" s="213">
        <v>0</v>
      </c>
      <c r="K23" s="215">
        <v>27</v>
      </c>
      <c r="L23" s="213">
        <f t="shared" si="4"/>
        <v>0</v>
      </c>
      <c r="M23" s="202"/>
      <c r="N23" s="213" t="s">
        <v>28</v>
      </c>
      <c r="O23" s="213"/>
      <c r="P23" s="213">
        <v>0</v>
      </c>
      <c r="Q23" s="215">
        <v>27</v>
      </c>
      <c r="R23" s="213">
        <f t="shared" si="5"/>
        <v>0</v>
      </c>
      <c r="S23" s="203"/>
      <c r="T23" s="207"/>
      <c r="U23" s="207"/>
      <c r="V23" s="207"/>
      <c r="W23" s="207"/>
      <c r="X23" s="207"/>
      <c r="Y23" s="207"/>
    </row>
    <row r="24" spans="1:25">
      <c r="A24" s="198"/>
      <c r="B24" s="215" t="s">
        <v>30</v>
      </c>
      <c r="C24" s="213"/>
      <c r="D24" s="213">
        <v>0</v>
      </c>
      <c r="E24" s="215">
        <v>27</v>
      </c>
      <c r="F24" s="213">
        <f t="shared" si="3"/>
        <v>0</v>
      </c>
      <c r="G24" s="202"/>
      <c r="H24" s="215" t="s">
        <v>30</v>
      </c>
      <c r="I24" s="213"/>
      <c r="J24" s="213">
        <v>0</v>
      </c>
      <c r="K24" s="215">
        <v>27</v>
      </c>
      <c r="L24" s="213">
        <f t="shared" si="4"/>
        <v>0</v>
      </c>
      <c r="M24" s="202"/>
      <c r="N24" s="215" t="s">
        <v>30</v>
      </c>
      <c r="O24" s="213"/>
      <c r="P24" s="213">
        <v>0</v>
      </c>
      <c r="Q24" s="215">
        <v>27</v>
      </c>
      <c r="R24" s="213">
        <f t="shared" si="5"/>
        <v>0</v>
      </c>
      <c r="S24" s="203"/>
      <c r="T24" s="207"/>
      <c r="U24" s="207"/>
      <c r="V24" s="207"/>
      <c r="W24" s="207"/>
      <c r="X24" s="207"/>
      <c r="Y24" s="207"/>
    </row>
    <row r="25" spans="1:25">
      <c r="A25" s="198"/>
      <c r="B25" s="215" t="s">
        <v>31</v>
      </c>
      <c r="C25" s="213"/>
      <c r="D25" s="213">
        <v>0</v>
      </c>
      <c r="E25" s="213">
        <v>36</v>
      </c>
      <c r="F25" s="213">
        <f t="shared" si="3"/>
        <v>0</v>
      </c>
      <c r="G25" s="202"/>
      <c r="H25" s="215" t="s">
        <v>31</v>
      </c>
      <c r="I25" s="213"/>
      <c r="J25" s="213">
        <v>0</v>
      </c>
      <c r="K25" s="213">
        <v>36</v>
      </c>
      <c r="L25" s="213">
        <f t="shared" si="4"/>
        <v>0</v>
      </c>
      <c r="M25" s="202"/>
      <c r="N25" s="215" t="s">
        <v>31</v>
      </c>
      <c r="O25" s="213"/>
      <c r="P25" s="213">
        <v>0</v>
      </c>
      <c r="Q25" s="213">
        <v>36</v>
      </c>
      <c r="R25" s="213">
        <f t="shared" si="5"/>
        <v>0</v>
      </c>
      <c r="S25" s="203"/>
      <c r="T25" s="207"/>
      <c r="U25" s="207"/>
      <c r="V25" s="207"/>
      <c r="W25" s="207"/>
      <c r="X25" s="207"/>
      <c r="Y25" s="207"/>
    </row>
    <row r="26" spans="1:25">
      <c r="A26" s="198"/>
      <c r="B26" s="216" t="s">
        <v>27</v>
      </c>
      <c r="C26" s="216"/>
      <c r="D26" s="216">
        <f>SUM(D19:D25)</f>
        <v>0</v>
      </c>
      <c r="E26" s="217"/>
      <c r="F26" s="216">
        <f>SUM(F19:F25)</f>
        <v>0</v>
      </c>
      <c r="G26" s="202"/>
      <c r="H26" s="216" t="s">
        <v>27</v>
      </c>
      <c r="I26" s="216"/>
      <c r="J26" s="216">
        <f>SUM(J19:J25)</f>
        <v>0</v>
      </c>
      <c r="K26" s="217"/>
      <c r="L26" s="216">
        <f>SUM(L19:L25)</f>
        <v>0</v>
      </c>
      <c r="M26" s="202"/>
      <c r="N26" s="216" t="s">
        <v>27</v>
      </c>
      <c r="O26" s="216"/>
      <c r="P26" s="216">
        <f>SUM(P19:P25)</f>
        <v>0</v>
      </c>
      <c r="Q26" s="217"/>
      <c r="R26" s="216">
        <f>SUM(R19:R25)</f>
        <v>0</v>
      </c>
      <c r="S26" s="203"/>
      <c r="T26" s="206"/>
      <c r="U26" s="206"/>
      <c r="V26" s="206"/>
      <c r="W26" s="206"/>
      <c r="X26" s="206"/>
      <c r="Y26" s="207"/>
    </row>
    <row r="27" spans="1:25" ht="15.75" thickBot="1">
      <c r="A27" s="198"/>
      <c r="B27" s="202"/>
      <c r="C27" s="202"/>
      <c r="D27" s="202"/>
      <c r="E27" s="202"/>
      <c r="F27" s="202"/>
      <c r="G27" s="202"/>
      <c r="H27" s="202"/>
      <c r="I27" s="202"/>
      <c r="J27" s="202"/>
      <c r="K27" s="202"/>
      <c r="L27" s="202"/>
      <c r="M27" s="202"/>
      <c r="N27" s="202"/>
      <c r="O27" s="202"/>
      <c r="P27" s="202"/>
      <c r="Q27" s="202"/>
      <c r="R27" s="202"/>
      <c r="S27" s="203"/>
      <c r="T27" s="207"/>
      <c r="U27" s="207"/>
      <c r="V27" s="207"/>
      <c r="W27" s="207"/>
      <c r="X27" s="207"/>
      <c r="Y27" s="207"/>
    </row>
    <row r="28" spans="1:25" ht="15.75" thickBot="1">
      <c r="A28" s="198"/>
      <c r="B28" s="199"/>
      <c r="C28" s="200"/>
      <c r="D28" s="201"/>
      <c r="E28" s="202"/>
      <c r="F28" s="202"/>
      <c r="G28" s="202"/>
      <c r="H28" s="199"/>
      <c r="I28" s="200"/>
      <c r="J28" s="201"/>
      <c r="K28" s="202"/>
      <c r="L28" s="202"/>
      <c r="M28" s="202"/>
      <c r="N28" s="199"/>
      <c r="O28" s="200"/>
      <c r="P28" s="201"/>
      <c r="Q28" s="202"/>
      <c r="R28" s="202"/>
      <c r="S28" s="203"/>
      <c r="T28" s="204"/>
      <c r="U28" s="205"/>
      <c r="V28" s="206"/>
      <c r="W28" s="207"/>
      <c r="X28" s="207"/>
      <c r="Y28" s="207"/>
    </row>
    <row r="29" spans="1:25">
      <c r="A29" s="198"/>
      <c r="B29" s="202"/>
      <c r="C29" s="202"/>
      <c r="D29" s="202"/>
      <c r="E29" s="202"/>
      <c r="F29" s="202"/>
      <c r="G29" s="202"/>
      <c r="H29" s="208"/>
      <c r="I29" s="202"/>
      <c r="J29" s="202"/>
      <c r="K29" s="202"/>
      <c r="L29" s="202"/>
      <c r="M29" s="202"/>
      <c r="N29" s="202"/>
      <c r="O29" s="202"/>
      <c r="P29" s="202"/>
      <c r="Q29" s="202"/>
      <c r="R29" s="202"/>
      <c r="S29" s="203"/>
      <c r="T29" s="207"/>
      <c r="U29" s="207"/>
      <c r="V29" s="207"/>
      <c r="W29" s="207"/>
      <c r="X29" s="207"/>
      <c r="Y29" s="207"/>
    </row>
    <row r="30" spans="1:25">
      <c r="A30" s="198"/>
      <c r="B30" s="209" t="s">
        <v>45</v>
      </c>
      <c r="C30" s="210" t="s">
        <v>68</v>
      </c>
      <c r="D30" s="210" t="s">
        <v>14</v>
      </c>
      <c r="E30" s="210" t="s">
        <v>15</v>
      </c>
      <c r="F30" s="210" t="s">
        <v>16</v>
      </c>
      <c r="G30" s="211"/>
      <c r="H30" s="209" t="s">
        <v>45</v>
      </c>
      <c r="I30" s="210" t="s">
        <v>68</v>
      </c>
      <c r="J30" s="210" t="s">
        <v>14</v>
      </c>
      <c r="K30" s="210" t="s">
        <v>15</v>
      </c>
      <c r="L30" s="210" t="s">
        <v>16</v>
      </c>
      <c r="M30" s="211"/>
      <c r="N30" s="209" t="s">
        <v>45</v>
      </c>
      <c r="O30" s="210" t="s">
        <v>68</v>
      </c>
      <c r="P30" s="210" t="s">
        <v>14</v>
      </c>
      <c r="Q30" s="210" t="s">
        <v>15</v>
      </c>
      <c r="R30" s="210" t="s">
        <v>16</v>
      </c>
      <c r="S30" s="203"/>
      <c r="T30" s="212"/>
      <c r="U30" s="207"/>
      <c r="V30" s="207"/>
      <c r="W30" s="207"/>
      <c r="X30" s="207"/>
      <c r="Y30" s="207"/>
    </row>
    <row r="31" spans="1:25">
      <c r="A31" s="198"/>
      <c r="B31" s="213" t="s">
        <v>20</v>
      </c>
      <c r="C31" s="214"/>
      <c r="D31" s="214">
        <v>0</v>
      </c>
      <c r="E31" s="214">
        <v>44</v>
      </c>
      <c r="F31" s="214">
        <f t="shared" ref="F31:F37" si="6">PRODUCT(D31:E31)</f>
        <v>0</v>
      </c>
      <c r="G31" s="202"/>
      <c r="H31" s="213" t="s">
        <v>20</v>
      </c>
      <c r="I31" s="214"/>
      <c r="J31" s="214">
        <v>0</v>
      </c>
      <c r="K31" s="214">
        <v>44</v>
      </c>
      <c r="L31" s="214">
        <f t="shared" ref="L31:L37" si="7">PRODUCT(J31:K31)</f>
        <v>0</v>
      </c>
      <c r="M31" s="202"/>
      <c r="N31" s="213" t="s">
        <v>20</v>
      </c>
      <c r="O31" s="214"/>
      <c r="P31" s="214">
        <v>0</v>
      </c>
      <c r="Q31" s="214">
        <v>44</v>
      </c>
      <c r="R31" s="214">
        <f t="shared" ref="R31:R37" si="8">PRODUCT(P31:Q31)</f>
        <v>0</v>
      </c>
      <c r="S31" s="203"/>
      <c r="T31" s="207"/>
      <c r="U31" s="207"/>
      <c r="V31" s="207"/>
      <c r="W31" s="207"/>
      <c r="X31" s="207"/>
      <c r="Y31" s="207"/>
    </row>
    <row r="32" spans="1:25">
      <c r="A32" s="198"/>
      <c r="B32" s="213" t="s">
        <v>22</v>
      </c>
      <c r="C32" s="213"/>
      <c r="D32" s="213">
        <v>0</v>
      </c>
      <c r="E32" s="213">
        <v>27</v>
      </c>
      <c r="F32" s="213">
        <f t="shared" si="6"/>
        <v>0</v>
      </c>
      <c r="G32" s="202"/>
      <c r="H32" s="213" t="s">
        <v>22</v>
      </c>
      <c r="I32" s="213"/>
      <c r="J32" s="213">
        <v>0</v>
      </c>
      <c r="K32" s="213">
        <v>27</v>
      </c>
      <c r="L32" s="213">
        <f t="shared" si="7"/>
        <v>0</v>
      </c>
      <c r="M32" s="202"/>
      <c r="N32" s="213" t="s">
        <v>22</v>
      </c>
      <c r="O32" s="213"/>
      <c r="P32" s="213">
        <v>0</v>
      </c>
      <c r="Q32" s="213">
        <v>27</v>
      </c>
      <c r="R32" s="213">
        <f t="shared" si="8"/>
        <v>0</v>
      </c>
      <c r="S32" s="203"/>
      <c r="T32" s="207"/>
      <c r="U32" s="207"/>
      <c r="V32" s="207"/>
      <c r="W32" s="207"/>
      <c r="X32" s="207"/>
      <c r="Y32" s="207"/>
    </row>
    <row r="33" spans="1:25">
      <c r="A33" s="198"/>
      <c r="B33" s="213" t="s">
        <v>69</v>
      </c>
      <c r="C33" s="213"/>
      <c r="D33" s="213">
        <v>0</v>
      </c>
      <c r="E33" s="213">
        <v>27</v>
      </c>
      <c r="F33" s="213">
        <f t="shared" si="6"/>
        <v>0</v>
      </c>
      <c r="G33" s="202"/>
      <c r="H33" s="213" t="s">
        <v>69</v>
      </c>
      <c r="I33" s="213"/>
      <c r="J33" s="213">
        <v>0</v>
      </c>
      <c r="K33" s="213">
        <v>27</v>
      </c>
      <c r="L33" s="213">
        <f t="shared" si="7"/>
        <v>0</v>
      </c>
      <c r="M33" s="202"/>
      <c r="N33" s="213" t="s">
        <v>69</v>
      </c>
      <c r="O33" s="213"/>
      <c r="P33" s="213">
        <v>0</v>
      </c>
      <c r="Q33" s="213">
        <v>27</v>
      </c>
      <c r="R33" s="213">
        <f t="shared" si="8"/>
        <v>0</v>
      </c>
      <c r="S33" s="203"/>
      <c r="T33" s="207"/>
      <c r="U33" s="207"/>
      <c r="V33" s="207"/>
      <c r="W33" s="207"/>
      <c r="X33" s="207"/>
      <c r="Y33" s="207"/>
    </row>
    <row r="34" spans="1:25">
      <c r="A34" s="198"/>
      <c r="B34" s="213" t="s">
        <v>70</v>
      </c>
      <c r="C34" s="213"/>
      <c r="D34" s="213">
        <v>0</v>
      </c>
      <c r="E34" s="213">
        <v>27</v>
      </c>
      <c r="F34" s="213">
        <f t="shared" si="6"/>
        <v>0</v>
      </c>
      <c r="G34" s="202"/>
      <c r="H34" s="213" t="s">
        <v>70</v>
      </c>
      <c r="I34" s="213"/>
      <c r="J34" s="213">
        <v>0</v>
      </c>
      <c r="K34" s="213">
        <v>27</v>
      </c>
      <c r="L34" s="213">
        <f t="shared" si="7"/>
        <v>0</v>
      </c>
      <c r="M34" s="202"/>
      <c r="N34" s="213" t="s">
        <v>70</v>
      </c>
      <c r="O34" s="213"/>
      <c r="P34" s="213">
        <v>0</v>
      </c>
      <c r="Q34" s="213">
        <v>27</v>
      </c>
      <c r="R34" s="213">
        <f t="shared" si="8"/>
        <v>0</v>
      </c>
      <c r="S34" s="203"/>
      <c r="T34" s="207"/>
      <c r="U34" s="207"/>
      <c r="V34" s="207"/>
      <c r="W34" s="207"/>
      <c r="X34" s="207"/>
      <c r="Y34" s="207"/>
    </row>
    <row r="35" spans="1:25">
      <c r="A35" s="198"/>
      <c r="B35" s="213" t="s">
        <v>28</v>
      </c>
      <c r="C35" s="213"/>
      <c r="D35" s="213">
        <v>0</v>
      </c>
      <c r="E35" s="215">
        <v>27</v>
      </c>
      <c r="F35" s="213">
        <f t="shared" si="6"/>
        <v>0</v>
      </c>
      <c r="G35" s="202"/>
      <c r="H35" s="213" t="s">
        <v>28</v>
      </c>
      <c r="I35" s="213"/>
      <c r="J35" s="213">
        <v>0</v>
      </c>
      <c r="K35" s="215">
        <v>27</v>
      </c>
      <c r="L35" s="213">
        <f t="shared" si="7"/>
        <v>0</v>
      </c>
      <c r="M35" s="202"/>
      <c r="N35" s="213" t="s">
        <v>28</v>
      </c>
      <c r="O35" s="213"/>
      <c r="P35" s="213">
        <v>0</v>
      </c>
      <c r="Q35" s="215">
        <v>27</v>
      </c>
      <c r="R35" s="213">
        <f t="shared" si="8"/>
        <v>0</v>
      </c>
      <c r="S35" s="203"/>
      <c r="T35" s="207"/>
      <c r="U35" s="207"/>
      <c r="V35" s="207"/>
      <c r="W35" s="207"/>
      <c r="X35" s="207"/>
      <c r="Y35" s="207"/>
    </row>
    <row r="36" spans="1:25">
      <c r="A36" s="198"/>
      <c r="B36" s="215" t="s">
        <v>30</v>
      </c>
      <c r="C36" s="213"/>
      <c r="D36" s="213">
        <v>0</v>
      </c>
      <c r="E36" s="215">
        <v>27</v>
      </c>
      <c r="F36" s="213">
        <f t="shared" si="6"/>
        <v>0</v>
      </c>
      <c r="G36" s="202"/>
      <c r="H36" s="215" t="s">
        <v>30</v>
      </c>
      <c r="I36" s="213"/>
      <c r="J36" s="213">
        <v>0</v>
      </c>
      <c r="K36" s="215">
        <v>27</v>
      </c>
      <c r="L36" s="213">
        <f t="shared" si="7"/>
        <v>0</v>
      </c>
      <c r="M36" s="202"/>
      <c r="N36" s="215" t="s">
        <v>30</v>
      </c>
      <c r="O36" s="213"/>
      <c r="P36" s="213">
        <v>0</v>
      </c>
      <c r="Q36" s="215">
        <v>27</v>
      </c>
      <c r="R36" s="213">
        <f t="shared" si="8"/>
        <v>0</v>
      </c>
      <c r="S36" s="203"/>
      <c r="T36" s="207"/>
      <c r="U36" s="207"/>
      <c r="V36" s="207"/>
      <c r="W36" s="207"/>
      <c r="X36" s="207"/>
      <c r="Y36" s="207"/>
    </row>
    <row r="37" spans="1:25">
      <c r="A37" s="198"/>
      <c r="B37" s="215" t="s">
        <v>31</v>
      </c>
      <c r="C37" s="213"/>
      <c r="D37" s="213">
        <v>0</v>
      </c>
      <c r="E37" s="213">
        <v>36</v>
      </c>
      <c r="F37" s="213">
        <f t="shared" si="6"/>
        <v>0</v>
      </c>
      <c r="G37" s="202"/>
      <c r="H37" s="215" t="s">
        <v>31</v>
      </c>
      <c r="I37" s="213"/>
      <c r="J37" s="213">
        <v>0</v>
      </c>
      <c r="K37" s="213">
        <v>36</v>
      </c>
      <c r="L37" s="213">
        <f t="shared" si="7"/>
        <v>0</v>
      </c>
      <c r="M37" s="202"/>
      <c r="N37" s="215" t="s">
        <v>31</v>
      </c>
      <c r="O37" s="213"/>
      <c r="P37" s="213">
        <v>0</v>
      </c>
      <c r="Q37" s="213">
        <v>36</v>
      </c>
      <c r="R37" s="213">
        <f t="shared" si="8"/>
        <v>0</v>
      </c>
      <c r="S37" s="203"/>
      <c r="T37" s="207"/>
      <c r="U37" s="207"/>
      <c r="V37" s="207"/>
      <c r="W37" s="207"/>
      <c r="X37" s="207"/>
      <c r="Y37" s="207"/>
    </row>
    <row r="38" spans="1:25">
      <c r="A38" s="198"/>
      <c r="B38" s="216" t="s">
        <v>27</v>
      </c>
      <c r="C38" s="216"/>
      <c r="D38" s="216">
        <f>SUM(D31:D37)</f>
        <v>0</v>
      </c>
      <c r="E38" s="217"/>
      <c r="F38" s="216">
        <f>SUM(F31:F37)</f>
        <v>0</v>
      </c>
      <c r="G38" s="202"/>
      <c r="H38" s="216" t="s">
        <v>27</v>
      </c>
      <c r="I38" s="216"/>
      <c r="J38" s="216">
        <f>SUM(J31:J37)</f>
        <v>0</v>
      </c>
      <c r="K38" s="217"/>
      <c r="L38" s="216">
        <f>SUM(L31:L37)</f>
        <v>0</v>
      </c>
      <c r="M38" s="202"/>
      <c r="N38" s="216" t="s">
        <v>27</v>
      </c>
      <c r="O38" s="216"/>
      <c r="P38" s="216">
        <f>SUM(P31:P37)</f>
        <v>0</v>
      </c>
      <c r="Q38" s="217"/>
      <c r="R38" s="216">
        <f>SUM(R31:R37)</f>
        <v>0</v>
      </c>
      <c r="S38" s="203"/>
      <c r="T38" s="206"/>
      <c r="U38" s="206"/>
      <c r="V38" s="206"/>
      <c r="W38" s="206"/>
      <c r="X38" s="206"/>
      <c r="Y38" s="207"/>
    </row>
    <row r="39" spans="1:25" ht="15.75" thickBot="1">
      <c r="A39" s="198"/>
      <c r="B39" s="202"/>
      <c r="C39" s="202"/>
      <c r="D39" s="202"/>
      <c r="E39" s="202"/>
      <c r="F39" s="202"/>
      <c r="G39" s="202"/>
      <c r="H39" s="202"/>
      <c r="I39" s="202"/>
      <c r="J39" s="202"/>
      <c r="K39" s="202"/>
      <c r="L39" s="202"/>
      <c r="M39" s="202"/>
      <c r="N39" s="202"/>
      <c r="O39" s="202"/>
      <c r="P39" s="202"/>
      <c r="Q39" s="202"/>
      <c r="R39" s="202"/>
      <c r="S39" s="203"/>
      <c r="T39" s="207"/>
      <c r="U39" s="207"/>
      <c r="V39" s="207"/>
      <c r="W39" s="207"/>
      <c r="X39" s="207"/>
      <c r="Y39" s="207"/>
    </row>
    <row r="40" spans="1:25" ht="15.75" thickBot="1">
      <c r="A40" s="198"/>
      <c r="B40" s="199"/>
      <c r="C40" s="200"/>
      <c r="D40" s="201"/>
      <c r="E40" s="202"/>
      <c r="F40" s="202"/>
      <c r="G40" s="202"/>
      <c r="H40" s="199"/>
      <c r="I40" s="200"/>
      <c r="J40" s="201"/>
      <c r="K40" s="202"/>
      <c r="L40" s="202"/>
      <c r="M40" s="202"/>
      <c r="N40" s="199"/>
      <c r="O40" s="200"/>
      <c r="P40" s="201"/>
      <c r="Q40" s="202"/>
      <c r="R40" s="202"/>
      <c r="S40" s="203"/>
      <c r="T40" s="218"/>
      <c r="U40" s="218"/>
      <c r="V40" s="218"/>
      <c r="W40" s="218"/>
      <c r="X40" s="218"/>
      <c r="Y40" s="218"/>
    </row>
    <row r="41" spans="1:25">
      <c r="A41" s="198"/>
      <c r="B41" s="202"/>
      <c r="C41" s="202"/>
      <c r="D41" s="202"/>
      <c r="E41" s="202"/>
      <c r="F41" s="202"/>
      <c r="G41" s="202"/>
      <c r="H41" s="202"/>
      <c r="I41" s="202"/>
      <c r="J41" s="202"/>
      <c r="K41" s="202"/>
      <c r="L41" s="202"/>
      <c r="M41" s="202"/>
      <c r="N41" s="202"/>
      <c r="O41" s="202"/>
      <c r="P41" s="202"/>
      <c r="Q41" s="202"/>
      <c r="R41" s="202"/>
      <c r="S41" s="203"/>
    </row>
    <row r="42" spans="1:25">
      <c r="A42" s="198"/>
      <c r="B42" s="209" t="s">
        <v>45</v>
      </c>
      <c r="C42" s="210" t="s">
        <v>68</v>
      </c>
      <c r="D42" s="210" t="s">
        <v>14</v>
      </c>
      <c r="E42" s="210" t="s">
        <v>15</v>
      </c>
      <c r="F42" s="210" t="s">
        <v>16</v>
      </c>
      <c r="G42" s="211"/>
      <c r="H42" s="209" t="s">
        <v>45</v>
      </c>
      <c r="I42" s="210" t="s">
        <v>68</v>
      </c>
      <c r="J42" s="210" t="s">
        <v>14</v>
      </c>
      <c r="K42" s="210" t="s">
        <v>15</v>
      </c>
      <c r="L42" s="210" t="s">
        <v>16</v>
      </c>
      <c r="M42" s="211"/>
      <c r="N42" s="209" t="s">
        <v>45</v>
      </c>
      <c r="O42" s="210" t="s">
        <v>68</v>
      </c>
      <c r="P42" s="210" t="s">
        <v>14</v>
      </c>
      <c r="Q42" s="210" t="s">
        <v>15</v>
      </c>
      <c r="R42" s="210" t="s">
        <v>16</v>
      </c>
      <c r="S42" s="203"/>
    </row>
    <row r="43" spans="1:25">
      <c r="A43" s="198"/>
      <c r="B43" s="213" t="s">
        <v>20</v>
      </c>
      <c r="C43" s="214"/>
      <c r="D43" s="214">
        <v>0</v>
      </c>
      <c r="E43" s="214">
        <v>44</v>
      </c>
      <c r="F43" s="214">
        <f t="shared" ref="F43:F49" si="9">PRODUCT(D43:E43)</f>
        <v>0</v>
      </c>
      <c r="G43" s="202"/>
      <c r="H43" s="213" t="s">
        <v>20</v>
      </c>
      <c r="I43" s="214"/>
      <c r="J43" s="214">
        <v>0</v>
      </c>
      <c r="K43" s="214">
        <v>44</v>
      </c>
      <c r="L43" s="214">
        <f t="shared" ref="L43:L49" si="10">PRODUCT(J43:K43)</f>
        <v>0</v>
      </c>
      <c r="M43" s="202"/>
      <c r="N43" s="213" t="s">
        <v>20</v>
      </c>
      <c r="O43" s="214"/>
      <c r="P43" s="214">
        <v>0</v>
      </c>
      <c r="Q43" s="214">
        <v>44</v>
      </c>
      <c r="R43" s="214">
        <f t="shared" ref="R43:R49" si="11">PRODUCT(P43:Q43)</f>
        <v>0</v>
      </c>
      <c r="S43" s="203"/>
    </row>
    <row r="44" spans="1:25">
      <c r="A44" s="198"/>
      <c r="B44" s="213" t="s">
        <v>22</v>
      </c>
      <c r="C44" s="213"/>
      <c r="D44" s="213">
        <v>0</v>
      </c>
      <c r="E44" s="213">
        <v>27</v>
      </c>
      <c r="F44" s="213">
        <f t="shared" si="9"/>
        <v>0</v>
      </c>
      <c r="G44" s="202"/>
      <c r="H44" s="213" t="s">
        <v>22</v>
      </c>
      <c r="I44" s="213"/>
      <c r="J44" s="213">
        <v>0</v>
      </c>
      <c r="K44" s="213">
        <v>27</v>
      </c>
      <c r="L44" s="213">
        <f t="shared" si="10"/>
        <v>0</v>
      </c>
      <c r="M44" s="202"/>
      <c r="N44" s="213" t="s">
        <v>22</v>
      </c>
      <c r="O44" s="213"/>
      <c r="P44" s="213">
        <v>0</v>
      </c>
      <c r="Q44" s="213">
        <v>27</v>
      </c>
      <c r="R44" s="213">
        <f t="shared" si="11"/>
        <v>0</v>
      </c>
      <c r="S44" s="203"/>
    </row>
    <row r="45" spans="1:25">
      <c r="A45" s="198"/>
      <c r="B45" s="213" t="s">
        <v>69</v>
      </c>
      <c r="C45" s="213"/>
      <c r="D45" s="213">
        <v>0</v>
      </c>
      <c r="E45" s="213">
        <v>27</v>
      </c>
      <c r="F45" s="213">
        <f t="shared" si="9"/>
        <v>0</v>
      </c>
      <c r="G45" s="202"/>
      <c r="H45" s="213" t="s">
        <v>69</v>
      </c>
      <c r="I45" s="213"/>
      <c r="J45" s="213">
        <v>0</v>
      </c>
      <c r="K45" s="213">
        <v>27</v>
      </c>
      <c r="L45" s="213">
        <f t="shared" si="10"/>
        <v>0</v>
      </c>
      <c r="M45" s="202"/>
      <c r="N45" s="213" t="s">
        <v>69</v>
      </c>
      <c r="O45" s="213"/>
      <c r="P45" s="213">
        <v>0</v>
      </c>
      <c r="Q45" s="213">
        <v>27</v>
      </c>
      <c r="R45" s="213">
        <f t="shared" si="11"/>
        <v>0</v>
      </c>
      <c r="S45" s="203"/>
    </row>
    <row r="46" spans="1:25">
      <c r="A46" s="198"/>
      <c r="B46" s="213" t="s">
        <v>70</v>
      </c>
      <c r="C46" s="213"/>
      <c r="D46" s="213">
        <v>0</v>
      </c>
      <c r="E46" s="213">
        <v>27</v>
      </c>
      <c r="F46" s="213">
        <f t="shared" si="9"/>
        <v>0</v>
      </c>
      <c r="G46" s="202"/>
      <c r="H46" s="213" t="s">
        <v>70</v>
      </c>
      <c r="I46" s="213"/>
      <c r="J46" s="213">
        <v>0</v>
      </c>
      <c r="K46" s="213">
        <v>27</v>
      </c>
      <c r="L46" s="213">
        <f t="shared" si="10"/>
        <v>0</v>
      </c>
      <c r="M46" s="202"/>
      <c r="N46" s="213" t="s">
        <v>70</v>
      </c>
      <c r="O46" s="213"/>
      <c r="P46" s="213">
        <v>0</v>
      </c>
      <c r="Q46" s="213">
        <v>27</v>
      </c>
      <c r="R46" s="213">
        <f t="shared" si="11"/>
        <v>0</v>
      </c>
      <c r="S46" s="203"/>
    </row>
    <row r="47" spans="1:25">
      <c r="A47" s="198"/>
      <c r="B47" s="213" t="s">
        <v>28</v>
      </c>
      <c r="C47" s="213"/>
      <c r="D47" s="213">
        <v>0</v>
      </c>
      <c r="E47" s="215">
        <v>27</v>
      </c>
      <c r="F47" s="213">
        <f t="shared" si="9"/>
        <v>0</v>
      </c>
      <c r="G47" s="202"/>
      <c r="H47" s="213" t="s">
        <v>28</v>
      </c>
      <c r="I47" s="213"/>
      <c r="J47" s="213">
        <v>0</v>
      </c>
      <c r="K47" s="215">
        <v>27</v>
      </c>
      <c r="L47" s="213">
        <f t="shared" si="10"/>
        <v>0</v>
      </c>
      <c r="M47" s="202"/>
      <c r="N47" s="213" t="s">
        <v>28</v>
      </c>
      <c r="O47" s="213"/>
      <c r="P47" s="213">
        <v>0</v>
      </c>
      <c r="Q47" s="215">
        <v>27</v>
      </c>
      <c r="R47" s="213">
        <f t="shared" si="11"/>
        <v>0</v>
      </c>
      <c r="S47" s="203"/>
    </row>
    <row r="48" spans="1:25">
      <c r="A48" s="198"/>
      <c r="B48" s="215" t="s">
        <v>30</v>
      </c>
      <c r="C48" s="213"/>
      <c r="D48" s="213">
        <v>0</v>
      </c>
      <c r="E48" s="215">
        <v>27</v>
      </c>
      <c r="F48" s="213">
        <f t="shared" si="9"/>
        <v>0</v>
      </c>
      <c r="G48" s="202"/>
      <c r="H48" s="215" t="s">
        <v>30</v>
      </c>
      <c r="I48" s="213"/>
      <c r="J48" s="213">
        <v>0</v>
      </c>
      <c r="K48" s="215">
        <v>27</v>
      </c>
      <c r="L48" s="213">
        <f t="shared" si="10"/>
        <v>0</v>
      </c>
      <c r="M48" s="202"/>
      <c r="N48" s="215" t="s">
        <v>30</v>
      </c>
      <c r="O48" s="213"/>
      <c r="P48" s="213">
        <v>0</v>
      </c>
      <c r="Q48" s="215">
        <v>27</v>
      </c>
      <c r="R48" s="213">
        <f t="shared" si="11"/>
        <v>0</v>
      </c>
      <c r="S48" s="203"/>
    </row>
    <row r="49" spans="1:19">
      <c r="A49" s="198"/>
      <c r="B49" s="215" t="s">
        <v>31</v>
      </c>
      <c r="C49" s="213"/>
      <c r="D49" s="213">
        <v>0</v>
      </c>
      <c r="E49" s="213">
        <v>36</v>
      </c>
      <c r="F49" s="213">
        <f t="shared" si="9"/>
        <v>0</v>
      </c>
      <c r="G49" s="202"/>
      <c r="H49" s="215" t="s">
        <v>31</v>
      </c>
      <c r="I49" s="213"/>
      <c r="J49" s="213">
        <v>0</v>
      </c>
      <c r="K49" s="213">
        <v>36</v>
      </c>
      <c r="L49" s="213">
        <f t="shared" si="10"/>
        <v>0</v>
      </c>
      <c r="M49" s="202"/>
      <c r="N49" s="215" t="s">
        <v>31</v>
      </c>
      <c r="O49" s="213"/>
      <c r="P49" s="213">
        <v>0</v>
      </c>
      <c r="Q49" s="213">
        <v>36</v>
      </c>
      <c r="R49" s="213">
        <f t="shared" si="11"/>
        <v>0</v>
      </c>
      <c r="S49" s="203"/>
    </row>
    <row r="50" spans="1:19">
      <c r="A50" s="198"/>
      <c r="B50" s="216" t="s">
        <v>27</v>
      </c>
      <c r="C50" s="216"/>
      <c r="D50" s="216">
        <f>SUM(D43:D49)</f>
        <v>0</v>
      </c>
      <c r="E50" s="217"/>
      <c r="F50" s="216">
        <f>SUM(F43:F49)</f>
        <v>0</v>
      </c>
      <c r="G50" s="202"/>
      <c r="H50" s="216" t="s">
        <v>27</v>
      </c>
      <c r="I50" s="216"/>
      <c r="J50" s="216">
        <f>SUM(J43:J49)</f>
        <v>0</v>
      </c>
      <c r="K50" s="217"/>
      <c r="L50" s="216">
        <f>SUM(L43:L49)</f>
        <v>0</v>
      </c>
      <c r="M50" s="202"/>
      <c r="N50" s="216" t="s">
        <v>27</v>
      </c>
      <c r="O50" s="216"/>
      <c r="P50" s="216">
        <f>SUM(P43:P49)</f>
        <v>0</v>
      </c>
      <c r="Q50" s="217"/>
      <c r="R50" s="216">
        <f>SUM(R43:R49)</f>
        <v>0</v>
      </c>
      <c r="S50" s="203"/>
    </row>
    <row r="51" spans="1:19">
      <c r="A51" s="198"/>
      <c r="B51" s="202"/>
      <c r="C51" s="202"/>
      <c r="D51" s="202"/>
      <c r="E51" s="202"/>
      <c r="F51" s="202"/>
      <c r="G51" s="202"/>
      <c r="H51" s="202"/>
      <c r="I51" s="202"/>
      <c r="J51" s="202"/>
      <c r="K51" s="202"/>
      <c r="L51" s="202"/>
      <c r="M51" s="202"/>
      <c r="N51" s="202"/>
      <c r="O51" s="202"/>
      <c r="P51" s="202"/>
      <c r="Q51" s="202"/>
      <c r="R51" s="202"/>
      <c r="S51" s="203"/>
    </row>
    <row r="52" spans="1:19">
      <c r="A52" s="198"/>
      <c r="B52" s="202"/>
      <c r="C52" s="202"/>
      <c r="D52" s="202"/>
      <c r="E52" s="202"/>
      <c r="F52" s="202"/>
      <c r="G52" s="202"/>
      <c r="H52" s="202"/>
      <c r="I52" s="202"/>
      <c r="J52" s="202"/>
      <c r="K52" s="202"/>
      <c r="L52" s="202"/>
      <c r="M52" s="202"/>
      <c r="N52" s="202"/>
      <c r="O52" s="202"/>
      <c r="P52" s="202"/>
      <c r="Q52" s="202"/>
      <c r="R52" s="202"/>
      <c r="S52" s="203"/>
    </row>
    <row r="53" spans="1:19">
      <c r="A53" s="198"/>
      <c r="B53" s="202"/>
      <c r="C53" s="202"/>
      <c r="D53" s="202"/>
      <c r="E53" s="202"/>
      <c r="F53" s="202"/>
      <c r="G53" s="202"/>
      <c r="H53" s="202"/>
      <c r="I53" s="202"/>
      <c r="J53" s="202"/>
      <c r="K53" s="202"/>
      <c r="L53" s="202"/>
      <c r="M53" s="202"/>
      <c r="N53" s="202"/>
      <c r="O53" s="202"/>
      <c r="P53" s="202"/>
      <c r="Q53" s="202"/>
      <c r="R53" s="202"/>
      <c r="S53" s="203"/>
    </row>
    <row r="54" spans="1:19" ht="15.75" thickBot="1">
      <c r="A54" s="219"/>
      <c r="B54" s="220"/>
      <c r="C54" s="220"/>
      <c r="D54" s="220"/>
      <c r="E54" s="220"/>
      <c r="F54" s="220"/>
      <c r="G54" s="220"/>
      <c r="H54" s="220"/>
      <c r="I54" s="220"/>
      <c r="J54" s="220"/>
      <c r="K54" s="220"/>
      <c r="L54" s="220"/>
      <c r="M54" s="220"/>
      <c r="N54" s="220"/>
      <c r="O54" s="220"/>
      <c r="P54" s="220"/>
      <c r="Q54" s="220"/>
      <c r="R54" s="220"/>
      <c r="S54" s="221"/>
    </row>
  </sheetData>
  <pageMargins left="0.7" right="0.7" top="0.75" bottom="0.75" header="0.3" footer="0.3"/>
  <pageSetup paperSize="9" scale="6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FFA</vt:lpstr>
      <vt:lpstr>Tableaux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2010-12-22T08:01:50Z</dcterms:created>
  <dcterms:modified xsi:type="dcterms:W3CDTF">2010-12-23T06:47:48Z</dcterms:modified>
</cp:coreProperties>
</file>