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038936\Downloads\"/>
    </mc:Choice>
  </mc:AlternateContent>
  <bookViews>
    <workbookView xWindow="0" yWindow="0" windowWidth="28800" windowHeight="12300"/>
  </bookViews>
  <sheets>
    <sheet name="Dividendes" sheetId="1" r:id="rId1"/>
    <sheet name="Stock_Actions" sheetId="2" r:id="rId2"/>
  </sheets>
  <definedNames>
    <definedName name="Stock_Actions_Transactions">Stock_Actions!$C$2:$E$1048576</definedName>
    <definedName name="Stock_Actions_Transactions_Dates">Stock_Actions!$C$2:$C$1048576</definedName>
    <definedName name="Stock_Actions_Transactions_MtBrut">Stock_Actions!$E$2:$E$1048576</definedName>
    <definedName name="Stock_Actions_Transactions_Ticker">Stock_Actions!$D$2:$D$1048576</definedName>
  </definedNames>
  <calcPr calcId="162913" concurrentManualCount="10"/>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Q16" i="1" l="1"/>
  <c r="P16" i="1" a="1"/>
  <c r="P16" i="1" s="1"/>
  <c r="O16" i="1"/>
  <c r="L30" i="1"/>
  <c r="L31" i="1"/>
  <c r="L32" i="1"/>
  <c r="L33" i="1"/>
  <c r="L34" i="1"/>
  <c r="L35" i="1"/>
  <c r="L36" i="1"/>
  <c r="L37" i="1"/>
  <c r="L38" i="1"/>
  <c r="L39" i="1"/>
  <c r="L40" i="1"/>
  <c r="L41" i="1"/>
  <c r="L42" i="1"/>
  <c r="L43" i="1"/>
  <c r="L5" i="1"/>
  <c r="L6" i="1"/>
  <c r="L7" i="1"/>
  <c r="L8" i="1"/>
  <c r="L9" i="1"/>
  <c r="L10" i="1"/>
  <c r="L11" i="1"/>
  <c r="L12" i="1"/>
  <c r="L13" i="1"/>
  <c r="L14" i="1"/>
  <c r="L15" i="1"/>
  <c r="L16" i="1"/>
  <c r="L17" i="1"/>
  <c r="L18" i="1"/>
  <c r="L19" i="1"/>
  <c r="L20" i="1"/>
  <c r="L21" i="1"/>
  <c r="L22" i="1"/>
  <c r="L23" i="1"/>
  <c r="L24" i="1"/>
  <c r="L25" i="1"/>
  <c r="L26" i="1"/>
  <c r="L27" i="1"/>
  <c r="L28" i="1"/>
  <c r="L29" i="1"/>
  <c r="L4" i="1"/>
</calcChain>
</file>

<file path=xl/comments1.xml><?xml version="1.0" encoding="utf-8"?>
<comments xmlns="http://schemas.openxmlformats.org/spreadsheetml/2006/main">
  <authors>
    <author>GANE Keylyan</author>
  </authors>
  <commentList>
    <comment ref="L3" authorId="0" shapeId="0">
      <text>
        <r>
          <rPr>
            <b/>
            <sz val="9"/>
            <color indexed="81"/>
            <rFont val="Tahoma"/>
            <charset val="1"/>
          </rPr>
          <t>GANE Keylyan:</t>
        </r>
        <r>
          <rPr>
            <sz val="9"/>
            <color indexed="81"/>
            <rFont val="Tahoma"/>
            <charset val="1"/>
          </rPr>
          <t xml:space="preserve">
Dans cette formule, je lui dit d'aller chercher le montant de l'action considérée que j'avais à la date du montant de dividende. Mais la correspondance avec le rechercheV n'est pas exact.
Si la date du versement de dividende n'existe pas dans le tableau des transaction je souhaite qu'il prenne la date précédente la plus proche (pour l'action considérée donc grace au ticker) 
</t>
        </r>
      </text>
    </comment>
  </commentList>
</comments>
</file>

<file path=xl/sharedStrings.xml><?xml version="1.0" encoding="utf-8"?>
<sst xmlns="http://schemas.openxmlformats.org/spreadsheetml/2006/main" count="222" uniqueCount="37">
  <si>
    <t>Dates ex</t>
  </si>
  <si>
    <t>Dates Paiement</t>
  </si>
  <si>
    <t>ENGI FP Equity</t>
  </si>
  <si>
    <t>MC FP Equity</t>
  </si>
  <si>
    <t>DG FP Equity</t>
  </si>
  <si>
    <t>OR FP Equity</t>
  </si>
  <si>
    <t>BAS GY Equity</t>
  </si>
  <si>
    <t>BAYN GY Equity</t>
  </si>
  <si>
    <t>SAN FP Equity</t>
  </si>
  <si>
    <t>BN FP Equity</t>
  </si>
  <si>
    <t>AI FP Equity</t>
  </si>
  <si>
    <t>SU FP Equity</t>
  </si>
  <si>
    <t>SAP GY Equity</t>
  </si>
  <si>
    <t>ORA FP Equity</t>
  </si>
  <si>
    <t>TTE FP Equity</t>
  </si>
  <si>
    <t>VIE FP Equity</t>
  </si>
  <si>
    <t>BBVA SM Equity</t>
  </si>
  <si>
    <t>KNEBV FH Equity</t>
  </si>
  <si>
    <t>Mt Brut</t>
  </si>
  <si>
    <t>Dates</t>
  </si>
  <si>
    <t>EAPI.PA</t>
  </si>
  <si>
    <t>Formule simple</t>
  </si>
  <si>
    <t>Formule complexe</t>
  </si>
  <si>
    <t>Formule complexe allégée</t>
  </si>
  <si>
    <t>Mon rechercheV ne vas pas chercher la date la plus proche pour le ticker que je lui assigne</t>
  </si>
  <si>
    <t>Mt brut test</t>
  </si>
  <si>
    <t>Exemple du problème du rechercheV et de la date que je souhaite</t>
  </si>
  <si>
    <t>Est-ce que c'est parce que le format matricielle ne reconnait pas les en-tete des plages nommées !</t>
  </si>
  <si>
    <t xml:space="preserve">Est-ce que c'est réalisable ? </t>
  </si>
  <si>
    <t>INDEX EQUIV peut-etre ?</t>
  </si>
  <si>
    <t>Questionnement</t>
  </si>
  <si>
    <t>Pour BBVA dateEx : 07/10/2022. En rouge dans le tableau</t>
  </si>
  <si>
    <t>Dans mon exemple c'est la ligne que la formule doit trouver</t>
  </si>
  <si>
    <t>Colonne à remplir</t>
  </si>
  <si>
    <t>Mon test</t>
  </si>
  <si>
    <t>je dois trouver : 12/08/2022 (ligne 141 onglet Stock_Actions). Dans le tableau transaction = date la + proche pour BBVA</t>
  </si>
  <si>
    <t xml:space="preserve">Ticker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</si>
</sst>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_-* #,##0_-;\-* #,##0_-;_-* &quot;-&quot;??_-;_-@_-"/>
  </numFmts>
  <fonts count="8" x14ac:knownFonts="1">
    <font>
      <sz val="11"/>
      <color theme="1"/>
      <name val="Calibri"/>
      <family val="2"/>
      <scheme val="minor"/>
    </font>
    <font>
      <sz val="11"/>
      <color theme="1"/>
      <name val="Calibri"/>
      <family val="2"/>
      <scheme val="minor"/>
    </font>
    <font>
      <sz val="11"/>
      <color rgb="FFFF0000"/>
      <name val="Calibri"/>
      <family val="2"/>
      <scheme val="minor"/>
    </font>
    <font>
      <b/>
      <sz val="11"/>
      <color theme="1"/>
      <name val="Calibri"/>
      <family val="2"/>
      <scheme val="minor"/>
    </font>
    <font>
      <sz val="11"/>
      <name val="Calibri"/>
      <family val="2"/>
      <scheme val="minor"/>
    </font>
    <font>
      <sz val="11"/>
      <color rgb="FF9C6500"/>
      <name val="Calibri"/>
      <family val="2"/>
      <scheme val="minor"/>
    </font>
    <font>
      <sz val="9"/>
      <color indexed="81"/>
      <name val="Tahoma"/>
      <charset val="1"/>
    </font>
    <font>
      <b/>
      <sz val="9"/>
      <color indexed="81"/>
      <name val="Tahoma"/>
      <charset val="1"/>
    </font>
  </fonts>
  <fills count="4">
    <fill>
      <patternFill patternType="none"/>
    </fill>
    <fill>
      <patternFill patternType="gray125"/>
    </fill>
    <fill>
      <patternFill patternType="solid">
        <fgColor rgb="FFFFEB9C"/>
      </patternFill>
    </fill>
    <fill>
      <patternFill patternType="solid">
        <fgColor theme="0" tint="-4.9989318521683403E-2"/>
        <bgColor indexed="64"/>
      </patternFill>
    </fill>
  </fills>
  <borders count="18">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medium">
        <color indexed="64"/>
      </left>
      <right/>
      <top/>
      <bottom/>
      <diagonal/>
    </border>
    <border>
      <left/>
      <right/>
      <top/>
      <bottom style="thin">
        <color indexed="64"/>
      </bottom>
      <diagonal/>
    </border>
    <border>
      <left/>
      <right style="medium">
        <color indexed="64"/>
      </right>
      <top style="medium">
        <color indexed="64"/>
      </top>
      <bottom style="medium">
        <color indexed="64"/>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style="thin">
        <color indexed="64"/>
      </left>
      <right/>
      <top/>
      <bottom/>
      <diagonal/>
    </border>
    <border>
      <left/>
      <right style="thin">
        <color indexed="64"/>
      </right>
      <top/>
      <bottom/>
      <diagonal/>
    </border>
    <border>
      <left style="thin">
        <color auto="1"/>
      </left>
      <right/>
      <top/>
      <bottom style="thin">
        <color auto="1"/>
      </bottom>
      <diagonal/>
    </border>
    <border>
      <left/>
      <right style="thin">
        <color auto="1"/>
      </right>
      <top/>
      <bottom style="thin">
        <color auto="1"/>
      </bottom>
      <diagonal/>
    </border>
    <border>
      <left style="medium">
        <color indexed="64"/>
      </left>
      <right style="medium">
        <color indexed="64"/>
      </right>
      <top style="medium">
        <color indexed="64"/>
      </top>
      <bottom style="medium">
        <color indexed="64"/>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4">
    <xf numFmtId="0" fontId="0" fillId="0" borderId="0"/>
    <xf numFmtId="43" fontId="1" fillId="0" borderId="0" applyFont="0" applyFill="0" applyBorder="0" applyAlignment="0" applyProtection="0"/>
    <xf numFmtId="0" fontId="2" fillId="0" borderId="0" applyNumberFormat="0" applyFill="0" applyBorder="0" applyAlignment="0" applyProtection="0"/>
    <xf numFmtId="0" fontId="5" fillId="2" borderId="0" applyNumberFormat="0" applyBorder="0" applyAlignment="0" applyProtection="0"/>
  </cellStyleXfs>
  <cellXfs count="38">
    <xf numFmtId="0" fontId="0" fillId="0" borderId="0" xfId="0"/>
    <xf numFmtId="0" fontId="3" fillId="0" borderId="1" xfId="0" applyFont="1" applyBorder="1" applyAlignment="1">
      <alignment horizontal="center"/>
    </xf>
    <xf numFmtId="0" fontId="3" fillId="0" borderId="2" xfId="0" applyFont="1" applyBorder="1" applyAlignment="1">
      <alignment horizontal="center"/>
    </xf>
    <xf numFmtId="14" fontId="0" fillId="0" borderId="3" xfId="0" applyNumberFormat="1" applyFill="1" applyBorder="1"/>
    <xf numFmtId="14" fontId="0" fillId="0" borderId="0" xfId="0" applyNumberFormat="1" applyFill="1" applyBorder="1"/>
    <xf numFmtId="0" fontId="0" fillId="0" borderId="0" xfId="0" applyFill="1" applyBorder="1"/>
    <xf numFmtId="0" fontId="3" fillId="0" borderId="1" xfId="0" applyFont="1" applyBorder="1" applyAlignment="1">
      <alignment horizontal="center" vertical="center"/>
    </xf>
    <xf numFmtId="0" fontId="3" fillId="0" borderId="2" xfId="0" applyFont="1" applyBorder="1" applyAlignment="1">
      <alignment horizontal="center" vertical="center"/>
    </xf>
    <xf numFmtId="0" fontId="3" fillId="0" borderId="5" xfId="0" applyFont="1" applyBorder="1" applyAlignment="1">
      <alignment horizontal="center" vertical="center"/>
    </xf>
    <xf numFmtId="14" fontId="0" fillId="0" borderId="0" xfId="0" applyNumberFormat="1"/>
    <xf numFmtId="164" fontId="0" fillId="0" borderId="0" xfId="1" applyNumberFormat="1" applyFont="1"/>
    <xf numFmtId="0" fontId="0" fillId="0" borderId="6" xfId="0" applyBorder="1"/>
    <xf numFmtId="0" fontId="0" fillId="0" borderId="7" xfId="0" applyBorder="1"/>
    <xf numFmtId="0" fontId="0" fillId="0" borderId="8" xfId="0" applyBorder="1"/>
    <xf numFmtId="0" fontId="0" fillId="0" borderId="9" xfId="0" applyBorder="1"/>
    <xf numFmtId="0" fontId="0" fillId="0" borderId="0" xfId="0" applyBorder="1"/>
    <xf numFmtId="0" fontId="0" fillId="0" borderId="10" xfId="0" applyBorder="1"/>
    <xf numFmtId="0" fontId="0" fillId="0" borderId="12" xfId="0" applyBorder="1"/>
    <xf numFmtId="164" fontId="5" fillId="2" borderId="0" xfId="3" applyNumberFormat="1"/>
    <xf numFmtId="14" fontId="2" fillId="0" borderId="3" xfId="2" applyNumberFormat="1" applyFill="1" applyBorder="1"/>
    <xf numFmtId="14" fontId="2" fillId="0" borderId="0" xfId="2" applyNumberFormat="1" applyFill="1" applyBorder="1"/>
    <xf numFmtId="0" fontId="2" fillId="0" borderId="0" xfId="2" applyFill="1" applyBorder="1"/>
    <xf numFmtId="0" fontId="3" fillId="0" borderId="0" xfId="0" applyFont="1"/>
    <xf numFmtId="0" fontId="3" fillId="0" borderId="0" xfId="0" applyFont="1" applyFill="1" applyBorder="1"/>
    <xf numFmtId="14" fontId="2" fillId="0" borderId="0" xfId="0" applyNumberFormat="1" applyFont="1"/>
    <xf numFmtId="0" fontId="2" fillId="0" borderId="0" xfId="0" applyFont="1"/>
    <xf numFmtId="164" fontId="2" fillId="0" borderId="0" xfId="1" applyNumberFormat="1" applyFont="1"/>
    <xf numFmtId="0" fontId="3" fillId="0" borderId="13" xfId="0" applyFont="1" applyBorder="1" applyAlignment="1">
      <alignment horizontal="center" vertical="center"/>
    </xf>
    <xf numFmtId="0" fontId="3" fillId="0" borderId="5" xfId="0" applyFont="1" applyBorder="1" applyAlignment="1">
      <alignment horizontal="center"/>
    </xf>
    <xf numFmtId="0" fontId="2" fillId="0" borderId="11" xfId="2" applyBorder="1"/>
    <xf numFmtId="0" fontId="2" fillId="0" borderId="4" xfId="2" applyBorder="1"/>
    <xf numFmtId="14" fontId="0" fillId="0" borderId="9" xfId="0" applyNumberFormat="1" applyBorder="1"/>
    <xf numFmtId="0" fontId="0" fillId="3" borderId="14" xfId="0" applyFill="1" applyBorder="1"/>
    <xf numFmtId="0" fontId="4" fillId="3" borderId="14" xfId="0" applyFont="1" applyFill="1" applyBorder="1"/>
    <xf numFmtId="14" fontId="0" fillId="0" borderId="15" xfId="0" applyNumberFormat="1" applyFill="1" applyBorder="1"/>
    <xf numFmtId="14" fontId="0" fillId="0" borderId="16" xfId="0" applyNumberFormat="1" applyFill="1" applyBorder="1"/>
    <xf numFmtId="0" fontId="0" fillId="0" borderId="16" xfId="0" applyFill="1" applyBorder="1"/>
    <xf numFmtId="0" fontId="0" fillId="3" borderId="17" xfId="0" applyFill="1" applyBorder="1"/>
  </cellXfs>
  <cellStyles count="4">
    <cellStyle name="Avertissement" xfId="2" builtinId="11"/>
    <cellStyle name="Milliers" xfId="1" builtinId="3"/>
    <cellStyle name="Neutre" xfId="3" builtinId="2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E1:R43"/>
  <sheetViews>
    <sheetView tabSelected="1" workbookViewId="0">
      <selection activeCell="D7" sqref="D7"/>
    </sheetView>
  </sheetViews>
  <sheetFormatPr baseColWidth="10" defaultRowHeight="15" x14ac:dyDescent="0.25"/>
  <cols>
    <col min="1" max="1" width="25.42578125" bestFit="1" customWidth="1"/>
    <col min="6" max="6" width="15" bestFit="1" customWidth="1"/>
    <col min="7" max="7" width="16.5703125" bestFit="1" customWidth="1"/>
    <col min="8" max="8" width="14.85546875" bestFit="1" customWidth="1"/>
    <col min="15" max="15" width="38.5703125" customWidth="1"/>
    <col min="16" max="16" width="17.7109375" bestFit="1" customWidth="1"/>
    <col min="17" max="17" width="24.85546875" bestFit="1" customWidth="1"/>
  </cols>
  <sheetData>
    <row r="1" spans="5:18" x14ac:dyDescent="0.25">
      <c r="H1" t="s">
        <v>33</v>
      </c>
      <c r="L1" t="s">
        <v>34</v>
      </c>
    </row>
    <row r="2" spans="5:18" ht="15.75" thickBot="1" x14ac:dyDescent="0.3"/>
    <row r="3" spans="5:18" ht="15.75" thickBot="1" x14ac:dyDescent="0.3">
      <c r="E3" s="1" t="s">
        <v>0</v>
      </c>
      <c r="F3" s="2" t="s">
        <v>1</v>
      </c>
      <c r="G3" s="2" t="s">
        <v>36</v>
      </c>
      <c r="H3" s="28" t="s">
        <v>18</v>
      </c>
      <c r="L3" s="27" t="s">
        <v>25</v>
      </c>
    </row>
    <row r="4" spans="5:18" x14ac:dyDescent="0.25">
      <c r="E4" s="3">
        <v>44676</v>
      </c>
      <c r="F4" s="4">
        <v>44678</v>
      </c>
      <c r="G4" s="5" t="s">
        <v>2</v>
      </c>
      <c r="H4" s="32"/>
      <c r="L4" s="10">
        <f>SUMIFS(Stock_Actions_Transactions_MtBrut,Stock_Actions_Transactions_Dates,"="&amp;VLOOKUP($E4,Stock_Actions_Transactions,1,TRUE),Stock_Actions_Transactions_Ticker,$G4)</f>
        <v>12670.02</v>
      </c>
    </row>
    <row r="5" spans="5:18" x14ac:dyDescent="0.25">
      <c r="E5" s="3">
        <v>44677</v>
      </c>
      <c r="F5" s="4">
        <v>44679</v>
      </c>
      <c r="G5" s="15" t="s">
        <v>3</v>
      </c>
      <c r="H5" s="32"/>
      <c r="L5" s="10">
        <f>SUMIFS(Stock_Actions_Transactions_MtBrut,Stock_Actions_Transactions_Dates,"="&amp;VLOOKUP($E5,Stock_Actions_Transactions,1,TRUE),Stock_Actions_Transactions_Ticker,$G5)</f>
        <v>18402</v>
      </c>
    </row>
    <row r="6" spans="5:18" x14ac:dyDescent="0.25">
      <c r="E6" s="3">
        <v>44677</v>
      </c>
      <c r="F6" s="4">
        <v>44679</v>
      </c>
      <c r="G6" s="5" t="s">
        <v>4</v>
      </c>
      <c r="H6" s="32"/>
      <c r="L6" s="10">
        <f>SUMIFS(Stock_Actions_Transactions_MtBrut,Stock_Actions_Transactions_Dates,"="&amp;VLOOKUP($E6,Stock_Actions_Transactions,1,TRUE),Stock_Actions_Transactions_Ticker,$G6)</f>
        <v>13891.5</v>
      </c>
    </row>
    <row r="7" spans="5:18" x14ac:dyDescent="0.25">
      <c r="E7" s="3">
        <v>44678</v>
      </c>
      <c r="F7" s="4">
        <v>44680</v>
      </c>
      <c r="G7" s="5" t="s">
        <v>5</v>
      </c>
      <c r="H7" s="32"/>
      <c r="L7" s="10">
        <f>SUMIFS(Stock_Actions_Transactions_MtBrut,Stock_Actions_Transactions_Dates,"="&amp;VLOOKUP($E7,Stock_Actions_Transactions,1,TRUE),Stock_Actions_Transactions_Ticker,$G7)</f>
        <v>10306.5</v>
      </c>
    </row>
    <row r="8" spans="5:18" x14ac:dyDescent="0.25">
      <c r="E8" s="3">
        <v>44683</v>
      </c>
      <c r="F8" s="4">
        <v>44685</v>
      </c>
      <c r="G8" s="5" t="s">
        <v>6</v>
      </c>
      <c r="H8" s="32"/>
      <c r="L8" s="18">
        <f>SUMIFS(Stock_Actions_Transactions_MtBrut,Stock_Actions_Transactions_Dates,"="&amp;VLOOKUP($E8,Stock_Actions_Transactions,1,TRUE),Stock_Actions_Transactions_Ticker,$G8)</f>
        <v>0</v>
      </c>
    </row>
    <row r="9" spans="5:18" x14ac:dyDescent="0.25">
      <c r="E9" s="3">
        <v>44683</v>
      </c>
      <c r="F9" s="4">
        <v>44685</v>
      </c>
      <c r="G9" s="5" t="s">
        <v>7</v>
      </c>
      <c r="H9" s="32"/>
      <c r="L9" s="10">
        <f>SUMIFS(Stock_Actions_Transactions_MtBrut,Stock_Actions_Transactions_Dates,"="&amp;VLOOKUP($E9,Stock_Actions_Transactions,1,TRUE),Stock_Actions_Transactions_Ticker,$G9)</f>
        <v>13058.000000000002</v>
      </c>
      <c r="O9" t="s">
        <v>26</v>
      </c>
    </row>
    <row r="10" spans="5:18" x14ac:dyDescent="0.25">
      <c r="E10" s="3">
        <v>44687</v>
      </c>
      <c r="F10" s="4">
        <v>44691</v>
      </c>
      <c r="G10" s="5" t="s">
        <v>8</v>
      </c>
      <c r="H10" s="32"/>
      <c r="L10" s="18">
        <f>SUMIFS(Stock_Actions_Transactions_MtBrut,Stock_Actions_Transactions_Dates,"="&amp;VLOOKUP($E10,Stock_Actions_Transactions,1,TRUE),Stock_Actions_Transactions_Ticker,$G10)</f>
        <v>0</v>
      </c>
    </row>
    <row r="11" spans="5:18" x14ac:dyDescent="0.25">
      <c r="E11" s="3">
        <v>44691</v>
      </c>
      <c r="F11" s="4">
        <v>44693</v>
      </c>
      <c r="G11" s="5" t="s">
        <v>9</v>
      </c>
      <c r="H11" s="32"/>
      <c r="L11" s="18">
        <f>SUMIFS(Stock_Actions_Transactions_MtBrut,Stock_Actions_Transactions_Dates,"="&amp;VLOOKUP($E11,Stock_Actions_Transactions,1,TRUE),Stock_Actions_Transactions_Ticker,$G11)</f>
        <v>0</v>
      </c>
      <c r="O11" s="11" t="s">
        <v>31</v>
      </c>
      <c r="P11" s="12"/>
      <c r="Q11" s="12"/>
      <c r="R11" s="13"/>
    </row>
    <row r="12" spans="5:18" x14ac:dyDescent="0.25">
      <c r="E12" s="3">
        <v>44697</v>
      </c>
      <c r="F12" s="4">
        <v>44699</v>
      </c>
      <c r="G12" s="5" t="s">
        <v>10</v>
      </c>
      <c r="H12" s="32"/>
      <c r="L12" s="10">
        <f>SUMIFS(Stock_Actions_Transactions_MtBrut,Stock_Actions_Transactions_Dates,"="&amp;VLOOKUP($E12,Stock_Actions_Transactions,1,TRUE),Stock_Actions_Transactions_Ticker,$G12)</f>
        <v>15638.980000000001</v>
      </c>
      <c r="O12" s="14" t="s">
        <v>35</v>
      </c>
      <c r="P12" s="15"/>
      <c r="Q12" s="15"/>
      <c r="R12" s="16"/>
    </row>
    <row r="13" spans="5:18" x14ac:dyDescent="0.25">
      <c r="E13" s="3">
        <v>44698</v>
      </c>
      <c r="F13" s="4">
        <v>44700</v>
      </c>
      <c r="G13" s="5" t="s">
        <v>11</v>
      </c>
      <c r="H13" s="32"/>
      <c r="L13" s="10">
        <f>SUMIFS(Stock_Actions_Transactions_MtBrut,Stock_Actions_Transactions_Dates,"="&amp;VLOOKUP($E13,Stock_Actions_Transactions,1,TRUE),Stock_Actions_Transactions_Ticker,$G13)</f>
        <v>18765</v>
      </c>
      <c r="O13" s="14"/>
      <c r="P13" s="15"/>
      <c r="Q13" s="15"/>
      <c r="R13" s="16"/>
    </row>
    <row r="14" spans="5:18" x14ac:dyDescent="0.25">
      <c r="E14" s="3">
        <v>44700</v>
      </c>
      <c r="F14" s="4">
        <v>44704</v>
      </c>
      <c r="G14" s="5" t="s">
        <v>12</v>
      </c>
      <c r="H14" s="32"/>
      <c r="L14" s="10">
        <f>SUMIFS(Stock_Actions_Transactions_MtBrut,Stock_Actions_Transactions_Dates,"="&amp;VLOOKUP($E14,Stock_Actions_Transactions,1,TRUE),Stock_Actions_Transactions_Ticker,$G14)</f>
        <v>9161</v>
      </c>
      <c r="O14" s="14"/>
      <c r="P14" s="15"/>
      <c r="Q14" s="15"/>
      <c r="R14" s="16"/>
    </row>
    <row r="15" spans="5:18" x14ac:dyDescent="0.25">
      <c r="E15" s="3">
        <v>44700</v>
      </c>
      <c r="F15" s="4">
        <v>44704</v>
      </c>
      <c r="G15" s="5" t="s">
        <v>12</v>
      </c>
      <c r="H15" s="32"/>
      <c r="L15" s="10">
        <f>SUMIFS(Stock_Actions_Transactions_MtBrut,Stock_Actions_Transactions_Dates,"="&amp;VLOOKUP($E15,Stock_Actions_Transactions,1,TRUE),Stock_Actions_Transactions_Ticker,$G15)</f>
        <v>9161</v>
      </c>
      <c r="O15" s="14" t="s">
        <v>21</v>
      </c>
      <c r="P15" t="s">
        <v>22</v>
      </c>
      <c r="Q15" t="s">
        <v>23</v>
      </c>
      <c r="R15" s="16"/>
    </row>
    <row r="16" spans="5:18" x14ac:dyDescent="0.25">
      <c r="E16" s="3">
        <v>44719</v>
      </c>
      <c r="F16" s="4">
        <v>44721</v>
      </c>
      <c r="G16" s="5" t="s">
        <v>13</v>
      </c>
      <c r="H16" s="32"/>
      <c r="L16" s="10">
        <f>SUMIFS(Stock_Actions_Transactions_MtBrut,Stock_Actions_Transactions_Dates,"="&amp;VLOOKUP($E16,Stock_Actions_Transactions,1,TRUE),Stock_Actions_Transactions_Ticker,$G16)</f>
        <v>11624</v>
      </c>
      <c r="O16" s="31">
        <f>VLOOKUP(E20,Stock_Actions_Transactions,1,TRUE)</f>
        <v>44831</v>
      </c>
      <c r="P16" s="9" t="e">
        <f t="array" ref="P16">VLOOKUP(IF(Stock_Actions_Transactions_Ticker=G20,E20,""),IF(Stock_Actions_Transactions_Ticker=G20,Stock_Actions_Transactions,""),IF(Stock_Actions_Transactions_Ticker=G20,1,""),IF(Stock_Actions_Transactions_Ticker=G20,FALSE,""))</f>
        <v>#VALUE!</v>
      </c>
      <c r="Q16" s="9" t="e">
        <f>VLOOKUP(IF(Stock_Actions_Transactions_Ticker=G20,E20,""),Stock_Actions_Transactions,1,FALSE)</f>
        <v>#N/A</v>
      </c>
      <c r="R16" s="16"/>
    </row>
    <row r="17" spans="5:18" x14ac:dyDescent="0.25">
      <c r="E17" s="3">
        <v>44733</v>
      </c>
      <c r="F17" s="4">
        <v>44743</v>
      </c>
      <c r="G17" s="5" t="s">
        <v>14</v>
      </c>
      <c r="H17" s="32"/>
      <c r="L17" s="10">
        <f>SUMIFS(Stock_Actions_Transactions_MtBrut,Stock_Actions_Transactions_Dates,"="&amp;VLOOKUP($E17,Stock_Actions_Transactions,1,TRUE),Stock_Actions_Transactions_Ticker,$G17)</f>
        <v>17673.2</v>
      </c>
      <c r="O17" s="29" t="s">
        <v>24</v>
      </c>
      <c r="P17" s="30"/>
      <c r="Q17" s="30"/>
      <c r="R17" s="17"/>
    </row>
    <row r="18" spans="5:18" x14ac:dyDescent="0.25">
      <c r="E18" s="3">
        <v>44747</v>
      </c>
      <c r="F18" s="4">
        <v>44749</v>
      </c>
      <c r="G18" s="5" t="s">
        <v>15</v>
      </c>
      <c r="H18" s="32"/>
      <c r="L18" s="10">
        <f>SUMIFS(Stock_Actions_Transactions_MtBrut,Stock_Actions_Transactions_Dates,"="&amp;VLOOKUP($E18,Stock_Actions_Transactions,1,TRUE),Stock_Actions_Transactions_Ticker,$G18)</f>
        <v>14046</v>
      </c>
    </row>
    <row r="19" spans="5:18" x14ac:dyDescent="0.25">
      <c r="E19" s="3">
        <v>44825</v>
      </c>
      <c r="F19" s="4">
        <v>44837</v>
      </c>
      <c r="G19" s="5" t="s">
        <v>14</v>
      </c>
      <c r="H19" s="32"/>
      <c r="L19" s="10">
        <f>SUMIFS(Stock_Actions_Transactions_MtBrut,Stock_Actions_Transactions_Dates,"="&amp;VLOOKUP($E19,Stock_Actions_Transactions,1,TRUE),Stock_Actions_Transactions_Ticker,$G19)</f>
        <v>16200.599999999999</v>
      </c>
      <c r="O19" t="s">
        <v>30</v>
      </c>
    </row>
    <row r="20" spans="5:18" x14ac:dyDescent="0.25">
      <c r="E20" s="19">
        <v>44841</v>
      </c>
      <c r="F20" s="20">
        <v>44845</v>
      </c>
      <c r="G20" s="21" t="s">
        <v>16</v>
      </c>
      <c r="H20" s="33"/>
      <c r="L20" s="18">
        <f>SUMIFS(Stock_Actions_Transactions_MtBrut,Stock_Actions_Transactions_Dates,"="&amp;VLOOKUP($E20,Stock_Actions_Transactions,1,TRUE),Stock_Actions_Transactions_Ticker,$G20)</f>
        <v>0</v>
      </c>
      <c r="O20" s="22" t="s">
        <v>27</v>
      </c>
    </row>
    <row r="21" spans="5:18" x14ac:dyDescent="0.25">
      <c r="E21" s="3">
        <v>44880</v>
      </c>
      <c r="F21" s="4">
        <v>44882</v>
      </c>
      <c r="G21" s="5" t="s">
        <v>4</v>
      </c>
      <c r="H21" s="32"/>
      <c r="L21" s="18">
        <f>SUMIFS(Stock_Actions_Transactions_MtBrut,Stock_Actions_Transactions_Dates,"="&amp;VLOOKUP($E21,Stock_Actions_Transactions,1,TRUE),Stock_Actions_Transactions_Ticker,$G21)</f>
        <v>0</v>
      </c>
      <c r="O21" s="23" t="s">
        <v>28</v>
      </c>
    </row>
    <row r="22" spans="5:18" x14ac:dyDescent="0.25">
      <c r="E22" s="3">
        <v>44896</v>
      </c>
      <c r="F22" s="4">
        <v>44900</v>
      </c>
      <c r="G22" s="5" t="s">
        <v>3</v>
      </c>
      <c r="H22" s="32"/>
      <c r="L22" s="18">
        <f>SUMIFS(Stock_Actions_Transactions_MtBrut,Stock_Actions_Transactions_Dates,"="&amp;VLOOKUP($E22,Stock_Actions_Transactions,1,TRUE),Stock_Actions_Transactions_Ticker,$G22)</f>
        <v>0</v>
      </c>
      <c r="O22" s="23" t="s">
        <v>29</v>
      </c>
    </row>
    <row r="23" spans="5:18" x14ac:dyDescent="0.25">
      <c r="E23" s="3">
        <v>44900</v>
      </c>
      <c r="F23" s="4">
        <v>44902</v>
      </c>
      <c r="G23" s="5" t="s">
        <v>13</v>
      </c>
      <c r="H23" s="32"/>
      <c r="L23" s="18">
        <f>SUMIFS(Stock_Actions_Transactions_MtBrut,Stock_Actions_Transactions_Dates,"="&amp;VLOOKUP($E23,Stock_Actions_Transactions,1,TRUE),Stock_Actions_Transactions_Ticker,$G23)</f>
        <v>0</v>
      </c>
    </row>
    <row r="24" spans="5:18" x14ac:dyDescent="0.25">
      <c r="E24" s="3">
        <v>44901</v>
      </c>
      <c r="F24" s="4">
        <v>44911</v>
      </c>
      <c r="G24" s="5" t="s">
        <v>14</v>
      </c>
      <c r="H24" s="32"/>
      <c r="L24" s="18">
        <f>SUMIFS(Stock_Actions_Transactions_MtBrut,Stock_Actions_Transactions_Dates,"="&amp;VLOOKUP($E24,Stock_Actions_Transactions,1,TRUE),Stock_Actions_Transactions_Ticker,$G24)</f>
        <v>0</v>
      </c>
    </row>
    <row r="25" spans="5:18" x14ac:dyDescent="0.25">
      <c r="E25" s="3">
        <v>44928</v>
      </c>
      <c r="F25" s="4">
        <v>44938</v>
      </c>
      <c r="G25" s="5" t="s">
        <v>14</v>
      </c>
      <c r="H25" s="32"/>
      <c r="L25" s="18">
        <f>SUMIFS(Stock_Actions_Transactions_MtBrut,Stock_Actions_Transactions_Dates,"="&amp;VLOOKUP($E25,Stock_Actions_Transactions,1,TRUE),Stock_Actions_Transactions_Ticker,$G25)</f>
        <v>0</v>
      </c>
    </row>
    <row r="26" spans="5:18" x14ac:dyDescent="0.25">
      <c r="E26" s="3">
        <v>44986</v>
      </c>
      <c r="F26" s="4">
        <v>44994</v>
      </c>
      <c r="G26" s="5" t="s">
        <v>17</v>
      </c>
      <c r="H26" s="32"/>
      <c r="L26" s="10">
        <f>SUMIFS(Stock_Actions_Transactions_MtBrut,Stock_Actions_Transactions_Dates,"="&amp;VLOOKUP($E26,Stock_Actions_Transactions,1,TRUE),Stock_Actions_Transactions_Ticker,$G26)</f>
        <v>121700</v>
      </c>
    </row>
    <row r="27" spans="5:18" x14ac:dyDescent="0.25">
      <c r="E27" s="3">
        <v>45007</v>
      </c>
      <c r="F27" s="4">
        <v>45019</v>
      </c>
      <c r="G27" s="5" t="s">
        <v>14</v>
      </c>
      <c r="H27" s="32"/>
      <c r="L27" s="18">
        <f>SUMIFS(Stock_Actions_Transactions_MtBrut,Stock_Actions_Transactions_Dates,"="&amp;VLOOKUP($E27,Stock_Actions_Transactions,1,TRUE),Stock_Actions_Transactions_Ticker,$G27)</f>
        <v>0</v>
      </c>
    </row>
    <row r="28" spans="5:18" x14ac:dyDescent="0.25">
      <c r="E28" s="3">
        <v>45019</v>
      </c>
      <c r="F28" s="4">
        <v>45021</v>
      </c>
      <c r="G28" s="5" t="s">
        <v>16</v>
      </c>
      <c r="H28" s="32"/>
      <c r="L28" s="18">
        <f>SUMIFS(Stock_Actions_Transactions_MtBrut,Stock_Actions_Transactions_Dates,"="&amp;VLOOKUP($E28,Stock_Actions_Transactions,1,TRUE),Stock_Actions_Transactions_Ticker,$G28)</f>
        <v>0</v>
      </c>
    </row>
    <row r="29" spans="5:18" x14ac:dyDescent="0.25">
      <c r="E29" s="3">
        <v>45041</v>
      </c>
      <c r="F29" s="4">
        <v>45043</v>
      </c>
      <c r="G29" s="5" t="s">
        <v>3</v>
      </c>
      <c r="H29" s="32"/>
      <c r="L29" s="18">
        <f>SUMIFS(Stock_Actions_Transactions_MtBrut,Stock_Actions_Transactions_Dates,"="&amp;VLOOKUP($E29,Stock_Actions_Transactions,1,TRUE),Stock_Actions_Transactions_Ticker,$G29)</f>
        <v>0</v>
      </c>
    </row>
    <row r="30" spans="5:18" x14ac:dyDescent="0.25">
      <c r="E30" s="3">
        <v>45041</v>
      </c>
      <c r="F30" s="4">
        <v>45043</v>
      </c>
      <c r="G30" s="5" t="s">
        <v>4</v>
      </c>
      <c r="H30" s="32"/>
      <c r="L30" s="18">
        <f>SUMIFS(Stock_Actions_Transactions_MtBrut,Stock_Actions_Transactions_Dates,"="&amp;VLOOKUP($E30,Stock_Actions_Transactions,1,TRUE),Stock_Actions_Transactions_Ticker,$G30)</f>
        <v>0</v>
      </c>
    </row>
    <row r="31" spans="5:18" x14ac:dyDescent="0.25">
      <c r="E31" s="3">
        <v>45042</v>
      </c>
      <c r="F31" s="4">
        <v>45044</v>
      </c>
      <c r="G31" s="5" t="s">
        <v>5</v>
      </c>
      <c r="H31" s="32"/>
      <c r="L31" s="18">
        <f>SUMIFS(Stock_Actions_Transactions_MtBrut,Stock_Actions_Transactions_Dates,"="&amp;VLOOKUP($E31,Stock_Actions_Transactions,1,TRUE),Stock_Actions_Transactions_Ticker,$G31)</f>
        <v>0</v>
      </c>
    </row>
    <row r="32" spans="5:18" x14ac:dyDescent="0.25">
      <c r="E32" s="3">
        <v>45044</v>
      </c>
      <c r="F32" s="4">
        <v>45049</v>
      </c>
      <c r="G32" s="5" t="s">
        <v>6</v>
      </c>
      <c r="H32" s="32"/>
      <c r="L32" s="18">
        <f>SUMIFS(Stock_Actions_Transactions_MtBrut,Stock_Actions_Transactions_Dates,"="&amp;VLOOKUP($E32,Stock_Actions_Transactions,1,TRUE),Stock_Actions_Transactions_Ticker,$G32)</f>
        <v>0</v>
      </c>
    </row>
    <row r="33" spans="5:12" x14ac:dyDescent="0.25">
      <c r="E33" s="3">
        <v>45044</v>
      </c>
      <c r="F33" s="4">
        <v>45049</v>
      </c>
      <c r="G33" s="5" t="s">
        <v>2</v>
      </c>
      <c r="H33" s="32"/>
      <c r="L33" s="18">
        <f>SUMIFS(Stock_Actions_Transactions_MtBrut,Stock_Actions_Transactions_Dates,"="&amp;VLOOKUP($E33,Stock_Actions_Transactions,1,TRUE),Stock_Actions_Transactions_Ticker,$G33)</f>
        <v>0</v>
      </c>
    </row>
    <row r="34" spans="5:12" x14ac:dyDescent="0.25">
      <c r="E34" s="3">
        <v>45048</v>
      </c>
      <c r="F34" s="4">
        <v>45050</v>
      </c>
      <c r="G34" s="5" t="s">
        <v>7</v>
      </c>
      <c r="H34" s="32"/>
      <c r="L34" s="18">
        <f>SUMIFS(Stock_Actions_Transactions_MtBrut,Stock_Actions_Transactions_Dates,"="&amp;VLOOKUP($E34,Stock_Actions_Transactions,1,TRUE),Stock_Actions_Transactions_Ticker,$G34)</f>
        <v>0</v>
      </c>
    </row>
    <row r="35" spans="5:12" x14ac:dyDescent="0.25">
      <c r="E35" s="3">
        <v>45055</v>
      </c>
      <c r="F35" s="4">
        <v>45057</v>
      </c>
      <c r="G35" s="5" t="s">
        <v>9</v>
      </c>
      <c r="H35" s="32"/>
      <c r="L35" s="18">
        <f>SUMIFS(Stock_Actions_Transactions_MtBrut,Stock_Actions_Transactions_Dates,"="&amp;VLOOKUP($E35,Stock_Actions_Transactions,1,TRUE),Stock_Actions_Transactions_Ticker,$G35)</f>
        <v>0</v>
      </c>
    </row>
    <row r="36" spans="5:12" x14ac:dyDescent="0.25">
      <c r="E36" s="3">
        <v>45055</v>
      </c>
      <c r="F36" s="4">
        <v>45057</v>
      </c>
      <c r="G36" s="5" t="s">
        <v>15</v>
      </c>
      <c r="H36" s="32"/>
      <c r="L36" s="10">
        <f>SUMIFS(Stock_Actions_Transactions_MtBrut,Stock_Actions_Transactions_Dates,"="&amp;VLOOKUP($E36,Stock_Actions_Transactions,1,TRUE),Stock_Actions_Transactions_Ticker,$G36)</f>
        <v>132367</v>
      </c>
    </row>
    <row r="37" spans="5:12" x14ac:dyDescent="0.25">
      <c r="E37" s="3">
        <v>45055</v>
      </c>
      <c r="F37" s="4">
        <v>45057</v>
      </c>
      <c r="G37" s="5" t="s">
        <v>11</v>
      </c>
      <c r="H37" s="32"/>
      <c r="L37" s="18">
        <f>SUMIFS(Stock_Actions_Transactions_MtBrut,Stock_Actions_Transactions_Dates,"="&amp;VLOOKUP($E37,Stock_Actions_Transactions,1,TRUE),Stock_Actions_Transactions_Ticker,$G37)</f>
        <v>0</v>
      </c>
    </row>
    <row r="38" spans="5:12" x14ac:dyDescent="0.25">
      <c r="E38" s="3">
        <v>45058</v>
      </c>
      <c r="F38" s="4">
        <v>45062</v>
      </c>
      <c r="G38" s="5" t="s">
        <v>12</v>
      </c>
      <c r="H38" s="32"/>
      <c r="L38" s="18">
        <f>SUMIFS(Stock_Actions_Transactions_MtBrut,Stock_Actions_Transactions_Dates,"="&amp;VLOOKUP($E38,Stock_Actions_Transactions,1,TRUE),Stock_Actions_Transactions_Ticker,$G38)</f>
        <v>0</v>
      </c>
    </row>
    <row r="39" spans="5:12" x14ac:dyDescent="0.25">
      <c r="E39" s="3">
        <v>45061</v>
      </c>
      <c r="F39" s="4">
        <v>45063</v>
      </c>
      <c r="G39" s="5" t="s">
        <v>10</v>
      </c>
      <c r="H39" s="32"/>
      <c r="L39" s="18">
        <f>SUMIFS(Stock_Actions_Transactions_MtBrut,Stock_Actions_Transactions_Dates,"="&amp;VLOOKUP($E39,Stock_Actions_Transactions,1,TRUE),Stock_Actions_Transactions_Ticker,$G39)</f>
        <v>0</v>
      </c>
    </row>
    <row r="40" spans="5:12" x14ac:dyDescent="0.25">
      <c r="E40" s="3">
        <v>45076</v>
      </c>
      <c r="F40" s="4">
        <v>45078</v>
      </c>
      <c r="G40" s="5" t="s">
        <v>8</v>
      </c>
      <c r="H40" s="32"/>
      <c r="L40" s="18">
        <f>SUMIFS(Stock_Actions_Transactions_MtBrut,Stock_Actions_Transactions_Dates,"="&amp;VLOOKUP($E40,Stock_Actions_Transactions,1,TRUE),Stock_Actions_Transactions_Ticker,$G40)</f>
        <v>0</v>
      </c>
    </row>
    <row r="41" spans="5:12" x14ac:dyDescent="0.25">
      <c r="E41" s="3">
        <v>45082</v>
      </c>
      <c r="F41" s="4">
        <v>45084</v>
      </c>
      <c r="G41" s="5" t="s">
        <v>13</v>
      </c>
      <c r="H41" s="32"/>
      <c r="L41" s="18">
        <f>SUMIFS(Stock_Actions_Transactions_MtBrut,Stock_Actions_Transactions_Dates,"="&amp;VLOOKUP($E41,Stock_Actions_Transactions,1,TRUE),Stock_Actions_Transactions_Ticker,$G41)</f>
        <v>0</v>
      </c>
    </row>
    <row r="42" spans="5:12" x14ac:dyDescent="0.25">
      <c r="E42" s="3">
        <v>45098</v>
      </c>
      <c r="F42" s="4">
        <v>45110</v>
      </c>
      <c r="G42" s="5" t="s">
        <v>14</v>
      </c>
      <c r="H42" s="32"/>
      <c r="L42" s="18">
        <f>SUMIFS(Stock_Actions_Transactions_MtBrut,Stock_Actions_Transactions_Dates,"="&amp;VLOOKUP($E42,Stock_Actions_Transactions,1,TRUE),Stock_Actions_Transactions_Ticker,$G42)</f>
        <v>0</v>
      </c>
    </row>
    <row r="43" spans="5:12" ht="15.75" thickBot="1" x14ac:dyDescent="0.3">
      <c r="E43" s="34">
        <v>45189</v>
      </c>
      <c r="F43" s="35">
        <v>45202</v>
      </c>
      <c r="G43" s="36" t="s">
        <v>14</v>
      </c>
      <c r="H43" s="37"/>
      <c r="L43" s="18">
        <f>SUMIFS(Stock_Actions_Transactions_MtBrut,Stock_Actions_Transactions_Dates,"="&amp;VLOOKUP($E43,Stock_Actions_Transactions,1,TRUE),Stock_Actions_Transactions_Ticker,$G43)</f>
        <v>0</v>
      </c>
    </row>
  </sheetData>
  <pageMargins left="0.7" right="0.7" top="0.75" bottom="0.75" header="0.3" footer="0.3"/>
  <pageSetup paperSize="9" orientation="portrait" r:id="rId1"/>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C1:G162"/>
  <sheetViews>
    <sheetView zoomScaleNormal="100" workbookViewId="0">
      <selection activeCell="D3" sqref="D3"/>
    </sheetView>
  </sheetViews>
  <sheetFormatPr baseColWidth="10" defaultRowHeight="15" x14ac:dyDescent="0.25"/>
  <cols>
    <col min="4" max="4" width="16.5703125" bestFit="1" customWidth="1"/>
  </cols>
  <sheetData>
    <row r="1" spans="3:5" ht="15.75" thickBot="1" x14ac:dyDescent="0.3"/>
    <row r="2" spans="3:5" ht="15.75" thickBot="1" x14ac:dyDescent="0.3">
      <c r="C2" s="6" t="s">
        <v>19</v>
      </c>
      <c r="D2" s="7" t="s">
        <v>36</v>
      </c>
      <c r="E2" s="8" t="s">
        <v>18</v>
      </c>
    </row>
    <row r="3" spans="3:5" x14ac:dyDescent="0.25">
      <c r="C3" s="9">
        <v>44650</v>
      </c>
      <c r="D3" t="s">
        <v>5</v>
      </c>
      <c r="E3" s="10">
        <v>18281.800000000003</v>
      </c>
    </row>
    <row r="4" spans="3:5" x14ac:dyDescent="0.25">
      <c r="C4" s="9">
        <v>44662</v>
      </c>
      <c r="D4" t="s">
        <v>6</v>
      </c>
      <c r="E4" s="10">
        <v>25499.5</v>
      </c>
    </row>
    <row r="5" spans="3:5" x14ac:dyDescent="0.25">
      <c r="C5" s="9">
        <v>44662</v>
      </c>
      <c r="D5" t="s">
        <v>3</v>
      </c>
      <c r="E5" s="10">
        <v>31052.499999999996</v>
      </c>
    </row>
    <row r="6" spans="3:5" x14ac:dyDescent="0.25">
      <c r="C6" s="9">
        <v>44662</v>
      </c>
      <c r="D6" t="s">
        <v>2</v>
      </c>
      <c r="E6" s="10">
        <v>17442</v>
      </c>
    </row>
    <row r="7" spans="3:5" x14ac:dyDescent="0.25">
      <c r="C7" s="9">
        <v>44662</v>
      </c>
      <c r="D7" t="s">
        <v>5</v>
      </c>
      <c r="E7" s="10">
        <v>18297.5</v>
      </c>
    </row>
    <row r="8" spans="3:5" x14ac:dyDescent="0.25">
      <c r="C8" s="9">
        <v>44662</v>
      </c>
      <c r="D8" t="s">
        <v>17</v>
      </c>
      <c r="E8" s="10">
        <v>23910</v>
      </c>
    </row>
    <row r="9" spans="3:5" x14ac:dyDescent="0.25">
      <c r="C9" s="9">
        <v>44662</v>
      </c>
      <c r="D9" t="s">
        <v>16</v>
      </c>
      <c r="E9" s="10">
        <v>20064</v>
      </c>
    </row>
    <row r="10" spans="3:5" x14ac:dyDescent="0.25">
      <c r="C10" s="9">
        <v>44662</v>
      </c>
      <c r="D10" t="s">
        <v>12</v>
      </c>
      <c r="E10" s="10">
        <v>29748</v>
      </c>
    </row>
    <row r="11" spans="3:5" x14ac:dyDescent="0.25">
      <c r="C11" s="9">
        <v>44662</v>
      </c>
      <c r="D11" t="s">
        <v>7</v>
      </c>
      <c r="E11" s="10">
        <v>26768</v>
      </c>
    </row>
    <row r="12" spans="3:5" x14ac:dyDescent="0.25">
      <c r="C12" s="9">
        <v>44662</v>
      </c>
      <c r="D12" t="s">
        <v>14</v>
      </c>
      <c r="E12" s="10">
        <v>28263.360000000001</v>
      </c>
    </row>
    <row r="13" spans="3:5" x14ac:dyDescent="0.25">
      <c r="C13" s="9">
        <v>44662</v>
      </c>
      <c r="D13" t="s">
        <v>11</v>
      </c>
      <c r="E13" s="10">
        <v>21686.745000000003</v>
      </c>
    </row>
    <row r="14" spans="3:5" x14ac:dyDescent="0.25">
      <c r="C14" s="9">
        <v>44662</v>
      </c>
      <c r="D14" t="s">
        <v>13</v>
      </c>
      <c r="E14" s="10">
        <v>16672.8</v>
      </c>
    </row>
    <row r="15" spans="3:5" x14ac:dyDescent="0.25">
      <c r="C15" s="9">
        <v>44663</v>
      </c>
      <c r="D15" t="s">
        <v>10</v>
      </c>
      <c r="E15" s="10">
        <v>27475.4</v>
      </c>
    </row>
    <row r="16" spans="3:5" x14ac:dyDescent="0.25">
      <c r="C16" s="9">
        <v>44663</v>
      </c>
      <c r="D16" t="s">
        <v>9</v>
      </c>
      <c r="E16" s="10">
        <v>25965</v>
      </c>
    </row>
    <row r="17" spans="3:5" x14ac:dyDescent="0.25">
      <c r="C17" s="9">
        <v>44663</v>
      </c>
      <c r="D17" t="s">
        <v>15</v>
      </c>
      <c r="E17" s="10">
        <v>21960</v>
      </c>
    </row>
    <row r="18" spans="3:5" x14ac:dyDescent="0.25">
      <c r="C18" s="9">
        <v>44663</v>
      </c>
      <c r="D18" t="s">
        <v>8</v>
      </c>
      <c r="E18" s="10">
        <v>30768</v>
      </c>
    </row>
    <row r="19" spans="3:5" x14ac:dyDescent="0.25">
      <c r="C19" s="9">
        <v>44663</v>
      </c>
      <c r="D19" t="s">
        <v>4</v>
      </c>
      <c r="E19" s="10">
        <v>22835</v>
      </c>
    </row>
    <row r="20" spans="3:5" x14ac:dyDescent="0.25">
      <c r="C20" s="9">
        <v>44676</v>
      </c>
      <c r="D20" t="s">
        <v>6</v>
      </c>
      <c r="E20" s="10">
        <v>10456</v>
      </c>
    </row>
    <row r="21" spans="3:5" x14ac:dyDescent="0.25">
      <c r="C21" s="9">
        <v>44676</v>
      </c>
      <c r="D21" t="s">
        <v>12</v>
      </c>
      <c r="E21" s="10">
        <v>19182</v>
      </c>
    </row>
    <row r="22" spans="3:5" x14ac:dyDescent="0.25">
      <c r="C22" s="9">
        <v>44676</v>
      </c>
      <c r="D22" t="s">
        <v>8</v>
      </c>
      <c r="E22" s="10">
        <v>13049.4</v>
      </c>
    </row>
    <row r="23" spans="3:5" x14ac:dyDescent="0.25">
      <c r="C23" s="9">
        <v>44676</v>
      </c>
      <c r="D23" t="s">
        <v>13</v>
      </c>
      <c r="E23" s="10">
        <v>12258.4</v>
      </c>
    </row>
    <row r="24" spans="3:5" x14ac:dyDescent="0.25">
      <c r="C24" s="9">
        <v>44676</v>
      </c>
      <c r="D24" t="s">
        <v>17</v>
      </c>
      <c r="E24" s="10">
        <v>11468.9</v>
      </c>
    </row>
    <row r="25" spans="3:5" x14ac:dyDescent="0.25">
      <c r="C25" s="9">
        <v>44676</v>
      </c>
      <c r="D25" t="s">
        <v>15</v>
      </c>
      <c r="E25" s="10">
        <v>11478.08</v>
      </c>
    </row>
    <row r="26" spans="3:5" x14ac:dyDescent="0.25">
      <c r="C26" s="9">
        <v>44676</v>
      </c>
      <c r="D26" t="s">
        <v>14</v>
      </c>
      <c r="E26" s="10">
        <v>11240</v>
      </c>
    </row>
    <row r="27" spans="3:5" x14ac:dyDescent="0.25">
      <c r="C27" s="9">
        <v>44676</v>
      </c>
      <c r="D27" t="s">
        <v>2</v>
      </c>
      <c r="E27" s="10">
        <v>12670.02</v>
      </c>
    </row>
    <row r="28" spans="3:5" x14ac:dyDescent="0.25">
      <c r="C28" s="9">
        <v>44677</v>
      </c>
      <c r="D28" t="s">
        <v>10</v>
      </c>
      <c r="E28" s="10">
        <v>11323.199999999999</v>
      </c>
    </row>
    <row r="29" spans="3:5" x14ac:dyDescent="0.25">
      <c r="C29" s="9">
        <v>44677</v>
      </c>
      <c r="D29" t="s">
        <v>16</v>
      </c>
      <c r="E29" s="10">
        <v>9756</v>
      </c>
    </row>
    <row r="30" spans="3:5" x14ac:dyDescent="0.25">
      <c r="C30" s="9">
        <v>44677</v>
      </c>
      <c r="D30" t="s">
        <v>5</v>
      </c>
      <c r="E30" s="10">
        <v>10306.5</v>
      </c>
    </row>
    <row r="31" spans="3:5" x14ac:dyDescent="0.25">
      <c r="C31" s="9">
        <v>44677</v>
      </c>
      <c r="D31" t="s">
        <v>4</v>
      </c>
      <c r="E31" s="10">
        <v>13891.5</v>
      </c>
    </row>
    <row r="32" spans="3:5" x14ac:dyDescent="0.25">
      <c r="C32" s="9">
        <v>44677</v>
      </c>
      <c r="D32" t="s">
        <v>9</v>
      </c>
      <c r="E32" s="10">
        <v>17098.080000000002</v>
      </c>
    </row>
    <row r="33" spans="3:5" x14ac:dyDescent="0.25">
      <c r="C33" s="9">
        <v>44677</v>
      </c>
      <c r="D33" t="s">
        <v>11</v>
      </c>
      <c r="E33" s="10">
        <v>12509.360999999999</v>
      </c>
    </row>
    <row r="34" spans="3:5" x14ac:dyDescent="0.25">
      <c r="C34" s="9">
        <v>44677</v>
      </c>
      <c r="D34" t="s">
        <v>3</v>
      </c>
      <c r="E34" s="10">
        <v>18402</v>
      </c>
    </row>
    <row r="35" spans="3:5" x14ac:dyDescent="0.25">
      <c r="C35" s="9">
        <v>44677</v>
      </c>
      <c r="D35" t="s">
        <v>7</v>
      </c>
      <c r="E35" s="10">
        <v>13058.000000000002</v>
      </c>
    </row>
    <row r="36" spans="3:5" x14ac:dyDescent="0.25">
      <c r="C36" s="9">
        <v>44687</v>
      </c>
      <c r="D36" t="s">
        <v>20</v>
      </c>
      <c r="E36" s="10">
        <v>0</v>
      </c>
    </row>
    <row r="37" spans="3:5" x14ac:dyDescent="0.25">
      <c r="C37" s="9">
        <v>44690</v>
      </c>
      <c r="D37" t="s">
        <v>20</v>
      </c>
      <c r="E37" s="10">
        <v>258.84000000000003</v>
      </c>
    </row>
    <row r="38" spans="3:5" x14ac:dyDescent="0.25">
      <c r="C38" s="9">
        <v>44693</v>
      </c>
      <c r="D38" t="s">
        <v>10</v>
      </c>
      <c r="E38" s="10">
        <v>15638.980000000001</v>
      </c>
    </row>
    <row r="39" spans="3:5" x14ac:dyDescent="0.25">
      <c r="C39" s="9">
        <v>44693</v>
      </c>
      <c r="D39" t="s">
        <v>2</v>
      </c>
      <c r="E39" s="10">
        <v>10060.200000000001</v>
      </c>
    </row>
    <row r="40" spans="3:5" x14ac:dyDescent="0.25">
      <c r="C40" s="9">
        <v>44693</v>
      </c>
      <c r="D40" t="s">
        <v>9</v>
      </c>
      <c r="E40" s="10">
        <v>12553.4</v>
      </c>
    </row>
    <row r="41" spans="3:5" x14ac:dyDescent="0.25">
      <c r="C41" s="9">
        <v>44693</v>
      </c>
      <c r="D41" t="s">
        <v>6</v>
      </c>
      <c r="E41" s="10">
        <v>7224.9900000000007</v>
      </c>
    </row>
    <row r="42" spans="3:5" x14ac:dyDescent="0.25">
      <c r="C42" s="9">
        <v>44693</v>
      </c>
      <c r="D42" t="s">
        <v>5</v>
      </c>
      <c r="E42" s="10">
        <v>22106</v>
      </c>
    </row>
    <row r="43" spans="3:5" x14ac:dyDescent="0.25">
      <c r="C43" s="9">
        <v>44693</v>
      </c>
      <c r="D43" t="s">
        <v>16</v>
      </c>
      <c r="E43" s="10">
        <v>9307</v>
      </c>
    </row>
    <row r="44" spans="3:5" x14ac:dyDescent="0.25">
      <c r="C44" s="9">
        <v>44693</v>
      </c>
      <c r="D44" t="s">
        <v>17</v>
      </c>
      <c r="E44" s="10">
        <v>6426.0000000000009</v>
      </c>
    </row>
    <row r="45" spans="3:5" x14ac:dyDescent="0.25">
      <c r="C45" s="9">
        <v>44693</v>
      </c>
      <c r="D45" t="s">
        <v>14</v>
      </c>
      <c r="E45" s="10">
        <v>4984.5</v>
      </c>
    </row>
    <row r="46" spans="3:5" x14ac:dyDescent="0.25">
      <c r="C46" s="9">
        <v>44693</v>
      </c>
      <c r="D46" t="s">
        <v>15</v>
      </c>
      <c r="E46" s="10">
        <v>9509</v>
      </c>
    </row>
    <row r="47" spans="3:5" x14ac:dyDescent="0.25">
      <c r="C47" s="9">
        <v>44693</v>
      </c>
      <c r="D47" t="s">
        <v>7</v>
      </c>
      <c r="E47" s="10">
        <v>20468</v>
      </c>
    </row>
    <row r="48" spans="3:5" x14ac:dyDescent="0.25">
      <c r="C48" s="9">
        <v>44693</v>
      </c>
      <c r="D48" t="s">
        <v>3</v>
      </c>
      <c r="E48" s="10">
        <v>19162.5</v>
      </c>
    </row>
    <row r="49" spans="3:5" x14ac:dyDescent="0.25">
      <c r="C49" s="9">
        <v>44693</v>
      </c>
      <c r="D49" t="s">
        <v>8</v>
      </c>
      <c r="E49" s="10">
        <v>21323.896000000001</v>
      </c>
    </row>
    <row r="50" spans="3:5" x14ac:dyDescent="0.25">
      <c r="C50" s="9">
        <v>44693</v>
      </c>
      <c r="D50" t="s">
        <v>13</v>
      </c>
      <c r="E50" s="10">
        <v>10525.41</v>
      </c>
    </row>
    <row r="51" spans="3:5" x14ac:dyDescent="0.25">
      <c r="C51" s="9">
        <v>44693</v>
      </c>
      <c r="D51" t="s">
        <v>4</v>
      </c>
      <c r="E51" s="10">
        <v>11713.975</v>
      </c>
    </row>
    <row r="52" spans="3:5" x14ac:dyDescent="0.25">
      <c r="C52" s="9">
        <v>44693</v>
      </c>
      <c r="D52" t="s">
        <v>12</v>
      </c>
      <c r="E52" s="10">
        <v>9161</v>
      </c>
    </row>
    <row r="53" spans="3:5" x14ac:dyDescent="0.25">
      <c r="C53" s="9">
        <v>44693</v>
      </c>
      <c r="D53" t="s">
        <v>11</v>
      </c>
      <c r="E53" s="10">
        <v>18765</v>
      </c>
    </row>
    <row r="54" spans="3:5" x14ac:dyDescent="0.25">
      <c r="C54" s="9">
        <v>44714</v>
      </c>
      <c r="D54" t="s">
        <v>13</v>
      </c>
      <c r="E54" s="10">
        <v>11624</v>
      </c>
    </row>
    <row r="55" spans="3:5" x14ac:dyDescent="0.25">
      <c r="C55" s="9">
        <v>44714</v>
      </c>
      <c r="D55" t="s">
        <v>5</v>
      </c>
      <c r="E55" s="10">
        <v>23205</v>
      </c>
    </row>
    <row r="56" spans="3:5" x14ac:dyDescent="0.25">
      <c r="C56" s="9">
        <v>44714</v>
      </c>
      <c r="D56" t="s">
        <v>7</v>
      </c>
      <c r="E56" s="10">
        <v>13282</v>
      </c>
    </row>
    <row r="57" spans="3:5" x14ac:dyDescent="0.25">
      <c r="C57" s="9">
        <v>44714</v>
      </c>
      <c r="D57" t="s">
        <v>11</v>
      </c>
      <c r="E57" s="10">
        <v>16803.8</v>
      </c>
    </row>
    <row r="58" spans="3:5" x14ac:dyDescent="0.25">
      <c r="C58" s="9">
        <v>44714</v>
      </c>
      <c r="D58" t="s">
        <v>14</v>
      </c>
      <c r="E58" s="10">
        <v>10694</v>
      </c>
    </row>
    <row r="59" spans="3:5" x14ac:dyDescent="0.25">
      <c r="C59" s="9">
        <v>44714</v>
      </c>
      <c r="D59" t="s">
        <v>15</v>
      </c>
      <c r="E59" s="10">
        <v>11231.6</v>
      </c>
    </row>
    <row r="60" spans="3:5" x14ac:dyDescent="0.25">
      <c r="C60" s="9">
        <v>44714</v>
      </c>
      <c r="D60" t="s">
        <v>12</v>
      </c>
      <c r="E60" s="10">
        <v>18690</v>
      </c>
    </row>
    <row r="61" spans="3:5" x14ac:dyDescent="0.25">
      <c r="C61" s="9">
        <v>44714</v>
      </c>
      <c r="D61" t="s">
        <v>2</v>
      </c>
      <c r="E61" s="10">
        <v>11223</v>
      </c>
    </row>
    <row r="62" spans="3:5" x14ac:dyDescent="0.25">
      <c r="C62" s="9">
        <v>44714</v>
      </c>
      <c r="D62" t="s">
        <v>8</v>
      </c>
      <c r="E62" s="10">
        <v>22046.991999999998</v>
      </c>
    </row>
    <row r="63" spans="3:5" x14ac:dyDescent="0.25">
      <c r="C63" s="9">
        <v>44714</v>
      </c>
      <c r="D63" t="s">
        <v>6</v>
      </c>
      <c r="E63" s="10">
        <v>13097.5</v>
      </c>
    </row>
    <row r="64" spans="3:5" x14ac:dyDescent="0.25">
      <c r="C64" s="9">
        <v>44714</v>
      </c>
      <c r="D64" t="s">
        <v>4</v>
      </c>
      <c r="E64" s="10">
        <v>15286.4</v>
      </c>
    </row>
    <row r="65" spans="3:5" x14ac:dyDescent="0.25">
      <c r="C65" s="9">
        <v>44714</v>
      </c>
      <c r="D65" t="s">
        <v>9</v>
      </c>
      <c r="E65" s="10">
        <v>19572</v>
      </c>
    </row>
    <row r="66" spans="3:5" x14ac:dyDescent="0.25">
      <c r="C66" s="9">
        <v>44714</v>
      </c>
      <c r="D66" t="s">
        <v>16</v>
      </c>
      <c r="E66" s="10">
        <v>12565</v>
      </c>
    </row>
    <row r="67" spans="3:5" x14ac:dyDescent="0.25">
      <c r="C67" s="9">
        <v>44714</v>
      </c>
      <c r="D67" t="s">
        <v>17</v>
      </c>
      <c r="E67" s="10">
        <v>11708.7</v>
      </c>
    </row>
    <row r="68" spans="3:5" x14ac:dyDescent="0.25">
      <c r="C68" s="9">
        <v>44714</v>
      </c>
      <c r="D68" t="s">
        <v>3</v>
      </c>
      <c r="E68" s="10">
        <v>18321.900000000001</v>
      </c>
    </row>
    <row r="69" spans="3:5" x14ac:dyDescent="0.25">
      <c r="C69" s="9">
        <v>44714</v>
      </c>
      <c r="D69" t="s">
        <v>10</v>
      </c>
      <c r="E69" s="10">
        <v>19358.579999999998</v>
      </c>
    </row>
    <row r="70" spans="3:5" x14ac:dyDescent="0.25">
      <c r="C70" s="9">
        <v>44720</v>
      </c>
      <c r="D70" t="s">
        <v>10</v>
      </c>
      <c r="E70" s="10">
        <v>0.46</v>
      </c>
    </row>
    <row r="71" spans="3:5" x14ac:dyDescent="0.25">
      <c r="C71" s="9">
        <v>44725</v>
      </c>
      <c r="D71" t="s">
        <v>10</v>
      </c>
      <c r="E71" s="10">
        <v>19286.204000000002</v>
      </c>
    </row>
    <row r="72" spans="3:5" x14ac:dyDescent="0.25">
      <c r="C72" s="9">
        <v>44725</v>
      </c>
      <c r="D72" t="s">
        <v>13</v>
      </c>
      <c r="E72" s="10">
        <v>16280.999999999998</v>
      </c>
    </row>
    <row r="73" spans="3:5" x14ac:dyDescent="0.25">
      <c r="C73" s="9">
        <v>44725</v>
      </c>
      <c r="D73" t="s">
        <v>12</v>
      </c>
      <c r="E73" s="10">
        <v>19157.599999999999</v>
      </c>
    </row>
    <row r="74" spans="3:5" x14ac:dyDescent="0.25">
      <c r="C74" s="9">
        <v>44725</v>
      </c>
      <c r="D74" t="s">
        <v>16</v>
      </c>
      <c r="E74" s="10">
        <v>18918.900000000001</v>
      </c>
    </row>
    <row r="75" spans="3:5" x14ac:dyDescent="0.25">
      <c r="C75" s="9">
        <v>44725</v>
      </c>
      <c r="D75" t="s">
        <v>17</v>
      </c>
      <c r="E75" s="10">
        <v>9388</v>
      </c>
    </row>
    <row r="76" spans="3:5" x14ac:dyDescent="0.25">
      <c r="C76" s="9">
        <v>44725</v>
      </c>
      <c r="D76" t="s">
        <v>2</v>
      </c>
      <c r="E76" s="10">
        <v>10917</v>
      </c>
    </row>
    <row r="77" spans="3:5" x14ac:dyDescent="0.25">
      <c r="C77" s="9">
        <v>44725</v>
      </c>
      <c r="D77" t="s">
        <v>9</v>
      </c>
      <c r="E77" s="10">
        <v>16992</v>
      </c>
    </row>
    <row r="78" spans="3:5" x14ac:dyDescent="0.25">
      <c r="C78" s="9">
        <v>44725</v>
      </c>
      <c r="D78" t="s">
        <v>3</v>
      </c>
      <c r="E78" s="10">
        <v>19474</v>
      </c>
    </row>
    <row r="79" spans="3:5" x14ac:dyDescent="0.25">
      <c r="C79" s="9">
        <v>44725</v>
      </c>
      <c r="D79" t="s">
        <v>8</v>
      </c>
      <c r="E79" s="10">
        <v>18152.600000000002</v>
      </c>
    </row>
    <row r="80" spans="3:5" x14ac:dyDescent="0.25">
      <c r="C80" s="9">
        <v>44725</v>
      </c>
      <c r="D80" t="s">
        <v>7</v>
      </c>
      <c r="E80" s="10">
        <v>15837.75</v>
      </c>
    </row>
    <row r="81" spans="3:5" x14ac:dyDescent="0.25">
      <c r="C81" s="9">
        <v>44725</v>
      </c>
      <c r="D81" t="s">
        <v>6</v>
      </c>
      <c r="E81" s="10">
        <v>9896</v>
      </c>
    </row>
    <row r="82" spans="3:5" x14ac:dyDescent="0.25">
      <c r="C82" s="9">
        <v>44725</v>
      </c>
      <c r="D82" t="s">
        <v>5</v>
      </c>
      <c r="E82" s="10">
        <v>18536.652000000002</v>
      </c>
    </row>
    <row r="83" spans="3:5" x14ac:dyDescent="0.25">
      <c r="C83" s="9">
        <v>44725</v>
      </c>
      <c r="D83" t="s">
        <v>4</v>
      </c>
      <c r="E83" s="10">
        <v>15573.599999999999</v>
      </c>
    </row>
    <row r="84" spans="3:5" x14ac:dyDescent="0.25">
      <c r="C84" s="9">
        <v>44725</v>
      </c>
      <c r="D84" t="s">
        <v>15</v>
      </c>
      <c r="E84" s="10">
        <v>14610</v>
      </c>
    </row>
    <row r="85" spans="3:5" x14ac:dyDescent="0.25">
      <c r="C85" s="9">
        <v>44725</v>
      </c>
      <c r="D85" t="s">
        <v>14</v>
      </c>
      <c r="E85" s="10">
        <v>13977.6</v>
      </c>
    </row>
    <row r="86" spans="3:5" x14ac:dyDescent="0.25">
      <c r="C86" s="9">
        <v>44725</v>
      </c>
      <c r="D86" t="s">
        <v>11</v>
      </c>
      <c r="E86" s="10">
        <v>13237.4</v>
      </c>
    </row>
    <row r="87" spans="3:5" x14ac:dyDescent="0.25">
      <c r="C87" s="9">
        <v>44729</v>
      </c>
      <c r="D87" t="s">
        <v>5</v>
      </c>
      <c r="E87" s="10">
        <v>21574</v>
      </c>
    </row>
    <row r="88" spans="3:5" x14ac:dyDescent="0.25">
      <c r="C88" s="9">
        <v>44729</v>
      </c>
      <c r="D88" t="s">
        <v>6</v>
      </c>
      <c r="E88" s="10">
        <v>16587</v>
      </c>
    </row>
    <row r="89" spans="3:5" x14ac:dyDescent="0.25">
      <c r="C89" s="9">
        <v>44729</v>
      </c>
      <c r="D89" t="s">
        <v>17</v>
      </c>
      <c r="E89" s="10">
        <v>14953.599999999999</v>
      </c>
    </row>
    <row r="90" spans="3:5" x14ac:dyDescent="0.25">
      <c r="C90" s="9">
        <v>44729</v>
      </c>
      <c r="D90" t="s">
        <v>16</v>
      </c>
      <c r="E90" s="10">
        <v>13730.24</v>
      </c>
    </row>
    <row r="91" spans="3:5" x14ac:dyDescent="0.25">
      <c r="C91" s="9">
        <v>44729</v>
      </c>
      <c r="D91" t="s">
        <v>10</v>
      </c>
      <c r="E91" s="10">
        <v>22423.884000000002</v>
      </c>
    </row>
    <row r="92" spans="3:5" x14ac:dyDescent="0.25">
      <c r="C92" s="9">
        <v>44729</v>
      </c>
      <c r="D92" t="s">
        <v>12</v>
      </c>
      <c r="E92" s="10">
        <v>17775.439999999999</v>
      </c>
    </row>
    <row r="93" spans="3:5" x14ac:dyDescent="0.25">
      <c r="C93" s="9">
        <v>44729</v>
      </c>
      <c r="D93" t="s">
        <v>2</v>
      </c>
      <c r="E93" s="10">
        <v>16885.649999999998</v>
      </c>
    </row>
    <row r="94" spans="3:5" x14ac:dyDescent="0.25">
      <c r="C94" s="9">
        <v>44729</v>
      </c>
      <c r="D94" t="s">
        <v>4</v>
      </c>
      <c r="E94" s="10">
        <v>17163.2</v>
      </c>
    </row>
    <row r="95" spans="3:5" x14ac:dyDescent="0.25">
      <c r="C95" s="9">
        <v>44729</v>
      </c>
      <c r="D95" t="s">
        <v>7</v>
      </c>
      <c r="E95" s="10">
        <v>19737.599999999999</v>
      </c>
    </row>
    <row r="96" spans="3:5" x14ac:dyDescent="0.25">
      <c r="C96" s="9">
        <v>44729</v>
      </c>
      <c r="D96" t="s">
        <v>15</v>
      </c>
      <c r="E96" s="10">
        <v>18736</v>
      </c>
    </row>
    <row r="97" spans="3:5" x14ac:dyDescent="0.25">
      <c r="C97" s="9">
        <v>44729</v>
      </c>
      <c r="D97" t="s">
        <v>13</v>
      </c>
      <c r="E97" s="10">
        <v>10884</v>
      </c>
    </row>
    <row r="98" spans="3:5" x14ac:dyDescent="0.25">
      <c r="C98" s="9">
        <v>44729</v>
      </c>
      <c r="D98" t="s">
        <v>14</v>
      </c>
      <c r="E98" s="10">
        <v>17673.2</v>
      </c>
    </row>
    <row r="99" spans="3:5" x14ac:dyDescent="0.25">
      <c r="C99" s="9">
        <v>44729</v>
      </c>
      <c r="D99" t="s">
        <v>8</v>
      </c>
      <c r="E99" s="10">
        <v>23484.674999999999</v>
      </c>
    </row>
    <row r="100" spans="3:5" x14ac:dyDescent="0.25">
      <c r="C100" s="9">
        <v>44729</v>
      </c>
      <c r="D100" t="s">
        <v>9</v>
      </c>
      <c r="E100" s="10">
        <v>21945.05</v>
      </c>
    </row>
    <row r="101" spans="3:5" x14ac:dyDescent="0.25">
      <c r="C101" s="9">
        <v>44729</v>
      </c>
      <c r="D101" t="s">
        <v>3</v>
      </c>
      <c r="E101" s="10">
        <v>24715.300499999998</v>
      </c>
    </row>
    <row r="102" spans="3:5" x14ac:dyDescent="0.25">
      <c r="C102" s="9">
        <v>44729</v>
      </c>
      <c r="D102" t="s">
        <v>11</v>
      </c>
      <c r="E102" s="10">
        <v>17601</v>
      </c>
    </row>
    <row r="103" spans="3:5" x14ac:dyDescent="0.25">
      <c r="C103" s="9">
        <v>44736</v>
      </c>
      <c r="D103" t="s">
        <v>15</v>
      </c>
      <c r="E103" s="10">
        <v>14046</v>
      </c>
    </row>
    <row r="104" spans="3:5" x14ac:dyDescent="0.25">
      <c r="C104" s="9">
        <v>44736</v>
      </c>
      <c r="D104" t="s">
        <v>14</v>
      </c>
      <c r="E104" s="10">
        <v>24268.65</v>
      </c>
    </row>
    <row r="105" spans="3:5" x14ac:dyDescent="0.25">
      <c r="C105" s="9">
        <v>44736</v>
      </c>
      <c r="D105" t="s">
        <v>11</v>
      </c>
      <c r="E105" s="10">
        <v>23116</v>
      </c>
    </row>
    <row r="106" spans="3:5" x14ac:dyDescent="0.25">
      <c r="C106" s="9">
        <v>44736</v>
      </c>
      <c r="D106" t="s">
        <v>4</v>
      </c>
      <c r="E106" s="10">
        <v>19177.400000000001</v>
      </c>
    </row>
    <row r="107" spans="3:5" x14ac:dyDescent="0.25">
      <c r="C107" s="9">
        <v>44736</v>
      </c>
      <c r="D107" t="s">
        <v>8</v>
      </c>
      <c r="E107" s="10">
        <v>22744.7</v>
      </c>
    </row>
    <row r="108" spans="3:5" x14ac:dyDescent="0.25">
      <c r="C108" s="9">
        <v>44736</v>
      </c>
      <c r="D108" t="s">
        <v>12</v>
      </c>
      <c r="E108" s="10">
        <v>21887.759999999998</v>
      </c>
    </row>
    <row r="109" spans="3:5" x14ac:dyDescent="0.25">
      <c r="C109" s="9">
        <v>44736</v>
      </c>
      <c r="D109" t="s">
        <v>5</v>
      </c>
      <c r="E109" s="10">
        <v>16688.650000000001</v>
      </c>
    </row>
    <row r="110" spans="3:5" x14ac:dyDescent="0.25">
      <c r="C110" s="9">
        <v>44736</v>
      </c>
      <c r="D110" t="s">
        <v>3</v>
      </c>
      <c r="E110" s="10">
        <v>20359.5</v>
      </c>
    </row>
    <row r="111" spans="3:5" x14ac:dyDescent="0.25">
      <c r="C111" s="9">
        <v>44736</v>
      </c>
      <c r="D111" t="s">
        <v>6</v>
      </c>
      <c r="E111" s="10">
        <v>23845.95</v>
      </c>
    </row>
    <row r="112" spans="3:5" x14ac:dyDescent="0.25">
      <c r="C112" s="9">
        <v>44736</v>
      </c>
      <c r="D112" t="s">
        <v>16</v>
      </c>
      <c r="E112" s="10">
        <v>16321</v>
      </c>
    </row>
    <row r="113" spans="3:5" x14ac:dyDescent="0.25">
      <c r="C113" s="9">
        <v>44736</v>
      </c>
      <c r="D113" t="s">
        <v>7</v>
      </c>
      <c r="E113" s="10">
        <v>31652.5</v>
      </c>
    </row>
    <row r="114" spans="3:5" x14ac:dyDescent="0.25">
      <c r="C114" s="9">
        <v>44736</v>
      </c>
      <c r="D114" t="s">
        <v>13</v>
      </c>
      <c r="E114" s="10">
        <v>14437.8</v>
      </c>
    </row>
    <row r="115" spans="3:5" x14ac:dyDescent="0.25">
      <c r="C115" s="9">
        <v>44736</v>
      </c>
      <c r="D115" t="s">
        <v>10</v>
      </c>
      <c r="E115" s="10">
        <v>22589.599999999999</v>
      </c>
    </row>
    <row r="116" spans="3:5" x14ac:dyDescent="0.25">
      <c r="C116" s="9">
        <v>44736</v>
      </c>
      <c r="D116" t="s">
        <v>2</v>
      </c>
      <c r="E116" s="10">
        <v>17057.849999999999</v>
      </c>
    </row>
    <row r="117" spans="3:5" x14ac:dyDescent="0.25">
      <c r="C117" s="9">
        <v>44736</v>
      </c>
      <c r="D117" t="s">
        <v>9</v>
      </c>
      <c r="E117" s="10">
        <v>22291.200000000001</v>
      </c>
    </row>
    <row r="118" spans="3:5" x14ac:dyDescent="0.25">
      <c r="C118" s="9">
        <v>44783</v>
      </c>
      <c r="D118" t="s">
        <v>5</v>
      </c>
      <c r="E118" s="10">
        <v>14253.951999999999</v>
      </c>
    </row>
    <row r="119" spans="3:5" x14ac:dyDescent="0.25">
      <c r="C119" s="9">
        <v>44783</v>
      </c>
      <c r="D119" t="s">
        <v>9</v>
      </c>
      <c r="E119" s="10">
        <v>18201.185999999998</v>
      </c>
    </row>
    <row r="120" spans="3:5" x14ac:dyDescent="0.25">
      <c r="C120" s="9">
        <v>44783</v>
      </c>
      <c r="D120" t="s">
        <v>10</v>
      </c>
      <c r="E120" s="10">
        <v>22813.999999999996</v>
      </c>
    </row>
    <row r="121" spans="3:5" x14ac:dyDescent="0.25">
      <c r="C121" s="9">
        <v>44783</v>
      </c>
      <c r="D121" t="s">
        <v>15</v>
      </c>
      <c r="E121" s="10">
        <v>14742.66</v>
      </c>
    </row>
    <row r="122" spans="3:5" x14ac:dyDescent="0.25">
      <c r="C122" s="9">
        <v>44783</v>
      </c>
      <c r="D122" t="s">
        <v>4</v>
      </c>
      <c r="E122" s="10">
        <v>14952</v>
      </c>
    </row>
    <row r="123" spans="3:5" x14ac:dyDescent="0.25">
      <c r="C123" s="9">
        <v>44783</v>
      </c>
      <c r="D123" t="s">
        <v>12</v>
      </c>
      <c r="E123" s="10">
        <v>21118.6</v>
      </c>
    </row>
    <row r="124" spans="3:5" x14ac:dyDescent="0.25">
      <c r="C124" s="9">
        <v>44783</v>
      </c>
      <c r="D124" t="s">
        <v>14</v>
      </c>
      <c r="E124" s="10">
        <v>15828.6</v>
      </c>
    </row>
    <row r="125" spans="3:5" x14ac:dyDescent="0.25">
      <c r="C125" s="9">
        <v>44783</v>
      </c>
      <c r="D125" t="s">
        <v>2</v>
      </c>
      <c r="E125" s="10">
        <v>12844</v>
      </c>
    </row>
    <row r="126" spans="3:5" x14ac:dyDescent="0.25">
      <c r="C126" s="9">
        <v>44783</v>
      </c>
      <c r="D126" t="s">
        <v>16</v>
      </c>
      <c r="E126" s="10">
        <v>9361</v>
      </c>
    </row>
    <row r="127" spans="3:5" x14ac:dyDescent="0.25">
      <c r="C127" s="9">
        <v>44783</v>
      </c>
      <c r="D127" t="s">
        <v>8</v>
      </c>
      <c r="E127" s="10">
        <v>28157.85</v>
      </c>
    </row>
    <row r="128" spans="3:5" x14ac:dyDescent="0.25">
      <c r="C128" s="9">
        <v>44783</v>
      </c>
      <c r="D128" t="s">
        <v>6</v>
      </c>
      <c r="E128" s="10">
        <v>15436.749999999998</v>
      </c>
    </row>
    <row r="129" spans="3:7" x14ac:dyDescent="0.25">
      <c r="C129" s="9">
        <v>44783</v>
      </c>
      <c r="D129" t="s">
        <v>13</v>
      </c>
      <c r="E129" s="10">
        <v>20394.600000000002</v>
      </c>
    </row>
    <row r="130" spans="3:7" x14ac:dyDescent="0.25">
      <c r="C130" s="9">
        <v>44783</v>
      </c>
      <c r="D130" t="s">
        <v>7</v>
      </c>
      <c r="E130" s="10">
        <v>38370.259999999995</v>
      </c>
    </row>
    <row r="131" spans="3:7" x14ac:dyDescent="0.25">
      <c r="C131" s="9">
        <v>44783</v>
      </c>
      <c r="D131" t="s">
        <v>17</v>
      </c>
      <c r="E131" s="10">
        <v>41652.400000000001</v>
      </c>
    </row>
    <row r="132" spans="3:7" x14ac:dyDescent="0.25">
      <c r="C132" s="9">
        <v>44785</v>
      </c>
      <c r="D132" t="s">
        <v>10</v>
      </c>
      <c r="E132" s="10">
        <v>23029.968000000001</v>
      </c>
    </row>
    <row r="133" spans="3:7" x14ac:dyDescent="0.25">
      <c r="C133" s="9">
        <v>44785</v>
      </c>
      <c r="D133" t="s">
        <v>2</v>
      </c>
      <c r="E133" s="10">
        <v>9045.4</v>
      </c>
    </row>
    <row r="134" spans="3:7" x14ac:dyDescent="0.25">
      <c r="C134" s="9">
        <v>44785</v>
      </c>
      <c r="D134" t="s">
        <v>3</v>
      </c>
      <c r="E134" s="10">
        <v>20754</v>
      </c>
    </row>
    <row r="135" spans="3:7" x14ac:dyDescent="0.25">
      <c r="C135" s="9">
        <v>44785</v>
      </c>
      <c r="D135" t="s">
        <v>7</v>
      </c>
      <c r="E135" s="10">
        <v>16053</v>
      </c>
    </row>
    <row r="136" spans="3:7" x14ac:dyDescent="0.25">
      <c r="C136" s="9">
        <v>44785</v>
      </c>
      <c r="D136" t="s">
        <v>9</v>
      </c>
      <c r="E136" s="10">
        <v>19739.5</v>
      </c>
    </row>
    <row r="137" spans="3:7" x14ac:dyDescent="0.25">
      <c r="C137" s="9">
        <v>44785</v>
      </c>
      <c r="D137" t="s">
        <v>5</v>
      </c>
      <c r="E137" s="10">
        <v>25123.553</v>
      </c>
    </row>
    <row r="138" spans="3:7" x14ac:dyDescent="0.25">
      <c r="C138" s="9">
        <v>44785</v>
      </c>
      <c r="D138" t="s">
        <v>6</v>
      </c>
      <c r="E138" s="10">
        <v>14536.929</v>
      </c>
    </row>
    <row r="139" spans="3:7" x14ac:dyDescent="0.25">
      <c r="C139" s="9">
        <v>44785</v>
      </c>
      <c r="D139" t="s">
        <v>13</v>
      </c>
      <c r="E139" s="10">
        <v>20229.8</v>
      </c>
    </row>
    <row r="140" spans="3:7" x14ac:dyDescent="0.25">
      <c r="C140" s="9">
        <v>44785</v>
      </c>
      <c r="D140" t="s">
        <v>4</v>
      </c>
      <c r="E140" s="10">
        <v>15081.6</v>
      </c>
    </row>
    <row r="141" spans="3:7" x14ac:dyDescent="0.25">
      <c r="C141" s="24">
        <v>44785</v>
      </c>
      <c r="D141" s="25" t="s">
        <v>16</v>
      </c>
      <c r="E141" s="26">
        <v>11966.25</v>
      </c>
      <c r="G141" t="s">
        <v>32</v>
      </c>
    </row>
    <row r="142" spans="3:7" x14ac:dyDescent="0.25">
      <c r="C142" s="9">
        <v>44785</v>
      </c>
      <c r="D142" t="s">
        <v>17</v>
      </c>
      <c r="E142" s="10">
        <v>16800</v>
      </c>
    </row>
    <row r="143" spans="3:7" x14ac:dyDescent="0.25">
      <c r="C143" s="9">
        <v>44785</v>
      </c>
      <c r="D143" t="s">
        <v>8</v>
      </c>
      <c r="E143" s="10">
        <v>45314.099000000002</v>
      </c>
    </row>
    <row r="144" spans="3:7" x14ac:dyDescent="0.25">
      <c r="C144" s="9">
        <v>44785</v>
      </c>
      <c r="D144" t="s">
        <v>12</v>
      </c>
      <c r="E144" s="10">
        <v>21373.9</v>
      </c>
    </row>
    <row r="145" spans="3:5" x14ac:dyDescent="0.25">
      <c r="C145" s="9">
        <v>44785</v>
      </c>
      <c r="D145" t="s">
        <v>15</v>
      </c>
      <c r="E145" s="10">
        <v>10416</v>
      </c>
    </row>
    <row r="146" spans="3:5" x14ac:dyDescent="0.25">
      <c r="C146" s="9">
        <v>44785</v>
      </c>
      <c r="D146" t="s">
        <v>14</v>
      </c>
      <c r="E146" s="10">
        <v>16200.599999999999</v>
      </c>
    </row>
    <row r="147" spans="3:5" x14ac:dyDescent="0.25">
      <c r="C147" s="9">
        <v>44785</v>
      </c>
      <c r="D147" t="s">
        <v>11</v>
      </c>
      <c r="E147" s="10">
        <v>20177.504999999997</v>
      </c>
    </row>
    <row r="148" spans="3:5" x14ac:dyDescent="0.25">
      <c r="C148" s="9">
        <v>44831</v>
      </c>
      <c r="D148" t="s">
        <v>3</v>
      </c>
      <c r="E148" s="10">
        <v>122420</v>
      </c>
    </row>
    <row r="149" spans="3:5" x14ac:dyDescent="0.25">
      <c r="C149" s="9">
        <v>44831</v>
      </c>
      <c r="D149" t="s">
        <v>11</v>
      </c>
      <c r="E149" s="10">
        <v>114480</v>
      </c>
    </row>
    <row r="150" spans="3:5" x14ac:dyDescent="0.25">
      <c r="C150" s="9">
        <v>44831</v>
      </c>
      <c r="D150" t="s">
        <v>10</v>
      </c>
      <c r="E150" s="10">
        <v>117410</v>
      </c>
    </row>
    <row r="151" spans="3:5" x14ac:dyDescent="0.25">
      <c r="C151" s="9">
        <v>44848</v>
      </c>
      <c r="D151" t="s">
        <v>8</v>
      </c>
      <c r="E151" s="10">
        <v>149968.5</v>
      </c>
    </row>
    <row r="152" spans="3:5" x14ac:dyDescent="0.25">
      <c r="C152" s="9">
        <v>44848</v>
      </c>
      <c r="D152" t="s">
        <v>9</v>
      </c>
      <c r="E152" s="10">
        <v>146667.15</v>
      </c>
    </row>
    <row r="153" spans="3:5" x14ac:dyDescent="0.25">
      <c r="C153" s="9">
        <v>44855</v>
      </c>
      <c r="D153" t="s">
        <v>5</v>
      </c>
      <c r="E153" s="10">
        <v>155836.85</v>
      </c>
    </row>
    <row r="154" spans="3:5" x14ac:dyDescent="0.25">
      <c r="C154" s="9">
        <v>44908</v>
      </c>
      <c r="D154" t="s">
        <v>13</v>
      </c>
      <c r="E154" s="10">
        <v>117830.6</v>
      </c>
    </row>
    <row r="155" spans="3:5" x14ac:dyDescent="0.25">
      <c r="C155" s="9">
        <v>44908</v>
      </c>
      <c r="D155" t="s">
        <v>12</v>
      </c>
      <c r="E155" s="10">
        <v>110872.692</v>
      </c>
    </row>
    <row r="156" spans="3:5" x14ac:dyDescent="0.25">
      <c r="C156" s="9">
        <v>44908</v>
      </c>
      <c r="D156" t="s">
        <v>7</v>
      </c>
      <c r="E156" s="10">
        <v>141968.70000000001</v>
      </c>
    </row>
    <row r="157" spans="3:5" x14ac:dyDescent="0.25">
      <c r="C157" s="9">
        <v>44609</v>
      </c>
      <c r="D157" t="s">
        <v>17</v>
      </c>
      <c r="E157" s="10">
        <v>121700</v>
      </c>
    </row>
    <row r="158" spans="3:5" x14ac:dyDescent="0.25">
      <c r="C158" s="9">
        <v>44988</v>
      </c>
      <c r="D158" t="s">
        <v>6</v>
      </c>
      <c r="E158" s="10">
        <v>147540</v>
      </c>
    </row>
    <row r="159" spans="3:5" x14ac:dyDescent="0.25">
      <c r="C159" s="9">
        <v>44999</v>
      </c>
      <c r="D159" t="s">
        <v>16</v>
      </c>
      <c r="E159" s="10">
        <v>64279</v>
      </c>
    </row>
    <row r="160" spans="3:5" x14ac:dyDescent="0.25">
      <c r="C160" s="9">
        <v>45002</v>
      </c>
      <c r="D160" t="s">
        <v>15</v>
      </c>
      <c r="E160" s="10">
        <v>132367</v>
      </c>
    </row>
    <row r="161" spans="3:5" x14ac:dyDescent="0.25">
      <c r="C161" s="9">
        <v>45141</v>
      </c>
      <c r="D161" t="s">
        <v>7</v>
      </c>
      <c r="E161" s="10">
        <v>51430</v>
      </c>
    </row>
    <row r="162" spans="3:5" x14ac:dyDescent="0.25">
      <c r="C162" s="9">
        <v>45141</v>
      </c>
      <c r="D162" t="s">
        <v>2</v>
      </c>
      <c r="E162" s="10">
        <v>100859.5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4</vt:i4>
      </vt:variant>
    </vt:vector>
  </HeadingPairs>
  <TitlesOfParts>
    <vt:vector size="6" baseType="lpstr">
      <vt:lpstr>Dividendes</vt:lpstr>
      <vt:lpstr>Stock_Actions</vt:lpstr>
      <vt:lpstr>Stock_Actions_Transactions</vt:lpstr>
      <vt:lpstr>Stock_Actions_Transactions_Dates</vt:lpstr>
      <vt:lpstr>Stock_Actions_Transactions_MtBrut</vt:lpstr>
      <vt:lpstr>Stock_Actions_Transactions_Ticker</vt:lpstr>
    </vt:vector>
  </TitlesOfParts>
  <Company>Credit Agricole</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GANE Keylyan</dc:creator>
  <cp:lastModifiedBy>GANE Keylyan</cp:lastModifiedBy>
  <dcterms:created xsi:type="dcterms:W3CDTF">2023-09-21T15:01:07Z</dcterms:created>
  <dcterms:modified xsi:type="dcterms:W3CDTF">2023-09-22T07:48:46Z</dcterms:modified>
</cp:coreProperties>
</file>