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AA disque jo\banques\CRCA\"/>
    </mc:Choice>
  </mc:AlternateContent>
  <bookViews>
    <workbookView xWindow="0" yWindow="0" windowWidth="20400" windowHeight="7632" activeTab="3"/>
  </bookViews>
  <sheets>
    <sheet name="synthese" sheetId="42" r:id="rId1"/>
    <sheet name="Avril 2025" sheetId="47" r:id="rId2"/>
    <sheet name="Mars 2025" sheetId="46" r:id="rId3"/>
    <sheet name="Fevrier 2025" sheetId="45" r:id="rId4"/>
    <sheet name="Janvier 2025" sheetId="44" r:id="rId5"/>
  </sheets>
  <externalReferences>
    <externalReference r:id="rId6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47" l="1"/>
  <c r="E2" i="47" s="1"/>
  <c r="F2" i="47" s="1"/>
  <c r="G2" i="47" s="1"/>
  <c r="H2" i="47" s="1"/>
  <c r="I2" i="47" s="1"/>
  <c r="J2" i="47" s="1"/>
  <c r="K2" i="47" s="1"/>
  <c r="L2" i="47" s="1"/>
  <c r="M2" i="47" s="1"/>
  <c r="N2" i="47" s="1"/>
  <c r="O2" i="47" s="1"/>
  <c r="P2" i="47" s="1"/>
  <c r="Q2" i="47" s="1"/>
  <c r="R2" i="47" s="1"/>
  <c r="S2" i="47" s="1"/>
  <c r="T2" i="47" s="1"/>
  <c r="U2" i="47" s="1"/>
  <c r="V2" i="47" s="1"/>
  <c r="W2" i="47" s="1"/>
  <c r="X2" i="47" s="1"/>
  <c r="Y2" i="47" s="1"/>
  <c r="Z2" i="47" s="1"/>
  <c r="AA2" i="47" s="1"/>
  <c r="AB2" i="47" s="1"/>
  <c r="AC2" i="47" s="1"/>
  <c r="AD2" i="47" s="1"/>
  <c r="AE2" i="47" s="1"/>
  <c r="AF2" i="47" s="1"/>
  <c r="AG2" i="47" s="1"/>
  <c r="AH2" i="47" s="1"/>
  <c r="AI4" i="47"/>
  <c r="AH4" i="47"/>
  <c r="AG4" i="47"/>
  <c r="AF4" i="47"/>
  <c r="AE4" i="47"/>
  <c r="AD4" i="47"/>
  <c r="AC4" i="47"/>
  <c r="AB4" i="47"/>
  <c r="AA4" i="47"/>
  <c r="Z4" i="47"/>
  <c r="Y4" i="47"/>
  <c r="X4" i="47"/>
  <c r="W4" i="47"/>
  <c r="V4" i="47"/>
  <c r="U4" i="47"/>
  <c r="T4" i="47"/>
  <c r="S4" i="47"/>
  <c r="R4" i="47"/>
  <c r="Q4" i="47"/>
  <c r="P4" i="47"/>
  <c r="O4" i="47"/>
  <c r="N4" i="47"/>
  <c r="M4" i="47"/>
  <c r="L4" i="47"/>
  <c r="K4" i="47"/>
  <c r="J4" i="47"/>
  <c r="I4" i="47"/>
  <c r="H4" i="47"/>
  <c r="C4" i="47" s="1"/>
  <c r="G4" i="47"/>
  <c r="F4" i="47"/>
  <c r="E4" i="47"/>
  <c r="B4" i="47"/>
  <c r="AI3" i="47"/>
  <c r="AH3" i="47"/>
  <c r="AG3" i="47"/>
  <c r="AF3" i="47"/>
  <c r="AE3" i="47"/>
  <c r="AD3" i="47"/>
  <c r="AC3" i="47"/>
  <c r="AB3" i="47"/>
  <c r="AA3" i="47"/>
  <c r="Z3" i="47"/>
  <c r="Y3" i="47"/>
  <c r="X3" i="47"/>
  <c r="W3" i="47"/>
  <c r="V3" i="47"/>
  <c r="U3" i="47"/>
  <c r="T3" i="47"/>
  <c r="S3" i="47"/>
  <c r="R3" i="47"/>
  <c r="Q3" i="47"/>
  <c r="P3" i="47"/>
  <c r="O3" i="47"/>
  <c r="N3" i="47"/>
  <c r="M3" i="47"/>
  <c r="L3" i="47"/>
  <c r="K3" i="47"/>
  <c r="J3" i="47"/>
  <c r="I3" i="47"/>
  <c r="H3" i="47"/>
  <c r="G3" i="47"/>
  <c r="F3" i="47"/>
  <c r="C3" i="47" s="1"/>
  <c r="C2" i="47" s="1"/>
  <c r="E3" i="47"/>
  <c r="B3" i="47"/>
  <c r="B2" i="47"/>
  <c r="D4" i="46"/>
  <c r="AI4" i="46"/>
  <c r="AH4" i="46"/>
  <c r="AG4" i="46"/>
  <c r="AF4" i="46"/>
  <c r="AE4" i="46"/>
  <c r="AD4" i="46"/>
  <c r="AC4" i="46"/>
  <c r="AB4" i="46"/>
  <c r="AA4" i="46"/>
  <c r="Z4" i="46"/>
  <c r="Y4" i="46"/>
  <c r="X4" i="46"/>
  <c r="W4" i="46"/>
  <c r="V4" i="46"/>
  <c r="U4" i="46"/>
  <c r="T4" i="46"/>
  <c r="S4" i="46"/>
  <c r="R4" i="46"/>
  <c r="Q4" i="46"/>
  <c r="O4" i="46"/>
  <c r="M4" i="46"/>
  <c r="L4" i="46"/>
  <c r="K4" i="46"/>
  <c r="J4" i="46"/>
  <c r="H4" i="46"/>
  <c r="G4" i="46"/>
  <c r="F4" i="46"/>
  <c r="E4" i="46"/>
  <c r="C4" i="46" s="1"/>
  <c r="B4" i="46"/>
  <c r="AI3" i="46"/>
  <c r="AH3" i="46"/>
  <c r="AG3" i="46"/>
  <c r="AF3" i="46"/>
  <c r="AE3" i="46"/>
  <c r="AD3" i="46"/>
  <c r="AC3" i="46"/>
  <c r="AB3" i="46"/>
  <c r="AA3" i="46"/>
  <c r="Z3" i="46"/>
  <c r="Y3" i="46"/>
  <c r="X3" i="46"/>
  <c r="W3" i="46"/>
  <c r="V3" i="46"/>
  <c r="U3" i="46"/>
  <c r="T3" i="46"/>
  <c r="S3" i="46"/>
  <c r="P3" i="46"/>
  <c r="O3" i="46"/>
  <c r="C3" i="46" s="1"/>
  <c r="N3" i="46"/>
  <c r="M3" i="46"/>
  <c r="L3" i="46"/>
  <c r="K3" i="46"/>
  <c r="J3" i="46"/>
  <c r="I3" i="46"/>
  <c r="H3" i="46"/>
  <c r="G3" i="46"/>
  <c r="F3" i="46"/>
  <c r="E3" i="46"/>
  <c r="B3" i="46"/>
  <c r="B2" i="46" s="1"/>
  <c r="D4" i="45"/>
  <c r="AI4" i="45"/>
  <c r="AH4" i="45"/>
  <c r="AG4" i="45"/>
  <c r="AF4" i="45"/>
  <c r="AE4" i="45"/>
  <c r="AD4" i="45"/>
  <c r="AC4" i="45"/>
  <c r="AB4" i="45"/>
  <c r="AA4" i="45"/>
  <c r="Z4" i="45"/>
  <c r="Y4" i="45"/>
  <c r="X4" i="45"/>
  <c r="W4" i="45"/>
  <c r="V4" i="45"/>
  <c r="U4" i="45"/>
  <c r="T4" i="45"/>
  <c r="S4" i="45"/>
  <c r="R4" i="45"/>
  <c r="Q4" i="45"/>
  <c r="P4" i="45"/>
  <c r="O4" i="45"/>
  <c r="N4" i="45"/>
  <c r="M4" i="45"/>
  <c r="L4" i="45"/>
  <c r="K4" i="45"/>
  <c r="I4" i="45"/>
  <c r="H4" i="45"/>
  <c r="G4" i="45"/>
  <c r="F4" i="45"/>
  <c r="C4" i="45" s="1"/>
  <c r="E4" i="45"/>
  <c r="E2" i="45"/>
  <c r="F2" i="45" s="1"/>
  <c r="G2" i="45" s="1"/>
  <c r="H2" i="45" s="1"/>
  <c r="I2" i="45" s="1"/>
  <c r="J2" i="45" s="1"/>
  <c r="K2" i="45" s="1"/>
  <c r="L2" i="45" s="1"/>
  <c r="M2" i="45" s="1"/>
  <c r="N2" i="45" s="1"/>
  <c r="O2" i="45" s="1"/>
  <c r="P2" i="45" s="1"/>
  <c r="Q2" i="45" s="1"/>
  <c r="R2" i="45" s="1"/>
  <c r="S2" i="45" s="1"/>
  <c r="T2" i="45" s="1"/>
  <c r="U2" i="45" s="1"/>
  <c r="V2" i="45" s="1"/>
  <c r="W2" i="45" s="1"/>
  <c r="X2" i="45" s="1"/>
  <c r="Y2" i="45" s="1"/>
  <c r="Z2" i="45" s="1"/>
  <c r="AA2" i="45" s="1"/>
  <c r="AB2" i="45" s="1"/>
  <c r="AC2" i="45" s="1"/>
  <c r="AD2" i="45" s="1"/>
  <c r="AE2" i="45" s="1"/>
  <c r="AF2" i="45" s="1"/>
  <c r="AG2" i="45" s="1"/>
  <c r="AH2" i="45" s="1"/>
  <c r="AI2" i="45" s="1"/>
  <c r="B4" i="45"/>
  <c r="AI3" i="45"/>
  <c r="AH3" i="45"/>
  <c r="AG3" i="45"/>
  <c r="AF3" i="45"/>
  <c r="AE3" i="45"/>
  <c r="AD3" i="45"/>
  <c r="AC3" i="45"/>
  <c r="AB3" i="45"/>
  <c r="AA3" i="45"/>
  <c r="Z3" i="45"/>
  <c r="Y3" i="45"/>
  <c r="X3" i="45"/>
  <c r="W3" i="45"/>
  <c r="V3" i="45"/>
  <c r="U3" i="45"/>
  <c r="S3" i="45"/>
  <c r="R3" i="45"/>
  <c r="Q3" i="45"/>
  <c r="P3" i="45"/>
  <c r="N3" i="45"/>
  <c r="M3" i="45"/>
  <c r="L3" i="45"/>
  <c r="J3" i="45"/>
  <c r="I3" i="45"/>
  <c r="G3" i="45"/>
  <c r="F3" i="45"/>
  <c r="C3" i="45"/>
  <c r="B3" i="45"/>
  <c r="B2" i="45"/>
  <c r="AI4" i="44"/>
  <c r="AH4" i="44"/>
  <c r="AG4" i="44"/>
  <c r="AF4" i="44"/>
  <c r="AE4" i="44"/>
  <c r="AD4" i="44"/>
  <c r="AC4" i="44"/>
  <c r="AB4" i="44"/>
  <c r="AA4" i="44"/>
  <c r="Z4" i="44"/>
  <c r="Y4" i="44"/>
  <c r="X4" i="44"/>
  <c r="W4" i="44"/>
  <c r="V4" i="44"/>
  <c r="U4" i="44"/>
  <c r="T4" i="44"/>
  <c r="S4" i="44"/>
  <c r="R4" i="44"/>
  <c r="Q4" i="44"/>
  <c r="P4" i="44"/>
  <c r="O4" i="44"/>
  <c r="N4" i="44"/>
  <c r="M4" i="44"/>
  <c r="L4" i="44"/>
  <c r="K4" i="44"/>
  <c r="D4" i="44" s="1"/>
  <c r="J4" i="44"/>
  <c r="I4" i="44"/>
  <c r="H4" i="44"/>
  <c r="G4" i="44"/>
  <c r="F4" i="44"/>
  <c r="E4" i="44"/>
  <c r="AI3" i="44"/>
  <c r="AH3" i="44"/>
  <c r="AG3" i="44"/>
  <c r="AF3" i="44"/>
  <c r="AE3" i="44"/>
  <c r="AD3" i="44"/>
  <c r="AC3" i="44"/>
  <c r="AB3" i="44"/>
  <c r="AA3" i="44"/>
  <c r="Z3" i="44"/>
  <c r="Y3" i="44"/>
  <c r="X3" i="44"/>
  <c r="W3" i="44"/>
  <c r="V3" i="44"/>
  <c r="U3" i="44"/>
  <c r="T3" i="44"/>
  <c r="S3" i="44"/>
  <c r="R3" i="44"/>
  <c r="Q3" i="44"/>
  <c r="P3" i="44"/>
  <c r="O3" i="44"/>
  <c r="N3" i="44"/>
  <c r="M3" i="44"/>
  <c r="L3" i="44"/>
  <c r="K3" i="44"/>
  <c r="J3" i="44"/>
  <c r="I3" i="44"/>
  <c r="H3" i="44"/>
  <c r="G3" i="44"/>
  <c r="D3" i="44" s="1"/>
  <c r="D2" i="44" s="1"/>
  <c r="F3" i="44"/>
  <c r="E3" i="44"/>
  <c r="E2" i="44"/>
  <c r="F2" i="44" s="1"/>
  <c r="G2" i="44" s="1"/>
  <c r="H2" i="44" s="1"/>
  <c r="I2" i="44" s="1"/>
  <c r="J2" i="44" s="1"/>
  <c r="K2" i="44" s="1"/>
  <c r="L2" i="44" s="1"/>
  <c r="M2" i="44" s="1"/>
  <c r="N2" i="44" s="1"/>
  <c r="O2" i="44" s="1"/>
  <c r="P2" i="44" s="1"/>
  <c r="Q2" i="44" s="1"/>
  <c r="R2" i="44" s="1"/>
  <c r="S2" i="44" s="1"/>
  <c r="T2" i="44" s="1"/>
  <c r="U2" i="44" s="1"/>
  <c r="V2" i="44" s="1"/>
  <c r="W2" i="44" s="1"/>
  <c r="X2" i="44" s="1"/>
  <c r="Y2" i="44" s="1"/>
  <c r="Z2" i="44" s="1"/>
  <c r="AA2" i="44" s="1"/>
  <c r="AB2" i="44" s="1"/>
  <c r="AC2" i="44" s="1"/>
  <c r="AD2" i="44" s="1"/>
  <c r="AE2" i="44" s="1"/>
  <c r="AF2" i="44" s="1"/>
  <c r="AG2" i="44" s="1"/>
  <c r="AH2" i="44" s="1"/>
  <c r="AI2" i="44" s="1"/>
  <c r="B2" i="42"/>
  <c r="E2" i="46" l="1"/>
  <c r="F2" i="46" s="1"/>
  <c r="G2" i="46" s="1"/>
  <c r="H2" i="46" s="1"/>
  <c r="I2" i="46" s="1"/>
  <c r="J2" i="46" s="1"/>
  <c r="K2" i="46" s="1"/>
  <c r="L2" i="46" s="1"/>
  <c r="M2" i="46" s="1"/>
  <c r="N2" i="46" s="1"/>
  <c r="O2" i="46" s="1"/>
  <c r="P2" i="46" s="1"/>
  <c r="Q2" i="46" s="1"/>
  <c r="R2" i="46" s="1"/>
  <c r="S2" i="46" s="1"/>
  <c r="T2" i="46" s="1"/>
  <c r="U2" i="46" s="1"/>
  <c r="V2" i="46" s="1"/>
  <c r="W2" i="46" s="1"/>
  <c r="X2" i="46" s="1"/>
  <c r="Y2" i="46" s="1"/>
  <c r="Z2" i="46" s="1"/>
  <c r="AA2" i="46" s="1"/>
  <c r="AB2" i="46" s="1"/>
  <c r="AC2" i="46" s="1"/>
  <c r="AD2" i="46" s="1"/>
  <c r="AE2" i="46" s="1"/>
  <c r="AF2" i="46" s="1"/>
  <c r="AG2" i="46" s="1"/>
  <c r="AH2" i="46" s="1"/>
  <c r="AI2" i="46" s="1"/>
  <c r="C2" i="46"/>
  <c r="C2" i="45"/>
  <c r="E7" i="42" l="1"/>
  <c r="E8" i="42"/>
  <c r="E9" i="42"/>
  <c r="E10" i="42"/>
  <c r="E11" i="42"/>
  <c r="E12" i="42"/>
  <c r="E13" i="42"/>
  <c r="E14" i="42"/>
  <c r="E6" i="42"/>
  <c r="E3" i="42" l="1"/>
  <c r="E4" i="42" l="1"/>
  <c r="E5" i="42" l="1"/>
</calcChain>
</file>

<file path=xl/sharedStrings.xml><?xml version="1.0" encoding="utf-8"?>
<sst xmlns="http://schemas.openxmlformats.org/spreadsheetml/2006/main" count="60" uniqueCount="26">
  <si>
    <t>Date</t>
  </si>
  <si>
    <t>solde jounalier</t>
  </si>
  <si>
    <t>Delta</t>
  </si>
  <si>
    <t>Total Depenses</t>
  </si>
  <si>
    <t>TOTAL Credit</t>
  </si>
  <si>
    <t xml:space="preserve">SOLDE </t>
  </si>
  <si>
    <t>Budget</t>
  </si>
  <si>
    <t>31/02/2025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</si>
  <si>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</si>
  <si>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</si>
  <si>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</si>
  <si>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</si>
  <si>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</si>
  <si>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</si>
  <si>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</si>
  <si>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</si>
  <si>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</si>
  <si>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</si>
  <si>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</si>
  <si>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</si>
  <si>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solde 
fin de mois</t>
  </si>
  <si>
    <t>OK</t>
  </si>
  <si>
    <t>0K</t>
  </si>
  <si>
    <t>solde 
courant en fonction date du jour</t>
  </si>
  <si>
    <t xml:space="preserve">date du jour 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</si>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</sst>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5" formatCode="#,##0.00_ ;[Red]\-#,##0.00\ "/>
    <numFmt numFmtId="166" formatCode="#,##0.00\ [$€-40C];[Red]\-#,##0.00\ [$€-40C]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1"/>
      <color rgb="FF92D050"/>
      <name val="Calibri"/>
      <family val="2"/>
      <scheme val="minor"/>
    </font>
    <font>
      <b/>
      <sz val="11"/>
      <color rgb="FFFFFF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lightTrellis">
        <fgColor rgb="FF00B0F0"/>
        <bgColor theme="0" tint="-0.14990691854609822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5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16" fontId="0" fillId="0" borderId="4" xfId="0" applyNumberFormat="1" applyBorder="1" applyAlignment="1">
      <alignment horizontal="center"/>
    </xf>
    <xf numFmtId="16" fontId="0" fillId="0" borderId="5" xfId="0" applyNumberFormat="1" applyBorder="1" applyAlignment="1">
      <alignment horizontal="center"/>
    </xf>
    <xf numFmtId="16" fontId="0" fillId="0" borderId="1" xfId="0" applyNumberFormat="1" applyBorder="1" applyAlignment="1">
      <alignment horizontal="center"/>
    </xf>
    <xf numFmtId="0" fontId="0" fillId="0" borderId="1" xfId="0" applyBorder="1"/>
    <xf numFmtId="0" fontId="0" fillId="3" borderId="6" xfId="0" applyFill="1" applyBorder="1" applyAlignment="1">
      <alignment horizontal="center" vertical="center" wrapText="1"/>
    </xf>
    <xf numFmtId="44" fontId="5" fillId="5" borderId="3" xfId="1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44" fontId="3" fillId="6" borderId="1" xfId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6" fontId="2" fillId="0" borderId="0" xfId="1" applyNumberFormat="1" applyFont="1" applyAlignment="1">
      <alignment horizontal="center" vertical="center"/>
    </xf>
    <xf numFmtId="44" fontId="7" fillId="5" borderId="1" xfId="1" applyFont="1" applyFill="1" applyBorder="1" applyAlignment="1">
      <alignment horizontal="center" vertical="center"/>
    </xf>
    <xf numFmtId="0" fontId="0" fillId="0" borderId="0" xfId="0" applyFont="1" applyAlignment="1">
      <alignment vertical="center"/>
    </xf>
    <xf numFmtId="40" fontId="1" fillId="0" borderId="0" xfId="1" applyNumberFormat="1" applyFont="1" applyFill="1" applyAlignment="1">
      <alignment horizontal="center" vertical="center"/>
    </xf>
    <xf numFmtId="40" fontId="2" fillId="0" borderId="0" xfId="0" applyNumberFormat="1" applyFont="1" applyAlignment="1">
      <alignment horizontal="center" vertical="center" wrapText="1"/>
    </xf>
    <xf numFmtId="40" fontId="8" fillId="2" borderId="0" xfId="0" applyNumberFormat="1" applyFont="1" applyFill="1" applyAlignment="1">
      <alignment horizontal="center" vertical="center" wrapText="1"/>
    </xf>
    <xf numFmtId="44" fontId="9" fillId="0" borderId="9" xfId="0" applyNumberFormat="1" applyFont="1" applyFill="1" applyBorder="1" applyAlignment="1">
      <alignment horizontal="center" vertical="center" wrapText="1"/>
    </xf>
    <xf numFmtId="44" fontId="4" fillId="0" borderId="9" xfId="0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vertical="center"/>
    </xf>
    <xf numFmtId="0" fontId="0" fillId="2" borderId="7" xfId="0" applyFill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4" borderId="12" xfId="0" applyFill="1" applyBorder="1" applyAlignment="1">
      <alignment horizontal="center" vertical="center" wrapText="1"/>
    </xf>
    <xf numFmtId="40" fontId="8" fillId="0" borderId="0" xfId="0" applyNumberFormat="1" applyFont="1" applyFill="1" applyAlignment="1">
      <alignment horizontal="center" vertical="center" wrapText="1"/>
    </xf>
    <xf numFmtId="44" fontId="9" fillId="0" borderId="9" xfId="1" applyFont="1" applyFill="1" applyBorder="1" applyAlignment="1">
      <alignment horizontal="center" vertical="center" wrapText="1"/>
    </xf>
    <xf numFmtId="0" fontId="0" fillId="2" borderId="11" xfId="0" applyFill="1" applyBorder="1" applyAlignment="1">
      <alignment horizontal="center" vertical="center" wrapText="1"/>
    </xf>
    <xf numFmtId="0" fontId="0" fillId="3" borderId="8" xfId="0" applyFill="1" applyBorder="1" applyAlignment="1">
      <alignment horizontal="center" vertical="center" wrapText="1"/>
    </xf>
    <xf numFmtId="44" fontId="5" fillId="5" borderId="13" xfId="1" applyFont="1" applyFill="1" applyBorder="1" applyAlignment="1">
      <alignment horizontal="center" vertical="center" wrapText="1"/>
    </xf>
    <xf numFmtId="166" fontId="10" fillId="7" borderId="14" xfId="0" applyNumberFormat="1" applyFont="1" applyFill="1" applyBorder="1" applyAlignment="1">
      <alignment horizontal="center" vertical="center" wrapText="1"/>
    </xf>
    <xf numFmtId="44" fontId="9" fillId="7" borderId="15" xfId="1" applyFont="1" applyFill="1" applyBorder="1" applyAlignment="1">
      <alignment horizontal="center" vertical="center" wrapText="1"/>
    </xf>
    <xf numFmtId="44" fontId="4" fillId="7" borderId="16" xfId="0" applyNumberFormat="1" applyFont="1" applyFill="1" applyBorder="1" applyAlignment="1">
      <alignment horizontal="center" vertical="center" wrapText="1"/>
    </xf>
    <xf numFmtId="166" fontId="6" fillId="7" borderId="7" xfId="0" applyNumberFormat="1" applyFont="1" applyFill="1" applyBorder="1" applyAlignment="1">
      <alignment horizontal="center" vertical="center" wrapText="1"/>
    </xf>
    <xf numFmtId="44" fontId="2" fillId="7" borderId="15" xfId="1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166" fontId="2" fillId="0" borderId="0" xfId="1" applyNumberFormat="1" applyFont="1" applyFill="1" applyAlignment="1">
      <alignment horizontal="center" vertical="center"/>
    </xf>
    <xf numFmtId="166" fontId="5" fillId="0" borderId="0" xfId="1" applyNumberFormat="1" applyFont="1" applyFill="1" applyAlignment="1">
      <alignment horizontal="center" vertical="center"/>
    </xf>
    <xf numFmtId="40" fontId="0" fillId="0" borderId="0" xfId="0" applyNumberFormat="1"/>
    <xf numFmtId="14" fontId="0" fillId="0" borderId="0" xfId="0" applyNumberFormat="1"/>
    <xf numFmtId="165" fontId="0" fillId="0" borderId="0" xfId="0" applyNumberFormat="1"/>
    <xf numFmtId="14" fontId="0" fillId="0" borderId="0" xfId="0" applyNumberFormat="1" applyAlignment="1">
      <alignment vertical="center"/>
    </xf>
    <xf numFmtId="14" fontId="0" fillId="2" borderId="0" xfId="0" applyNumberFormat="1" applyFill="1" applyAlignment="1">
      <alignment vertical="center"/>
    </xf>
    <xf numFmtId="0" fontId="0" fillId="0" borderId="0" xfId="0" applyAlignment="1">
      <alignment vertical="center"/>
    </xf>
    <xf numFmtId="0" fontId="2" fillId="0" borderId="1" xfId="0" applyFont="1" applyBorder="1"/>
    <xf numFmtId="0" fontId="0" fillId="2" borderId="1" xfId="0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18"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594360</xdr:colOff>
      <xdr:row>15</xdr:row>
      <xdr:rowOff>114300</xdr:rowOff>
    </xdr:from>
    <xdr:to>
      <xdr:col>4</xdr:col>
      <xdr:colOff>83820</xdr:colOff>
      <xdr:row>20</xdr:row>
      <xdr:rowOff>15240</xdr:rowOff>
    </xdr:to>
    <xdr:grpSp>
      <xdr:nvGrpSpPr>
        <xdr:cNvPr id="4" name="Groupe 3"/>
        <xdr:cNvGrpSpPr/>
      </xdr:nvGrpSpPr>
      <xdr:grpSpPr>
        <a:xfrm>
          <a:off x="2179320" y="3406140"/>
          <a:ext cx="1303020" cy="815340"/>
          <a:chOff x="5318760" y="3756660"/>
          <a:chExt cx="1303020" cy="815340"/>
        </a:xfrm>
      </xdr:grpSpPr>
      <xdr:sp macro="" textlink="">
        <xdr:nvSpPr>
          <xdr:cNvPr id="2" name="Ellipse 1"/>
          <xdr:cNvSpPr/>
        </xdr:nvSpPr>
        <xdr:spPr>
          <a:xfrm>
            <a:off x="5318760" y="3756660"/>
            <a:ext cx="1303020" cy="815340"/>
          </a:xfrm>
          <a:prstGeom prst="ellipse">
            <a:avLst/>
          </a:prstGeom>
          <a:solidFill>
            <a:schemeClr val="accent1">
              <a:alpha val="0"/>
            </a:schemeClr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" name="ZoneTexte 2"/>
          <xdr:cNvSpPr txBox="1"/>
        </xdr:nvSpPr>
        <xdr:spPr>
          <a:xfrm>
            <a:off x="5623560" y="3977640"/>
            <a:ext cx="716280" cy="3429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/>
              <a:t>143,32</a:t>
            </a:r>
          </a:p>
          <a:p>
            <a:endParaRPr lang="fr-FR" sz="1100"/>
          </a:p>
          <a:p>
            <a:endParaRPr lang="fr-FR" sz="1100"/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777240</xdr:colOff>
      <xdr:row>1</xdr:row>
      <xdr:rowOff>60960</xdr:rowOff>
    </xdr:from>
    <xdr:to>
      <xdr:col>5</xdr:col>
      <xdr:colOff>30480</xdr:colOff>
      <xdr:row>1</xdr:row>
      <xdr:rowOff>579120</xdr:rowOff>
    </xdr:to>
    <xdr:sp macro="" textlink="">
      <xdr:nvSpPr>
        <xdr:cNvPr id="2" name="Ellipse 1"/>
        <xdr:cNvSpPr/>
      </xdr:nvSpPr>
      <xdr:spPr>
        <a:xfrm>
          <a:off x="3154680" y="251460"/>
          <a:ext cx="838200" cy="518160"/>
        </a:xfrm>
        <a:prstGeom prst="ellipse">
          <a:avLst/>
        </a:prstGeom>
        <a:solidFill>
          <a:sysClr val="window" lastClr="FFFFFF">
            <a:alpha val="0"/>
          </a:sys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Avril%202025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vril 2025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16"/>
  <sheetViews>
    <sheetView workbookViewId="0">
      <selection activeCell="H13" sqref="H13"/>
    </sheetView>
  </sheetViews>
  <sheetFormatPr baseColWidth="10" defaultRowHeight="14.4" x14ac:dyDescent="0.3"/>
  <cols>
    <col min="4" max="4" width="14.88671875" customWidth="1"/>
    <col min="8" max="8" width="10.5546875" bestFit="1" customWidth="1"/>
  </cols>
  <sheetData>
    <row r="2" spans="1:12" s="42" customFormat="1" ht="57.6" x14ac:dyDescent="0.3">
      <c r="A2" s="40" t="s">
        <v>24</v>
      </c>
      <c r="B2" s="41">
        <f ca="1">TODAY()</f>
        <v>45748</v>
      </c>
      <c r="C2" s="40"/>
      <c r="D2" s="1" t="s">
        <v>23</v>
      </c>
      <c r="E2" s="1" t="s">
        <v>20</v>
      </c>
      <c r="G2" s="40"/>
      <c r="H2" s="40"/>
      <c r="I2" s="40"/>
      <c r="J2" s="40"/>
      <c r="K2" s="40"/>
      <c r="L2" s="40"/>
    </row>
    <row r="3" spans="1:12" x14ac:dyDescent="0.3">
      <c r="B3" t="s">
        <v>8</v>
      </c>
      <c r="D3" s="39"/>
      <c r="E3" s="37" t="e">
        <f>#REF!</f>
        <v>#REF!</v>
      </c>
      <c r="F3" t="s">
        <v>21</v>
      </c>
    </row>
    <row r="4" spans="1:12" x14ac:dyDescent="0.3">
      <c r="B4" t="s">
        <v>9</v>
      </c>
      <c r="D4" s="38"/>
      <c r="E4" s="37" t="e">
        <f>#REF!</f>
        <v>#REF!</v>
      </c>
      <c r="F4" t="s">
        <v>21</v>
      </c>
    </row>
    <row r="5" spans="1:12" x14ac:dyDescent="0.3">
      <c r="B5" t="s">
        <v>10</v>
      </c>
      <c r="E5" s="37" t="e">
        <f>#REF!</f>
        <v>#REF!</v>
      </c>
      <c r="F5" t="s">
        <v>22</v>
      </c>
    </row>
    <row r="6" spans="1:12" x14ac:dyDescent="0.3">
      <c r="B6" s="43" t="s">
        <v>11</v>
      </c>
      <c r="C6" s="6"/>
      <c r="D6" s="44" t="s">
        <v>25</v>
      </c>
      <c r="E6" s="37" t="e">
        <f>'[1]Avril 2025'!$AI$2</f>
        <v>#REF!</v>
      </c>
    </row>
    <row r="7" spans="1:12" x14ac:dyDescent="0.3">
      <c r="B7" t="s">
        <v>12</v>
      </c>
      <c r="E7" s="37" t="e">
        <f>'[1]Avril 2025'!$AI$2</f>
        <v>#REF!</v>
      </c>
    </row>
    <row r="8" spans="1:12" x14ac:dyDescent="0.3">
      <c r="B8" t="s">
        <v>13</v>
      </c>
      <c r="E8" s="37" t="e">
        <f>'[1]Avril 2025'!$AI$2</f>
        <v>#REF!</v>
      </c>
    </row>
    <row r="9" spans="1:12" x14ac:dyDescent="0.3">
      <c r="B9" t="s">
        <v>14</v>
      </c>
      <c r="E9" s="37" t="e">
        <f>'[1]Avril 2025'!$AI$2</f>
        <v>#REF!</v>
      </c>
    </row>
    <row r="10" spans="1:12" x14ac:dyDescent="0.3">
      <c r="B10" t="s">
        <v>15</v>
      </c>
      <c r="E10" s="37" t="e">
        <f>'[1]Avril 2025'!$AI$2</f>
        <v>#REF!</v>
      </c>
    </row>
    <row r="11" spans="1:12" x14ac:dyDescent="0.3">
      <c r="B11" t="s">
        <v>16</v>
      </c>
      <c r="E11" s="37" t="e">
        <f>'[1]Avril 2025'!$AI$2</f>
        <v>#REF!</v>
      </c>
    </row>
    <row r="12" spans="1:12" x14ac:dyDescent="0.3">
      <c r="B12" t="s">
        <v>17</v>
      </c>
      <c r="E12" s="37" t="e">
        <f>'[1]Avril 2025'!$AI$2</f>
        <v>#REF!</v>
      </c>
    </row>
    <row r="13" spans="1:12" x14ac:dyDescent="0.3">
      <c r="B13" t="s">
        <v>18</v>
      </c>
      <c r="E13" s="37" t="e">
        <f>'[1]Avril 2025'!$AI$2</f>
        <v>#REF!</v>
      </c>
    </row>
    <row r="14" spans="1:12" x14ac:dyDescent="0.3">
      <c r="B14" t="s">
        <v>19</v>
      </c>
      <c r="E14" s="37" t="e">
        <f>'[1]Avril 2025'!$AI$2</f>
        <v>#REF!</v>
      </c>
    </row>
    <row r="16" spans="1:12" x14ac:dyDescent="0.3">
      <c r="G16" s="38"/>
    </row>
  </sheetData>
  <conditionalFormatting sqref="G2:L2">
    <cfRule type="timePeriod" dxfId="17" priority="1" timePeriod="today">
      <formula>FLOOR(G2,1)=TODAY()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"/>
  <sheetViews>
    <sheetView workbookViewId="0">
      <selection activeCell="E11" sqref="E11"/>
    </sheetView>
  </sheetViews>
  <sheetFormatPr baseColWidth="10" defaultRowHeight="14.4" x14ac:dyDescent="0.3"/>
  <sheetData>
    <row r="1" spans="1:36" ht="15" thickBot="1" x14ac:dyDescent="0.35">
      <c r="A1" s="22" t="s">
        <v>0</v>
      </c>
      <c r="B1" s="32" t="s">
        <v>6</v>
      </c>
      <c r="C1" s="26" t="s">
        <v>2</v>
      </c>
      <c r="E1" s="4">
        <v>45748</v>
      </c>
      <c r="F1" s="4">
        <v>45749</v>
      </c>
      <c r="G1" s="4">
        <v>45750</v>
      </c>
      <c r="H1" s="4">
        <v>45751</v>
      </c>
      <c r="I1" s="4">
        <v>45752</v>
      </c>
      <c r="J1" s="4">
        <v>45753</v>
      </c>
      <c r="K1" s="4">
        <v>45754</v>
      </c>
      <c r="L1" s="4">
        <v>45755</v>
      </c>
      <c r="M1" s="4">
        <v>45756</v>
      </c>
      <c r="N1" s="4">
        <v>45757</v>
      </c>
      <c r="O1" s="4">
        <v>45758</v>
      </c>
      <c r="P1" s="4">
        <v>45759</v>
      </c>
      <c r="Q1" s="4">
        <v>45760</v>
      </c>
      <c r="R1" s="4">
        <v>45761</v>
      </c>
      <c r="S1" s="4">
        <v>45762</v>
      </c>
      <c r="T1" s="4">
        <v>45763</v>
      </c>
      <c r="U1" s="4">
        <v>45764</v>
      </c>
      <c r="V1" s="4">
        <v>45765</v>
      </c>
      <c r="W1" s="4">
        <v>45766</v>
      </c>
      <c r="X1" s="4">
        <v>45767</v>
      </c>
      <c r="Y1" s="4">
        <v>45768</v>
      </c>
      <c r="Z1" s="4">
        <v>45769</v>
      </c>
      <c r="AA1" s="4">
        <v>45770</v>
      </c>
      <c r="AB1" s="4">
        <v>45771</v>
      </c>
      <c r="AC1" s="4">
        <v>45772</v>
      </c>
      <c r="AD1" s="4">
        <v>45773</v>
      </c>
      <c r="AE1" s="4">
        <v>45774</v>
      </c>
      <c r="AF1" s="4">
        <v>45775</v>
      </c>
      <c r="AG1" s="4">
        <v>45776</v>
      </c>
      <c r="AH1" s="4">
        <v>45777</v>
      </c>
      <c r="AI1" s="4"/>
      <c r="AJ1" s="22" t="s">
        <v>0</v>
      </c>
    </row>
    <row r="2" spans="1:36" s="14" customFormat="1" ht="46.8" customHeight="1" thickBot="1" x14ac:dyDescent="0.35">
      <c r="A2" s="16" t="s">
        <v>1</v>
      </c>
      <c r="B2" s="29">
        <f>B3-B4</f>
        <v>0</v>
      </c>
      <c r="C2" s="17">
        <f>C3-C4</f>
        <v>0</v>
      </c>
      <c r="D2" s="34" t="s">
        <v>5</v>
      </c>
      <c r="E2" s="15">
        <f>D4+(E3-E4)</f>
        <v>143.32000000000005</v>
      </c>
      <c r="F2" s="15">
        <f t="shared" ref="F2:AH2" si="0">E2+(F3-F4)</f>
        <v>143.32000000000005</v>
      </c>
      <c r="G2" s="15">
        <f t="shared" si="0"/>
        <v>143.32000000000005</v>
      </c>
      <c r="H2" s="15">
        <f t="shared" si="0"/>
        <v>143.32000000000005</v>
      </c>
      <c r="I2" s="15">
        <f t="shared" si="0"/>
        <v>143.32000000000005</v>
      </c>
      <c r="J2" s="15">
        <f t="shared" si="0"/>
        <v>143.32000000000005</v>
      </c>
      <c r="K2" s="15">
        <f t="shared" si="0"/>
        <v>143.32000000000005</v>
      </c>
      <c r="L2" s="15">
        <f t="shared" si="0"/>
        <v>143.32000000000005</v>
      </c>
      <c r="M2" s="15">
        <f t="shared" si="0"/>
        <v>143.32000000000005</v>
      </c>
      <c r="N2" s="15">
        <f t="shared" si="0"/>
        <v>143.32000000000005</v>
      </c>
      <c r="O2" s="15">
        <f t="shared" si="0"/>
        <v>143.32000000000005</v>
      </c>
      <c r="P2" s="15">
        <f t="shared" si="0"/>
        <v>143.32000000000005</v>
      </c>
      <c r="Q2" s="15">
        <f t="shared" si="0"/>
        <v>143.32000000000005</v>
      </c>
      <c r="R2" s="15">
        <f t="shared" si="0"/>
        <v>143.32000000000005</v>
      </c>
      <c r="S2" s="15">
        <f t="shared" si="0"/>
        <v>143.32000000000005</v>
      </c>
      <c r="T2" s="15">
        <f t="shared" si="0"/>
        <v>143.32000000000005</v>
      </c>
      <c r="U2" s="15">
        <f t="shared" si="0"/>
        <v>143.32000000000005</v>
      </c>
      <c r="V2" s="15">
        <f t="shared" si="0"/>
        <v>143.32000000000005</v>
      </c>
      <c r="W2" s="15">
        <f t="shared" si="0"/>
        <v>143.32000000000005</v>
      </c>
      <c r="X2" s="15">
        <f>W2+(X3-X4)</f>
        <v>143.32000000000005</v>
      </c>
      <c r="Y2" s="15">
        <f t="shared" si="0"/>
        <v>143.32000000000005</v>
      </c>
      <c r="Z2" s="15">
        <f t="shared" si="0"/>
        <v>143.32000000000005</v>
      </c>
      <c r="AA2" s="15">
        <f t="shared" si="0"/>
        <v>143.32000000000005</v>
      </c>
      <c r="AB2" s="15">
        <f t="shared" si="0"/>
        <v>143.32000000000005</v>
      </c>
      <c r="AC2" s="15">
        <f t="shared" si="0"/>
        <v>143.32000000000005</v>
      </c>
      <c r="AD2" s="15">
        <f t="shared" si="0"/>
        <v>143.32000000000005</v>
      </c>
      <c r="AE2" s="15">
        <f t="shared" si="0"/>
        <v>143.32000000000005</v>
      </c>
      <c r="AF2" s="15">
        <f t="shared" si="0"/>
        <v>143.32000000000005</v>
      </c>
      <c r="AG2" s="15">
        <f t="shared" si="0"/>
        <v>143.32000000000005</v>
      </c>
      <c r="AH2" s="15">
        <f t="shared" si="0"/>
        <v>143.32000000000005</v>
      </c>
      <c r="AI2" s="15"/>
      <c r="AJ2" s="16" t="s">
        <v>1</v>
      </c>
    </row>
    <row r="3" spans="1:36" s="11" customFormat="1" ht="26.4" customHeight="1" thickBot="1" x14ac:dyDescent="0.35">
      <c r="A3" s="27" t="s">
        <v>4</v>
      </c>
      <c r="B3" s="30">
        <f>SUM(B6:B10)</f>
        <v>0</v>
      </c>
      <c r="C3" s="18">
        <f>SUM(E3:AI3)</f>
        <v>0</v>
      </c>
      <c r="D3" s="9">
        <v>45747</v>
      </c>
      <c r="E3" s="10">
        <f>SUM(E6:E10)</f>
        <v>0</v>
      </c>
      <c r="F3" s="10">
        <f t="shared" ref="F3:AI3" si="1">SUM(F6:F10)</f>
        <v>0</v>
      </c>
      <c r="G3" s="10">
        <f t="shared" si="1"/>
        <v>0</v>
      </c>
      <c r="H3" s="10">
        <f t="shared" si="1"/>
        <v>0</v>
      </c>
      <c r="I3" s="10">
        <f t="shared" si="1"/>
        <v>0</v>
      </c>
      <c r="J3" s="10">
        <f t="shared" si="1"/>
        <v>0</v>
      </c>
      <c r="K3" s="10">
        <f t="shared" si="1"/>
        <v>0</v>
      </c>
      <c r="L3" s="10">
        <f t="shared" si="1"/>
        <v>0</v>
      </c>
      <c r="M3" s="10">
        <f t="shared" si="1"/>
        <v>0</v>
      </c>
      <c r="N3" s="10">
        <f t="shared" si="1"/>
        <v>0</v>
      </c>
      <c r="O3" s="10">
        <f t="shared" si="1"/>
        <v>0</v>
      </c>
      <c r="P3" s="10">
        <f t="shared" si="1"/>
        <v>0</v>
      </c>
      <c r="Q3" s="10">
        <f t="shared" si="1"/>
        <v>0</v>
      </c>
      <c r="R3" s="10">
        <f t="shared" si="1"/>
        <v>0</v>
      </c>
      <c r="S3" s="10">
        <f t="shared" si="1"/>
        <v>0</v>
      </c>
      <c r="T3" s="10">
        <f t="shared" si="1"/>
        <v>0</v>
      </c>
      <c r="U3" s="10">
        <f t="shared" si="1"/>
        <v>0</v>
      </c>
      <c r="V3" s="10">
        <f t="shared" si="1"/>
        <v>0</v>
      </c>
      <c r="W3" s="10">
        <f t="shared" si="1"/>
        <v>0</v>
      </c>
      <c r="X3" s="10">
        <f t="shared" si="1"/>
        <v>0</v>
      </c>
      <c r="Y3" s="10">
        <f t="shared" si="1"/>
        <v>0</v>
      </c>
      <c r="Z3" s="10">
        <f t="shared" si="1"/>
        <v>0</v>
      </c>
      <c r="AA3" s="10">
        <f t="shared" si="1"/>
        <v>0</v>
      </c>
      <c r="AB3" s="10">
        <f t="shared" si="1"/>
        <v>0</v>
      </c>
      <c r="AC3" s="10">
        <f t="shared" si="1"/>
        <v>0</v>
      </c>
      <c r="AD3" s="10">
        <f t="shared" si="1"/>
        <v>0</v>
      </c>
      <c r="AE3" s="10">
        <f t="shared" si="1"/>
        <v>0</v>
      </c>
      <c r="AF3" s="10">
        <f t="shared" si="1"/>
        <v>0</v>
      </c>
      <c r="AG3" s="10">
        <f t="shared" si="1"/>
        <v>0</v>
      </c>
      <c r="AH3" s="10">
        <f t="shared" si="1"/>
        <v>0</v>
      </c>
      <c r="AI3" s="10">
        <f t="shared" si="1"/>
        <v>0</v>
      </c>
      <c r="AJ3" s="27" t="s">
        <v>4</v>
      </c>
    </row>
    <row r="4" spans="1:36" s="11" customFormat="1" ht="35.4" customHeight="1" thickBot="1" x14ac:dyDescent="0.35">
      <c r="A4" s="28" t="s">
        <v>3</v>
      </c>
      <c r="B4" s="31">
        <f>SUM(B12:B40)</f>
        <v>0</v>
      </c>
      <c r="C4" s="19">
        <f>SUM(E4:AI4)</f>
        <v>0</v>
      </c>
      <c r="D4" s="35">
        <f>'Mars 2025'!AI2</f>
        <v>143.32000000000005</v>
      </c>
      <c r="E4" s="13">
        <f t="shared" ref="E4:O4" si="2">SUM(E12:E40)</f>
        <v>0</v>
      </c>
      <c r="F4" s="13">
        <f t="shared" si="2"/>
        <v>0</v>
      </c>
      <c r="G4" s="13">
        <f t="shared" si="2"/>
        <v>0</v>
      </c>
      <c r="H4" s="13">
        <f t="shared" si="2"/>
        <v>0</v>
      </c>
      <c r="I4" s="13">
        <f t="shared" si="2"/>
        <v>0</v>
      </c>
      <c r="J4" s="13">
        <f t="shared" si="2"/>
        <v>0</v>
      </c>
      <c r="K4" s="13">
        <f t="shared" si="2"/>
        <v>0</v>
      </c>
      <c r="L4" s="13">
        <f t="shared" si="2"/>
        <v>0</v>
      </c>
      <c r="M4" s="13">
        <f t="shared" si="2"/>
        <v>0</v>
      </c>
      <c r="N4" s="13">
        <f t="shared" si="2"/>
        <v>0</v>
      </c>
      <c r="O4" s="13">
        <f t="shared" si="2"/>
        <v>0</v>
      </c>
      <c r="P4" s="13">
        <f>SUM(P12:P41)</f>
        <v>0</v>
      </c>
      <c r="Q4" s="13">
        <f t="shared" ref="Q4:AI4" si="3">SUM(Q12:Q41)</f>
        <v>0</v>
      </c>
      <c r="R4" s="13">
        <f t="shared" si="3"/>
        <v>0</v>
      </c>
      <c r="S4" s="13">
        <f t="shared" si="3"/>
        <v>0</v>
      </c>
      <c r="T4" s="13">
        <f t="shared" si="3"/>
        <v>0</v>
      </c>
      <c r="U4" s="13">
        <f t="shared" si="3"/>
        <v>0</v>
      </c>
      <c r="V4" s="13">
        <f t="shared" si="3"/>
        <v>0</v>
      </c>
      <c r="W4" s="13">
        <f t="shared" si="3"/>
        <v>0</v>
      </c>
      <c r="X4" s="13">
        <f t="shared" si="3"/>
        <v>0</v>
      </c>
      <c r="Y4" s="13">
        <f t="shared" si="3"/>
        <v>0</v>
      </c>
      <c r="Z4" s="13">
        <f t="shared" si="3"/>
        <v>0</v>
      </c>
      <c r="AA4" s="13">
        <f t="shared" si="3"/>
        <v>0</v>
      </c>
      <c r="AB4" s="13">
        <f t="shared" si="3"/>
        <v>0</v>
      </c>
      <c r="AC4" s="13">
        <f t="shared" si="3"/>
        <v>0</v>
      </c>
      <c r="AD4" s="13">
        <f t="shared" si="3"/>
        <v>0</v>
      </c>
      <c r="AE4" s="13">
        <f t="shared" si="3"/>
        <v>0</v>
      </c>
      <c r="AF4" s="13">
        <f t="shared" si="3"/>
        <v>0</v>
      </c>
      <c r="AG4" s="13">
        <f t="shared" si="3"/>
        <v>0</v>
      </c>
      <c r="AH4" s="13">
        <f t="shared" si="3"/>
        <v>0</v>
      </c>
      <c r="AI4" s="13">
        <f t="shared" si="3"/>
        <v>0</v>
      </c>
      <c r="AJ4" s="28" t="s">
        <v>3</v>
      </c>
    </row>
  </sheetData>
  <conditionalFormatting sqref="E1:AI1">
    <cfRule type="timePeriod" dxfId="3" priority="4" timePeriod="today">
      <formula>FLOOR(E1,1)=TODAY()</formula>
    </cfRule>
  </conditionalFormatting>
  <conditionalFormatting sqref="E3:AI4">
    <cfRule type="timePeriod" dxfId="2" priority="3" timePeriod="today">
      <formula>FLOOR(E3,1)=TODAY()</formula>
    </cfRule>
  </conditionalFormatting>
  <conditionalFormatting sqref="B3">
    <cfRule type="expression" dxfId="1" priority="2">
      <formula>"si $C$3&gt;$D$3then $D$3"</formula>
    </cfRule>
  </conditionalFormatting>
  <conditionalFormatting sqref="D4">
    <cfRule type="cellIs" dxfId="0" priority="1" operator="greaterThan">
      <formula>0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"/>
  <sheetViews>
    <sheetView workbookViewId="0">
      <selection activeCell="P13" sqref="P13"/>
    </sheetView>
  </sheetViews>
  <sheetFormatPr baseColWidth="10" defaultRowHeight="14.4" x14ac:dyDescent="0.3"/>
  <sheetData>
    <row r="1" spans="1:36" ht="15" thickBot="1" x14ac:dyDescent="0.35">
      <c r="A1" s="22" t="s">
        <v>0</v>
      </c>
      <c r="B1" s="32" t="s">
        <v>6</v>
      </c>
      <c r="C1" s="26" t="s">
        <v>2</v>
      </c>
      <c r="E1" s="4">
        <v>45717</v>
      </c>
      <c r="F1" s="4">
        <v>45718</v>
      </c>
      <c r="G1" s="4">
        <v>45719</v>
      </c>
      <c r="H1" s="4">
        <v>45720</v>
      </c>
      <c r="I1" s="4">
        <v>45721</v>
      </c>
      <c r="J1" s="4">
        <v>45722</v>
      </c>
      <c r="K1" s="4">
        <v>45723</v>
      </c>
      <c r="L1" s="4">
        <v>45724</v>
      </c>
      <c r="M1" s="4">
        <v>45725</v>
      </c>
      <c r="N1" s="4">
        <v>45726</v>
      </c>
      <c r="O1" s="4">
        <v>45727</v>
      </c>
      <c r="P1" s="4">
        <v>45728</v>
      </c>
      <c r="Q1" s="4">
        <v>45729</v>
      </c>
      <c r="R1" s="4">
        <v>45730</v>
      </c>
      <c r="S1" s="4">
        <v>45731</v>
      </c>
      <c r="T1" s="4">
        <v>45732</v>
      </c>
      <c r="U1" s="4">
        <v>45733</v>
      </c>
      <c r="V1" s="4">
        <v>45734</v>
      </c>
      <c r="W1" s="4">
        <v>45735</v>
      </c>
      <c r="X1" s="4">
        <v>45736</v>
      </c>
      <c r="Y1" s="4">
        <v>45737</v>
      </c>
      <c r="Z1" s="4">
        <v>45738</v>
      </c>
      <c r="AA1" s="4">
        <v>45739</v>
      </c>
      <c r="AB1" s="4">
        <v>45740</v>
      </c>
      <c r="AC1" s="4">
        <v>45741</v>
      </c>
      <c r="AD1" s="4">
        <v>45742</v>
      </c>
      <c r="AE1" s="4">
        <v>45743</v>
      </c>
      <c r="AF1" s="4">
        <v>45744</v>
      </c>
      <c r="AG1" s="4">
        <v>45745</v>
      </c>
      <c r="AH1" s="4">
        <v>45746</v>
      </c>
      <c r="AI1" s="4">
        <v>45747</v>
      </c>
      <c r="AJ1" s="22" t="s">
        <v>0</v>
      </c>
    </row>
    <row r="2" spans="1:36" s="14" customFormat="1" ht="46.8" customHeight="1" thickBot="1" x14ac:dyDescent="0.35">
      <c r="A2" s="16" t="s">
        <v>1</v>
      </c>
      <c r="B2" s="29">
        <f>B3-B4</f>
        <v>0</v>
      </c>
      <c r="C2" s="17">
        <f>C3-C4</f>
        <v>-607</v>
      </c>
      <c r="D2" s="34" t="s">
        <v>5</v>
      </c>
      <c r="E2" s="15">
        <f>D4-(E3-E4)</f>
        <v>750.32</v>
      </c>
      <c r="F2" s="15">
        <f t="shared" ref="F2:AI2" si="0">E2+(F3-F4)</f>
        <v>750.32</v>
      </c>
      <c r="G2" s="15">
        <f t="shared" si="0"/>
        <v>750.32</v>
      </c>
      <c r="H2" s="15">
        <f t="shared" si="0"/>
        <v>750.32</v>
      </c>
      <c r="I2" s="15">
        <f t="shared" si="0"/>
        <v>350.32000000000005</v>
      </c>
      <c r="J2" s="15">
        <f t="shared" si="0"/>
        <v>350.32000000000005</v>
      </c>
      <c r="K2" s="15">
        <f t="shared" si="0"/>
        <v>350.32000000000005</v>
      </c>
      <c r="L2" s="15">
        <f t="shared" si="0"/>
        <v>350.32000000000005</v>
      </c>
      <c r="M2" s="15">
        <f t="shared" si="0"/>
        <v>350.32000000000005</v>
      </c>
      <c r="N2" s="15">
        <f t="shared" si="0"/>
        <v>83.32000000000005</v>
      </c>
      <c r="O2" s="15">
        <f t="shared" si="0"/>
        <v>83.32000000000005</v>
      </c>
      <c r="P2" s="15">
        <f t="shared" si="0"/>
        <v>-456.67999999999995</v>
      </c>
      <c r="Q2" s="15">
        <f t="shared" si="0"/>
        <v>-156.67999999999995</v>
      </c>
      <c r="R2" s="15">
        <f t="shared" si="0"/>
        <v>143.32000000000005</v>
      </c>
      <c r="S2" s="15">
        <f t="shared" si="0"/>
        <v>143.32000000000005</v>
      </c>
      <c r="T2" s="15">
        <f t="shared" si="0"/>
        <v>143.32000000000005</v>
      </c>
      <c r="U2" s="15">
        <f t="shared" si="0"/>
        <v>143.32000000000005</v>
      </c>
      <c r="V2" s="15">
        <f t="shared" si="0"/>
        <v>143.32000000000005</v>
      </c>
      <c r="W2" s="15">
        <f t="shared" si="0"/>
        <v>143.32000000000005</v>
      </c>
      <c r="X2" s="15">
        <f>W2+(X3-X4)</f>
        <v>143.32000000000005</v>
      </c>
      <c r="Y2" s="15">
        <f t="shared" si="0"/>
        <v>143.32000000000005</v>
      </c>
      <c r="Z2" s="15">
        <f t="shared" si="0"/>
        <v>143.32000000000005</v>
      </c>
      <c r="AA2" s="15">
        <f t="shared" si="0"/>
        <v>143.32000000000005</v>
      </c>
      <c r="AB2" s="15">
        <f t="shared" si="0"/>
        <v>143.32000000000005</v>
      </c>
      <c r="AC2" s="15">
        <f t="shared" si="0"/>
        <v>143.32000000000005</v>
      </c>
      <c r="AD2" s="15">
        <f t="shared" si="0"/>
        <v>143.32000000000005</v>
      </c>
      <c r="AE2" s="15">
        <f t="shared" si="0"/>
        <v>143.32000000000005</v>
      </c>
      <c r="AF2" s="15">
        <f t="shared" si="0"/>
        <v>143.32000000000005</v>
      </c>
      <c r="AG2" s="15">
        <f t="shared" si="0"/>
        <v>143.32000000000005</v>
      </c>
      <c r="AH2" s="15">
        <f t="shared" si="0"/>
        <v>143.32000000000005</v>
      </c>
      <c r="AI2" s="15">
        <f t="shared" si="0"/>
        <v>143.32000000000005</v>
      </c>
      <c r="AJ2" s="16" t="s">
        <v>1</v>
      </c>
    </row>
    <row r="3" spans="1:36" s="11" customFormat="1" ht="26.4" customHeight="1" thickBot="1" x14ac:dyDescent="0.35">
      <c r="A3" s="27" t="s">
        <v>4</v>
      </c>
      <c r="B3" s="30">
        <f>SUM(B6:B10)</f>
        <v>0</v>
      </c>
      <c r="C3" s="18">
        <f>SUM(E3:AI3)</f>
        <v>600</v>
      </c>
      <c r="D3" s="9" t="s">
        <v>7</v>
      </c>
      <c r="E3" s="10">
        <f>SUM(E6:E10)</f>
        <v>0</v>
      </c>
      <c r="F3" s="10">
        <f>SUM(F6:F10)</f>
        <v>0</v>
      </c>
      <c r="G3" s="10">
        <f>SUM(G6:G10)</f>
        <v>0</v>
      </c>
      <c r="H3" s="10">
        <f>SUM(H6:H10)</f>
        <v>0</v>
      </c>
      <c r="I3" s="10">
        <f>SUM(I6:I10)</f>
        <v>0</v>
      </c>
      <c r="J3" s="10">
        <f>SUM(J6:J10)</f>
        <v>0</v>
      </c>
      <c r="K3" s="10">
        <f>SUM(K6:K10)</f>
        <v>0</v>
      </c>
      <c r="L3" s="10">
        <f>SUM(L6:L10)</f>
        <v>0</v>
      </c>
      <c r="M3" s="10">
        <f>SUM(M6:M10)</f>
        <v>0</v>
      </c>
      <c r="N3" s="10">
        <f>SUM(N6:N10)</f>
        <v>0</v>
      </c>
      <c r="O3" s="10">
        <f>SUM(O6:O10)</f>
        <v>0</v>
      </c>
      <c r="P3" s="10">
        <f>SUM(P6:P10)</f>
        <v>0</v>
      </c>
      <c r="Q3" s="10">
        <v>300</v>
      </c>
      <c r="R3" s="10">
        <v>300</v>
      </c>
      <c r="S3" s="10">
        <f>SUM(S6:S10)</f>
        <v>0</v>
      </c>
      <c r="T3" s="10">
        <f>SUM(T6:T10)</f>
        <v>0</v>
      </c>
      <c r="U3" s="10">
        <f>SUM(U6:U10)</f>
        <v>0</v>
      </c>
      <c r="V3" s="10">
        <f>SUM(V6:V10)</f>
        <v>0</v>
      </c>
      <c r="W3" s="10">
        <f>SUM(W6:W10)</f>
        <v>0</v>
      </c>
      <c r="X3" s="10">
        <f>SUM(X6:X10)</f>
        <v>0</v>
      </c>
      <c r="Y3" s="10">
        <f>SUM(Y6:Y10)</f>
        <v>0</v>
      </c>
      <c r="Z3" s="10">
        <f>SUM(Z6:Z10)</f>
        <v>0</v>
      </c>
      <c r="AA3" s="10">
        <f>SUM(AA6:AA10)</f>
        <v>0</v>
      </c>
      <c r="AB3" s="10">
        <f>SUM(AB6:AB10)</f>
        <v>0</v>
      </c>
      <c r="AC3" s="10">
        <f>SUM(AC6:AC10)</f>
        <v>0</v>
      </c>
      <c r="AD3" s="10">
        <f>SUM(AD6:AD10)</f>
        <v>0</v>
      </c>
      <c r="AE3" s="10">
        <f>SUM(AE6:AE10)</f>
        <v>0</v>
      </c>
      <c r="AF3" s="10">
        <f>SUM(AF6:AF10)</f>
        <v>0</v>
      </c>
      <c r="AG3" s="10">
        <f>SUM(AG6:AG10)</f>
        <v>0</v>
      </c>
      <c r="AH3" s="10">
        <f>SUM(AH6:AH10)</f>
        <v>0</v>
      </c>
      <c r="AI3" s="10">
        <f>SUM(AI6:AI10)</f>
        <v>0</v>
      </c>
      <c r="AJ3" s="27" t="s">
        <v>4</v>
      </c>
    </row>
    <row r="4" spans="1:36" s="11" customFormat="1" ht="35.4" customHeight="1" thickBot="1" x14ac:dyDescent="0.35">
      <c r="A4" s="28" t="s">
        <v>3</v>
      </c>
      <c r="B4" s="31">
        <f>SUM(B12:B40)</f>
        <v>0</v>
      </c>
      <c r="C4" s="19">
        <f>SUM(E4:AI4)</f>
        <v>1207</v>
      </c>
      <c r="D4" s="35">
        <f>'Fevrier 2025'!AI2</f>
        <v>750.32</v>
      </c>
      <c r="E4" s="13">
        <f>SUM(E12:E40)</f>
        <v>0</v>
      </c>
      <c r="F4" s="13">
        <f>SUM(F12:F40)</f>
        <v>0</v>
      </c>
      <c r="G4" s="13">
        <f>SUM(G12:G40)</f>
        <v>0</v>
      </c>
      <c r="H4" s="13">
        <f>SUM(H12:H40)</f>
        <v>0</v>
      </c>
      <c r="I4" s="13">
        <v>400</v>
      </c>
      <c r="J4" s="13">
        <f>SUM(J12:J40)</f>
        <v>0</v>
      </c>
      <c r="K4" s="13">
        <f>SUM(K12:K40)</f>
        <v>0</v>
      </c>
      <c r="L4" s="13">
        <f>SUM(L12:L40)</f>
        <v>0</v>
      </c>
      <c r="M4" s="13">
        <f>SUM(M12:M40)</f>
        <v>0</v>
      </c>
      <c r="N4" s="13">
        <v>267</v>
      </c>
      <c r="O4" s="13">
        <f>SUM(O12:O40)</f>
        <v>0</v>
      </c>
      <c r="P4" s="13">
        <v>540</v>
      </c>
      <c r="Q4" s="13">
        <f>SUM(Q12:Q41)</f>
        <v>0</v>
      </c>
      <c r="R4" s="13">
        <f>SUM(R12:R41)</f>
        <v>0</v>
      </c>
      <c r="S4" s="13">
        <f>SUM(S12:S41)</f>
        <v>0</v>
      </c>
      <c r="T4" s="13">
        <f>SUM(T12:T41)</f>
        <v>0</v>
      </c>
      <c r="U4" s="13">
        <f>SUM(U12:U41)</f>
        <v>0</v>
      </c>
      <c r="V4" s="13">
        <f>SUM(V12:V41)</f>
        <v>0</v>
      </c>
      <c r="W4" s="13">
        <f>SUM(W12:W41)</f>
        <v>0</v>
      </c>
      <c r="X4" s="13">
        <f>SUM(X12:X41)</f>
        <v>0</v>
      </c>
      <c r="Y4" s="13">
        <f>SUM(Y12:Y41)</f>
        <v>0</v>
      </c>
      <c r="Z4" s="13">
        <f>SUM(Z12:Z41)</f>
        <v>0</v>
      </c>
      <c r="AA4" s="13">
        <f>SUM(AA12:AA41)</f>
        <v>0</v>
      </c>
      <c r="AB4" s="13">
        <f>SUM(AB12:AB41)</f>
        <v>0</v>
      </c>
      <c r="AC4" s="13">
        <f>SUM(AC12:AC41)</f>
        <v>0</v>
      </c>
      <c r="AD4" s="13">
        <f>SUM(AD12:AD41)</f>
        <v>0</v>
      </c>
      <c r="AE4" s="13">
        <f>SUM(AE12:AE41)</f>
        <v>0</v>
      </c>
      <c r="AF4" s="13">
        <f>SUM(AF12:AF41)</f>
        <v>0</v>
      </c>
      <c r="AG4" s="13">
        <f>SUM(AG12:AG41)</f>
        <v>0</v>
      </c>
      <c r="AH4" s="13">
        <f>SUM(AH12:AH41)</f>
        <v>0</v>
      </c>
      <c r="AI4" s="13">
        <f>SUM(AI12:AI41)</f>
        <v>0</v>
      </c>
      <c r="AJ4" s="28" t="s">
        <v>3</v>
      </c>
    </row>
  </sheetData>
  <conditionalFormatting sqref="E1:AI1">
    <cfRule type="timePeriod" dxfId="7" priority="4" timePeriod="today">
      <formula>FLOOR(E1,1)=TODAY()</formula>
    </cfRule>
  </conditionalFormatting>
  <conditionalFormatting sqref="E3:AI4">
    <cfRule type="timePeriod" dxfId="6" priority="3" timePeriod="today">
      <formula>FLOOR(E3,1)=TODAY()</formula>
    </cfRule>
  </conditionalFormatting>
  <conditionalFormatting sqref="B3">
    <cfRule type="expression" dxfId="5" priority="2">
      <formula>"si $C$3&gt;$D$3then $D$3"</formula>
    </cfRule>
  </conditionalFormatting>
  <conditionalFormatting sqref="D4">
    <cfRule type="cellIs" dxfId="4" priority="1" operator="greaterThan">
      <formula>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"/>
  <sheetViews>
    <sheetView tabSelected="1" topLeftCell="W1" workbookViewId="0">
      <selection activeCell="O4" sqref="O4"/>
    </sheetView>
  </sheetViews>
  <sheetFormatPr baseColWidth="10" defaultRowHeight="14.4" x14ac:dyDescent="0.3"/>
  <sheetData>
    <row r="1" spans="1:36" ht="15" thickBot="1" x14ac:dyDescent="0.35">
      <c r="A1" s="22" t="s">
        <v>0</v>
      </c>
      <c r="B1" s="32" t="s">
        <v>6</v>
      </c>
      <c r="C1" s="26" t="s">
        <v>2</v>
      </c>
      <c r="E1" s="4">
        <v>45689</v>
      </c>
      <c r="F1" s="4">
        <v>45690</v>
      </c>
      <c r="G1" s="4">
        <v>45691</v>
      </c>
      <c r="H1" s="4">
        <v>45692</v>
      </c>
      <c r="I1" s="4">
        <v>45693</v>
      </c>
      <c r="J1" s="4">
        <v>45694</v>
      </c>
      <c r="K1" s="4">
        <v>45695</v>
      </c>
      <c r="L1" s="4">
        <v>45696</v>
      </c>
      <c r="M1" s="4">
        <v>45697</v>
      </c>
      <c r="N1" s="4">
        <v>45698</v>
      </c>
      <c r="O1" s="4">
        <v>45699</v>
      </c>
      <c r="P1" s="4">
        <v>45700</v>
      </c>
      <c r="Q1" s="4">
        <v>45701</v>
      </c>
      <c r="R1" s="4">
        <v>45702</v>
      </c>
      <c r="S1" s="4">
        <v>45703</v>
      </c>
      <c r="T1" s="4">
        <v>45704</v>
      </c>
      <c r="U1" s="4">
        <v>45705</v>
      </c>
      <c r="V1" s="4">
        <v>45706</v>
      </c>
      <c r="W1" s="4">
        <v>45707</v>
      </c>
      <c r="X1" s="4">
        <v>45708</v>
      </c>
      <c r="Y1" s="4">
        <v>45709</v>
      </c>
      <c r="Z1" s="4">
        <v>45710</v>
      </c>
      <c r="AA1" s="4">
        <v>45711</v>
      </c>
      <c r="AB1" s="4">
        <v>45712</v>
      </c>
      <c r="AC1" s="4">
        <v>45713</v>
      </c>
      <c r="AD1" s="4">
        <v>45714</v>
      </c>
      <c r="AE1" s="4">
        <v>45715</v>
      </c>
      <c r="AF1" s="4">
        <v>45716</v>
      </c>
      <c r="AG1" s="4"/>
      <c r="AH1" s="4"/>
      <c r="AI1" s="5"/>
      <c r="AJ1" s="22" t="s">
        <v>0</v>
      </c>
    </row>
    <row r="2" spans="1:36" s="14" customFormat="1" ht="46.8" customHeight="1" thickBot="1" x14ac:dyDescent="0.35">
      <c r="A2" s="16" t="s">
        <v>1</v>
      </c>
      <c r="B2" s="29">
        <f>B3-B4</f>
        <v>0</v>
      </c>
      <c r="C2" s="17">
        <f>C3-C4</f>
        <v>1775</v>
      </c>
      <c r="D2" s="34" t="s">
        <v>5</v>
      </c>
      <c r="E2" s="15">
        <f>D4-(E3-E4)</f>
        <v>-979.68</v>
      </c>
      <c r="F2" s="15">
        <f>E2+(F3-F4)</f>
        <v>-979.68</v>
      </c>
      <c r="G2" s="15">
        <f>F2+(G3-G4)</f>
        <v>-979.68</v>
      </c>
      <c r="H2" s="15">
        <f t="shared" ref="H2:AI2" si="0">G2+(H3-H4)</f>
        <v>-829.68</v>
      </c>
      <c r="I2" s="15">
        <f t="shared" si="0"/>
        <v>-829.68</v>
      </c>
      <c r="J2" s="15">
        <f t="shared" si="0"/>
        <v>-849.68</v>
      </c>
      <c r="K2" s="15">
        <f>J2+(K3-K4)</f>
        <v>-549.67999999999995</v>
      </c>
      <c r="L2" s="15">
        <f t="shared" si="0"/>
        <v>-549.67999999999995</v>
      </c>
      <c r="M2" s="15">
        <f t="shared" si="0"/>
        <v>-549.67999999999995</v>
      </c>
      <c r="N2" s="15">
        <f t="shared" si="0"/>
        <v>-549.67999999999995</v>
      </c>
      <c r="O2" s="15">
        <f t="shared" si="0"/>
        <v>450.32000000000005</v>
      </c>
      <c r="P2" s="15">
        <f t="shared" si="0"/>
        <v>450.32000000000005</v>
      </c>
      <c r="Q2" s="15">
        <f t="shared" si="0"/>
        <v>450.32000000000005</v>
      </c>
      <c r="R2" s="15">
        <f t="shared" si="0"/>
        <v>450.32000000000005</v>
      </c>
      <c r="S2" s="15">
        <f t="shared" si="0"/>
        <v>450.32000000000005</v>
      </c>
      <c r="T2" s="15">
        <f t="shared" si="0"/>
        <v>750.32</v>
      </c>
      <c r="U2" s="15">
        <f t="shared" si="0"/>
        <v>750.32</v>
      </c>
      <c r="V2" s="15">
        <f t="shared" si="0"/>
        <v>750.32</v>
      </c>
      <c r="W2" s="15">
        <f t="shared" si="0"/>
        <v>750.32</v>
      </c>
      <c r="X2" s="15">
        <f t="shared" si="0"/>
        <v>750.32</v>
      </c>
      <c r="Y2" s="15">
        <f t="shared" si="0"/>
        <v>750.32</v>
      </c>
      <c r="Z2" s="15">
        <f t="shared" si="0"/>
        <v>750.32</v>
      </c>
      <c r="AA2" s="15">
        <f t="shared" si="0"/>
        <v>750.32</v>
      </c>
      <c r="AB2" s="15">
        <f t="shared" si="0"/>
        <v>750.32</v>
      </c>
      <c r="AC2" s="15">
        <f t="shared" si="0"/>
        <v>750.32</v>
      </c>
      <c r="AD2" s="15">
        <f t="shared" si="0"/>
        <v>750.32</v>
      </c>
      <c r="AE2" s="15">
        <f t="shared" si="0"/>
        <v>750.32</v>
      </c>
      <c r="AF2" s="15">
        <f t="shared" si="0"/>
        <v>750.32</v>
      </c>
      <c r="AG2" s="15">
        <f t="shared" si="0"/>
        <v>750.32</v>
      </c>
      <c r="AH2" s="15">
        <f t="shared" si="0"/>
        <v>750.32</v>
      </c>
      <c r="AI2" s="15">
        <f t="shared" si="0"/>
        <v>750.32</v>
      </c>
      <c r="AJ2" s="16" t="s">
        <v>1</v>
      </c>
    </row>
    <row r="3" spans="1:36" s="11" customFormat="1" ht="26.4" customHeight="1" thickBot="1" x14ac:dyDescent="0.35">
      <c r="A3" s="27" t="s">
        <v>4</v>
      </c>
      <c r="B3" s="33">
        <f>SUM(B6:B10)</f>
        <v>0</v>
      </c>
      <c r="C3" s="18">
        <f>SUM(E3:AI3)</f>
        <v>1795</v>
      </c>
      <c r="D3" s="9">
        <v>45688</v>
      </c>
      <c r="E3" s="10">
        <v>45</v>
      </c>
      <c r="F3" s="10">
        <f t="shared" ref="F3:AI3" si="1">SUM(F6:F10)</f>
        <v>0</v>
      </c>
      <c r="G3" s="10">
        <f t="shared" si="1"/>
        <v>0</v>
      </c>
      <c r="H3" s="10">
        <v>150</v>
      </c>
      <c r="I3" s="10">
        <f t="shared" si="1"/>
        <v>0</v>
      </c>
      <c r="J3" s="10">
        <f t="shared" si="1"/>
        <v>0</v>
      </c>
      <c r="K3" s="10">
        <v>300</v>
      </c>
      <c r="L3" s="10">
        <f t="shared" si="1"/>
        <v>0</v>
      </c>
      <c r="M3" s="10">
        <f t="shared" si="1"/>
        <v>0</v>
      </c>
      <c r="N3" s="10">
        <f t="shared" si="1"/>
        <v>0</v>
      </c>
      <c r="O3" s="10">
        <v>1000</v>
      </c>
      <c r="P3" s="10">
        <f t="shared" si="1"/>
        <v>0</v>
      </c>
      <c r="Q3" s="10">
        <f t="shared" si="1"/>
        <v>0</v>
      </c>
      <c r="R3" s="10">
        <f t="shared" si="1"/>
        <v>0</v>
      </c>
      <c r="S3" s="10">
        <f t="shared" si="1"/>
        <v>0</v>
      </c>
      <c r="T3" s="10">
        <v>300</v>
      </c>
      <c r="U3" s="10">
        <f t="shared" si="1"/>
        <v>0</v>
      </c>
      <c r="V3" s="10">
        <f t="shared" si="1"/>
        <v>0</v>
      </c>
      <c r="W3" s="10">
        <f t="shared" si="1"/>
        <v>0</v>
      </c>
      <c r="X3" s="10">
        <f t="shared" si="1"/>
        <v>0</v>
      </c>
      <c r="Y3" s="10">
        <f t="shared" si="1"/>
        <v>0</v>
      </c>
      <c r="Z3" s="10">
        <f t="shared" si="1"/>
        <v>0</v>
      </c>
      <c r="AA3" s="10">
        <f t="shared" si="1"/>
        <v>0</v>
      </c>
      <c r="AB3" s="10">
        <f t="shared" si="1"/>
        <v>0</v>
      </c>
      <c r="AC3" s="10">
        <f t="shared" si="1"/>
        <v>0</v>
      </c>
      <c r="AD3" s="10">
        <f t="shared" si="1"/>
        <v>0</v>
      </c>
      <c r="AE3" s="10">
        <f t="shared" si="1"/>
        <v>0</v>
      </c>
      <c r="AF3" s="10">
        <f t="shared" si="1"/>
        <v>0</v>
      </c>
      <c r="AG3" s="10">
        <f t="shared" si="1"/>
        <v>0</v>
      </c>
      <c r="AH3" s="10">
        <f t="shared" si="1"/>
        <v>0</v>
      </c>
      <c r="AI3" s="10">
        <f t="shared" si="1"/>
        <v>0</v>
      </c>
      <c r="AJ3" s="27" t="s">
        <v>4</v>
      </c>
    </row>
    <row r="4" spans="1:36" s="11" customFormat="1" ht="35.4" customHeight="1" thickBot="1" x14ac:dyDescent="0.35">
      <c r="A4" s="28" t="s">
        <v>3</v>
      </c>
      <c r="B4" s="31">
        <f>SUM(B12:B41)</f>
        <v>0</v>
      </c>
      <c r="C4" s="19">
        <f>SUM(E4:AI4)</f>
        <v>20</v>
      </c>
      <c r="D4" s="12">
        <f>'Janvier 2025'!AI2</f>
        <v>-934.68</v>
      </c>
      <c r="E4" s="13">
        <f>SUM(E12:E41)</f>
        <v>0</v>
      </c>
      <c r="F4" s="13">
        <f t="shared" ref="F4:AI4" si="2">SUM(F12:F41)</f>
        <v>0</v>
      </c>
      <c r="G4" s="13">
        <f>SUM(G12:G41)</f>
        <v>0</v>
      </c>
      <c r="H4" s="13">
        <f t="shared" si="2"/>
        <v>0</v>
      </c>
      <c r="I4" s="13">
        <f t="shared" si="2"/>
        <v>0</v>
      </c>
      <c r="J4" s="13">
        <v>20</v>
      </c>
      <c r="K4" s="13">
        <f t="shared" si="2"/>
        <v>0</v>
      </c>
      <c r="L4" s="13">
        <f t="shared" si="2"/>
        <v>0</v>
      </c>
      <c r="M4" s="13">
        <f t="shared" si="2"/>
        <v>0</v>
      </c>
      <c r="N4" s="13">
        <f t="shared" si="2"/>
        <v>0</v>
      </c>
      <c r="O4" s="13">
        <f t="shared" si="2"/>
        <v>0</v>
      </c>
      <c r="P4" s="13">
        <f t="shared" si="2"/>
        <v>0</v>
      </c>
      <c r="Q4" s="13">
        <f t="shared" si="2"/>
        <v>0</v>
      </c>
      <c r="R4" s="13">
        <f t="shared" si="2"/>
        <v>0</v>
      </c>
      <c r="S4" s="13">
        <f t="shared" si="2"/>
        <v>0</v>
      </c>
      <c r="T4" s="13">
        <f t="shared" si="2"/>
        <v>0</v>
      </c>
      <c r="U4" s="13">
        <f t="shared" si="2"/>
        <v>0</v>
      </c>
      <c r="V4" s="13">
        <f t="shared" si="2"/>
        <v>0</v>
      </c>
      <c r="W4" s="13">
        <f t="shared" si="2"/>
        <v>0</v>
      </c>
      <c r="X4" s="13">
        <f t="shared" si="2"/>
        <v>0</v>
      </c>
      <c r="Y4" s="13">
        <f t="shared" si="2"/>
        <v>0</v>
      </c>
      <c r="Z4" s="13">
        <f t="shared" si="2"/>
        <v>0</v>
      </c>
      <c r="AA4" s="13">
        <f t="shared" si="2"/>
        <v>0</v>
      </c>
      <c r="AB4" s="13">
        <f t="shared" si="2"/>
        <v>0</v>
      </c>
      <c r="AC4" s="13">
        <f t="shared" si="2"/>
        <v>0</v>
      </c>
      <c r="AD4" s="13">
        <f t="shared" si="2"/>
        <v>0</v>
      </c>
      <c r="AE4" s="13">
        <f t="shared" si="2"/>
        <v>0</v>
      </c>
      <c r="AF4" s="13">
        <f t="shared" si="2"/>
        <v>0</v>
      </c>
      <c r="AG4" s="13">
        <f t="shared" si="2"/>
        <v>0</v>
      </c>
      <c r="AH4" s="13">
        <f t="shared" si="2"/>
        <v>0</v>
      </c>
      <c r="AI4" s="13">
        <f t="shared" si="2"/>
        <v>0</v>
      </c>
      <c r="AJ4" s="28" t="s">
        <v>3</v>
      </c>
    </row>
  </sheetData>
  <conditionalFormatting sqref="E1:AI1">
    <cfRule type="timePeriod" dxfId="16" priority="4" timePeriod="today">
      <formula>FLOOR(E1,1)=TODAY()</formula>
    </cfRule>
  </conditionalFormatting>
  <conditionalFormatting sqref="E3:AI4">
    <cfRule type="timePeriod" dxfId="15" priority="3" timePeriod="today">
      <formula>FLOOR(E3,1)=TODAY()</formula>
    </cfRule>
  </conditionalFormatting>
  <conditionalFormatting sqref="B3">
    <cfRule type="expression" dxfId="14" priority="2">
      <formula>"si $C$3&gt;$D$3then $D$3"</formula>
    </cfRule>
  </conditionalFormatting>
  <conditionalFormatting sqref="D4">
    <cfRule type="cellIs" dxfId="13" priority="1" operator="greater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4"/>
  <sheetViews>
    <sheetView workbookViewId="0">
      <selection activeCell="C4" sqref="C4"/>
    </sheetView>
  </sheetViews>
  <sheetFormatPr baseColWidth="10" defaultRowHeight="14.4" x14ac:dyDescent="0.3"/>
  <sheetData>
    <row r="1" spans="1:35" ht="15" thickBot="1" x14ac:dyDescent="0.35">
      <c r="B1" s="2" t="s">
        <v>0</v>
      </c>
      <c r="C1" s="23" t="s">
        <v>6</v>
      </c>
      <c r="D1" s="21" t="s">
        <v>2</v>
      </c>
      <c r="E1" s="3">
        <v>45658</v>
      </c>
      <c r="F1" s="4">
        <v>45659</v>
      </c>
      <c r="G1" s="4">
        <v>45660</v>
      </c>
      <c r="H1" s="4">
        <v>45661</v>
      </c>
      <c r="I1" s="4">
        <v>45662</v>
      </c>
      <c r="J1" s="4">
        <v>45663</v>
      </c>
      <c r="K1" s="4">
        <v>45664</v>
      </c>
      <c r="L1" s="4">
        <v>45665</v>
      </c>
      <c r="M1" s="4">
        <v>45666</v>
      </c>
      <c r="N1" s="4">
        <v>45667</v>
      </c>
      <c r="O1" s="4">
        <v>45668</v>
      </c>
      <c r="P1" s="4">
        <v>45669</v>
      </c>
      <c r="Q1" s="4">
        <v>45670</v>
      </c>
      <c r="R1" s="4">
        <v>45671</v>
      </c>
      <c r="S1" s="4">
        <v>45672</v>
      </c>
      <c r="T1" s="4">
        <v>45673</v>
      </c>
      <c r="U1" s="4">
        <v>45674</v>
      </c>
      <c r="V1" s="4">
        <v>45675</v>
      </c>
      <c r="W1" s="4">
        <v>45676</v>
      </c>
      <c r="X1" s="4">
        <v>45677</v>
      </c>
      <c r="Y1" s="4">
        <v>45678</v>
      </c>
      <c r="Z1" s="4">
        <v>45679</v>
      </c>
      <c r="AA1" s="4">
        <v>45680</v>
      </c>
      <c r="AB1" s="4">
        <v>45681</v>
      </c>
      <c r="AC1" s="4">
        <v>45682</v>
      </c>
      <c r="AD1" s="4">
        <v>45683</v>
      </c>
      <c r="AE1" s="4">
        <v>45684</v>
      </c>
      <c r="AF1" s="4">
        <v>45685</v>
      </c>
      <c r="AG1" s="4">
        <v>45686</v>
      </c>
      <c r="AH1" s="4">
        <v>45687</v>
      </c>
      <c r="AI1" s="5">
        <v>45688</v>
      </c>
    </row>
    <row r="2" spans="1:35" s="14" customFormat="1" ht="40.200000000000003" customHeight="1" thickBot="1" x14ac:dyDescent="0.35">
      <c r="A2" s="20" t="s">
        <v>5</v>
      </c>
      <c r="B2" s="16" t="s">
        <v>1</v>
      </c>
      <c r="C2" s="24"/>
      <c r="D2" s="24">
        <f>D3-D4</f>
        <v>0</v>
      </c>
      <c r="E2" s="15">
        <f>A4-(E3-E4)</f>
        <v>-934.68</v>
      </c>
      <c r="F2" s="15">
        <f>E2+(F3-F4)</f>
        <v>-934.68</v>
      </c>
      <c r="G2" s="15">
        <f>F2+(G3-G4)</f>
        <v>-934.68</v>
      </c>
      <c r="H2" s="15">
        <f t="shared" ref="H2:AI2" si="0">G2+(H3-H4)</f>
        <v>-934.68</v>
      </c>
      <c r="I2" s="15">
        <f t="shared" si="0"/>
        <v>-934.68</v>
      </c>
      <c r="J2" s="15">
        <f t="shared" si="0"/>
        <v>-934.68</v>
      </c>
      <c r="K2" s="15">
        <f>J2+(K3-K4)</f>
        <v>-934.68</v>
      </c>
      <c r="L2" s="15">
        <f t="shared" si="0"/>
        <v>-934.68</v>
      </c>
      <c r="M2" s="15">
        <f t="shared" si="0"/>
        <v>-934.68</v>
      </c>
      <c r="N2" s="15">
        <f t="shared" si="0"/>
        <v>-934.68</v>
      </c>
      <c r="O2" s="15">
        <f t="shared" si="0"/>
        <v>-934.68</v>
      </c>
      <c r="P2" s="15">
        <f t="shared" si="0"/>
        <v>-934.68</v>
      </c>
      <c r="Q2" s="15">
        <f t="shared" si="0"/>
        <v>-934.68</v>
      </c>
      <c r="R2" s="15">
        <f t="shared" si="0"/>
        <v>-934.68</v>
      </c>
      <c r="S2" s="15">
        <f t="shared" si="0"/>
        <v>-934.68</v>
      </c>
      <c r="T2" s="15">
        <f t="shared" si="0"/>
        <v>-934.68</v>
      </c>
      <c r="U2" s="15">
        <f t="shared" si="0"/>
        <v>-934.68</v>
      </c>
      <c r="V2" s="15">
        <f t="shared" si="0"/>
        <v>-934.68</v>
      </c>
      <c r="W2" s="15">
        <f t="shared" si="0"/>
        <v>-934.68</v>
      </c>
      <c r="X2" s="15">
        <f t="shared" si="0"/>
        <v>-934.68</v>
      </c>
      <c r="Y2" s="15">
        <f t="shared" si="0"/>
        <v>-934.68</v>
      </c>
      <c r="Z2" s="15">
        <f t="shared" si="0"/>
        <v>-934.68</v>
      </c>
      <c r="AA2" s="15">
        <f t="shared" si="0"/>
        <v>-934.68</v>
      </c>
      <c r="AB2" s="15">
        <f t="shared" si="0"/>
        <v>-934.68</v>
      </c>
      <c r="AC2" s="15">
        <f t="shared" si="0"/>
        <v>-934.68</v>
      </c>
      <c r="AD2" s="15">
        <f t="shared" si="0"/>
        <v>-934.68</v>
      </c>
      <c r="AE2" s="15">
        <f t="shared" si="0"/>
        <v>-934.68</v>
      </c>
      <c r="AF2" s="15">
        <f t="shared" si="0"/>
        <v>-934.68</v>
      </c>
      <c r="AG2" s="15">
        <f t="shared" si="0"/>
        <v>-934.68</v>
      </c>
      <c r="AH2" s="15">
        <f t="shared" si="0"/>
        <v>-934.68</v>
      </c>
      <c r="AI2" s="15">
        <f t="shared" si="0"/>
        <v>-934.68</v>
      </c>
    </row>
    <row r="3" spans="1:35" s="11" customFormat="1" ht="26.4" customHeight="1" thickBot="1" x14ac:dyDescent="0.35">
      <c r="A3" s="9">
        <v>45657</v>
      </c>
      <c r="B3" s="7" t="s">
        <v>4</v>
      </c>
      <c r="C3" s="25"/>
      <c r="D3" s="18">
        <f>SUM(E3:AI3)</f>
        <v>0</v>
      </c>
      <c r="E3" s="10">
        <f>SUM(E6:E10)</f>
        <v>0</v>
      </c>
      <c r="F3" s="10">
        <f t="shared" ref="F3:AI3" si="1">SUM(F6:F10)</f>
        <v>0</v>
      </c>
      <c r="G3" s="10">
        <f t="shared" si="1"/>
        <v>0</v>
      </c>
      <c r="H3" s="10">
        <f t="shared" si="1"/>
        <v>0</v>
      </c>
      <c r="I3" s="10">
        <f t="shared" si="1"/>
        <v>0</v>
      </c>
      <c r="J3" s="10">
        <f t="shared" si="1"/>
        <v>0</v>
      </c>
      <c r="K3" s="10">
        <f t="shared" si="1"/>
        <v>0</v>
      </c>
      <c r="L3" s="10">
        <f t="shared" si="1"/>
        <v>0</v>
      </c>
      <c r="M3" s="10">
        <f t="shared" si="1"/>
        <v>0</v>
      </c>
      <c r="N3" s="10">
        <f t="shared" si="1"/>
        <v>0</v>
      </c>
      <c r="O3" s="10">
        <f t="shared" si="1"/>
        <v>0</v>
      </c>
      <c r="P3" s="10">
        <f t="shared" si="1"/>
        <v>0</v>
      </c>
      <c r="Q3" s="10">
        <f t="shared" si="1"/>
        <v>0</v>
      </c>
      <c r="R3" s="10">
        <f t="shared" si="1"/>
        <v>0</v>
      </c>
      <c r="S3" s="10">
        <f t="shared" si="1"/>
        <v>0</v>
      </c>
      <c r="T3" s="10">
        <f t="shared" si="1"/>
        <v>0</v>
      </c>
      <c r="U3" s="10">
        <f t="shared" si="1"/>
        <v>0</v>
      </c>
      <c r="V3" s="10">
        <f t="shared" si="1"/>
        <v>0</v>
      </c>
      <c r="W3" s="10">
        <f t="shared" si="1"/>
        <v>0</v>
      </c>
      <c r="X3" s="10">
        <f t="shared" si="1"/>
        <v>0</v>
      </c>
      <c r="Y3" s="10">
        <f t="shared" si="1"/>
        <v>0</v>
      </c>
      <c r="Z3" s="10">
        <f t="shared" si="1"/>
        <v>0</v>
      </c>
      <c r="AA3" s="10">
        <f t="shared" si="1"/>
        <v>0</v>
      </c>
      <c r="AB3" s="10">
        <f t="shared" si="1"/>
        <v>0</v>
      </c>
      <c r="AC3" s="10">
        <f t="shared" si="1"/>
        <v>0</v>
      </c>
      <c r="AD3" s="10">
        <f t="shared" si="1"/>
        <v>0</v>
      </c>
      <c r="AE3" s="10">
        <f t="shared" si="1"/>
        <v>0</v>
      </c>
      <c r="AF3" s="10">
        <f t="shared" si="1"/>
        <v>0</v>
      </c>
      <c r="AG3" s="10">
        <f t="shared" si="1"/>
        <v>0</v>
      </c>
      <c r="AH3" s="10">
        <f t="shared" si="1"/>
        <v>0</v>
      </c>
      <c r="AI3" s="10">
        <f t="shared" si="1"/>
        <v>0</v>
      </c>
    </row>
    <row r="4" spans="1:35" s="11" customFormat="1" ht="35.4" customHeight="1" thickBot="1" x14ac:dyDescent="0.35">
      <c r="A4" s="36">
        <v>-934.68</v>
      </c>
      <c r="B4" s="8" t="s">
        <v>3</v>
      </c>
      <c r="C4" s="19"/>
      <c r="D4" s="19">
        <f>SUM(E4:AI4)</f>
        <v>0</v>
      </c>
      <c r="E4" s="13">
        <f>SUM(E12:E40)</f>
        <v>0</v>
      </c>
      <c r="F4" s="13">
        <f t="shared" ref="F4:AI4" si="2">SUM(F12:F40)</f>
        <v>0</v>
      </c>
      <c r="G4" s="13">
        <f t="shared" si="2"/>
        <v>0</v>
      </c>
      <c r="H4" s="13">
        <f t="shared" si="2"/>
        <v>0</v>
      </c>
      <c r="I4" s="13">
        <f t="shared" si="2"/>
        <v>0</v>
      </c>
      <c r="J4" s="13">
        <f t="shared" si="2"/>
        <v>0</v>
      </c>
      <c r="K4" s="13">
        <f t="shared" si="2"/>
        <v>0</v>
      </c>
      <c r="L4" s="13">
        <f t="shared" si="2"/>
        <v>0</v>
      </c>
      <c r="M4" s="13">
        <f t="shared" si="2"/>
        <v>0</v>
      </c>
      <c r="N4" s="13">
        <f t="shared" si="2"/>
        <v>0</v>
      </c>
      <c r="O4" s="13">
        <f t="shared" si="2"/>
        <v>0</v>
      </c>
      <c r="P4" s="13">
        <f t="shared" si="2"/>
        <v>0</v>
      </c>
      <c r="Q4" s="13">
        <f t="shared" si="2"/>
        <v>0</v>
      </c>
      <c r="R4" s="13">
        <f t="shared" si="2"/>
        <v>0</v>
      </c>
      <c r="S4" s="13">
        <f t="shared" si="2"/>
        <v>0</v>
      </c>
      <c r="T4" s="13">
        <f t="shared" si="2"/>
        <v>0</v>
      </c>
      <c r="U4" s="13">
        <f t="shared" si="2"/>
        <v>0</v>
      </c>
      <c r="V4" s="13">
        <f t="shared" si="2"/>
        <v>0</v>
      </c>
      <c r="W4" s="13">
        <f t="shared" si="2"/>
        <v>0</v>
      </c>
      <c r="X4" s="13">
        <f t="shared" si="2"/>
        <v>0</v>
      </c>
      <c r="Y4" s="13">
        <f t="shared" si="2"/>
        <v>0</v>
      </c>
      <c r="Z4" s="13">
        <f t="shared" si="2"/>
        <v>0</v>
      </c>
      <c r="AA4" s="13">
        <f t="shared" si="2"/>
        <v>0</v>
      </c>
      <c r="AB4" s="13">
        <f t="shared" si="2"/>
        <v>0</v>
      </c>
      <c r="AC4" s="13">
        <f t="shared" si="2"/>
        <v>0</v>
      </c>
      <c r="AD4" s="13">
        <f t="shared" si="2"/>
        <v>0</v>
      </c>
      <c r="AE4" s="13">
        <f t="shared" si="2"/>
        <v>0</v>
      </c>
      <c r="AF4" s="13">
        <f t="shared" si="2"/>
        <v>0</v>
      </c>
      <c r="AG4" s="13">
        <f t="shared" si="2"/>
        <v>0</v>
      </c>
      <c r="AH4" s="13">
        <f t="shared" si="2"/>
        <v>0</v>
      </c>
      <c r="AI4" s="13">
        <f t="shared" si="2"/>
        <v>0</v>
      </c>
    </row>
  </sheetData>
  <conditionalFormatting sqref="E1:AI1">
    <cfRule type="timePeriod" dxfId="12" priority="5" timePeriod="today">
      <formula>FLOOR(E1,1)=TODAY()</formula>
    </cfRule>
  </conditionalFormatting>
  <conditionalFormatting sqref="E3:AI4">
    <cfRule type="timePeriod" dxfId="11" priority="4" timePeriod="today">
      <formula>FLOOR(E3,1)=TODAY()</formula>
    </cfRule>
  </conditionalFormatting>
  <conditionalFormatting sqref="C3">
    <cfRule type="expression" dxfId="10" priority="3">
      <formula>"si $C$3&gt;$D$3then $D$3"</formula>
    </cfRule>
  </conditionalFormatting>
  <conditionalFormatting sqref="A4">
    <cfRule type="cellIs" dxfId="9" priority="1" operator="greaterThan">
      <formula>0</formula>
    </cfRule>
    <cfRule type="cellIs" dxfId="8" priority="2" operator="greater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synthese</vt:lpstr>
      <vt:lpstr>Avril 2025</vt:lpstr>
      <vt:lpstr>Mars 2025</vt:lpstr>
      <vt:lpstr>Fevrier 2025</vt:lpstr>
      <vt:lpstr>Janvier 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 Prevoteaux</dc:creator>
  <cp:lastModifiedBy>jo Prevoteaux</cp:lastModifiedBy>
  <cp:lastPrinted>2025-02-24T16:49:13Z</cp:lastPrinted>
  <dcterms:created xsi:type="dcterms:W3CDTF">2025-01-17T13:49:31Z</dcterms:created>
  <dcterms:modified xsi:type="dcterms:W3CDTF">2025-04-01T10:14:34Z</dcterms:modified>
</cp:coreProperties>
</file>