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15" yWindow="2670" windowWidth="9570" windowHeight="2715" tabRatio="748"/>
  </bookViews>
  <sheets>
    <sheet name="Fixer_SDU" sheetId="1" r:id="rId1"/>
    <sheet name="DGV-12" sheetId="2" r:id="rId2"/>
    <sheet name="Module3" sheetId="3" state="veryHidden" r:id=""/>
    <sheet name="Module1" sheetId="4" state="veryHidden" r:id=""/>
    <sheet name="Module2" sheetId="5" state="veryHidden" r:id=""/>
  </sheets>
  <externalReferences>
    <externalReference r:id="rId3"/>
    <externalReference r:id="rId4"/>
    <externalReference r:id="rId5"/>
  </externalReferences>
  <definedNames>
    <definedName name="CNT_1994">#REF!</definedName>
    <definedName name="CNT_1995">#REF!</definedName>
    <definedName name="CNT_1996">#REF!</definedName>
    <definedName name="CNT_1997">#REF!</definedName>
    <definedName name="RRQ_1993">#REF!</definedName>
    <definedName name="RRQ_1994">#REF!</definedName>
    <definedName name="RRQ_1995">#REF!</definedName>
    <definedName name="RRQ_1996">#REF!</definedName>
    <definedName name="RRQ_1997">#REF!</definedName>
    <definedName name="TABLE">#REF!</definedName>
    <definedName name="TPD_1993">#REF!</definedName>
    <definedName name="TPD_1994">#REF!</definedName>
    <definedName name="TPD_1995">#REF!</definedName>
    <definedName name="TPD_1996">#REF!</definedName>
    <definedName name="TPD_1997">#REF!</definedName>
    <definedName name="zone_de_transfert">#REF!</definedName>
  </definedNames>
  <calcPr calcId="145621"/>
</workbook>
</file>

<file path=xl/calcChain.xml><?xml version="1.0" encoding="utf-8"?>
<calcChain xmlns="http://schemas.openxmlformats.org/spreadsheetml/2006/main">
  <c r="BA1" i="2" l="1"/>
  <c r="AL2" i="2"/>
  <c r="BB2" i="2"/>
  <c r="AK4" i="2"/>
  <c r="I7" i="2"/>
  <c r="BA2" i="2"/>
  <c r="AK2" i="2"/>
  <c r="AK5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AP9" i="2"/>
  <c r="D9" i="2"/>
  <c r="AK9" i="2"/>
  <c r="AL9" i="2"/>
  <c r="AB9" i="2"/>
  <c r="F4" i="2"/>
  <c r="I24" i="2"/>
  <c r="I27" i="2"/>
  <c r="I29" i="2"/>
  <c r="G9" i="2"/>
  <c r="E9" i="2"/>
  <c r="H9" i="2" s="1"/>
  <c r="I9" i="2" s="1"/>
  <c r="I11" i="2"/>
  <c r="I13" i="2"/>
  <c r="I15" i="2"/>
  <c r="I17" i="2"/>
  <c r="I19" i="2"/>
  <c r="I21" i="2"/>
  <c r="G23" i="2"/>
  <c r="G25" i="2"/>
  <c r="G27" i="2"/>
  <c r="G29" i="2"/>
  <c r="G11" i="2"/>
  <c r="G13" i="2"/>
  <c r="G15" i="2"/>
  <c r="G17" i="2"/>
  <c r="G19" i="2"/>
  <c r="G21" i="2"/>
  <c r="E24" i="2"/>
  <c r="E26" i="2"/>
  <c r="E28" i="2"/>
  <c r="E10" i="2"/>
  <c r="E12" i="2"/>
  <c r="E14" i="2"/>
  <c r="E16" i="2"/>
  <c r="E18" i="2"/>
  <c r="E20" i="2"/>
  <c r="E22" i="2"/>
  <c r="H57" i="2"/>
  <c r="B57" i="2"/>
  <c r="C57" i="2"/>
  <c r="F57" i="2" s="1"/>
  <c r="D57" i="2"/>
  <c r="E57" i="2"/>
  <c r="F56" i="2"/>
  <c r="F54" i="2"/>
  <c r="F52" i="2"/>
  <c r="F50" i="2"/>
  <c r="F48" i="2"/>
  <c r="F46" i="2"/>
  <c r="F44" i="2"/>
  <c r="F42" i="2"/>
  <c r="F40" i="2"/>
  <c r="F10" i="1"/>
  <c r="E10" i="1"/>
  <c r="D10" i="1"/>
  <c r="C10" i="1"/>
  <c r="B10" i="1"/>
  <c r="G9" i="1"/>
  <c r="F9" i="1"/>
  <c r="E9" i="1"/>
  <c r="D9" i="1"/>
  <c r="B9" i="1"/>
  <c r="AO9" i="2" l="1"/>
  <c r="AN9" i="2"/>
  <c r="A10" i="2"/>
  <c r="AK10" i="2"/>
  <c r="A11" i="2"/>
  <c r="AP11" i="2" s="1"/>
  <c r="AK11" i="2"/>
  <c r="A12" i="2"/>
  <c r="AP12" i="2" s="1"/>
  <c r="AK12" i="2"/>
  <c r="A13" i="2"/>
  <c r="AP13" i="2" s="1"/>
  <c r="AK13" i="2"/>
  <c r="A14" i="2"/>
  <c r="AP14" i="2" s="1"/>
  <c r="AK14" i="2"/>
  <c r="A15" i="2"/>
  <c r="AP15" i="2" s="1"/>
  <c r="AK15" i="2"/>
  <c r="A16" i="2"/>
  <c r="AP16" i="2" s="1"/>
  <c r="AK16" i="2"/>
  <c r="A17" i="2"/>
  <c r="AP17" i="2" s="1"/>
  <c r="AK17" i="2"/>
  <c r="A18" i="2"/>
  <c r="AP18" i="2" s="1"/>
  <c r="AK18" i="2"/>
  <c r="A19" i="2"/>
  <c r="AP19" i="2" s="1"/>
  <c r="AK19" i="2"/>
  <c r="A20" i="2"/>
  <c r="AP20" i="2" s="1"/>
  <c r="AK20" i="2"/>
  <c r="A21" i="2"/>
  <c r="AP21" i="2" s="1"/>
  <c r="AK21" i="2"/>
  <c r="A22" i="2"/>
  <c r="AP22" i="2" s="1"/>
  <c r="AK22" i="2"/>
  <c r="A23" i="2"/>
  <c r="AP23" i="2" s="1"/>
  <c r="AK23" i="2"/>
  <c r="I23" i="2"/>
  <c r="A24" i="2"/>
  <c r="AP24" i="2" s="1"/>
  <c r="AK24" i="2"/>
  <c r="A25" i="2"/>
  <c r="AP25" i="2" s="1"/>
  <c r="AK25" i="2"/>
  <c r="I25" i="2"/>
  <c r="A26" i="2"/>
  <c r="AP26" i="2" s="1"/>
  <c r="AK26" i="2"/>
  <c r="A27" i="2"/>
  <c r="AP27" i="2" s="1"/>
  <c r="AK27" i="2"/>
  <c r="A28" i="2"/>
  <c r="AP28" i="2" s="1"/>
  <c r="AK28" i="2"/>
  <c r="A29" i="2"/>
  <c r="AP29" i="2" s="1"/>
  <c r="AK29" i="2"/>
  <c r="E21" i="2"/>
  <c r="H21" i="2" s="1"/>
  <c r="E19" i="2"/>
  <c r="H19" i="2" s="1"/>
  <c r="E17" i="2"/>
  <c r="H17" i="2" s="1"/>
  <c r="E15" i="2"/>
  <c r="H15" i="2" s="1"/>
  <c r="E13" i="2"/>
  <c r="H13" i="2" s="1"/>
  <c r="E11" i="2"/>
  <c r="H11" i="2" s="1"/>
  <c r="E29" i="2"/>
  <c r="H29" i="2" s="1"/>
  <c r="E27" i="2"/>
  <c r="H27" i="2" s="1"/>
  <c r="E25" i="2"/>
  <c r="H25" i="2" s="1"/>
  <c r="E23" i="2"/>
  <c r="H23" i="2" s="1"/>
  <c r="G22" i="2"/>
  <c r="H22" i="2" s="1"/>
  <c r="G20" i="2"/>
  <c r="H20" i="2" s="1"/>
  <c r="G18" i="2"/>
  <c r="H18" i="2" s="1"/>
  <c r="G16" i="2"/>
  <c r="H16" i="2" s="1"/>
  <c r="G14" i="2"/>
  <c r="H14" i="2" s="1"/>
  <c r="G12" i="2"/>
  <c r="H12" i="2" s="1"/>
  <c r="G10" i="2"/>
  <c r="G28" i="2"/>
  <c r="H28" i="2" s="1"/>
  <c r="G26" i="2"/>
  <c r="H26" i="2" s="1"/>
  <c r="G24" i="2"/>
  <c r="H24" i="2" s="1"/>
  <c r="I22" i="2"/>
  <c r="I20" i="2"/>
  <c r="I18" i="2"/>
  <c r="I16" i="2"/>
  <c r="I14" i="2"/>
  <c r="I12" i="2"/>
  <c r="I10" i="2"/>
  <c r="H30" i="2" s="1"/>
  <c r="I30" i="2" s="1"/>
  <c r="I28" i="2"/>
  <c r="I26" i="2"/>
  <c r="AM9" i="2"/>
  <c r="J31" i="2" l="1"/>
  <c r="H10" i="2"/>
  <c r="AN29" i="2"/>
  <c r="AL29" i="2"/>
  <c r="AM29" i="2"/>
  <c r="AO29" i="2"/>
  <c r="AN28" i="2"/>
  <c r="AL28" i="2"/>
  <c r="AM28" i="2"/>
  <c r="AO28" i="2"/>
  <c r="AN27" i="2"/>
  <c r="AL27" i="2"/>
  <c r="AM27" i="2"/>
  <c r="AO27" i="2"/>
  <c r="AN26" i="2"/>
  <c r="AL26" i="2"/>
  <c r="AM26" i="2"/>
  <c r="AO26" i="2"/>
  <c r="AN23" i="2"/>
  <c r="AL23" i="2"/>
  <c r="AM23" i="2"/>
  <c r="AO23" i="2"/>
  <c r="AN21" i="2"/>
  <c r="AL21" i="2"/>
  <c r="AM21" i="2"/>
  <c r="AO21" i="2"/>
  <c r="AN19" i="2"/>
  <c r="AL19" i="2"/>
  <c r="AM19" i="2"/>
  <c r="AO19" i="2"/>
  <c r="AN17" i="2"/>
  <c r="AL17" i="2"/>
  <c r="AM17" i="2"/>
  <c r="AO17" i="2"/>
  <c r="AN16" i="2"/>
  <c r="AL16" i="2"/>
  <c r="AM16" i="2"/>
  <c r="AO16" i="2"/>
  <c r="AN14" i="2"/>
  <c r="AL14" i="2"/>
  <c r="AM14" i="2"/>
  <c r="AO14" i="2"/>
  <c r="AN12" i="2"/>
  <c r="AL12" i="2"/>
  <c r="AM12" i="2"/>
  <c r="AO12" i="2"/>
  <c r="I31" i="2"/>
  <c r="AN25" i="2"/>
  <c r="AL25" i="2"/>
  <c r="AM25" i="2"/>
  <c r="AO25" i="2"/>
  <c r="AN24" i="2"/>
  <c r="AL24" i="2"/>
  <c r="AM24" i="2"/>
  <c r="AO24" i="2"/>
  <c r="AP10" i="2"/>
  <c r="J30" i="2"/>
  <c r="AN22" i="2"/>
  <c r="AL22" i="2"/>
  <c r="AM22" i="2"/>
  <c r="AO22" i="2"/>
  <c r="AN20" i="2"/>
  <c r="AL20" i="2"/>
  <c r="AM20" i="2"/>
  <c r="AO20" i="2"/>
  <c r="AN18" i="2"/>
  <c r="AL18" i="2"/>
  <c r="AM18" i="2"/>
  <c r="AO18" i="2"/>
  <c r="AN15" i="2"/>
  <c r="AL15" i="2"/>
  <c r="AM15" i="2"/>
  <c r="AO15" i="2"/>
  <c r="AN13" i="2"/>
  <c r="AL13" i="2"/>
  <c r="AM13" i="2"/>
  <c r="AO13" i="2"/>
  <c r="AN11" i="2"/>
  <c r="AL11" i="2"/>
  <c r="AM11" i="2"/>
  <c r="AO11" i="2"/>
  <c r="AN10" i="2"/>
  <c r="AL10" i="2"/>
  <c r="AL3" i="2" s="1"/>
  <c r="AM10" i="2"/>
  <c r="AO10" i="2"/>
</calcChain>
</file>

<file path=xl/sharedStrings.xml><?xml version="1.0" encoding="utf-8"?>
<sst xmlns="http://schemas.openxmlformats.org/spreadsheetml/2006/main" count="59" uniqueCount="57">
  <si>
    <t>Cette feuille n'apparaîtra plus à l'avenir</t>
  </si>
  <si>
    <t>Cette feuille permet de fixer les données se référant à Base</t>
  </si>
  <si>
    <t xml:space="preserve">et/ou à tout autres fichiers mais qui ne sont plus nécessaire </t>
  </si>
  <si>
    <t>après que le dossier soit commencé.</t>
  </si>
  <si>
    <t>Secteur</t>
  </si>
  <si>
    <t>Téléphone:</t>
  </si>
  <si>
    <t>Télécopieur:</t>
  </si>
  <si>
    <t>Pagette:</t>
  </si>
  <si>
    <t>Adresse du bureau</t>
  </si>
  <si>
    <t>Vérificateur:</t>
  </si>
  <si>
    <t>Supérieur</t>
  </si>
  <si>
    <t>Dernière modification</t>
  </si>
  <si>
    <t>Sommaire de</t>
  </si>
  <si>
    <t>VER-12
02-04</t>
  </si>
  <si>
    <t>Janvier</t>
  </si>
  <si>
    <t>Juillet</t>
  </si>
  <si>
    <t>renseignements internes</t>
  </si>
  <si>
    <t>Février</t>
  </si>
  <si>
    <t>Août</t>
  </si>
  <si>
    <t>Numéro d'identification ou NAS</t>
  </si>
  <si>
    <t>Mars</t>
  </si>
  <si>
    <t>Septembre</t>
  </si>
  <si>
    <t>Avril</t>
  </si>
  <si>
    <t>Octobre</t>
  </si>
  <si>
    <r>
      <t xml:space="preserve">1 - Temps consacré à l'ensemble du dossier </t>
    </r>
    <r>
      <rPr>
        <sz val="8"/>
        <rFont val="Arial"/>
        <family val="2"/>
      </rPr>
      <t>(nombre d'heures)</t>
    </r>
  </si>
  <si>
    <t>Mai</t>
  </si>
  <si>
    <t>Novembre</t>
  </si>
  <si>
    <t>Juin</t>
  </si>
  <si>
    <t>Décembre</t>
  </si>
  <si>
    <t>Pour la semaine finissant le:</t>
  </si>
  <si>
    <t>Par le responsable du dossier</t>
  </si>
  <si>
    <t>Par le ou les collaborateurs ou voyages</t>
  </si>
  <si>
    <t>Note:Lorsque AK1 est vide = dossier inexistant dans Feuille de temps</t>
  </si>
  <si>
    <t>au bureau</t>
  </si>
  <si>
    <t>à extérieur</t>
  </si>
  <si>
    <t>Total</t>
  </si>
  <si>
    <t>cumulatif</t>
  </si>
  <si>
    <t>Voyage</t>
  </si>
  <si>
    <t xml:space="preserve">cumulatif </t>
  </si>
  <si>
    <t>AK3 indique le numéro de la dernière ligne transférée.</t>
  </si>
  <si>
    <t>TOTAL DU DOSSIER</t>
  </si>
  <si>
    <t>2 Noms des collaborateurs</t>
  </si>
  <si>
    <t>3 Dossier connexes</t>
  </si>
  <si>
    <t>Noms</t>
  </si>
  <si>
    <t>Résultats monétaires ($)</t>
  </si>
  <si>
    <t>Impôt 0110</t>
  </si>
  <si>
    <t>Taxe sur capital 0111</t>
  </si>
  <si>
    <t>Échange de ren. 0112</t>
  </si>
  <si>
    <t>Autres
(0113 à 0449)</t>
  </si>
  <si>
    <t>Divers
(0501 à 0565)</t>
  </si>
  <si>
    <t>TOTAL</t>
  </si>
  <si>
    <t>4 Échange de renseignements</t>
  </si>
  <si>
    <t>DGV-130</t>
  </si>
  <si>
    <t>LMU-12</t>
  </si>
  <si>
    <t>Modifier «ici» dans VB</t>
  </si>
  <si>
    <t>Corriger les  boutons de création de feuilles</t>
  </si>
  <si>
    <t>Emblème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</si>
</sst>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/m"/>
    <numFmt numFmtId="165" formatCode="d\ mmmm\ yyyy"/>
    <numFmt numFmtId="166" formatCode="#,##0.0"/>
    <numFmt numFmtId="167" formatCode="00000"/>
    <numFmt numFmtId="168" formatCode="[&gt;=10000000000]#\-###\-###\-####;[&gt;=10000000]\(###\)&quot; &quot;###\-####;000\-0000"/>
    <numFmt numFmtId="169" formatCode="##&quot; &quot;####&quot; &quot;####&quot; RS &quot;####"/>
    <numFmt numFmtId="170" formatCode="##\-####\-####&quot; RS &quot;####"/>
    <numFmt numFmtId="171" formatCode="##&quot; &quot;####&quot; &quot;####&quot; &quot;####"/>
  </numFmts>
  <fonts count="17" x14ac:knownFonts="1">
    <font>
      <sz val="8"/>
      <name val="Arial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2"/>
      <name val="Wide Latin"/>
      <family val="1"/>
    </font>
    <font>
      <b/>
      <sz val="14"/>
      <name val="Arial"/>
      <family val="2"/>
    </font>
    <font>
      <sz val="6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u/>
      <sz val="8"/>
      <name val="Arial"/>
      <family val="2"/>
    </font>
    <font>
      <sz val="11"/>
      <name val="Arial"/>
      <family val="2"/>
    </font>
    <font>
      <sz val="8"/>
      <color rgb="FF000000"/>
      <name val="Arial"/>
      <family val="2"/>
    </font>
    <font>
      <sz val="10"/>
      <color rgb="FF000000"/>
      <name val="Arial"/>
      <family val="2"/>
    </font>
    <font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5" fillId="2" borderId="1">
      <alignment horizontal="center" vertical="center"/>
    </xf>
    <xf numFmtId="0" fontId="4" fillId="0" borderId="0"/>
    <xf numFmtId="0" fontId="6" fillId="0" borderId="2">
      <alignment horizontal="justify" vertical="center"/>
    </xf>
    <xf numFmtId="0" fontId="7" fillId="0" borderId="0">
      <alignment horizontal="centerContinuous" vertical="center"/>
    </xf>
  </cellStyleXfs>
  <cellXfs count="90">
    <xf numFmtId="0" fontId="0" fillId="0" borderId="0" xfId="0"/>
    <xf numFmtId="0" fontId="4" fillId="0" borderId="0" xfId="2" applyAlignment="1">
      <alignment horizontal="centerContinuous"/>
    </xf>
    <xf numFmtId="0" fontId="4" fillId="0" borderId="0" xfId="2"/>
    <xf numFmtId="0" fontId="1" fillId="0" borderId="0" xfId="2" applyFont="1" applyAlignment="1">
      <alignment horizontal="left"/>
    </xf>
    <xf numFmtId="0" fontId="4" fillId="0" borderId="0" xfId="2" applyAlignment="1">
      <alignment horizontal="left"/>
    </xf>
    <xf numFmtId="0" fontId="4" fillId="0" borderId="3" xfId="2" applyBorder="1"/>
    <xf numFmtId="0" fontId="10" fillId="0" borderId="4" xfId="2" applyFont="1" applyBorder="1"/>
    <xf numFmtId="0" fontId="10" fillId="0" borderId="5" xfId="2" applyFont="1" applyBorder="1" applyAlignment="1">
      <alignment horizontal="centerContinuous"/>
    </xf>
    <xf numFmtId="0" fontId="10" fillId="0" borderId="6" xfId="2" applyFont="1" applyBorder="1" applyAlignment="1">
      <alignment horizontal="centerContinuous"/>
    </xf>
    <xf numFmtId="0" fontId="10" fillId="0" borderId="1" xfId="2" applyFont="1" applyBorder="1" applyAlignment="1">
      <alignment horizontal="centerContinuous"/>
    </xf>
    <xf numFmtId="0" fontId="10" fillId="0" borderId="0" xfId="2" applyFont="1"/>
    <xf numFmtId="0" fontId="10" fillId="0" borderId="7" xfId="2" applyFont="1" applyBorder="1"/>
    <xf numFmtId="0" fontId="10" fillId="0" borderId="7" xfId="2" applyFont="1" applyBorder="1" applyAlignment="1">
      <alignment horizontal="center"/>
    </xf>
    <xf numFmtId="0" fontId="1" fillId="0" borderId="7" xfId="2" applyFont="1" applyBorder="1" applyAlignment="1">
      <alignment horizontal="center"/>
    </xf>
    <xf numFmtId="0" fontId="10" fillId="0" borderId="8" xfId="2" applyFont="1" applyBorder="1" applyAlignment="1">
      <alignment horizontal="center"/>
    </xf>
    <xf numFmtId="165" fontId="3" fillId="2" borderId="7" xfId="2" applyNumberFormat="1" applyFont="1" applyFill="1" applyBorder="1" applyProtection="1">
      <protection locked="0"/>
    </xf>
    <xf numFmtId="166" fontId="3" fillId="2" borderId="7" xfId="2" applyNumberFormat="1" applyFont="1" applyFill="1" applyBorder="1" applyProtection="1">
      <protection locked="0"/>
    </xf>
    <xf numFmtId="166" fontId="3" fillId="0" borderId="7" xfId="2" applyNumberFormat="1" applyFont="1" applyBorder="1"/>
    <xf numFmtId="166" fontId="3" fillId="2" borderId="9" xfId="2" applyNumberFormat="1" applyFont="1" applyFill="1" applyBorder="1" applyProtection="1">
      <protection locked="0"/>
    </xf>
    <xf numFmtId="166" fontId="3" fillId="0" borderId="8" xfId="2" applyNumberFormat="1" applyFont="1" applyBorder="1"/>
    <xf numFmtId="3" fontId="3" fillId="0" borderId="0" xfId="2" applyNumberFormat="1" applyFont="1" applyBorder="1"/>
    <xf numFmtId="3" fontId="11" fillId="0" borderId="0" xfId="2" applyNumberFormat="1" applyFont="1" applyBorder="1" applyAlignment="1">
      <alignment horizontal="centerContinuous"/>
    </xf>
    <xf numFmtId="0" fontId="4" fillId="0" borderId="0" xfId="2" applyBorder="1" applyAlignment="1">
      <alignment horizontal="centerContinuous"/>
    </xf>
    <xf numFmtId="166" fontId="3" fillId="0" borderId="10" xfId="2" applyNumberFormat="1" applyFont="1" applyBorder="1"/>
    <xf numFmtId="0" fontId="1" fillId="0" borderId="0" xfId="2" applyFont="1"/>
    <xf numFmtId="0" fontId="10" fillId="0" borderId="11" xfId="2" applyFont="1" applyBorder="1"/>
    <xf numFmtId="0" fontId="4" fillId="2" borderId="5" xfId="2" applyFill="1" applyBorder="1" applyProtection="1">
      <protection locked="0"/>
    </xf>
    <xf numFmtId="0" fontId="4" fillId="2" borderId="12" xfId="2" applyFill="1" applyBorder="1" applyAlignment="1">
      <alignment horizontal="left" wrapText="1"/>
    </xf>
    <xf numFmtId="0" fontId="4" fillId="2" borderId="13" xfId="2" applyFill="1" applyBorder="1" applyAlignment="1">
      <alignment horizontal="left" wrapText="1"/>
    </xf>
    <xf numFmtId="0" fontId="4" fillId="2" borderId="5" xfId="2" applyFill="1" applyBorder="1" applyAlignment="1" applyProtection="1">
      <alignment horizontal="left"/>
      <protection locked="0"/>
    </xf>
    <xf numFmtId="0" fontId="4" fillId="2" borderId="12" xfId="2" applyFill="1" applyBorder="1" applyAlignment="1">
      <alignment wrapText="1"/>
    </xf>
    <xf numFmtId="0" fontId="4" fillId="2" borderId="13" xfId="2" applyFill="1" applyBorder="1" applyAlignment="1">
      <alignment wrapText="1"/>
    </xf>
    <xf numFmtId="0" fontId="12" fillId="0" borderId="0" xfId="2" applyFont="1"/>
    <xf numFmtId="0" fontId="4" fillId="2" borderId="7" xfId="2" applyFill="1" applyBorder="1" applyAlignment="1" applyProtection="1">
      <protection locked="0"/>
    </xf>
    <xf numFmtId="0" fontId="4" fillId="2" borderId="12" xfId="2" applyFill="1" applyBorder="1" applyAlignment="1"/>
    <xf numFmtId="0" fontId="4" fillId="2" borderId="13" xfId="2" applyFill="1" applyBorder="1" applyAlignment="1"/>
    <xf numFmtId="0" fontId="4" fillId="2" borderId="14" xfId="2" applyFill="1" applyBorder="1" applyAlignment="1" applyProtection="1">
      <protection locked="0"/>
    </xf>
    <xf numFmtId="0" fontId="10" fillId="0" borderId="4" xfId="2" applyFont="1" applyBorder="1" applyAlignment="1">
      <alignment horizontal="center"/>
    </xf>
    <xf numFmtId="0" fontId="1" fillId="0" borderId="5" xfId="2" applyFont="1" applyBorder="1" applyAlignment="1">
      <alignment horizontal="centerContinuous"/>
    </xf>
    <xf numFmtId="0" fontId="10" fillId="0" borderId="12" xfId="2" applyFont="1" applyBorder="1" applyAlignment="1">
      <alignment horizontal="centerContinuous"/>
    </xf>
    <xf numFmtId="0" fontId="10" fillId="0" borderId="13" xfId="2" applyFont="1" applyBorder="1" applyAlignment="1">
      <alignment horizontal="centerContinuous"/>
    </xf>
    <xf numFmtId="0" fontId="10" fillId="0" borderId="7" xfId="2" applyFont="1" applyBorder="1" applyAlignment="1">
      <alignment horizontal="center" vertical="center"/>
    </xf>
    <xf numFmtId="0" fontId="10" fillId="0" borderId="7" xfId="2" applyFont="1" applyBorder="1" applyAlignment="1">
      <alignment horizontal="center" vertical="center" wrapText="1"/>
    </xf>
    <xf numFmtId="0" fontId="1" fillId="0" borderId="7" xfId="2" applyFont="1" applyBorder="1" applyAlignment="1">
      <alignment horizontal="center" vertical="center" wrapText="1"/>
    </xf>
    <xf numFmtId="0" fontId="10" fillId="0" borderId="8" xfId="2" applyFont="1" applyBorder="1" applyAlignment="1">
      <alignment horizontal="center" vertical="center" wrapText="1"/>
    </xf>
    <xf numFmtId="0" fontId="10" fillId="2" borderId="7" xfId="2" applyFont="1" applyFill="1" applyBorder="1" applyAlignment="1" applyProtection="1">
      <alignment horizontal="right"/>
      <protection locked="0"/>
    </xf>
    <xf numFmtId="3" fontId="3" fillId="0" borderId="15" xfId="2" applyNumberFormat="1" applyFont="1" applyBorder="1"/>
    <xf numFmtId="3" fontId="3" fillId="0" borderId="16" xfId="2" applyNumberFormat="1" applyFont="1" applyBorder="1"/>
    <xf numFmtId="3" fontId="3" fillId="2" borderId="7" xfId="2" applyNumberFormat="1" applyFont="1" applyFill="1" applyBorder="1" applyProtection="1">
      <protection locked="0"/>
    </xf>
    <xf numFmtId="3" fontId="3" fillId="0" borderId="7" xfId="2" applyNumberFormat="1" applyFont="1" applyBorder="1"/>
    <xf numFmtId="3" fontId="3" fillId="2" borderId="8" xfId="2" applyNumberFormat="1" applyFont="1" applyFill="1" applyBorder="1" applyProtection="1">
      <protection locked="0"/>
    </xf>
    <xf numFmtId="3" fontId="10" fillId="2" borderId="7" xfId="2" applyNumberFormat="1" applyFont="1" applyFill="1" applyBorder="1" applyAlignment="1" applyProtection="1">
      <alignment horizontal="right"/>
      <protection locked="0"/>
    </xf>
    <xf numFmtId="3" fontId="3" fillId="0" borderId="15" xfId="2" applyNumberFormat="1" applyFont="1" applyBorder="1" applyProtection="1"/>
    <xf numFmtId="0" fontId="1" fillId="0" borderId="0" xfId="2" applyFont="1" applyBorder="1" applyAlignment="1">
      <alignment horizontal="right"/>
    </xf>
    <xf numFmtId="3" fontId="3" fillId="0" borderId="8" xfId="2" applyNumberFormat="1" applyFont="1" applyBorder="1"/>
    <xf numFmtId="0" fontId="13" fillId="0" borderId="11" xfId="2" applyFont="1" applyBorder="1"/>
    <xf numFmtId="0" fontId="13" fillId="0" borderId="5" xfId="2" applyFont="1" applyBorder="1" applyAlignment="1">
      <alignment horizontal="right" vertical="center"/>
    </xf>
    <xf numFmtId="0" fontId="13" fillId="2" borderId="12" xfId="2" applyFont="1" applyFill="1" applyBorder="1" applyAlignment="1" applyProtection="1">
      <alignment horizontal="left" vertical="center"/>
      <protection locked="0"/>
    </xf>
    <xf numFmtId="0" fontId="13" fillId="0" borderId="12" xfId="2" applyFont="1" applyBorder="1" applyAlignment="1">
      <alignment horizontal="right" vertical="center"/>
    </xf>
    <xf numFmtId="0" fontId="10" fillId="0" borderId="12" xfId="2" applyFont="1" applyBorder="1" applyAlignment="1">
      <alignment horizontal="right" vertical="center"/>
    </xf>
    <xf numFmtId="0" fontId="13" fillId="0" borderId="13" xfId="2" applyFont="1" applyBorder="1" applyAlignment="1">
      <alignment vertical="center"/>
    </xf>
    <xf numFmtId="0" fontId="10" fillId="0" borderId="0" xfId="2" applyFont="1" applyBorder="1"/>
    <xf numFmtId="0" fontId="2" fillId="0" borderId="9" xfId="2" quotePrefix="1" applyFont="1" applyBorder="1" applyAlignment="1">
      <alignment horizontal="center"/>
    </xf>
    <xf numFmtId="0" fontId="10" fillId="0" borderId="4" xfId="2" applyFont="1" applyBorder="1" applyAlignment="1">
      <alignment horizontal="centerContinuous" vertical="justify"/>
    </xf>
    <xf numFmtId="0" fontId="4" fillId="0" borderId="17" xfId="2" applyBorder="1" applyAlignment="1">
      <alignment horizontal="centerContinuous" vertical="justify"/>
    </xf>
    <xf numFmtId="0" fontId="4" fillId="0" borderId="3" xfId="2" applyBorder="1" applyAlignment="1">
      <alignment horizontal="centerContinuous" vertical="justify"/>
    </xf>
    <xf numFmtId="14" fontId="4" fillId="0" borderId="0" xfId="2" applyNumberFormat="1"/>
    <xf numFmtId="166" fontId="10" fillId="0" borderId="0" xfId="2" applyNumberFormat="1" applyFont="1"/>
    <xf numFmtId="165" fontId="4" fillId="0" borderId="0" xfId="2" applyNumberFormat="1"/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/>
    <xf numFmtId="0" fontId="8" fillId="0" borderId="0" xfId="2" applyFont="1" applyAlignment="1">
      <alignment horizontal="centerContinuous"/>
    </xf>
    <xf numFmtId="166" fontId="4" fillId="0" borderId="0" xfId="2" applyNumberFormat="1"/>
    <xf numFmtId="167" fontId="4" fillId="2" borderId="18" xfId="2" applyNumberFormat="1" applyFill="1" applyBorder="1" applyAlignment="1" applyProtection="1">
      <alignment horizontal="centerContinuous"/>
    </xf>
    <xf numFmtId="169" fontId="4" fillId="2" borderId="18" xfId="2" applyNumberFormat="1" applyFill="1" applyBorder="1" applyAlignment="1" applyProtection="1">
      <alignment horizontal="centerContinuous"/>
    </xf>
    <xf numFmtId="168" fontId="0" fillId="0" borderId="0" xfId="0" applyNumberFormat="1"/>
    <xf numFmtId="166" fontId="0" fillId="0" borderId="0" xfId="0" applyNumberFormat="1"/>
    <xf numFmtId="0" fontId="4" fillId="0" borderId="0" xfId="2" applyFont="1"/>
    <xf numFmtId="0" fontId="10" fillId="0" borderId="0" xfId="2" applyFont="1" applyAlignment="1">
      <alignment horizontal="left"/>
    </xf>
    <xf numFmtId="0" fontId="10" fillId="0" borderId="0" xfId="2" applyFont="1" applyAlignment="1">
      <alignment horizontal="right"/>
    </xf>
    <xf numFmtId="164" fontId="10" fillId="0" borderId="0" xfId="2" applyNumberFormat="1" applyFont="1"/>
    <xf numFmtId="0" fontId="9" fillId="0" borderId="0" xfId="2" quotePrefix="1" applyFont="1" applyAlignment="1">
      <alignment horizontal="right" vertical="top" wrapText="1"/>
    </xf>
    <xf numFmtId="0" fontId="10" fillId="0" borderId="0" xfId="2" quotePrefix="1" applyFont="1" applyAlignment="1">
      <alignment horizontal="left"/>
    </xf>
    <xf numFmtId="0" fontId="4" fillId="3" borderId="0" xfId="2" applyFill="1" applyAlignment="1">
      <alignment horizontal="left"/>
    </xf>
    <xf numFmtId="0" fontId="10" fillId="3" borderId="0" xfId="2" applyFont="1" applyFill="1" applyAlignment="1">
      <alignment horizontal="left"/>
    </xf>
    <xf numFmtId="170" fontId="4" fillId="2" borderId="8" xfId="2" applyNumberFormat="1" applyFill="1" applyBorder="1" applyAlignment="1" applyProtection="1">
      <alignment horizontal="centerContinuous"/>
    </xf>
    <xf numFmtId="0" fontId="4" fillId="4" borderId="0" xfId="2" applyFill="1"/>
    <xf numFmtId="0" fontId="4" fillId="4" borderId="0" xfId="2" applyFill="1" applyProtection="1">
      <protection locked="0"/>
    </xf>
    <xf numFmtId="171" fontId="0" fillId="0" borderId="0" xfId="0" quotePrefix="1" applyNumberFormat="1" applyAlignment="1">
      <alignment horizontal="left"/>
    </xf>
  </cellXfs>
  <cellStyles count="5">
    <cellStyle name="Année" xfId="1"/>
    <cellStyle name="Normal" xfId="0" builtinId="0"/>
    <cellStyle name="Normal_DGV-12" xfId="2"/>
    <cellStyle name="section" xfId="3"/>
    <cellStyle name="titre" xfId="4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47625</xdr:rowOff>
        </xdr:from>
        <xdr:to>
          <xdr:col>1</xdr:col>
          <xdr:colOff>476250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Fixer SDU</a:t>
              </a:r>
              <a:endParaRPr lang="fr-CA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104775</xdr:rowOff>
        </xdr:from>
        <xdr:to>
          <xdr:col>2</xdr:col>
          <xdr:colOff>733425</xdr:colOff>
          <xdr:row>3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DGV-12</a:t>
              </a:r>
              <a:endParaRPr lang="fr-CA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28575</xdr:rowOff>
        </xdr:from>
        <xdr:to>
          <xdr:col>6</xdr:col>
          <xdr:colOff>0</xdr:colOff>
          <xdr:row>1</xdr:row>
          <xdr:rowOff>104775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Page 2</a:t>
              </a:r>
              <a:endParaRPr lang="fr-CA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0</xdr:row>
          <xdr:rowOff>28575</xdr:rowOff>
        </xdr:from>
        <xdr:to>
          <xdr:col>7</xdr:col>
          <xdr:colOff>581025</xdr:colOff>
          <xdr:row>1</xdr:row>
          <xdr:rowOff>123825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page 3</a:t>
              </a:r>
              <a:endParaRPr lang="fr-CA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466725</xdr:colOff>
          <xdr:row>0</xdr:row>
          <xdr:rowOff>0</xdr:rowOff>
        </xdr:from>
        <xdr:to>
          <xdr:col>38</xdr:col>
          <xdr:colOff>657225</xdr:colOff>
          <xdr:row>4</xdr:row>
          <xdr:rowOff>66675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Enregistre les heures dans SAVE (J1TP VER)</a:t>
              </a:r>
            </a:p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à partir d'avril 2002.</a:t>
              </a:r>
            </a:p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(Voir note ci-dessous.)</a:t>
              </a:r>
              <a:endParaRPr lang="fr-CA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95250</xdr:colOff>
      <xdr:row>0</xdr:row>
      <xdr:rowOff>76200</xdr:rowOff>
    </xdr:from>
    <xdr:to>
      <xdr:col>0</xdr:col>
      <xdr:colOff>923925</xdr:colOff>
      <xdr:row>3</xdr:row>
      <xdr:rowOff>95250</xdr:rowOff>
    </xdr:to>
    <xdr:pic>
      <xdr:nvPicPr>
        <xdr:cNvPr id="2060" name="Picture 12" descr="RQ_B&amp;W_2ligne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828675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App/RAS/Gestion/Automatiqu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xer_SDU"/>
      <sheetName val="Vérificateur"/>
      <sheetName val="Module1"/>
      <sheetName val="Module3"/>
      <sheetName val="Gérer ses répertoires"/>
      <sheetName val="Fixer_SD"/>
      <sheetName val="Moi"/>
      <sheetName val="Param"/>
    </sheetNames>
    <sheetDataSet>
      <sheetData sheetId="0"/>
      <sheetData sheetId="1">
        <row r="65">
          <cell r="B65" t="str">
            <v>St-Gelais, Jacques tvf</v>
          </cell>
        </row>
        <row r="66">
          <cell r="B66" t="str">
            <v xml:space="preserve">Direction régionale de la vérification des entreprises Capitale-Nationale, Sud et Est du Québec </v>
          </cell>
        </row>
        <row r="68">
          <cell r="B68">
            <v>4509288655</v>
          </cell>
        </row>
        <row r="69">
          <cell r="B69">
            <v>5148535861</v>
          </cell>
        </row>
        <row r="70">
          <cell r="B70">
            <v>4509288109</v>
          </cell>
        </row>
        <row r="71">
          <cell r="B71" t="str">
            <v>Place Longueuil, Secteur N-410, 825, rue St-Laurent O. Longueuil (QC) J4K 5K5</v>
          </cell>
        </row>
        <row r="77">
          <cell r="B77" t="str">
            <v>Dussault, Martin</v>
          </cell>
        </row>
        <row r="78">
          <cell r="B78">
            <v>4509288112</v>
          </cell>
        </row>
        <row r="80">
          <cell r="B80">
            <v>4509288109</v>
          </cell>
        </row>
        <row r="90">
          <cell r="B90">
            <v>1</v>
          </cell>
        </row>
        <row r="91">
          <cell r="B91">
            <v>1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curité"/>
      <sheetName val="USB"/>
      <sheetName val="Messages"/>
      <sheetName val="Gérer ses répertoires"/>
      <sheetName val="Calendrier Julien"/>
      <sheetName val="Modifications"/>
      <sheetName val="Touches magiques"/>
      <sheetName val="Principal"/>
      <sheetName val="USA"/>
      <sheetName val="Module1"/>
      <sheetName val="Module2"/>
      <sheetName val="Module4"/>
      <sheetName val="Module7"/>
    </sheetNames>
    <sheetDataSet>
      <sheetData sheetId="0"/>
      <sheetData sheetId="1"/>
      <sheetData sheetId="2"/>
      <sheetData sheetId="3">
        <row r="2">
          <cell r="P2" t="str">
            <v>APP\RAS</v>
          </cell>
        </row>
        <row r="5">
          <cell r="K5" t="str">
            <v>HUM-53-J13</v>
          </cell>
        </row>
        <row r="6">
          <cell r="K6" t="str">
            <v>SAVE-J13</v>
          </cell>
        </row>
      </sheetData>
      <sheetData sheetId="4"/>
      <sheetData sheetId="5"/>
      <sheetData sheetId="6"/>
      <sheetData sheetId="7"/>
      <sheetData sheetId="8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Automobile"/>
      <sheetName val="USA"/>
      <sheetName val="RAS (P 1)"/>
      <sheetName val="RAS (P 2)"/>
      <sheetName val="ADM (P 1)"/>
      <sheetName val="ADM (P 2)"/>
      <sheetName val="Par individu"/>
      <sheetName val="Proprio"/>
      <sheetName val="INAS 1"/>
      <sheetName val="INAS 2"/>
      <sheetName val="INAS 3"/>
      <sheetName val="INAS 4"/>
      <sheetName val="INAS 5"/>
      <sheetName val="INAS 6"/>
      <sheetName val="ACON"/>
      <sheetName val="A4BJ CON"/>
      <sheetName val="CAE"/>
      <sheetName val="3 fois par mois"/>
      <sheetName val="MRQ"/>
      <sheetName val="Messages"/>
      <sheetName val="Base"/>
      <sheetName val="F601"/>
      <sheetName val="Module1"/>
      <sheetName val="Tot"/>
      <sheetName val="4 fois par mois"/>
      <sheetName val="2 fois par mois"/>
      <sheetName val="Mensuel"/>
      <sheetName val="Module2"/>
      <sheetName val="Procéd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4">
          <cell r="B4">
            <v>0</v>
          </cell>
        </row>
        <row r="5">
          <cell r="D5" t="str">
            <v>0010</v>
          </cell>
          <cell r="E5" t="str">
            <v>00010</v>
          </cell>
        </row>
        <row r="6">
          <cell r="B6" t="str">
            <v/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40"/>
  <sheetViews>
    <sheetView tabSelected="1" workbookViewId="0">
      <selection activeCell="F12" sqref="F12"/>
    </sheetView>
  </sheetViews>
  <sheetFormatPr baseColWidth="10" defaultRowHeight="11.25" x14ac:dyDescent="0.2"/>
  <cols>
    <col min="4" max="6" width="13.83203125" customWidth="1"/>
    <col min="7" max="7" width="16.1640625" customWidth="1"/>
  </cols>
  <sheetData>
    <row r="2" spans="1:7" x14ac:dyDescent="0.2">
      <c r="C2" t="s">
        <v>0</v>
      </c>
    </row>
    <row r="4" spans="1:7" x14ac:dyDescent="0.2">
      <c r="C4" t="s">
        <v>1</v>
      </c>
    </row>
    <row r="5" spans="1:7" x14ac:dyDescent="0.2">
      <c r="C5" t="s">
        <v>2</v>
      </c>
    </row>
    <row r="6" spans="1:7" x14ac:dyDescent="0.2">
      <c r="C6" t="s">
        <v>3</v>
      </c>
    </row>
    <row r="8" spans="1:7" x14ac:dyDescent="0.2">
      <c r="B8" s="70"/>
      <c r="C8" s="70" t="s">
        <v>4</v>
      </c>
      <c r="D8" s="70" t="s">
        <v>5</v>
      </c>
      <c r="E8" s="70" t="s">
        <v>6</v>
      </c>
      <c r="F8" s="70" t="s">
        <v>7</v>
      </c>
      <c r="G8" s="70" t="s">
        <v>8</v>
      </c>
    </row>
    <row r="9" spans="1:7" x14ac:dyDescent="0.2">
      <c r="A9" s="70" t="s">
        <v>9</v>
      </c>
      <c r="B9" t="str">
        <f>+[1]Vérificateur!$B$65</f>
        <v>St-Gelais, Jacques tvf</v>
      </c>
      <c r="D9" s="76">
        <f>+[1]Vérificateur!$B$68</f>
        <v>4509288655</v>
      </c>
      <c r="E9" s="76">
        <f>+[1]Vérificateur!$B$70</f>
        <v>4509288109</v>
      </c>
      <c r="F9" s="76">
        <f>+[1]Vérificateur!$B$69</f>
        <v>5148535861</v>
      </c>
      <c r="G9" t="str">
        <f>+[1]Vérificateur!$B$71</f>
        <v>Place Longueuil, Secteur N-410, 825, rue St-Laurent O. Longueuil (QC) J4K 5K5</v>
      </c>
    </row>
    <row r="10" spans="1:7" x14ac:dyDescent="0.2">
      <c r="A10" t="s">
        <v>10</v>
      </c>
      <c r="B10" t="str">
        <f>+[1]Vérificateur!$B$77</f>
        <v>Dussault, Martin</v>
      </c>
      <c r="C10" s="71" t="str">
        <f>+[1]Vérificateur!$B$66</f>
        <v xml:space="preserve">Direction régionale de la vérification des entreprises Capitale-Nationale, Sud et Est du Québec </v>
      </c>
      <c r="D10" s="76">
        <f>+[1]Vérificateur!$B$78</f>
        <v>4509288112</v>
      </c>
      <c r="E10" s="76">
        <f>+[1]Vérificateur!$B$80</f>
        <v>4509288109</v>
      </c>
      <c r="F10" s="76">
        <f>+[1]Vérificateur!$B$79</f>
        <v>0</v>
      </c>
    </row>
    <row r="12" spans="1:7" x14ac:dyDescent="0.2">
      <c r="C12" t="s">
        <v>11</v>
      </c>
      <c r="E12" s="69">
        <v>40892</v>
      </c>
      <c r="F12" t="s">
        <v>56</v>
      </c>
    </row>
    <row r="13" spans="1:7" x14ac:dyDescent="0.2">
      <c r="E13" s="69">
        <v>40079</v>
      </c>
      <c r="F13" t="s">
        <v>55</v>
      </c>
    </row>
    <row r="14" spans="1:7" x14ac:dyDescent="0.2">
      <c r="E14" s="69">
        <v>39199</v>
      </c>
      <c r="F14" t="s">
        <v>54</v>
      </c>
    </row>
    <row r="15" spans="1:7" x14ac:dyDescent="0.2">
      <c r="E15" s="69">
        <v>38225</v>
      </c>
    </row>
    <row r="16" spans="1:7" x14ac:dyDescent="0.2">
      <c r="E16" s="69">
        <v>38142</v>
      </c>
    </row>
    <row r="17" spans="5:5" x14ac:dyDescent="0.2">
      <c r="E17" s="69">
        <v>38041</v>
      </c>
    </row>
    <row r="18" spans="5:5" x14ac:dyDescent="0.2">
      <c r="E18" s="69">
        <v>37874</v>
      </c>
    </row>
    <row r="19" spans="5:5" x14ac:dyDescent="0.2">
      <c r="E19" s="69">
        <v>37869</v>
      </c>
    </row>
    <row r="20" spans="5:5" x14ac:dyDescent="0.2">
      <c r="E20" s="69">
        <v>37846</v>
      </c>
    </row>
    <row r="21" spans="5:5" x14ac:dyDescent="0.2">
      <c r="E21" s="69">
        <v>37742</v>
      </c>
    </row>
    <row r="22" spans="5:5" x14ac:dyDescent="0.2">
      <c r="E22" s="69">
        <v>37733</v>
      </c>
    </row>
    <row r="23" spans="5:5" x14ac:dyDescent="0.2">
      <c r="E23" s="69">
        <v>37691</v>
      </c>
    </row>
    <row r="24" spans="5:5" x14ac:dyDescent="0.2">
      <c r="E24" s="69">
        <v>37686</v>
      </c>
    </row>
    <row r="25" spans="5:5" x14ac:dyDescent="0.2">
      <c r="E25" s="69">
        <v>37627</v>
      </c>
    </row>
    <row r="26" spans="5:5" x14ac:dyDescent="0.2">
      <c r="E26" s="69"/>
    </row>
    <row r="27" spans="5:5" x14ac:dyDescent="0.2">
      <c r="E27" s="69"/>
    </row>
    <row r="28" spans="5:5" x14ac:dyDescent="0.2">
      <c r="E28" s="69"/>
    </row>
    <row r="29" spans="5:5" x14ac:dyDescent="0.2">
      <c r="E29" s="69"/>
    </row>
    <row r="30" spans="5:5" x14ac:dyDescent="0.2">
      <c r="E30" s="69"/>
    </row>
    <row r="31" spans="5:5" x14ac:dyDescent="0.2">
      <c r="E31" s="69"/>
    </row>
    <row r="32" spans="5:5" x14ac:dyDescent="0.2">
      <c r="E32" s="69"/>
    </row>
    <row r="33" spans="5:5" x14ac:dyDescent="0.2">
      <c r="E33" s="69"/>
    </row>
    <row r="34" spans="5:5" x14ac:dyDescent="0.2">
      <c r="E34" s="69"/>
    </row>
    <row r="35" spans="5:5" x14ac:dyDescent="0.2">
      <c r="E35" s="69"/>
    </row>
    <row r="36" spans="5:5" x14ac:dyDescent="0.2">
      <c r="E36" s="69"/>
    </row>
    <row r="37" spans="5:5" x14ac:dyDescent="0.2">
      <c r="E37" s="69"/>
    </row>
    <row r="38" spans="5:5" x14ac:dyDescent="0.2">
      <c r="E38" s="69"/>
    </row>
    <row r="39" spans="5:5" x14ac:dyDescent="0.2">
      <c r="E39" s="69"/>
    </row>
    <row r="40" spans="5:5" x14ac:dyDescent="0.2">
      <c r="E40" s="69"/>
    </row>
  </sheetData>
  <phoneticPr fontId="0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Line="0" autoPict="0" macro="[0]!Fixer_sdu">
                <anchor moveWithCells="1" sizeWithCells="1">
                  <from>
                    <xdr:col>0</xdr:col>
                    <xdr:colOff>76200</xdr:colOff>
                    <xdr:row>0</xdr:row>
                    <xdr:rowOff>47625</xdr:rowOff>
                  </from>
                  <to>
                    <xdr:col>1</xdr:col>
                    <xdr:colOff>476250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B74"/>
  <sheetViews>
    <sheetView showZeros="0" zoomScale="87" workbookViewId="0">
      <pane ySplit="8" topLeftCell="A9" activePane="bottomLeft" state="frozen"/>
      <selection pane="bottomLeft" activeCell="A9" sqref="A9"/>
    </sheetView>
  </sheetViews>
  <sheetFormatPr baseColWidth="10" defaultColWidth="13.33203125" defaultRowHeight="12.75" x14ac:dyDescent="0.2"/>
  <cols>
    <col min="1" max="1" width="24.1640625" style="2" customWidth="1"/>
    <col min="2" max="3" width="17.83203125" style="2" customWidth="1"/>
    <col min="4" max="4" width="14.1640625" style="2" customWidth="1"/>
    <col min="5" max="5" width="16.33203125" style="2" customWidth="1"/>
    <col min="6" max="6" width="8.5" style="2" customWidth="1"/>
    <col min="7" max="7" width="10.5" style="2" customWidth="1"/>
    <col min="8" max="8" width="19.5" style="2" customWidth="1"/>
    <col min="9" max="10" width="13.33203125" style="2" hidden="1" customWidth="1"/>
    <col min="11" max="26" width="13.33203125" hidden="1" customWidth="1"/>
    <col min="27" max="36" width="13.33203125" style="2" hidden="1" customWidth="1"/>
    <col min="37" max="16384" width="13.33203125" style="2"/>
  </cols>
  <sheetData>
    <row r="1" spans="1:54" ht="16.5" customHeight="1" x14ac:dyDescent="0.25">
      <c r="A1"/>
      <c r="B1"/>
      <c r="C1"/>
      <c r="D1" s="72" t="s">
        <v>12</v>
      </c>
      <c r="E1" s="1"/>
      <c r="F1" s="1"/>
      <c r="G1" s="1"/>
      <c r="H1" s="82" t="s">
        <v>13</v>
      </c>
      <c r="AK1" s="84"/>
      <c r="AM1" s="2">
        <v>1</v>
      </c>
      <c r="AN1" s="78" t="s">
        <v>14</v>
      </c>
      <c r="AO1" s="2">
        <v>7</v>
      </c>
      <c r="AP1" s="78" t="s">
        <v>15</v>
      </c>
      <c r="BA1" s="87" t="str">
        <f>+'[2]Gérer ses répertoires'!$P$2</f>
        <v>APP\RAS</v>
      </c>
      <c r="BB1" s="88">
        <v>1</v>
      </c>
    </row>
    <row r="2" spans="1:54" ht="21.75" customHeight="1" x14ac:dyDescent="0.25">
      <c r="A2"/>
      <c r="B2"/>
      <c r="C2"/>
      <c r="D2" s="72" t="s">
        <v>16</v>
      </c>
      <c r="E2" s="1"/>
      <c r="F2" s="1"/>
      <c r="G2" s="1"/>
      <c r="H2" s="1"/>
      <c r="AK2" s="2">
        <f>+[1]Vérificateur!$B$90</f>
        <v>1</v>
      </c>
      <c r="AL2" s="2">
        <f>+[1]Vérificateur!$B$91</f>
        <v>1</v>
      </c>
      <c r="AM2" s="2">
        <v>2</v>
      </c>
      <c r="AN2" s="78" t="s">
        <v>17</v>
      </c>
      <c r="AO2" s="2">
        <v>8</v>
      </c>
      <c r="AP2" s="78" t="s">
        <v>18</v>
      </c>
      <c r="BA2" s="87" t="str">
        <f>+'[2]Gérer ses répertoires'!$K$6</f>
        <v>SAVE-J13</v>
      </c>
      <c r="BB2" s="87" t="str">
        <f>+'[2]Gérer ses répertoires'!$K$5</f>
        <v>HUM-53-J13</v>
      </c>
    </row>
    <row r="3" spans="1:54" ht="11.25" customHeight="1" x14ac:dyDescent="0.2">
      <c r="A3"/>
      <c r="B3"/>
      <c r="C3"/>
      <c r="E3"/>
      <c r="F3" s="63" t="s">
        <v>19</v>
      </c>
      <c r="G3" s="65"/>
      <c r="H3" s="64"/>
      <c r="AK3" s="85"/>
      <c r="AL3" s="73">
        <f>MAX(AL9:AL29)</f>
        <v>0</v>
      </c>
      <c r="AM3" s="2">
        <v>3</v>
      </c>
      <c r="AN3" s="78" t="s">
        <v>20</v>
      </c>
      <c r="AO3" s="2">
        <v>9</v>
      </c>
      <c r="AP3" s="78" t="s">
        <v>21</v>
      </c>
    </row>
    <row r="4" spans="1:54" x14ac:dyDescent="0.2">
      <c r="A4" s="66"/>
      <c r="E4"/>
      <c r="F4" s="86">
        <f>+[3]Base!$B$4</f>
        <v>0</v>
      </c>
      <c r="G4" s="75"/>
      <c r="H4" s="74"/>
      <c r="AK4" s="89">
        <f>VALUE(IF([3]Base!$E$5&lt;&gt;"",[3]Base!$E$5,[3]Base!$D$5))</f>
        <v>10</v>
      </c>
      <c r="AM4" s="2">
        <v>4</v>
      </c>
      <c r="AN4" s="78" t="s">
        <v>22</v>
      </c>
      <c r="AO4" s="2">
        <v>10</v>
      </c>
      <c r="AP4" s="78" t="s">
        <v>23</v>
      </c>
    </row>
    <row r="5" spans="1:54" x14ac:dyDescent="0.2">
      <c r="A5" s="3" t="s">
        <v>24</v>
      </c>
      <c r="B5" s="1"/>
      <c r="C5" s="1"/>
      <c r="D5" s="1"/>
      <c r="E5" s="1"/>
      <c r="F5" s="1"/>
      <c r="G5" s="1"/>
      <c r="H5" s="1"/>
      <c r="AK5" s="2" t="str">
        <f>+[3]Base!$B$6</f>
        <v/>
      </c>
      <c r="AL5"/>
      <c r="AM5" s="2">
        <v>5</v>
      </c>
      <c r="AN5" s="78" t="s">
        <v>25</v>
      </c>
      <c r="AO5" s="2">
        <v>11</v>
      </c>
      <c r="AP5" s="78" t="s">
        <v>26</v>
      </c>
    </row>
    <row r="6" spans="1:54" ht="3.75" customHeight="1" x14ac:dyDescent="0.2">
      <c r="A6" s="4"/>
      <c r="D6" s="5"/>
      <c r="E6" s="5"/>
      <c r="F6" s="5"/>
      <c r="G6" s="5"/>
      <c r="H6" s="5"/>
      <c r="AM6" s="2">
        <v>6</v>
      </c>
      <c r="AN6" s="78" t="s">
        <v>27</v>
      </c>
      <c r="AO6" s="2">
        <v>12</v>
      </c>
      <c r="AP6" s="78" t="s">
        <v>28</v>
      </c>
    </row>
    <row r="7" spans="1:54" s="10" customFormat="1" ht="13.5" customHeight="1" x14ac:dyDescent="0.2">
      <c r="A7" s="6" t="s">
        <v>29</v>
      </c>
      <c r="B7" s="7" t="s">
        <v>30</v>
      </c>
      <c r="C7" s="7"/>
      <c r="D7" s="7"/>
      <c r="E7" s="7"/>
      <c r="F7" s="8" t="s">
        <v>31</v>
      </c>
      <c r="G7" s="7"/>
      <c r="H7" s="9"/>
      <c r="I7" s="15" t="str">
        <f>IF(L7+N7&lt;&gt;0,I6+1,"")</f>
        <v/>
      </c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K7" s="83" t="s">
        <v>32</v>
      </c>
    </row>
    <row r="8" spans="1:54" s="10" customFormat="1" ht="13.5" customHeight="1" x14ac:dyDescent="0.2">
      <c r="A8" s="11"/>
      <c r="B8" s="12" t="s">
        <v>33</v>
      </c>
      <c r="C8" s="12" t="s">
        <v>34</v>
      </c>
      <c r="D8" s="13" t="s">
        <v>35</v>
      </c>
      <c r="E8" s="12" t="s">
        <v>36</v>
      </c>
      <c r="F8" s="62" t="s">
        <v>37</v>
      </c>
      <c r="G8" s="13" t="s">
        <v>35</v>
      </c>
      <c r="H8" s="14" t="s">
        <v>38</v>
      </c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K8" s="83" t="s">
        <v>39</v>
      </c>
    </row>
    <row r="9" spans="1:54" s="10" customFormat="1" ht="18" customHeight="1" x14ac:dyDescent="0.2">
      <c r="A9" s="15"/>
      <c r="B9" s="16"/>
      <c r="C9" s="16"/>
      <c r="D9" s="17">
        <f t="shared" ref="D9:D24" si="0">SUM(B9:C9)</f>
        <v>0</v>
      </c>
      <c r="E9" s="17">
        <f>IF(D9=" "," ",+D9)</f>
        <v>0</v>
      </c>
      <c r="F9" s="18"/>
      <c r="G9" s="17">
        <f>+F9</f>
        <v>0</v>
      </c>
      <c r="H9" s="19">
        <f>IF(G9=" "," ",+E9+G9)</f>
        <v>0</v>
      </c>
      <c r="I9" s="67">
        <f>IF(H9&gt;D9+F9,H9,D9+F9)</f>
        <v>0</v>
      </c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 s="10">
        <f>IF(B9+C9+F9&gt;0,AA9,0)</f>
        <v>0</v>
      </c>
      <c r="AK9" s="77">
        <f>+D9+F9</f>
        <v>0</v>
      </c>
      <c r="AL9" s="77">
        <f t="shared" ref="AL9:AL29" si="1">IF(AK9&gt;0,ROW(),0)</f>
        <v>0</v>
      </c>
      <c r="AM9" s="10">
        <f t="shared" ref="AM9:AM29" si="2">IF(AK9&gt;0,MONTH(A9),0)</f>
        <v>0</v>
      </c>
      <c r="AN9" s="80">
        <f t="shared" ref="AN9:AN29" si="3">IF(AK9&gt;0,IF(AM9&lt;7,VLOOKUP(AM9,$AM$1:$AN$6,2),VLOOKUP(AM9,$AO$1:$AP$6,2)),0)</f>
        <v>0</v>
      </c>
      <c r="AO9" s="79">
        <f>IF(AK9&gt;0,FIXED(DAY(A9),0),0)</f>
        <v>0</v>
      </c>
      <c r="AP9" s="81">
        <f t="shared" ref="AP9:AP29" si="4">A9</f>
        <v>0</v>
      </c>
      <c r="AZ9"/>
    </row>
    <row r="10" spans="1:54" s="10" customFormat="1" ht="18" customHeight="1" x14ac:dyDescent="0.2">
      <c r="A10" s="15" t="str">
        <f>IF(D10+F10&lt;&gt;0,A9+1,"")</f>
        <v/>
      </c>
      <c r="B10" s="16"/>
      <c r="C10" s="16"/>
      <c r="D10" s="17">
        <f t="shared" si="0"/>
        <v>0</v>
      </c>
      <c r="E10" s="17" t="str">
        <f>IF(AND(D10=0,F10=0)," ",+E9+D10)</f>
        <v xml:space="preserve"> </v>
      </c>
      <c r="F10" s="18"/>
      <c r="G10" s="17" t="str">
        <f>IF(AND(D10=0,F10=0)," ",+G9+F10)</f>
        <v xml:space="preserve"> </v>
      </c>
      <c r="H10" s="19" t="str">
        <f>IF(AND(E10=" ",G10=" ")," ",+E10+G10)</f>
        <v xml:space="preserve"> </v>
      </c>
      <c r="I10" s="67">
        <f t="shared" ref="I10:I25" si="5">+D10+F10</f>
        <v>0</v>
      </c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K10" s="77">
        <f>+D10+F10</f>
        <v>0</v>
      </c>
      <c r="AL10" s="77">
        <f t="shared" si="1"/>
        <v>0</v>
      </c>
      <c r="AM10" s="10">
        <f t="shared" si="2"/>
        <v>0</v>
      </c>
      <c r="AN10" s="80">
        <f t="shared" si="3"/>
        <v>0</v>
      </c>
      <c r="AO10" s="79">
        <f>IF(AK10&gt;0,FIXED(DAY(A10),0),0)</f>
        <v>0</v>
      </c>
      <c r="AP10" s="81" t="str">
        <f t="shared" si="4"/>
        <v/>
      </c>
    </row>
    <row r="11" spans="1:54" s="10" customFormat="1" ht="18" customHeight="1" x14ac:dyDescent="0.2">
      <c r="A11" s="15" t="str">
        <f t="shared" ref="A11:A26" si="6">IF(D11+F11&lt;&gt;0,A10+1,"")</f>
        <v/>
      </c>
      <c r="B11" s="16"/>
      <c r="C11" s="16"/>
      <c r="D11" s="17">
        <f t="shared" si="0"/>
        <v>0</v>
      </c>
      <c r="E11" s="17" t="str">
        <f>IF(AND(D11=0,F11=0)," ",+E10+D11)</f>
        <v xml:space="preserve"> </v>
      </c>
      <c r="F11" s="18"/>
      <c r="G11" s="17" t="str">
        <f>IF(AND(D11=0,F11=0)," ",+G10+F11)</f>
        <v xml:space="preserve"> </v>
      </c>
      <c r="H11" s="19" t="str">
        <f>IF(AND(E11=" ",G11=" ")," ",+E11+G11)</f>
        <v xml:space="preserve"> </v>
      </c>
      <c r="I11" s="67">
        <f t="shared" si="5"/>
        <v>0</v>
      </c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K11" s="77">
        <f t="shared" ref="AK11:AK26" si="7">+D11+F11</f>
        <v>0</v>
      </c>
      <c r="AL11" s="77">
        <f t="shared" si="1"/>
        <v>0</v>
      </c>
      <c r="AM11" s="10">
        <f t="shared" si="2"/>
        <v>0</v>
      </c>
      <c r="AN11" s="80">
        <f t="shared" si="3"/>
        <v>0</v>
      </c>
      <c r="AO11" s="79">
        <f t="shared" ref="AO11:AO29" si="8">IF(AK11&gt;0,DAY(A11),0)</f>
        <v>0</v>
      </c>
      <c r="AP11" s="81" t="str">
        <f t="shared" si="4"/>
        <v/>
      </c>
    </row>
    <row r="12" spans="1:54" s="10" customFormat="1" ht="18" customHeight="1" x14ac:dyDescent="0.2">
      <c r="A12" s="15" t="str">
        <f t="shared" si="6"/>
        <v/>
      </c>
      <c r="B12" s="16"/>
      <c r="C12" s="16"/>
      <c r="D12" s="17">
        <f t="shared" si="0"/>
        <v>0</v>
      </c>
      <c r="E12" s="17" t="str">
        <f t="shared" ref="E12:E27" si="9">IF(AND(D12=0,F12=0)," ",+E11+D12)</f>
        <v xml:space="preserve"> </v>
      </c>
      <c r="F12" s="18"/>
      <c r="G12" s="17" t="str">
        <f t="shared" ref="G12:G27" si="10">IF(AND(D12=0,F12=0)," ",+G11+F12)</f>
        <v xml:space="preserve"> </v>
      </c>
      <c r="H12" s="19" t="str">
        <f>IF(AND(E12=" ",G12=" ")," ",+E12+G12)</f>
        <v xml:space="preserve"> </v>
      </c>
      <c r="I12" s="67">
        <f t="shared" si="5"/>
        <v>0</v>
      </c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K12" s="77">
        <f t="shared" si="7"/>
        <v>0</v>
      </c>
      <c r="AL12" s="77">
        <f t="shared" si="1"/>
        <v>0</v>
      </c>
      <c r="AM12" s="10">
        <f t="shared" si="2"/>
        <v>0</v>
      </c>
      <c r="AN12" s="80">
        <f t="shared" si="3"/>
        <v>0</v>
      </c>
      <c r="AO12" s="79">
        <f t="shared" si="8"/>
        <v>0</v>
      </c>
      <c r="AP12" s="81" t="str">
        <f t="shared" si="4"/>
        <v/>
      </c>
    </row>
    <row r="13" spans="1:54" s="10" customFormat="1" ht="18" customHeight="1" x14ac:dyDescent="0.2">
      <c r="A13" s="15" t="str">
        <f t="shared" si="6"/>
        <v/>
      </c>
      <c r="B13" s="16"/>
      <c r="C13" s="16"/>
      <c r="D13" s="17">
        <f t="shared" si="0"/>
        <v>0</v>
      </c>
      <c r="E13" s="17" t="str">
        <f t="shared" si="9"/>
        <v xml:space="preserve"> </v>
      </c>
      <c r="F13" s="18"/>
      <c r="G13" s="17" t="str">
        <f t="shared" si="10"/>
        <v xml:space="preserve"> </v>
      </c>
      <c r="H13" s="19" t="str">
        <f t="shared" ref="H13:H28" si="11">IF(AND(E13=" ",G13=" ")," ",+E13+G13)</f>
        <v xml:space="preserve"> </v>
      </c>
      <c r="I13" s="67">
        <f t="shared" si="5"/>
        <v>0</v>
      </c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K13" s="77">
        <f t="shared" si="7"/>
        <v>0</v>
      </c>
      <c r="AL13" s="77">
        <f t="shared" si="1"/>
        <v>0</v>
      </c>
      <c r="AM13" s="10">
        <f t="shared" si="2"/>
        <v>0</v>
      </c>
      <c r="AN13" s="80">
        <f t="shared" si="3"/>
        <v>0</v>
      </c>
      <c r="AO13" s="79">
        <f t="shared" si="8"/>
        <v>0</v>
      </c>
      <c r="AP13" s="81" t="str">
        <f t="shared" si="4"/>
        <v/>
      </c>
    </row>
    <row r="14" spans="1:54" s="10" customFormat="1" ht="18" customHeight="1" x14ac:dyDescent="0.2">
      <c r="A14" s="15" t="str">
        <f t="shared" si="6"/>
        <v/>
      </c>
      <c r="B14" s="16"/>
      <c r="C14" s="16"/>
      <c r="D14" s="17">
        <f t="shared" si="0"/>
        <v>0</v>
      </c>
      <c r="E14" s="17" t="str">
        <f t="shared" si="9"/>
        <v xml:space="preserve"> </v>
      </c>
      <c r="F14" s="18"/>
      <c r="G14" s="17" t="str">
        <f t="shared" si="10"/>
        <v xml:space="preserve"> </v>
      </c>
      <c r="H14" s="19" t="str">
        <f t="shared" si="11"/>
        <v xml:space="preserve"> </v>
      </c>
      <c r="I14" s="67">
        <f t="shared" si="5"/>
        <v>0</v>
      </c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K14" s="77">
        <f t="shared" si="7"/>
        <v>0</v>
      </c>
      <c r="AL14" s="77">
        <f t="shared" si="1"/>
        <v>0</v>
      </c>
      <c r="AM14" s="10">
        <f t="shared" si="2"/>
        <v>0</v>
      </c>
      <c r="AN14" s="80">
        <f t="shared" si="3"/>
        <v>0</v>
      </c>
      <c r="AO14" s="79">
        <f t="shared" si="8"/>
        <v>0</v>
      </c>
      <c r="AP14" s="81" t="str">
        <f t="shared" si="4"/>
        <v/>
      </c>
    </row>
    <row r="15" spans="1:54" s="10" customFormat="1" ht="18" customHeight="1" x14ac:dyDescent="0.2">
      <c r="A15" s="15" t="str">
        <f t="shared" si="6"/>
        <v/>
      </c>
      <c r="B15" s="16"/>
      <c r="C15" s="16"/>
      <c r="D15" s="17">
        <f t="shared" si="0"/>
        <v>0</v>
      </c>
      <c r="E15" s="17" t="str">
        <f t="shared" si="9"/>
        <v xml:space="preserve"> </v>
      </c>
      <c r="F15" s="18"/>
      <c r="G15" s="17" t="str">
        <f t="shared" si="10"/>
        <v xml:space="preserve"> </v>
      </c>
      <c r="H15" s="19" t="str">
        <f t="shared" si="11"/>
        <v xml:space="preserve"> </v>
      </c>
      <c r="I15" s="67">
        <f t="shared" si="5"/>
        <v>0</v>
      </c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K15" s="77">
        <f t="shared" si="7"/>
        <v>0</v>
      </c>
      <c r="AL15" s="77">
        <f t="shared" si="1"/>
        <v>0</v>
      </c>
      <c r="AM15" s="10">
        <f t="shared" si="2"/>
        <v>0</v>
      </c>
      <c r="AN15" s="80">
        <f t="shared" si="3"/>
        <v>0</v>
      </c>
      <c r="AO15" s="79">
        <f t="shared" si="8"/>
        <v>0</v>
      </c>
      <c r="AP15" s="81" t="str">
        <f t="shared" si="4"/>
        <v/>
      </c>
    </row>
    <row r="16" spans="1:54" s="10" customFormat="1" ht="18" customHeight="1" x14ac:dyDescent="0.2">
      <c r="A16" s="15" t="str">
        <f t="shared" si="6"/>
        <v/>
      </c>
      <c r="B16" s="16"/>
      <c r="C16" s="16"/>
      <c r="D16" s="17">
        <f t="shared" si="0"/>
        <v>0</v>
      </c>
      <c r="E16" s="17" t="str">
        <f t="shared" si="9"/>
        <v xml:space="preserve"> </v>
      </c>
      <c r="F16" s="18"/>
      <c r="G16" s="17" t="str">
        <f t="shared" si="10"/>
        <v xml:space="preserve"> </v>
      </c>
      <c r="H16" s="19" t="str">
        <f t="shared" si="11"/>
        <v xml:space="preserve"> </v>
      </c>
      <c r="I16" s="67">
        <f t="shared" si="5"/>
        <v>0</v>
      </c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K16" s="77">
        <f t="shared" si="7"/>
        <v>0</v>
      </c>
      <c r="AL16" s="77">
        <f t="shared" si="1"/>
        <v>0</v>
      </c>
      <c r="AM16" s="10">
        <f t="shared" si="2"/>
        <v>0</v>
      </c>
      <c r="AN16" s="80">
        <f t="shared" si="3"/>
        <v>0</v>
      </c>
      <c r="AO16" s="79">
        <f t="shared" si="8"/>
        <v>0</v>
      </c>
      <c r="AP16" s="81" t="str">
        <f t="shared" si="4"/>
        <v/>
      </c>
    </row>
    <row r="17" spans="1:42" s="10" customFormat="1" ht="18" customHeight="1" x14ac:dyDescent="0.2">
      <c r="A17" s="15" t="str">
        <f t="shared" si="6"/>
        <v/>
      </c>
      <c r="B17" s="16"/>
      <c r="C17" s="16"/>
      <c r="D17" s="17">
        <f t="shared" si="0"/>
        <v>0</v>
      </c>
      <c r="E17" s="17" t="str">
        <f t="shared" si="9"/>
        <v xml:space="preserve"> </v>
      </c>
      <c r="F17" s="18"/>
      <c r="G17" s="17" t="str">
        <f t="shared" si="10"/>
        <v xml:space="preserve"> </v>
      </c>
      <c r="H17" s="19" t="str">
        <f t="shared" si="11"/>
        <v xml:space="preserve"> </v>
      </c>
      <c r="I17" s="67">
        <f t="shared" si="5"/>
        <v>0</v>
      </c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K17" s="77">
        <f t="shared" si="7"/>
        <v>0</v>
      </c>
      <c r="AL17" s="77">
        <f t="shared" si="1"/>
        <v>0</v>
      </c>
      <c r="AM17" s="10">
        <f t="shared" si="2"/>
        <v>0</v>
      </c>
      <c r="AN17" s="80">
        <f t="shared" si="3"/>
        <v>0</v>
      </c>
      <c r="AO17" s="79">
        <f t="shared" si="8"/>
        <v>0</v>
      </c>
      <c r="AP17" s="81" t="str">
        <f t="shared" si="4"/>
        <v/>
      </c>
    </row>
    <row r="18" spans="1:42" s="10" customFormat="1" ht="18" customHeight="1" x14ac:dyDescent="0.2">
      <c r="A18" s="15" t="str">
        <f t="shared" si="6"/>
        <v/>
      </c>
      <c r="B18" s="16"/>
      <c r="C18" s="16"/>
      <c r="D18" s="17">
        <f t="shared" si="0"/>
        <v>0</v>
      </c>
      <c r="E18" s="17" t="str">
        <f t="shared" si="9"/>
        <v xml:space="preserve"> </v>
      </c>
      <c r="F18" s="18"/>
      <c r="G18" s="17" t="str">
        <f t="shared" si="10"/>
        <v xml:space="preserve"> </v>
      </c>
      <c r="H18" s="19" t="str">
        <f t="shared" si="11"/>
        <v xml:space="preserve"> </v>
      </c>
      <c r="I18" s="67">
        <f t="shared" si="5"/>
        <v>0</v>
      </c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K18" s="77">
        <f t="shared" si="7"/>
        <v>0</v>
      </c>
      <c r="AL18" s="77">
        <f t="shared" si="1"/>
        <v>0</v>
      </c>
      <c r="AM18" s="10">
        <f t="shared" si="2"/>
        <v>0</v>
      </c>
      <c r="AN18" s="80">
        <f t="shared" si="3"/>
        <v>0</v>
      </c>
      <c r="AO18" s="79">
        <f t="shared" si="8"/>
        <v>0</v>
      </c>
      <c r="AP18" s="81" t="str">
        <f t="shared" si="4"/>
        <v/>
      </c>
    </row>
    <row r="19" spans="1:42" s="10" customFormat="1" ht="18" customHeight="1" x14ac:dyDescent="0.2">
      <c r="A19" s="15" t="str">
        <f t="shared" si="6"/>
        <v/>
      </c>
      <c r="B19" s="16"/>
      <c r="C19" s="16"/>
      <c r="D19" s="17">
        <f t="shared" si="0"/>
        <v>0</v>
      </c>
      <c r="E19" s="17" t="str">
        <f t="shared" si="9"/>
        <v xml:space="preserve"> </v>
      </c>
      <c r="F19" s="18"/>
      <c r="G19" s="17" t="str">
        <f t="shared" si="10"/>
        <v xml:space="preserve"> </v>
      </c>
      <c r="H19" s="19" t="str">
        <f t="shared" si="11"/>
        <v xml:space="preserve"> </v>
      </c>
      <c r="I19" s="67">
        <f t="shared" si="5"/>
        <v>0</v>
      </c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K19" s="77">
        <f t="shared" si="7"/>
        <v>0</v>
      </c>
      <c r="AL19" s="77">
        <f t="shared" si="1"/>
        <v>0</v>
      </c>
      <c r="AM19" s="10">
        <f t="shared" si="2"/>
        <v>0</v>
      </c>
      <c r="AN19" s="80">
        <f t="shared" si="3"/>
        <v>0</v>
      </c>
      <c r="AO19" s="79">
        <f t="shared" si="8"/>
        <v>0</v>
      </c>
      <c r="AP19" s="81" t="str">
        <f t="shared" si="4"/>
        <v/>
      </c>
    </row>
    <row r="20" spans="1:42" s="10" customFormat="1" ht="18" customHeight="1" x14ac:dyDescent="0.2">
      <c r="A20" s="15" t="str">
        <f t="shared" si="6"/>
        <v/>
      </c>
      <c r="B20" s="16"/>
      <c r="C20" s="16"/>
      <c r="D20" s="17">
        <f t="shared" si="0"/>
        <v>0</v>
      </c>
      <c r="E20" s="17" t="str">
        <f t="shared" si="9"/>
        <v xml:space="preserve"> </v>
      </c>
      <c r="F20" s="18"/>
      <c r="G20" s="17" t="str">
        <f t="shared" si="10"/>
        <v xml:space="preserve"> </v>
      </c>
      <c r="H20" s="19" t="str">
        <f t="shared" si="11"/>
        <v xml:space="preserve"> </v>
      </c>
      <c r="I20" s="67">
        <f t="shared" si="5"/>
        <v>0</v>
      </c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K20" s="77">
        <f t="shared" si="7"/>
        <v>0</v>
      </c>
      <c r="AL20" s="77">
        <f t="shared" si="1"/>
        <v>0</v>
      </c>
      <c r="AM20" s="10">
        <f t="shared" si="2"/>
        <v>0</v>
      </c>
      <c r="AN20" s="80">
        <f t="shared" si="3"/>
        <v>0</v>
      </c>
      <c r="AO20" s="79">
        <f t="shared" si="8"/>
        <v>0</v>
      </c>
      <c r="AP20" s="81" t="str">
        <f t="shared" si="4"/>
        <v/>
      </c>
    </row>
    <row r="21" spans="1:42" s="10" customFormat="1" ht="18" customHeight="1" x14ac:dyDescent="0.2">
      <c r="A21" s="15" t="str">
        <f t="shared" si="6"/>
        <v/>
      </c>
      <c r="B21" s="16"/>
      <c r="C21" s="16"/>
      <c r="D21" s="17">
        <f t="shared" si="0"/>
        <v>0</v>
      </c>
      <c r="E21" s="17" t="str">
        <f t="shared" si="9"/>
        <v xml:space="preserve"> </v>
      </c>
      <c r="F21" s="18"/>
      <c r="G21" s="17" t="str">
        <f t="shared" si="10"/>
        <v xml:space="preserve"> </v>
      </c>
      <c r="H21" s="19" t="str">
        <f t="shared" si="11"/>
        <v xml:space="preserve"> </v>
      </c>
      <c r="I21" s="67">
        <f t="shared" si="5"/>
        <v>0</v>
      </c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K21" s="77">
        <f t="shared" si="7"/>
        <v>0</v>
      </c>
      <c r="AL21" s="77">
        <f t="shared" si="1"/>
        <v>0</v>
      </c>
      <c r="AM21" s="10">
        <f t="shared" si="2"/>
        <v>0</v>
      </c>
      <c r="AN21" s="80">
        <f t="shared" si="3"/>
        <v>0</v>
      </c>
      <c r="AO21" s="79">
        <f t="shared" si="8"/>
        <v>0</v>
      </c>
      <c r="AP21" s="81" t="str">
        <f t="shared" si="4"/>
        <v/>
      </c>
    </row>
    <row r="22" spans="1:42" s="10" customFormat="1" ht="18" customHeight="1" x14ac:dyDescent="0.2">
      <c r="A22" s="15" t="str">
        <f t="shared" si="6"/>
        <v/>
      </c>
      <c r="B22" s="16"/>
      <c r="C22" s="16"/>
      <c r="D22" s="17">
        <f t="shared" si="0"/>
        <v>0</v>
      </c>
      <c r="E22" s="17" t="str">
        <f t="shared" si="9"/>
        <v xml:space="preserve"> </v>
      </c>
      <c r="F22" s="18"/>
      <c r="G22" s="17" t="str">
        <f t="shared" si="10"/>
        <v xml:space="preserve"> </v>
      </c>
      <c r="H22" s="19" t="str">
        <f t="shared" si="11"/>
        <v xml:space="preserve"> </v>
      </c>
      <c r="I22" s="67">
        <f t="shared" si="5"/>
        <v>0</v>
      </c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K22" s="77">
        <f t="shared" si="7"/>
        <v>0</v>
      </c>
      <c r="AL22" s="77">
        <f t="shared" si="1"/>
        <v>0</v>
      </c>
      <c r="AM22" s="10">
        <f t="shared" si="2"/>
        <v>0</v>
      </c>
      <c r="AN22" s="80">
        <f t="shared" si="3"/>
        <v>0</v>
      </c>
      <c r="AO22" s="79">
        <f t="shared" si="8"/>
        <v>0</v>
      </c>
      <c r="AP22" s="81" t="str">
        <f t="shared" si="4"/>
        <v/>
      </c>
    </row>
    <row r="23" spans="1:42" s="10" customFormat="1" ht="18" customHeight="1" x14ac:dyDescent="0.2">
      <c r="A23" s="15" t="str">
        <f t="shared" si="6"/>
        <v/>
      </c>
      <c r="B23" s="16"/>
      <c r="C23" s="16"/>
      <c r="D23" s="17">
        <f t="shared" si="0"/>
        <v>0</v>
      </c>
      <c r="E23" s="17" t="str">
        <f t="shared" si="9"/>
        <v xml:space="preserve"> </v>
      </c>
      <c r="F23" s="18"/>
      <c r="G23" s="17" t="str">
        <f t="shared" si="10"/>
        <v xml:space="preserve"> </v>
      </c>
      <c r="H23" s="19" t="str">
        <f t="shared" si="11"/>
        <v xml:space="preserve"> </v>
      </c>
      <c r="I23" s="67">
        <f t="shared" si="5"/>
        <v>0</v>
      </c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K23" s="77">
        <f t="shared" si="7"/>
        <v>0</v>
      </c>
      <c r="AL23" s="77">
        <f t="shared" si="1"/>
        <v>0</v>
      </c>
      <c r="AM23" s="10">
        <f t="shared" si="2"/>
        <v>0</v>
      </c>
      <c r="AN23" s="80">
        <f t="shared" si="3"/>
        <v>0</v>
      </c>
      <c r="AO23" s="79">
        <f t="shared" si="8"/>
        <v>0</v>
      </c>
      <c r="AP23" s="81" t="str">
        <f t="shared" si="4"/>
        <v/>
      </c>
    </row>
    <row r="24" spans="1:42" s="10" customFormat="1" ht="18" customHeight="1" x14ac:dyDescent="0.2">
      <c r="A24" s="15" t="str">
        <f t="shared" si="6"/>
        <v/>
      </c>
      <c r="B24" s="16"/>
      <c r="C24" s="16"/>
      <c r="D24" s="17">
        <f t="shared" si="0"/>
        <v>0</v>
      </c>
      <c r="E24" s="17" t="str">
        <f t="shared" si="9"/>
        <v xml:space="preserve"> </v>
      </c>
      <c r="F24" s="18"/>
      <c r="G24" s="17" t="str">
        <f t="shared" si="10"/>
        <v xml:space="preserve"> </v>
      </c>
      <c r="H24" s="19" t="str">
        <f t="shared" si="11"/>
        <v xml:space="preserve"> </v>
      </c>
      <c r="I24" s="67">
        <f t="shared" si="5"/>
        <v>0</v>
      </c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K24" s="77">
        <f t="shared" si="7"/>
        <v>0</v>
      </c>
      <c r="AL24" s="77">
        <f t="shared" si="1"/>
        <v>0</v>
      </c>
      <c r="AM24" s="10">
        <f t="shared" si="2"/>
        <v>0</v>
      </c>
      <c r="AN24" s="80">
        <f t="shared" si="3"/>
        <v>0</v>
      </c>
      <c r="AO24" s="79">
        <f t="shared" si="8"/>
        <v>0</v>
      </c>
      <c r="AP24" s="81" t="str">
        <f t="shared" si="4"/>
        <v/>
      </c>
    </row>
    <row r="25" spans="1:42" s="10" customFormat="1" ht="18" customHeight="1" x14ac:dyDescent="0.2">
      <c r="A25" s="15" t="str">
        <f t="shared" si="6"/>
        <v/>
      </c>
      <c r="B25" s="16"/>
      <c r="C25" s="16"/>
      <c r="D25" s="17">
        <f>SUM(B25:C25)</f>
        <v>0</v>
      </c>
      <c r="E25" s="17" t="str">
        <f t="shared" si="9"/>
        <v xml:space="preserve"> </v>
      </c>
      <c r="F25" s="18"/>
      <c r="G25" s="17" t="str">
        <f t="shared" si="10"/>
        <v xml:space="preserve"> </v>
      </c>
      <c r="H25" s="19" t="str">
        <f t="shared" si="11"/>
        <v xml:space="preserve"> </v>
      </c>
      <c r="I25" s="67">
        <f t="shared" si="5"/>
        <v>0</v>
      </c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K25" s="77">
        <f t="shared" si="7"/>
        <v>0</v>
      </c>
      <c r="AL25" s="77">
        <f t="shared" si="1"/>
        <v>0</v>
      </c>
      <c r="AM25" s="10">
        <f t="shared" si="2"/>
        <v>0</v>
      </c>
      <c r="AN25" s="80">
        <f t="shared" si="3"/>
        <v>0</v>
      </c>
      <c r="AO25" s="79">
        <f t="shared" si="8"/>
        <v>0</v>
      </c>
      <c r="AP25" s="81" t="str">
        <f t="shared" si="4"/>
        <v/>
      </c>
    </row>
    <row r="26" spans="1:42" s="10" customFormat="1" ht="18" customHeight="1" x14ac:dyDescent="0.2">
      <c r="A26" s="15" t="str">
        <f t="shared" si="6"/>
        <v/>
      </c>
      <c r="B26" s="16"/>
      <c r="C26" s="16"/>
      <c r="D26" s="17">
        <f>SUM(B26:C26)</f>
        <v>0</v>
      </c>
      <c r="E26" s="17" t="str">
        <f t="shared" si="9"/>
        <v xml:space="preserve"> </v>
      </c>
      <c r="F26" s="18"/>
      <c r="G26" s="17" t="str">
        <f t="shared" si="10"/>
        <v xml:space="preserve"> </v>
      </c>
      <c r="H26" s="19" t="str">
        <f t="shared" si="11"/>
        <v xml:space="preserve"> </v>
      </c>
      <c r="I26" s="67">
        <f>+D26+F26</f>
        <v>0</v>
      </c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K26" s="77">
        <f t="shared" si="7"/>
        <v>0</v>
      </c>
      <c r="AL26" s="77">
        <f t="shared" si="1"/>
        <v>0</v>
      </c>
      <c r="AM26" s="10">
        <f t="shared" si="2"/>
        <v>0</v>
      </c>
      <c r="AN26" s="80">
        <f t="shared" si="3"/>
        <v>0</v>
      </c>
      <c r="AO26" s="79">
        <f t="shared" si="8"/>
        <v>0</v>
      </c>
      <c r="AP26" s="81" t="str">
        <f t="shared" si="4"/>
        <v/>
      </c>
    </row>
    <row r="27" spans="1:42" s="10" customFormat="1" ht="18" customHeight="1" x14ac:dyDescent="0.2">
      <c r="A27" s="15" t="str">
        <f>IF(D27+F27&lt;&gt;0,A26+1,"")</f>
        <v/>
      </c>
      <c r="B27" s="16"/>
      <c r="C27" s="16"/>
      <c r="D27" s="17">
        <f>SUM(B27:C27)</f>
        <v>0</v>
      </c>
      <c r="E27" s="17" t="str">
        <f t="shared" si="9"/>
        <v xml:space="preserve"> </v>
      </c>
      <c r="F27" s="18"/>
      <c r="G27" s="17" t="str">
        <f t="shared" si="10"/>
        <v xml:space="preserve"> </v>
      </c>
      <c r="H27" s="19" t="str">
        <f t="shared" si="11"/>
        <v xml:space="preserve"> </v>
      </c>
      <c r="I27" s="67">
        <f>+D27+F27</f>
        <v>0</v>
      </c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K27" s="77">
        <f>+D27+F27</f>
        <v>0</v>
      </c>
      <c r="AL27" s="77">
        <f t="shared" si="1"/>
        <v>0</v>
      </c>
      <c r="AM27" s="10">
        <f t="shared" si="2"/>
        <v>0</v>
      </c>
      <c r="AN27" s="80">
        <f t="shared" si="3"/>
        <v>0</v>
      </c>
      <c r="AO27" s="79">
        <f t="shared" si="8"/>
        <v>0</v>
      </c>
      <c r="AP27" s="81" t="str">
        <f t="shared" si="4"/>
        <v/>
      </c>
    </row>
    <row r="28" spans="1:42" s="10" customFormat="1" ht="18" customHeight="1" x14ac:dyDescent="0.2">
      <c r="A28" s="15" t="str">
        <f>IF(D28+F28&lt;&gt;0,A27+1,"")</f>
        <v/>
      </c>
      <c r="B28" s="16"/>
      <c r="C28" s="16"/>
      <c r="D28" s="17">
        <f>SUM(B28:C28)</f>
        <v>0</v>
      </c>
      <c r="E28" s="17" t="str">
        <f>IF(AND(D28=0,F28=0)," ",+E27+D28)</f>
        <v xml:space="preserve"> </v>
      </c>
      <c r="F28" s="18"/>
      <c r="G28" s="17" t="str">
        <f>IF(AND(D28=0,F28=0)," ",+G27+F28)</f>
        <v xml:space="preserve"> </v>
      </c>
      <c r="H28" s="19" t="str">
        <f t="shared" si="11"/>
        <v xml:space="preserve"> </v>
      </c>
      <c r="I28" s="67">
        <f>+D28+F28</f>
        <v>0</v>
      </c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K28" s="77">
        <f>+D28+F28</f>
        <v>0</v>
      </c>
      <c r="AL28" s="77">
        <f t="shared" si="1"/>
        <v>0</v>
      </c>
      <c r="AM28" s="10">
        <f t="shared" si="2"/>
        <v>0</v>
      </c>
      <c r="AN28" s="80">
        <f t="shared" si="3"/>
        <v>0</v>
      </c>
      <c r="AO28" s="79">
        <f t="shared" si="8"/>
        <v>0</v>
      </c>
      <c r="AP28" s="81" t="str">
        <f t="shared" si="4"/>
        <v/>
      </c>
    </row>
    <row r="29" spans="1:42" s="10" customFormat="1" ht="18" customHeight="1" thickBot="1" x14ac:dyDescent="0.25">
      <c r="A29" s="15" t="str">
        <f>IF(D29+F29&lt;&gt;0,A28+1,"")</f>
        <v/>
      </c>
      <c r="B29" s="16"/>
      <c r="C29" s="16"/>
      <c r="D29" s="17">
        <f>SUM(B29:C29)</f>
        <v>0</v>
      </c>
      <c r="E29" s="17" t="str">
        <f>IF(AND(D29=0,F29=0)," ",+E28+D29)</f>
        <v xml:space="preserve"> </v>
      </c>
      <c r="F29" s="18"/>
      <c r="G29" s="17" t="str">
        <f>IF(AND(D29=0,F29=0)," ",+G28+F29)</f>
        <v xml:space="preserve"> </v>
      </c>
      <c r="H29" s="19" t="str">
        <f>IF(AND(E29=" ",G29=" ")," ",+E29+G29)</f>
        <v xml:space="preserve"> </v>
      </c>
      <c r="I29" s="67">
        <f>+D29+F29</f>
        <v>0</v>
      </c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K29" s="77">
        <f>+D29+F29</f>
        <v>0</v>
      </c>
      <c r="AL29" s="77">
        <f t="shared" si="1"/>
        <v>0</v>
      </c>
      <c r="AM29" s="10">
        <f t="shared" si="2"/>
        <v>0</v>
      </c>
      <c r="AN29" s="80">
        <f t="shared" si="3"/>
        <v>0</v>
      </c>
      <c r="AO29" s="79">
        <f t="shared" si="8"/>
        <v>0</v>
      </c>
      <c r="AP29" s="81" t="str">
        <f t="shared" si="4"/>
        <v/>
      </c>
    </row>
    <row r="30" spans="1:42" s="10" customFormat="1" ht="16.5" customHeight="1" thickBot="1" x14ac:dyDescent="0.25">
      <c r="A30"/>
      <c r="B30" s="2"/>
      <c r="C30" s="2"/>
      <c r="D30" s="20"/>
      <c r="E30" s="21" t="s">
        <v>40</v>
      </c>
      <c r="F30" s="22"/>
      <c r="G30" s="21"/>
      <c r="H30" s="23">
        <f>SUM(I9:I29)</f>
        <v>0</v>
      </c>
      <c r="I30" s="73">
        <f>+H30</f>
        <v>0</v>
      </c>
      <c r="J30" s="68">
        <f>MAX($A$9:$A$29)</f>
        <v>0</v>
      </c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</row>
    <row r="31" spans="1:42" s="10" customFormat="1" ht="20.25" customHeight="1" thickBot="1" x14ac:dyDescent="0.25">
      <c r="A31" s="24" t="s">
        <v>41</v>
      </c>
      <c r="I31" s="73">
        <f>MAX($E$9:$E$29)</f>
        <v>0</v>
      </c>
      <c r="J31" s="73">
        <f>MAX($G$9:$G$29)</f>
        <v>0</v>
      </c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</row>
    <row r="32" spans="1:42" s="10" customFormat="1" ht="3.75" customHeight="1" x14ac:dyDescent="0.2">
      <c r="B32" s="25"/>
      <c r="C32" s="25"/>
      <c r="D32" s="25"/>
      <c r="E32" s="25"/>
      <c r="F32" s="25"/>
      <c r="G32" s="25"/>
      <c r="H32" s="25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  <row r="33" spans="1:43" s="10" customFormat="1" ht="17.25" customHeight="1" x14ac:dyDescent="0.2">
      <c r="A33" s="26"/>
      <c r="B33" s="27"/>
      <c r="C33" s="28"/>
      <c r="D33" s="29"/>
      <c r="E33" s="30"/>
      <c r="F33" s="30"/>
      <c r="G33" s="30"/>
      <c r="H33" s="31"/>
      <c r="J33" s="32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:43" s="10" customFormat="1" ht="17.25" customHeight="1" x14ac:dyDescent="0.2">
      <c r="A34" s="33"/>
      <c r="B34" s="34"/>
      <c r="C34" s="35"/>
      <c r="D34" s="36"/>
      <c r="E34" s="34"/>
      <c r="F34" s="34"/>
      <c r="G34" s="34"/>
      <c r="H34" s="35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35" spans="1:43" s="10" customFormat="1" ht="27" customHeight="1" thickBot="1" x14ac:dyDescent="0.25">
      <c r="A35" s="24" t="s">
        <v>42</v>
      </c>
      <c r="I35" s="2"/>
      <c r="J35" s="2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K35" s="2"/>
      <c r="AL35" s="2"/>
      <c r="AM35" s="2"/>
      <c r="AN35" s="2"/>
      <c r="AO35" s="2"/>
      <c r="AP35" s="2"/>
      <c r="AQ35" s="2"/>
    </row>
    <row r="36" spans="1:43" s="10" customFormat="1" ht="4.5" customHeight="1" x14ac:dyDescent="0.2">
      <c r="B36" s="25"/>
      <c r="C36" s="25"/>
      <c r="D36" s="25"/>
      <c r="E36" s="25"/>
      <c r="F36" s="25"/>
      <c r="G36" s="25"/>
      <c r="H36" s="25"/>
      <c r="I36" s="2"/>
      <c r="J36" s="2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K36" s="2"/>
      <c r="AL36" s="2"/>
      <c r="AM36" s="2"/>
      <c r="AN36" s="2"/>
      <c r="AO36" s="2"/>
      <c r="AP36" s="2"/>
      <c r="AQ36" s="2"/>
    </row>
    <row r="37" spans="1:43" s="10" customFormat="1" x14ac:dyDescent="0.2">
      <c r="A37" s="37" t="s">
        <v>43</v>
      </c>
      <c r="B37" s="38" t="s">
        <v>44</v>
      </c>
      <c r="C37" s="39"/>
      <c r="D37" s="39"/>
      <c r="E37" s="39"/>
      <c r="F37" s="39"/>
      <c r="G37" s="39"/>
      <c r="H37" s="40"/>
      <c r="I37" s="2"/>
      <c r="J37" s="2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K37" s="2"/>
      <c r="AL37" s="2"/>
      <c r="AM37" s="2"/>
      <c r="AN37" s="2"/>
      <c r="AO37" s="2"/>
      <c r="AP37" s="2"/>
      <c r="AQ37" s="2"/>
    </row>
    <row r="38" spans="1:43" s="10" customFormat="1" ht="22.5" x14ac:dyDescent="0.2">
      <c r="A38" s="11"/>
      <c r="B38" s="41" t="s">
        <v>45</v>
      </c>
      <c r="C38" s="42" t="s">
        <v>46</v>
      </c>
      <c r="D38" s="42" t="s">
        <v>47</v>
      </c>
      <c r="E38" s="42" t="s">
        <v>48</v>
      </c>
      <c r="F38" s="43" t="s">
        <v>35</v>
      </c>
      <c r="G38" s="42"/>
      <c r="H38" s="44" t="s">
        <v>49</v>
      </c>
      <c r="I38" s="2"/>
      <c r="J38" s="2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K38" s="2"/>
      <c r="AL38" s="2"/>
      <c r="AM38" s="2"/>
      <c r="AN38" s="2"/>
      <c r="AO38" s="2"/>
      <c r="AP38" s="2"/>
      <c r="AQ38" s="2"/>
    </row>
    <row r="39" spans="1:43" s="10" customFormat="1" ht="16.5" customHeight="1" x14ac:dyDescent="0.2">
      <c r="A39" s="45"/>
      <c r="B39" s="46"/>
      <c r="C39" s="46"/>
      <c r="D39" s="46"/>
      <c r="E39" s="46"/>
      <c r="F39" s="46"/>
      <c r="G39" s="46"/>
      <c r="H39" s="47"/>
      <c r="I39" s="2"/>
      <c r="J39" s="2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K39" s="2"/>
      <c r="AL39" s="2"/>
      <c r="AM39" s="2"/>
      <c r="AN39" s="2"/>
      <c r="AO39" s="2"/>
      <c r="AP39" s="2"/>
      <c r="AQ39" s="2"/>
    </row>
    <row r="40" spans="1:43" s="10" customFormat="1" ht="16.5" customHeight="1" x14ac:dyDescent="0.2">
      <c r="A40" s="45"/>
      <c r="B40" s="48"/>
      <c r="C40" s="48"/>
      <c r="D40" s="48"/>
      <c r="E40" s="48"/>
      <c r="F40" s="49" t="str">
        <f>IF(B40+C40+D40+E40=0,"",B40+C40+D40+E40)</f>
        <v/>
      </c>
      <c r="G40" s="48"/>
      <c r="H40" s="50"/>
      <c r="I40" s="2"/>
      <c r="J40" s="2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K40" s="2"/>
      <c r="AL40" s="2"/>
      <c r="AM40" s="2"/>
      <c r="AN40" s="2"/>
      <c r="AO40" s="2"/>
      <c r="AP40" s="2"/>
      <c r="AQ40" s="2"/>
    </row>
    <row r="41" spans="1:43" s="10" customFormat="1" ht="16.5" customHeight="1" x14ac:dyDescent="0.2">
      <c r="A41" s="45"/>
      <c r="B41" s="46"/>
      <c r="C41" s="46"/>
      <c r="D41" s="46"/>
      <c r="E41" s="46"/>
      <c r="F41" s="46"/>
      <c r="G41" s="46"/>
      <c r="H41" s="47"/>
      <c r="I41" s="2"/>
      <c r="J41" s="2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K41" s="2"/>
      <c r="AL41" s="2"/>
      <c r="AM41" s="2"/>
      <c r="AN41" s="2"/>
      <c r="AO41" s="2"/>
      <c r="AP41" s="2"/>
      <c r="AQ41" s="2"/>
    </row>
    <row r="42" spans="1:43" s="10" customFormat="1" ht="16.5" customHeight="1" x14ac:dyDescent="0.2">
      <c r="A42" s="45"/>
      <c r="B42" s="48"/>
      <c r="C42" s="48"/>
      <c r="D42" s="48"/>
      <c r="E42" s="48"/>
      <c r="F42" s="49" t="str">
        <f>IF(B42+C42+D42+E42=0,"",B42+C42+D42+E42)</f>
        <v/>
      </c>
      <c r="G42" s="48"/>
      <c r="H42" s="50"/>
      <c r="I42" s="2"/>
      <c r="J42" s="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K42" s="2"/>
      <c r="AL42" s="2"/>
      <c r="AM42" s="2"/>
      <c r="AN42" s="2"/>
      <c r="AO42" s="2"/>
      <c r="AP42" s="2"/>
      <c r="AQ42" s="2"/>
    </row>
    <row r="43" spans="1:43" s="10" customFormat="1" ht="16.5" customHeight="1" x14ac:dyDescent="0.2">
      <c r="A43" s="45"/>
      <c r="B43" s="46"/>
      <c r="C43" s="46"/>
      <c r="D43" s="46"/>
      <c r="E43" s="46"/>
      <c r="F43" s="46"/>
      <c r="G43" s="46"/>
      <c r="H43" s="47"/>
      <c r="I43" s="2"/>
      <c r="J43" s="2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K43" s="2"/>
      <c r="AL43" s="2"/>
      <c r="AM43" s="2"/>
      <c r="AN43" s="2"/>
      <c r="AO43" s="2"/>
      <c r="AP43" s="2"/>
      <c r="AQ43" s="2"/>
    </row>
    <row r="44" spans="1:43" s="10" customFormat="1" ht="16.5" customHeight="1" x14ac:dyDescent="0.2">
      <c r="A44" s="51"/>
      <c r="B44" s="48"/>
      <c r="C44" s="48"/>
      <c r="D44" s="48"/>
      <c r="E44" s="48"/>
      <c r="F44" s="49" t="str">
        <f>IF(B44+C44+D44+E44=0,"",B44+C44+D44+E44)</f>
        <v/>
      </c>
      <c r="G44" s="48"/>
      <c r="H44" s="50"/>
      <c r="I44" s="2"/>
      <c r="J44" s="2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K44" s="2"/>
      <c r="AL44" s="2"/>
      <c r="AM44" s="2"/>
      <c r="AN44" s="2"/>
      <c r="AO44" s="2"/>
      <c r="AP44" s="2"/>
      <c r="AQ44" s="2"/>
    </row>
    <row r="45" spans="1:43" s="10" customFormat="1" ht="16.5" customHeight="1" x14ac:dyDescent="0.2">
      <c r="A45" s="45"/>
      <c r="B45" s="46"/>
      <c r="C45" s="46"/>
      <c r="D45" s="46"/>
      <c r="E45" s="46"/>
      <c r="F45" s="46"/>
      <c r="G45" s="46"/>
      <c r="H45" s="47"/>
      <c r="I45" s="2"/>
      <c r="J45" s="2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K45" s="2"/>
      <c r="AL45" s="2"/>
      <c r="AM45" s="2"/>
      <c r="AN45" s="2"/>
      <c r="AO45" s="2"/>
      <c r="AP45" s="2"/>
      <c r="AQ45" s="2"/>
    </row>
    <row r="46" spans="1:43" s="10" customFormat="1" ht="16.5" customHeight="1" x14ac:dyDescent="0.2">
      <c r="A46" s="45"/>
      <c r="B46" s="48"/>
      <c r="C46" s="48"/>
      <c r="D46" s="48"/>
      <c r="E46" s="48"/>
      <c r="F46" s="49" t="str">
        <f>IF(B46+C46+D46+E46=0,"",B46+C46+D46+E46)</f>
        <v/>
      </c>
      <c r="G46" s="48"/>
      <c r="H46" s="50"/>
      <c r="I46" s="2"/>
      <c r="J46" s="2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K46" s="2"/>
      <c r="AL46" s="2"/>
      <c r="AM46" s="2"/>
      <c r="AN46" s="2"/>
      <c r="AO46" s="2"/>
      <c r="AP46" s="2"/>
      <c r="AQ46" s="2"/>
    </row>
    <row r="47" spans="1:43" s="10" customFormat="1" ht="16.5" customHeight="1" x14ac:dyDescent="0.2">
      <c r="A47" s="45"/>
      <c r="B47" s="46"/>
      <c r="C47" s="46"/>
      <c r="D47" s="46"/>
      <c r="E47" s="46"/>
      <c r="F47" s="46"/>
      <c r="G47" s="46"/>
      <c r="H47" s="47"/>
      <c r="I47" s="2"/>
      <c r="J47" s="2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K47" s="2"/>
      <c r="AL47" s="2"/>
      <c r="AM47" s="2"/>
      <c r="AN47" s="2"/>
      <c r="AO47" s="2"/>
      <c r="AP47" s="2"/>
      <c r="AQ47" s="2"/>
    </row>
    <row r="48" spans="1:43" s="10" customFormat="1" ht="16.5" customHeight="1" x14ac:dyDescent="0.2">
      <c r="A48" s="45"/>
      <c r="B48" s="48"/>
      <c r="C48" s="48"/>
      <c r="D48" s="48"/>
      <c r="E48" s="48"/>
      <c r="F48" s="49" t="str">
        <f>IF(B48+C48+D48+E48=0,"",B48+C48+D48+E48)</f>
        <v/>
      </c>
      <c r="G48" s="48"/>
      <c r="H48" s="50"/>
      <c r="I48" s="2"/>
      <c r="J48" s="2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K48" s="2"/>
      <c r="AL48" s="2"/>
      <c r="AM48" s="2"/>
      <c r="AN48" s="2"/>
      <c r="AO48" s="2"/>
      <c r="AP48" s="2"/>
      <c r="AQ48" s="2"/>
    </row>
    <row r="49" spans="1:43" s="10" customFormat="1" ht="16.5" customHeight="1" x14ac:dyDescent="0.2">
      <c r="A49" s="45"/>
      <c r="B49" s="52"/>
      <c r="C49" s="46"/>
      <c r="D49" s="46"/>
      <c r="E49" s="46"/>
      <c r="F49" s="46"/>
      <c r="G49" s="46"/>
      <c r="H49" s="47"/>
      <c r="I49" s="2"/>
      <c r="J49" s="2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K49" s="2"/>
      <c r="AL49" s="2"/>
      <c r="AM49" s="2"/>
      <c r="AN49" s="2"/>
      <c r="AO49" s="2"/>
      <c r="AP49" s="2"/>
      <c r="AQ49" s="2"/>
    </row>
    <row r="50" spans="1:43" s="10" customFormat="1" ht="16.5" customHeight="1" x14ac:dyDescent="0.2">
      <c r="A50" s="45"/>
      <c r="B50" s="48"/>
      <c r="C50" s="48"/>
      <c r="D50" s="48"/>
      <c r="E50" s="48"/>
      <c r="F50" s="49" t="str">
        <f>IF(B50+C50+D50+E50=0,"",B50+C50+D50+E50)</f>
        <v/>
      </c>
      <c r="G50" s="48"/>
      <c r="H50" s="50"/>
      <c r="I50" s="2"/>
      <c r="J50" s="2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K50" s="2"/>
      <c r="AL50" s="2"/>
      <c r="AM50" s="2"/>
      <c r="AN50" s="2"/>
      <c r="AO50" s="2"/>
      <c r="AP50" s="2"/>
      <c r="AQ50" s="2"/>
    </row>
    <row r="51" spans="1:43" s="10" customFormat="1" ht="16.5" customHeight="1" x14ac:dyDescent="0.2">
      <c r="A51" s="45"/>
      <c r="B51" s="46"/>
      <c r="C51" s="46"/>
      <c r="D51" s="46"/>
      <c r="E51" s="46"/>
      <c r="F51" s="46"/>
      <c r="G51" s="46"/>
      <c r="H51" s="47"/>
      <c r="I51" s="2"/>
      <c r="J51" s="2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K51" s="2"/>
      <c r="AL51" s="2"/>
      <c r="AM51" s="2"/>
      <c r="AN51" s="2"/>
      <c r="AO51" s="2"/>
      <c r="AP51" s="2"/>
      <c r="AQ51" s="2"/>
    </row>
    <row r="52" spans="1:43" s="10" customFormat="1" ht="16.5" customHeight="1" x14ac:dyDescent="0.2">
      <c r="A52" s="45"/>
      <c r="B52" s="48"/>
      <c r="C52" s="48"/>
      <c r="D52" s="48"/>
      <c r="E52" s="48"/>
      <c r="F52" s="49" t="str">
        <f>IF(B52+C52+D52+E52=0,"",B52+C52+D52+E52)</f>
        <v/>
      </c>
      <c r="G52" s="48"/>
      <c r="H52" s="50"/>
      <c r="I52" s="2"/>
      <c r="J52" s="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K52" s="2"/>
      <c r="AL52" s="2"/>
      <c r="AM52" s="2"/>
      <c r="AN52" s="2"/>
      <c r="AO52" s="2"/>
      <c r="AP52" s="2"/>
      <c r="AQ52" s="2"/>
    </row>
    <row r="53" spans="1:43" s="10" customFormat="1" ht="16.5" customHeight="1" x14ac:dyDescent="0.2">
      <c r="A53" s="45"/>
      <c r="B53" s="46"/>
      <c r="C53" s="46"/>
      <c r="D53" s="46"/>
      <c r="E53" s="46"/>
      <c r="F53" s="46"/>
      <c r="G53" s="46"/>
      <c r="H53" s="47"/>
      <c r="I53" s="2"/>
      <c r="J53" s="2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K53" s="2"/>
      <c r="AL53" s="2"/>
      <c r="AM53" s="2"/>
      <c r="AN53" s="2"/>
      <c r="AO53" s="2"/>
      <c r="AP53" s="2"/>
      <c r="AQ53" s="2"/>
    </row>
    <row r="54" spans="1:43" s="10" customFormat="1" ht="16.5" customHeight="1" x14ac:dyDescent="0.2">
      <c r="A54" s="45"/>
      <c r="B54" s="48"/>
      <c r="C54" s="48"/>
      <c r="D54" s="48"/>
      <c r="E54" s="48"/>
      <c r="F54" s="49" t="str">
        <f>IF(B54+C54+D54+E54=0,"",B54+C54+D54+E54)</f>
        <v/>
      </c>
      <c r="G54" s="48"/>
      <c r="H54" s="50"/>
      <c r="I54" s="2"/>
      <c r="J54" s="2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K54" s="2"/>
      <c r="AL54" s="2"/>
      <c r="AM54" s="2"/>
      <c r="AN54" s="2"/>
      <c r="AO54" s="2"/>
      <c r="AP54" s="2"/>
      <c r="AQ54" s="2"/>
    </row>
    <row r="55" spans="1:43" s="10" customFormat="1" ht="16.5" customHeight="1" x14ac:dyDescent="0.2">
      <c r="A55" s="45"/>
      <c r="B55" s="46"/>
      <c r="C55" s="46"/>
      <c r="D55" s="46"/>
      <c r="E55" s="46"/>
      <c r="F55" s="46"/>
      <c r="G55" s="46"/>
      <c r="H55" s="47"/>
      <c r="I55" s="2"/>
      <c r="J55" s="2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K55" s="2"/>
      <c r="AL55" s="2"/>
      <c r="AM55" s="2"/>
      <c r="AN55" s="2"/>
      <c r="AO55" s="2"/>
      <c r="AP55" s="2"/>
      <c r="AQ55" s="2"/>
    </row>
    <row r="56" spans="1:43" s="10" customFormat="1" ht="16.5" customHeight="1" x14ac:dyDescent="0.2">
      <c r="A56" s="45"/>
      <c r="B56" s="48"/>
      <c r="C56" s="48"/>
      <c r="D56" s="48"/>
      <c r="E56" s="48"/>
      <c r="F56" s="49" t="str">
        <f>IF(B56+C56+D56+E56=0,"",B56+C56+D56+E56)</f>
        <v/>
      </c>
      <c r="G56" s="48"/>
      <c r="H56" s="50"/>
      <c r="I56" s="2"/>
      <c r="J56" s="2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K56" s="2"/>
      <c r="AL56" s="2"/>
      <c r="AM56" s="2"/>
      <c r="AN56" s="2"/>
      <c r="AO56" s="2"/>
      <c r="AP56" s="2"/>
      <c r="AQ56" s="2"/>
    </row>
    <row r="57" spans="1:43" s="10" customFormat="1" ht="16.5" customHeight="1" x14ac:dyDescent="0.2">
      <c r="A57" s="53" t="s">
        <v>50</v>
      </c>
      <c r="B57" s="49" t="str">
        <f>IF(+B40+B42+B44+B46+B48+B50+B52+B54+B56=0,"",+B40+B42+B44+B46+B48+B50+B52+B54+B56)</f>
        <v/>
      </c>
      <c r="C57" s="49" t="str">
        <f>IF(+C40+C42+C44+C46+C48+C50+C52+C54+C56=0,"",+C40+C42+C44+C46+C48+C50+C52+C54+C56)</f>
        <v/>
      </c>
      <c r="D57" s="49" t="str">
        <f>IF(+D40+D42+D44+D46+D48+D50+D52+D54+D56=0,"",+D40+D42+D44+D46+D48+D50+D52+D54+D56)</f>
        <v/>
      </c>
      <c r="E57" s="49" t="str">
        <f>IF(+E40+E42+E44+E46+E48+E50+E52+E54+E56=0,"",+E40+E42+E44+E46+E48+E50+E52+E54+E56)</f>
        <v/>
      </c>
      <c r="F57" s="49" t="str">
        <f>IF(COUNT(B57:E57)=0,"",SUM(B57:E57))</f>
        <v/>
      </c>
      <c r="G57" s="49"/>
      <c r="H57" s="54" t="str">
        <f>IF(+H40+H42+H44+H46+H48+H50+H52+H54+H56=0,"",+H40+H42+H44+H46+H48+H50+H52+H54+H56)</f>
        <v/>
      </c>
      <c r="I57" s="2"/>
      <c r="J57" s="2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K57" s="2"/>
      <c r="AL57" s="2"/>
      <c r="AM57" s="2"/>
      <c r="AN57" s="2"/>
      <c r="AO57" s="2"/>
      <c r="AP57" s="2"/>
      <c r="AQ57" s="2"/>
    </row>
    <row r="58" spans="1:43" s="10" customFormat="1" ht="16.5" customHeight="1" thickBot="1" x14ac:dyDescent="0.25">
      <c r="A58" s="24" t="s">
        <v>51</v>
      </c>
      <c r="I58" s="2"/>
      <c r="J58" s="2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K58" s="2"/>
      <c r="AL58" s="2"/>
      <c r="AM58" s="2"/>
      <c r="AN58" s="2"/>
      <c r="AO58" s="2"/>
      <c r="AP58" s="2"/>
      <c r="AQ58" s="2"/>
    </row>
    <row r="59" spans="1:43" s="10" customFormat="1" ht="4.5" customHeight="1" x14ac:dyDescent="0.2">
      <c r="B59" s="25"/>
      <c r="C59" s="25"/>
      <c r="D59" s="25"/>
      <c r="E59" s="25"/>
      <c r="F59" s="55"/>
      <c r="G59" s="25"/>
      <c r="H59" s="25"/>
      <c r="I59" s="2"/>
      <c r="J59" s="2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K59" s="2"/>
      <c r="AL59" s="2"/>
      <c r="AM59" s="2"/>
      <c r="AN59" s="2"/>
      <c r="AO59" s="2"/>
      <c r="AP59" s="2"/>
      <c r="AQ59" s="2"/>
    </row>
    <row r="60" spans="1:43" s="10" customFormat="1" ht="18" customHeight="1" x14ac:dyDescent="0.2">
      <c r="A60" s="56" t="s">
        <v>52</v>
      </c>
      <c r="B60" s="57"/>
      <c r="C60" s="58" t="s">
        <v>53</v>
      </c>
      <c r="D60" s="57"/>
      <c r="E60" s="59"/>
      <c r="F60" s="57"/>
      <c r="G60" s="59"/>
      <c r="H60" s="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</row>
    <row r="61" spans="1:43" s="10" customFormat="1" ht="11.25" x14ac:dyDescent="0.2"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</row>
    <row r="62" spans="1:43" s="10" customFormat="1" ht="11.25" x14ac:dyDescent="0.2"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</row>
    <row r="63" spans="1:43" s="10" customFormat="1" ht="11.25" x14ac:dyDescent="0.2"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</row>
    <row r="64" spans="1:43" s="10" customFormat="1" ht="11.25" x14ac:dyDescent="0.2">
      <c r="E64" s="61"/>
      <c r="G64" s="61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</row>
    <row r="65" spans="5:26" s="10" customFormat="1" x14ac:dyDescent="0.2">
      <c r="E65" s="2"/>
      <c r="G65" s="2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</row>
    <row r="66" spans="5:26" s="10" customFormat="1" ht="11.25" x14ac:dyDescent="0.2"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</row>
    <row r="67" spans="5:26" s="10" customFormat="1" ht="11.25" x14ac:dyDescent="0.2"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</row>
    <row r="68" spans="5:26" s="10" customFormat="1" ht="11.25" x14ac:dyDescent="0.2"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</row>
    <row r="69" spans="5:26" s="10" customFormat="1" ht="11.25" x14ac:dyDescent="0.2"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</row>
    <row r="70" spans="5:26" s="10" customFormat="1" ht="11.25" x14ac:dyDescent="0.2"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</row>
    <row r="71" spans="5:26" s="10" customFormat="1" ht="11.25" x14ac:dyDescent="0.2"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</row>
    <row r="72" spans="5:26" s="10" customFormat="1" ht="11.25" x14ac:dyDescent="0.2"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</row>
    <row r="73" spans="5:26" s="10" customFormat="1" ht="11.25" x14ac:dyDescent="0.2"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</row>
    <row r="74" spans="5:26" s="10" customFormat="1" ht="11.25" x14ac:dyDescent="0.2"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</row>
  </sheetData>
  <phoneticPr fontId="0" type="noConversion"/>
  <pageMargins left="0" right="0" top="1" bottom="0" header="0.4921259845" footer="0.4921259845"/>
  <pageSetup paperSize="5" orientation="portrait" horizontalDpi="36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Line="0" autoPict="0" macro="[0]!Imprimer_DGV12">
                <anchor moveWithCells="1" sizeWithCells="1">
                  <from>
                    <xdr:col>2</xdr:col>
                    <xdr:colOff>85725</xdr:colOff>
                    <xdr:row>0</xdr:row>
                    <xdr:rowOff>104775</xdr:rowOff>
                  </from>
                  <to>
                    <xdr:col>2</xdr:col>
                    <xdr:colOff>733425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Line="0" autoPict="0" macro="[0]!copier_DGV12">
                <anchor moveWithCells="1" sizeWithCells="1">
                  <from>
                    <xdr:col>4</xdr:col>
                    <xdr:colOff>142875</xdr:colOff>
                    <xdr:row>0</xdr:row>
                    <xdr:rowOff>28575</xdr:rowOff>
                  </from>
                  <to>
                    <xdr:col>6</xdr:col>
                    <xdr:colOff>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defaultSize="0" print="0" autoFill="0" autoLine="0" autoPict="0" macro="[0]!page3">
                <anchor moveWithCells="1" sizeWithCells="1">
                  <from>
                    <xdr:col>6</xdr:col>
                    <xdr:colOff>361950</xdr:colOff>
                    <xdr:row>0</xdr:row>
                    <xdr:rowOff>28575</xdr:rowOff>
                  </from>
                  <to>
                    <xdr:col>7</xdr:col>
                    <xdr:colOff>581025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Line="0" autoPict="0" macro="[0]!transfert_temps">
                <anchor moveWithCells="1">
                  <from>
                    <xdr:col>36</xdr:col>
                    <xdr:colOff>466725</xdr:colOff>
                    <xdr:row>0</xdr:row>
                    <xdr:rowOff>0</xdr:rowOff>
                  </from>
                  <to>
                    <xdr:col>38</xdr:col>
                    <xdr:colOff>657225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Fixer_SDU</vt:lpstr>
      <vt:lpstr>DGV-12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Trépanier</dc:creator>
  <cp:lastModifiedBy>Jacques St-Gelais tvf</cp:lastModifiedBy>
  <cp:lastPrinted>2002-10-09T20:30:51Z</cp:lastPrinted>
  <dcterms:created xsi:type="dcterms:W3CDTF">1997-04-03T18:29:48Z</dcterms:created>
  <dcterms:modified xsi:type="dcterms:W3CDTF">2012-08-28T18:58:13Z</dcterms:modified>
</cp:coreProperties>
</file>