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3040" windowHeight="9096" tabRatio="829"/>
  </bookViews>
  <sheets>
    <sheet name="feuil1" sheetId="27" r:id="rId1"/>
    <sheet name="FERIES" sheetId="38" state="hidden" r:id="rId2"/>
  </sheets>
  <functionGroups builtInGroupCount="18"/>
  <externalReferences>
    <externalReference r:id="rId3"/>
    <externalReference r:id="rId4"/>
  </externalReferences>
  <definedNames>
    <definedName name="_xlpm.MonAnnée" hidden="1" xlm="1">#NAME?</definedName>
    <definedName name="AnnéeCalendrier">[1]Janvier!$AH$4</definedName>
    <definedName name="celDocumentFolder">'[2]E-mail'!$C$6</definedName>
    <definedName name="CléCongé">[1]Janvier!$C$2</definedName>
    <definedName name="CléMaladie">[1]Janvier!$J$2</definedName>
    <definedName name="CléPersonnalisée1">[1]Janvier!$M$2</definedName>
    <definedName name="CléPersonnalisée2">[1]Janvier!$R$2</definedName>
    <definedName name="CléPersonnel">[1]Janvier!$F$2</definedName>
    <definedName name="feries" localSheetId="0">feuil1!$B$48:$B$113</definedName>
    <definedName name="FFF">#REF!</definedName>
    <definedName name="_xlnm.Print_Titles" localSheetId="0">feuil1!$B:$B,feuil1!$2:$2</definedName>
    <definedName name="JOUR.DE.PAQUES">_xlfn.LAMBDA(_xlpm.MonAnnée,FLOOR(DAY(MINUTE(_xlpm.MonAnnée / 38) / 2 + 56) &amp; "/5/" &amp; _xlpm.MonAnnée, 7) - 34)</definedName>
    <definedName name="jours_feries_metropole" localSheetId="1">FERIES!$A$1:$A$66</definedName>
    <definedName name="Titre_Absence_Employé">[1]Janvier!$B$1</definedName>
    <definedName name="Titre1">[1]!Janvier[[#Headers],[Nom de l’employé]]</definedName>
    <definedName name="Titre10">[1]!Octobre[[#Headers],[Nom de l’employé]]</definedName>
    <definedName name="Titre11">[1]!Novembre[[#Headers],[Nom de l’employé]]</definedName>
    <definedName name="Titre12">[1]!Décembre[[#Headers],[Nom de l’employé]]</definedName>
    <definedName name="Titre2">[1]!Février[[#Headers],[Nom de l’employé]]</definedName>
    <definedName name="Titre3">[1]!Mars[[#Headers],[Nom de l’employé]]</definedName>
    <definedName name="Titre4">[1]!Avril[[#Headers],[Nom de l’employé]]</definedName>
    <definedName name="Titre5">[1]!Mai[[#Headers],[Nom de l’employé]]</definedName>
    <definedName name="Titre6">[1]!Juin[[#Headers],[Nom de l’employé]]</definedName>
    <definedName name="Titre7">[1]!Juillet[[#Headers],[Nom de l’employé]]</definedName>
    <definedName name="Titre8">[1]!Août[[#Headers],[Nom de l’employé]]</definedName>
    <definedName name="Titre9">#REF!</definedName>
    <definedName name="TitreColonne13">[1]!NomEmployé[[#Headers],[Noms des employés]]</definedName>
    <definedName name="_xlnm.Print_Area" localSheetId="0">feuil1!$B$1:$W$14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27" l="1"/>
  <c r="M2" i="27"/>
  <c r="L1" i="27"/>
  <c r="L2" i="27"/>
  <c r="K1" i="27"/>
  <c r="K2" i="27"/>
  <c r="J1" i="27"/>
  <c r="J2" i="27"/>
  <c r="H1" i="27"/>
  <c r="H2" i="27"/>
  <c r="F1" i="27"/>
  <c r="F2" i="27"/>
  <c r="D1" i="27"/>
  <c r="D2" i="27"/>
  <c r="P1" i="27" l="1"/>
  <c r="W1" i="27" l="1"/>
  <c r="V1" i="27"/>
  <c r="U1" i="27"/>
  <c r="T1" i="27"/>
  <c r="S1" i="27"/>
  <c r="R1" i="27"/>
  <c r="Q1" i="27"/>
  <c r="O1" i="27"/>
  <c r="N1" i="27"/>
  <c r="I1" i="27"/>
  <c r="G1" i="27"/>
  <c r="E1" i="27"/>
  <c r="C1" i="27"/>
  <c r="W2" i="27"/>
  <c r="V2" i="27"/>
  <c r="U2" i="27"/>
  <c r="T2" i="27"/>
  <c r="S2" i="27"/>
  <c r="R2" i="27"/>
  <c r="Q2" i="27"/>
  <c r="P2" i="27"/>
  <c r="O2" i="27"/>
  <c r="N2" i="27"/>
  <c r="I2" i="27"/>
  <c r="G2" i="27"/>
  <c r="E2" i="27"/>
  <c r="C2" i="27"/>
</calcChain>
</file>

<file path=xl/connections.xml><?xml version="1.0" encoding="utf-8"?>
<connections xmlns="http://schemas.openxmlformats.org/spreadsheetml/2006/main">
  <connection id="1" name="jours_feries_metropole" type="6" refreshedVersion="5" background="1" saveData="1">
    <textPr codePage="65001" sourceFile="C:\Users\KOMDLASS\Downloads\jours_feries_metropole.csv" decimal="," thousands=" " comma="1">
      <textFields count="4">
        <textField/>
        <textField/>
        <textField/>
        <textField/>
      </textFields>
    </textPr>
  </connection>
  <connection id="2" name="jours_feries_metropole1" type="6" refreshedVersion="5" background="1" saveData="1">
    <textPr codePage="65001" sourceFile="C:\Users\KOMDLASS\Downloads\jours_feries_metropole.csv" decimal="," thousands=" " comma="1">
      <textFields count="4">
        <textField/>
        <textField/>
        <textField/>
        <textField/>
      </textFields>
    </textPr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ddd\ dd"/>
    <numFmt numFmtId="169" formatCode="mmm\ yyyy"/>
    <numFmt numFmtId="170" formatCode="yyyy"/>
    <numFmt numFmtId="171" formatCode="ddd\ dd\ mmm\ yyyy"/>
  </numFmts>
  <fonts count="10" x14ac:knownFonts="1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inor"/>
    </font>
    <font>
      <b/>
      <sz val="18"/>
      <color theme="4" tint="-0.2499465926084170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5">
    <xf numFmtId="0" fontId="0" fillId="0" borderId="0"/>
    <xf numFmtId="0" fontId="4" fillId="0" borderId="0" applyNumberFormat="0" applyFill="0" applyBorder="0" applyProtection="0">
      <alignment vertical="top"/>
    </xf>
    <xf numFmtId="0" fontId="2" fillId="0" borderId="0">
      <alignment horizontal="left" vertical="center"/>
    </xf>
    <xf numFmtId="0" fontId="3" fillId="6" borderId="0" applyNumberFormat="0" applyProtection="0">
      <alignment horizontal="right" vertical="center" indent="1"/>
    </xf>
    <xf numFmtId="0" fontId="3" fillId="7" borderId="0" applyNumberFormat="0" applyBorder="0" applyAlignment="0" applyProtection="0"/>
    <xf numFmtId="0" fontId="2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3" fillId="5" borderId="0" applyNumberFormat="0" applyBorder="0" applyAlignment="0" applyProtection="0"/>
    <xf numFmtId="0" fontId="5" fillId="8" borderId="0" applyNumberFormat="0" applyBorder="0" applyProtection="0">
      <alignment horizontal="center" vertical="center"/>
    </xf>
    <xf numFmtId="0" fontId="2" fillId="0" borderId="0" applyNumberFormat="0" applyFill="0" applyBorder="0">
      <alignment horizontal="left" vertical="center" wrapText="1" indent="2"/>
    </xf>
    <xf numFmtId="1" fontId="2" fillId="0" borderId="0" applyFill="0" applyBorder="0" applyProtection="0">
      <alignment horizontal="center" vertical="center"/>
    </xf>
    <xf numFmtId="0" fontId="2" fillId="0" borderId="0"/>
    <xf numFmtId="0" fontId="1" fillId="0" borderId="0"/>
  </cellStyleXfs>
  <cellXfs count="17">
    <xf numFmtId="0" fontId="0" fillId="0" borderId="0" xfId="0"/>
    <xf numFmtId="14" fontId="0" fillId="0" borderId="0" xfId="0" applyNumberFormat="1"/>
    <xf numFmtId="2" fontId="0" fillId="0" borderId="0" xfId="0" applyNumberFormat="1"/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 inden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vertical="center"/>
      <protection locked="0"/>
    </xf>
    <xf numFmtId="170" fontId="6" fillId="0" borderId="0" xfId="0" applyNumberFormat="1" applyFont="1" applyAlignment="1" applyProtection="1">
      <alignment horizontal="left" vertical="center" indent="1"/>
      <protection locked="0"/>
    </xf>
    <xf numFmtId="14" fontId="8" fillId="0" borderId="0" xfId="0" applyNumberFormat="1" applyFont="1" applyProtection="1">
      <protection locked="0"/>
    </xf>
    <xf numFmtId="0" fontId="6" fillId="2" borderId="0" xfId="0" applyFont="1" applyFill="1" applyAlignment="1" applyProtection="1">
      <alignment vertical="center"/>
      <protection locked="0"/>
    </xf>
    <xf numFmtId="165" fontId="6" fillId="2" borderId="0" xfId="0" applyNumberFormat="1" applyFont="1" applyFill="1" applyAlignment="1" applyProtection="1">
      <alignment vertical="center"/>
      <protection locked="0"/>
    </xf>
    <xf numFmtId="0" fontId="6" fillId="2" borderId="3" xfId="0" applyNumberFormat="1" applyFont="1" applyFill="1" applyBorder="1" applyAlignment="1" applyProtection="1">
      <alignment horizontal="left" vertical="center" wrapText="1" inden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9" fontId="6" fillId="0" borderId="2" xfId="0" applyNumberFormat="1" applyFont="1" applyBorder="1" applyAlignment="1" applyProtection="1">
      <alignment horizontal="center" vertical="center"/>
      <protection hidden="1"/>
    </xf>
    <xf numFmtId="171" fontId="9" fillId="10" borderId="3" xfId="0" applyNumberFormat="1" applyFont="1" applyFill="1" applyBorder="1" applyAlignment="1" applyProtection="1">
      <alignment horizontal="center" vertical="center" wrapText="1"/>
      <protection locked="0"/>
    </xf>
  </cellXfs>
  <cellStyles count="15">
    <cellStyle name="20 % - Accent3 2" xfId="5"/>
    <cellStyle name="40 % - Accent2 2" xfId="6"/>
    <cellStyle name="40 % - Accent4 2" xfId="8"/>
    <cellStyle name="40 % - Accent5 2" xfId="9"/>
    <cellStyle name="40 % - Accent6 2" xfId="4"/>
    <cellStyle name="60 % - Accent3 2" xfId="7"/>
    <cellStyle name="Employé" xfId="11"/>
    <cellStyle name="Normal" xfId="0" builtinId="0"/>
    <cellStyle name="Normal 2" xfId="2"/>
    <cellStyle name="Normal 3" xfId="13"/>
    <cellStyle name="Normal 4" xfId="14"/>
    <cellStyle name="Titre 2" xfId="1"/>
    <cellStyle name="Titre 2 2" xfId="10"/>
    <cellStyle name="Titre 3 2" xfId="3"/>
    <cellStyle name="Total 2" xfId="12"/>
  </cellStyles>
  <dxfs count="15">
    <dxf>
      <fill>
        <patternFill patternType="solid">
          <fgColor rgb="FF00B0F0"/>
          <bgColor theme="4" tint="-0.24994659260841701"/>
        </patternFill>
      </fill>
    </dxf>
    <dxf>
      <fill>
        <patternFill patternType="solid">
          <fgColor theme="4" tint="0.39991454817346722"/>
          <bgColor theme="4" tint="0.39994506668294322"/>
        </patternFill>
      </fill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Tableau des absences des employés" pivot="0" count="13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secondRowStripe" dxfId="8"/>
      <tableStyleElement type="firstColumnStripe" dxfId="7"/>
      <tableStyleElement type="secondColumnStripe" dxfId="6"/>
      <tableStyleElement type="firstHeaderCell" dxfId="5"/>
      <tableStyleElement type="lastHeaderCell" dxfId="4"/>
      <tableStyleElement type="firstTotalCell" dxfId="3"/>
      <tableStyleElement type="lastTotalCell" dxfId="2"/>
    </tableStyle>
  </tableStyles>
  <colors>
    <mruColors>
      <color rgb="FFF7ABEC"/>
      <color rgb="FFF381CA"/>
      <color rgb="FFF6BCEA"/>
      <color rgb="FFEFC7E0"/>
      <color rgb="FFF3A3F3"/>
      <color rgb="FFF496C3"/>
      <color rgb="FFE1A4FA"/>
      <color rgb="FFD787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MDLASS/Downloads/Calendrier%20d&#8217;absences%20des%20employ&#233;s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xlbusinesstools-my.sharepoint.com/Dropbox/TRAVAIL/Blogs/XLBusinessTools/Excel/Send%20Documents%20by%20E-mail%20-%20XL%20Business%20Tools.co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  <sheetName val="Calendrier d’absences des emplo"/>
    </sheetNames>
    <sheetDataSet>
      <sheetData sheetId="0">
        <row r="1">
          <cell r="B1" t="str">
            <v>Calendrier des absences des employés</v>
          </cell>
        </row>
        <row r="2">
          <cell r="C2" t="str">
            <v>C</v>
          </cell>
          <cell r="F2" t="str">
            <v>P</v>
          </cell>
          <cell r="J2" t="str">
            <v>M</v>
          </cell>
        </row>
        <row r="4">
          <cell r="AH4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"/>
      <sheetName val="E-mail"/>
    </sheetNames>
    <sheetDataSet>
      <sheetData sheetId="0" refreshError="1"/>
      <sheetData sheetId="1">
        <row r="6">
          <cell r="C6" t="str">
            <v>C:\Users\Lionel\Downloads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feries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jours_feries_metropole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E1A4FA"/>
    <pageSetUpPr fitToPage="1"/>
  </sheetPr>
  <dimension ref="A1:BI113"/>
  <sheetViews>
    <sheetView showGridLines="0" tabSelected="1" topLeftCell="B1" zoomScale="90" zoomScaleNormal="90" workbookViewId="0">
      <selection activeCell="C3" sqref="C3"/>
    </sheetView>
  </sheetViews>
  <sheetFormatPr baseColWidth="10" defaultColWidth="11.08984375" defaultRowHeight="13.2" x14ac:dyDescent="0.2"/>
  <cols>
    <col min="1" max="1" width="1.6328125" style="11" hidden="1" customWidth="1"/>
    <col min="2" max="2" width="14.54296875" style="4" customWidth="1"/>
    <col min="3" max="23" width="7.6328125" style="5" customWidth="1"/>
    <col min="24" max="41" width="3.6328125" style="5" customWidth="1"/>
    <col min="42" max="16384" width="11.08984375" style="3"/>
  </cols>
  <sheetData>
    <row r="1" spans="1:61" ht="19.95" customHeight="1" thickBot="1" x14ac:dyDescent="0.25">
      <c r="B1" s="16">
        <v>45047</v>
      </c>
      <c r="C1" s="14">
        <f>DATE(YEAR($B$1),MONTH($B$1),DAY(1))</f>
        <v>45047</v>
      </c>
      <c r="D1" s="14">
        <f>DATE(YEAR($B$1),MONTH($B$1),DAY(2))</f>
        <v>45048</v>
      </c>
      <c r="E1" s="14">
        <f>DATE(YEAR($B$1),MONTH($B$1),DAY(3))</f>
        <v>45049</v>
      </c>
      <c r="F1" s="14">
        <f>DATE(YEAR($B$1),MONTH($B$1),DAY(4))</f>
        <v>45050</v>
      </c>
      <c r="G1" s="14">
        <f>DATE(YEAR($B$1),MONTH($B$1),DAY(5))</f>
        <v>45051</v>
      </c>
      <c r="H1" s="14">
        <f>DATE(YEAR($B$1),MONTH($B$1),DAY(6))</f>
        <v>45052</v>
      </c>
      <c r="I1" s="14">
        <f>DATE(YEAR($B$1),MONTH($B$1),DAY(7))</f>
        <v>45053</v>
      </c>
      <c r="J1" s="14">
        <f>DATE(YEAR($B$1),MONTH($B$1),DAY(8))</f>
        <v>45054</v>
      </c>
      <c r="K1" s="14">
        <f>DATE(YEAR($B$1),MONTH($B$1),DAY(9))</f>
        <v>45055</v>
      </c>
      <c r="L1" s="14">
        <f>DATE(YEAR($B$1),MONTH($B$1),DAY(10))</f>
        <v>45056</v>
      </c>
      <c r="M1" s="14">
        <f>DATE(YEAR($B$1),MONTH($B$1),DAY(11))</f>
        <v>45057</v>
      </c>
      <c r="N1" s="14">
        <f>DATE(YEAR($B$1),MONTH($B$1),DAY(12))</f>
        <v>45058</v>
      </c>
      <c r="O1" s="14">
        <f>DATE(YEAR($B$1),MONTH($B$1),DAY(13))</f>
        <v>45059</v>
      </c>
      <c r="P1" s="14">
        <f>DATE(YEAR($B$1),MONTH($B$1),DAY(14))</f>
        <v>45060</v>
      </c>
      <c r="Q1" s="14">
        <f>DATE(YEAR($B$1),MONTH($B$1),DAY(15))</f>
        <v>45061</v>
      </c>
      <c r="R1" s="14">
        <f>DATE(YEAR($B$1),MONTH($B$1),DAY(16))</f>
        <v>45062</v>
      </c>
      <c r="S1" s="14">
        <f>DATE(YEAR($B$1),MONTH($B$1),DAY(17))</f>
        <v>45063</v>
      </c>
      <c r="T1" s="14">
        <f>DATE(YEAR($B$1),MONTH($B$1),DAY(18))</f>
        <v>45064</v>
      </c>
      <c r="U1" s="14">
        <f>DATE(YEAR($B$1),MONTH($B$1),DAY(19))</f>
        <v>45065</v>
      </c>
      <c r="V1" s="14">
        <f>DATE(YEAR($B$1),MONTH($B$1),DAY(20))</f>
        <v>45066</v>
      </c>
      <c r="W1" s="14">
        <f>DATE(YEAR($B$1),MONTH($B$1),DAY(21))</f>
        <v>45067</v>
      </c>
    </row>
    <row r="2" spans="1:61" s="7" customFormat="1" ht="19.95" customHeight="1" thickBot="1" x14ac:dyDescent="0.25">
      <c r="A2" s="12"/>
      <c r="B2" s="16"/>
      <c r="C2" s="15">
        <f>DATE(YEAR($B$1),MONTH($B$1),DAY(1))</f>
        <v>45047</v>
      </c>
      <c r="D2" s="15">
        <f>DATE(YEAR($B$1),MONTH($B$1),DAY(2))</f>
        <v>45048</v>
      </c>
      <c r="E2" s="15">
        <f>DATE(YEAR($B$1),MONTH($B$1),DAY(3))</f>
        <v>45049</v>
      </c>
      <c r="F2" s="15">
        <f>DATE(YEAR($B$1),MONTH($B$1),DAY(4))</f>
        <v>45050</v>
      </c>
      <c r="G2" s="15">
        <f>DATE(YEAR($B$1),MONTH($B$1),DAY(5))</f>
        <v>45051</v>
      </c>
      <c r="H2" s="15">
        <f>DATE(YEAR($B$1),MONTH($B$1),DAY(6))</f>
        <v>45052</v>
      </c>
      <c r="I2" s="15">
        <f>DATE(YEAR($B$1),MONTH($B$1),DAY(7))</f>
        <v>45053</v>
      </c>
      <c r="J2" s="15">
        <f>DATE(YEAR($B$1),MONTH($B$1),DAY(8))</f>
        <v>45054</v>
      </c>
      <c r="K2" s="15">
        <f>DATE(YEAR($B$1),MONTH($B$1),DAY(9))</f>
        <v>45055</v>
      </c>
      <c r="L2" s="15">
        <f>DATE(YEAR($B$1),MONTH($B$1),DAY(10))</f>
        <v>45056</v>
      </c>
      <c r="M2" s="15">
        <f>DATE(YEAR($B$1),MONTH($B$1),DAY(11))</f>
        <v>45057</v>
      </c>
      <c r="N2" s="15">
        <f>DATE(YEAR($B$1),MONTH($B$1),DAY(12))</f>
        <v>45058</v>
      </c>
      <c r="O2" s="15">
        <f>DATE(YEAR($B$1),MONTH($B$1),DAY(13))</f>
        <v>45059</v>
      </c>
      <c r="P2" s="15">
        <f>DATE(YEAR($B$1),MONTH($B$1),DAY(14))</f>
        <v>45060</v>
      </c>
      <c r="Q2" s="15">
        <f>DATE(YEAR($B$1),MONTH($B$1),DAY(15))</f>
        <v>45061</v>
      </c>
      <c r="R2" s="15">
        <f>DATE(YEAR($B$1),MONTH($B$1),DAY(16))</f>
        <v>45062</v>
      </c>
      <c r="S2" s="15">
        <f>DATE(YEAR($B$1),MONTH($B$1),DAY(17))</f>
        <v>45063</v>
      </c>
      <c r="T2" s="15">
        <f>DATE(YEAR($B$1),MONTH($B$1),DAY(18))</f>
        <v>45064</v>
      </c>
      <c r="U2" s="15">
        <f>DATE(YEAR($B$1),MONTH($B$1),DAY(19))</f>
        <v>45065</v>
      </c>
      <c r="V2" s="15">
        <f>DATE(YEAR($B$1),MONTH($B$1),DAY(20))</f>
        <v>45066</v>
      </c>
      <c r="W2" s="15">
        <f>DATE(YEAR($B$1),MONTH($B$1),DAY(21))</f>
        <v>45067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</row>
    <row r="3" spans="1:61" ht="19.95" customHeight="1" thickBot="1" x14ac:dyDescent="0.25">
      <c r="B3" s="13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61" ht="19.95" customHeight="1" thickBot="1" x14ac:dyDescent="0.25">
      <c r="B4" s="13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61" ht="19.95" customHeight="1" thickBot="1" x14ac:dyDescent="0.25">
      <c r="B5" s="1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61" ht="19.95" customHeight="1" thickBot="1" x14ac:dyDescent="0.25">
      <c r="B6" s="13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61" ht="19.95" customHeight="1" thickBot="1" x14ac:dyDescent="0.25">
      <c r="B7" s="13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61" ht="19.95" customHeight="1" thickBot="1" x14ac:dyDescent="0.25">
      <c r="B8" s="13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61" ht="19.95" customHeight="1" thickBot="1" x14ac:dyDescent="0.25">
      <c r="B9" s="13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61" ht="19.95" customHeight="1" thickBot="1" x14ac:dyDescent="0.25">
      <c r="B10" s="13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61" ht="19.95" customHeight="1" thickBot="1" x14ac:dyDescent="0.25">
      <c r="B11" s="13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61" ht="19.95" customHeight="1" thickBot="1" x14ac:dyDescent="0.25">
      <c r="B12" s="13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61" ht="19.95" customHeight="1" thickBot="1" x14ac:dyDescent="0.25">
      <c r="B13" s="13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61" ht="19.95" customHeight="1" thickBot="1" x14ac:dyDescent="0.25">
      <c r="B14" s="13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61" ht="19.95" customHeight="1" x14ac:dyDescent="0.2"/>
    <row r="16" spans="1:61" ht="19.95" customHeight="1" x14ac:dyDescent="0.2"/>
    <row r="17" ht="19.95" customHeight="1" x14ac:dyDescent="0.2"/>
    <row r="18" ht="19.95" customHeight="1" x14ac:dyDescent="0.2"/>
    <row r="19" ht="19.95" customHeight="1" x14ac:dyDescent="0.2"/>
    <row r="20" ht="19.95" customHeight="1" x14ac:dyDescent="0.2"/>
    <row r="21" ht="19.95" customHeight="1" x14ac:dyDescent="0.2"/>
    <row r="22" ht="19.95" customHeight="1" x14ac:dyDescent="0.2"/>
    <row r="23" ht="19.95" customHeight="1" x14ac:dyDescent="0.2"/>
    <row r="24" ht="19.95" customHeight="1" x14ac:dyDescent="0.2"/>
    <row r="25" ht="19.95" customHeight="1" x14ac:dyDescent="0.2"/>
    <row r="26" ht="19.95" customHeight="1" x14ac:dyDescent="0.2"/>
    <row r="27" ht="19.95" customHeight="1" x14ac:dyDescent="0.2"/>
    <row r="28" ht="19.95" customHeight="1" x14ac:dyDescent="0.2"/>
    <row r="29" ht="19.95" customHeight="1" x14ac:dyDescent="0.2"/>
    <row r="30" ht="19.95" customHeight="1" x14ac:dyDescent="0.2"/>
    <row r="31" ht="19.95" customHeight="1" x14ac:dyDescent="0.2"/>
    <row r="32" ht="19.95" customHeight="1" x14ac:dyDescent="0.2"/>
    <row r="33" spans="2:2" ht="19.95" customHeight="1" x14ac:dyDescent="0.2"/>
    <row r="34" spans="2:2" ht="19.95" customHeight="1" x14ac:dyDescent="0.2"/>
    <row r="35" spans="2:2" ht="19.95" customHeight="1" x14ac:dyDescent="0.2"/>
    <row r="36" spans="2:2" ht="19.95" customHeight="1" x14ac:dyDescent="0.2"/>
    <row r="37" spans="2:2" ht="19.95" customHeight="1" x14ac:dyDescent="0.2"/>
    <row r="38" spans="2:2" ht="19.95" customHeight="1" x14ac:dyDescent="0.2"/>
    <row r="39" spans="2:2" ht="19.95" customHeight="1" x14ac:dyDescent="0.2"/>
    <row r="40" spans="2:2" ht="19.95" customHeight="1" x14ac:dyDescent="0.2"/>
    <row r="41" spans="2:2" ht="19.95" customHeight="1" x14ac:dyDescent="0.2"/>
    <row r="42" spans="2:2" ht="19.95" customHeight="1" x14ac:dyDescent="0.2"/>
    <row r="43" spans="2:2" ht="19.95" customHeight="1" x14ac:dyDescent="0.2"/>
    <row r="44" spans="2:2" ht="19.95" customHeight="1" x14ac:dyDescent="0.2"/>
    <row r="45" spans="2:2" ht="19.95" customHeight="1" x14ac:dyDescent="0.2">
      <c r="B45" s="9"/>
    </row>
    <row r="46" spans="2:2" ht="19.95" customHeight="1" x14ac:dyDescent="0.2"/>
    <row r="47" spans="2:2" ht="19.95" customHeight="1" x14ac:dyDescent="0.2"/>
    <row r="48" spans="2:2" x14ac:dyDescent="0.25">
      <c r="B48" s="10">
        <v>44927</v>
      </c>
    </row>
    <row r="49" spans="2:2" x14ac:dyDescent="0.25">
      <c r="B49" s="10">
        <v>45026</v>
      </c>
    </row>
    <row r="50" spans="2:2" x14ac:dyDescent="0.25">
      <c r="B50" s="10">
        <v>45047</v>
      </c>
    </row>
    <row r="51" spans="2:2" x14ac:dyDescent="0.25">
      <c r="B51" s="10">
        <v>45054</v>
      </c>
    </row>
    <row r="52" spans="2:2" x14ac:dyDescent="0.25">
      <c r="B52" s="10">
        <v>45064</v>
      </c>
    </row>
    <row r="53" spans="2:2" x14ac:dyDescent="0.25">
      <c r="B53" s="10">
        <v>45075</v>
      </c>
    </row>
    <row r="54" spans="2:2" x14ac:dyDescent="0.25">
      <c r="B54" s="10">
        <v>45121</v>
      </c>
    </row>
    <row r="55" spans="2:2" x14ac:dyDescent="0.25">
      <c r="B55" s="10">
        <v>45153</v>
      </c>
    </row>
    <row r="56" spans="2:2" x14ac:dyDescent="0.25">
      <c r="B56" s="10">
        <v>45231</v>
      </c>
    </row>
    <row r="57" spans="2:2" x14ac:dyDescent="0.25">
      <c r="B57" s="10">
        <v>45241</v>
      </c>
    </row>
    <row r="58" spans="2:2" x14ac:dyDescent="0.25">
      <c r="B58" s="10">
        <v>45285</v>
      </c>
    </row>
    <row r="59" spans="2:2" x14ac:dyDescent="0.25">
      <c r="B59" s="10">
        <v>45292</v>
      </c>
    </row>
    <row r="60" spans="2:2" x14ac:dyDescent="0.25">
      <c r="B60" s="10">
        <v>45383</v>
      </c>
    </row>
    <row r="61" spans="2:2" x14ac:dyDescent="0.25">
      <c r="B61" s="10">
        <v>45413</v>
      </c>
    </row>
    <row r="62" spans="2:2" x14ac:dyDescent="0.25">
      <c r="B62" s="10">
        <v>45420</v>
      </c>
    </row>
    <row r="63" spans="2:2" x14ac:dyDescent="0.25">
      <c r="B63" s="10">
        <v>45421</v>
      </c>
    </row>
    <row r="64" spans="2:2" x14ac:dyDescent="0.25">
      <c r="B64" s="10">
        <v>45432</v>
      </c>
    </row>
    <row r="65" spans="2:2" x14ac:dyDescent="0.25">
      <c r="B65" s="10">
        <v>45487</v>
      </c>
    </row>
    <row r="66" spans="2:2" x14ac:dyDescent="0.25">
      <c r="B66" s="10">
        <v>45519</v>
      </c>
    </row>
    <row r="67" spans="2:2" x14ac:dyDescent="0.25">
      <c r="B67" s="10">
        <v>45597</v>
      </c>
    </row>
    <row r="68" spans="2:2" x14ac:dyDescent="0.25">
      <c r="B68" s="10">
        <v>45607</v>
      </c>
    </row>
    <row r="69" spans="2:2" x14ac:dyDescent="0.25">
      <c r="B69" s="10">
        <v>45651</v>
      </c>
    </row>
    <row r="70" spans="2:2" x14ac:dyDescent="0.25">
      <c r="B70" s="10">
        <v>45658</v>
      </c>
    </row>
    <row r="71" spans="2:2" x14ac:dyDescent="0.25">
      <c r="B71" s="10">
        <v>45768</v>
      </c>
    </row>
    <row r="72" spans="2:2" x14ac:dyDescent="0.25">
      <c r="B72" s="10">
        <v>45778</v>
      </c>
    </row>
    <row r="73" spans="2:2" x14ac:dyDescent="0.25">
      <c r="B73" s="10">
        <v>45785</v>
      </c>
    </row>
    <row r="74" spans="2:2" x14ac:dyDescent="0.25">
      <c r="B74" s="10">
        <v>45806</v>
      </c>
    </row>
    <row r="75" spans="2:2" x14ac:dyDescent="0.25">
      <c r="B75" s="10">
        <v>45817</v>
      </c>
    </row>
    <row r="76" spans="2:2" x14ac:dyDescent="0.25">
      <c r="B76" s="10">
        <v>45852</v>
      </c>
    </row>
    <row r="77" spans="2:2" x14ac:dyDescent="0.25">
      <c r="B77" s="10">
        <v>45884</v>
      </c>
    </row>
    <row r="78" spans="2:2" x14ac:dyDescent="0.25">
      <c r="B78" s="10">
        <v>45962</v>
      </c>
    </row>
    <row r="79" spans="2:2" x14ac:dyDescent="0.25">
      <c r="B79" s="10">
        <v>45972</v>
      </c>
    </row>
    <row r="80" spans="2:2" x14ac:dyDescent="0.25">
      <c r="B80" s="10">
        <v>46016</v>
      </c>
    </row>
    <row r="81" spans="2:2" x14ac:dyDescent="0.25">
      <c r="B81" s="10">
        <v>46023</v>
      </c>
    </row>
    <row r="82" spans="2:2" x14ac:dyDescent="0.25">
      <c r="B82" s="10">
        <v>46118</v>
      </c>
    </row>
    <row r="83" spans="2:2" x14ac:dyDescent="0.25">
      <c r="B83" s="10">
        <v>46143</v>
      </c>
    </row>
    <row r="84" spans="2:2" x14ac:dyDescent="0.25">
      <c r="B84" s="10">
        <v>46150</v>
      </c>
    </row>
    <row r="85" spans="2:2" x14ac:dyDescent="0.25">
      <c r="B85" s="10">
        <v>46156</v>
      </c>
    </row>
    <row r="86" spans="2:2" x14ac:dyDescent="0.25">
      <c r="B86" s="10">
        <v>46167</v>
      </c>
    </row>
    <row r="87" spans="2:2" x14ac:dyDescent="0.25">
      <c r="B87" s="10">
        <v>46217</v>
      </c>
    </row>
    <row r="88" spans="2:2" x14ac:dyDescent="0.25">
      <c r="B88" s="10">
        <v>46249</v>
      </c>
    </row>
    <row r="89" spans="2:2" x14ac:dyDescent="0.25">
      <c r="B89" s="10">
        <v>46327</v>
      </c>
    </row>
    <row r="90" spans="2:2" x14ac:dyDescent="0.25">
      <c r="B90" s="10">
        <v>46337</v>
      </c>
    </row>
    <row r="91" spans="2:2" x14ac:dyDescent="0.25">
      <c r="B91" s="10">
        <v>46381</v>
      </c>
    </row>
    <row r="92" spans="2:2" x14ac:dyDescent="0.25">
      <c r="B92" s="10">
        <v>46388</v>
      </c>
    </row>
    <row r="93" spans="2:2" x14ac:dyDescent="0.25">
      <c r="B93" s="10">
        <v>46475</v>
      </c>
    </row>
    <row r="94" spans="2:2" x14ac:dyDescent="0.25">
      <c r="B94" s="10">
        <v>46508</v>
      </c>
    </row>
    <row r="95" spans="2:2" x14ac:dyDescent="0.25">
      <c r="B95" s="10">
        <v>46513</v>
      </c>
    </row>
    <row r="96" spans="2:2" x14ac:dyDescent="0.25">
      <c r="B96" s="10">
        <v>46515</v>
      </c>
    </row>
    <row r="97" spans="2:2" x14ac:dyDescent="0.25">
      <c r="B97" s="10">
        <v>46524</v>
      </c>
    </row>
    <row r="98" spans="2:2" x14ac:dyDescent="0.25">
      <c r="B98" s="10">
        <v>46582</v>
      </c>
    </row>
    <row r="99" spans="2:2" x14ac:dyDescent="0.25">
      <c r="B99" s="10">
        <v>46614</v>
      </c>
    </row>
    <row r="100" spans="2:2" x14ac:dyDescent="0.25">
      <c r="B100" s="10">
        <v>46692</v>
      </c>
    </row>
    <row r="101" spans="2:2" x14ac:dyDescent="0.25">
      <c r="B101" s="10">
        <v>46702</v>
      </c>
    </row>
    <row r="102" spans="2:2" x14ac:dyDescent="0.25">
      <c r="B102" s="10">
        <v>46746</v>
      </c>
    </row>
    <row r="103" spans="2:2" x14ac:dyDescent="0.25">
      <c r="B103" s="10">
        <v>46753</v>
      </c>
    </row>
    <row r="104" spans="2:2" x14ac:dyDescent="0.25">
      <c r="B104" s="10">
        <v>46860</v>
      </c>
    </row>
    <row r="105" spans="2:2" x14ac:dyDescent="0.25">
      <c r="B105" s="10">
        <v>46874</v>
      </c>
    </row>
    <row r="106" spans="2:2" x14ac:dyDescent="0.25">
      <c r="B106" s="10">
        <v>46881</v>
      </c>
    </row>
    <row r="107" spans="2:2" x14ac:dyDescent="0.25">
      <c r="B107" s="10">
        <v>46898</v>
      </c>
    </row>
    <row r="108" spans="2:2" x14ac:dyDescent="0.25">
      <c r="B108" s="10">
        <v>46909</v>
      </c>
    </row>
    <row r="109" spans="2:2" x14ac:dyDescent="0.25">
      <c r="B109" s="10">
        <v>46948</v>
      </c>
    </row>
    <row r="110" spans="2:2" x14ac:dyDescent="0.25">
      <c r="B110" s="10">
        <v>46980</v>
      </c>
    </row>
    <row r="111" spans="2:2" x14ac:dyDescent="0.25">
      <c r="B111" s="10">
        <v>47058</v>
      </c>
    </row>
    <row r="112" spans="2:2" x14ac:dyDescent="0.25">
      <c r="B112" s="10">
        <v>47068</v>
      </c>
    </row>
    <row r="113" spans="2:2" x14ac:dyDescent="0.25">
      <c r="B113" s="10">
        <v>47112</v>
      </c>
    </row>
  </sheetData>
  <sheetProtection sheet="1" formatCells="0" formatColumns="0" formatRows="0" insertColumns="0" insertRows="0" insertHyperlinks="0" deleteColumns="0" deleteRows="0" selectLockedCells="1" sort="0" autoFilter="0" pivotTables="0"/>
  <mergeCells count="1">
    <mergeCell ref="B1:B2"/>
  </mergeCells>
  <conditionalFormatting sqref="C1:W14">
    <cfRule type="expression" dxfId="1" priority="10">
      <formula>OR(WEEKDAY(C$1)=1,WEEKDAY(C$1)=7)</formula>
    </cfRule>
  </conditionalFormatting>
  <printOptions horizontalCentered="1"/>
  <pageMargins left="0.19685039370078741" right="0.19685039370078741" top="0.15748031496062992" bottom="0.15748031496062992" header="0" footer="0"/>
  <pageSetup paperSize="9" scale="82" fitToWidth="3" fitToHeight="2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E4D013D5-F683-46FA-8BDF-2548C28C5101}">
            <xm:f>IFERROR(MATCH(C$1,FERIES!$A:$A,0)&lt;&gt;0,FALSE)</xm:f>
            <x14:dxf>
              <fill>
                <patternFill patternType="solid">
                  <fgColor rgb="FF00B0F0"/>
                  <bgColor theme="4" tint="-0.24994659260841701"/>
                </patternFill>
              </fill>
            </x14:dxf>
          </x14:cfRule>
          <xm:sqref>C1:W14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66"/>
  <sheetViews>
    <sheetView workbookViewId="0">
      <selection activeCell="D23" sqref="D23"/>
    </sheetView>
  </sheetViews>
  <sheetFormatPr baseColWidth="10" defaultColWidth="11" defaultRowHeight="12.6" x14ac:dyDescent="0.2"/>
  <cols>
    <col min="1" max="1" width="10.26953125" bestFit="1" customWidth="1"/>
  </cols>
  <sheetData>
    <row r="1" spans="1:2" x14ac:dyDescent="0.2">
      <c r="A1" s="1">
        <v>44927</v>
      </c>
      <c r="B1" s="2"/>
    </row>
    <row r="2" spans="1:2" x14ac:dyDescent="0.2">
      <c r="A2" s="1">
        <v>45026</v>
      </c>
      <c r="B2" s="2"/>
    </row>
    <row r="3" spans="1:2" x14ac:dyDescent="0.2">
      <c r="A3" s="1">
        <v>45047</v>
      </c>
      <c r="B3" s="2"/>
    </row>
    <row r="4" spans="1:2" x14ac:dyDescent="0.2">
      <c r="A4" s="1">
        <v>45054</v>
      </c>
      <c r="B4" s="2"/>
    </row>
    <row r="5" spans="1:2" x14ac:dyDescent="0.2">
      <c r="A5" s="1">
        <v>45064</v>
      </c>
      <c r="B5" s="2"/>
    </row>
    <row r="6" spans="1:2" x14ac:dyDescent="0.2">
      <c r="A6" s="1">
        <v>45075</v>
      </c>
      <c r="B6" s="2"/>
    </row>
    <row r="7" spans="1:2" x14ac:dyDescent="0.2">
      <c r="A7" s="1">
        <v>45121</v>
      </c>
      <c r="B7" s="2"/>
    </row>
    <row r="8" spans="1:2" x14ac:dyDescent="0.2">
      <c r="A8" s="1">
        <v>45153</v>
      </c>
    </row>
    <row r="9" spans="1:2" x14ac:dyDescent="0.2">
      <c r="A9" s="1">
        <v>45231</v>
      </c>
    </row>
    <row r="10" spans="1:2" x14ac:dyDescent="0.2">
      <c r="A10" s="1">
        <v>45241</v>
      </c>
    </row>
    <row r="11" spans="1:2" x14ac:dyDescent="0.2">
      <c r="A11" s="1">
        <v>45285</v>
      </c>
    </row>
    <row r="12" spans="1:2" x14ac:dyDescent="0.2">
      <c r="A12" s="1">
        <v>45292</v>
      </c>
    </row>
    <row r="13" spans="1:2" x14ac:dyDescent="0.2">
      <c r="A13" s="1">
        <v>45383</v>
      </c>
    </row>
    <row r="14" spans="1:2" x14ac:dyDescent="0.2">
      <c r="A14" s="1">
        <v>45413</v>
      </c>
    </row>
    <row r="15" spans="1:2" x14ac:dyDescent="0.2">
      <c r="A15" s="1">
        <v>45420</v>
      </c>
    </row>
    <row r="16" spans="1:2" x14ac:dyDescent="0.2">
      <c r="A16" s="1">
        <v>45421</v>
      </c>
    </row>
    <row r="17" spans="1:1" x14ac:dyDescent="0.2">
      <c r="A17" s="1">
        <v>45432</v>
      </c>
    </row>
    <row r="18" spans="1:1" x14ac:dyDescent="0.2">
      <c r="A18" s="1">
        <v>45487</v>
      </c>
    </row>
    <row r="19" spans="1:1" x14ac:dyDescent="0.2">
      <c r="A19" s="1">
        <v>45519</v>
      </c>
    </row>
    <row r="20" spans="1:1" x14ac:dyDescent="0.2">
      <c r="A20" s="1">
        <v>45597</v>
      </c>
    </row>
    <row r="21" spans="1:1" x14ac:dyDescent="0.2">
      <c r="A21" s="1">
        <v>45607</v>
      </c>
    </row>
    <row r="22" spans="1:1" x14ac:dyDescent="0.2">
      <c r="A22" s="1">
        <v>45651</v>
      </c>
    </row>
    <row r="23" spans="1:1" x14ac:dyDescent="0.2">
      <c r="A23" s="1">
        <v>45658</v>
      </c>
    </row>
    <row r="24" spans="1:1" x14ac:dyDescent="0.2">
      <c r="A24" s="1">
        <v>45768</v>
      </c>
    </row>
    <row r="25" spans="1:1" x14ac:dyDescent="0.2">
      <c r="A25" s="1">
        <v>45778</v>
      </c>
    </row>
    <row r="26" spans="1:1" x14ac:dyDescent="0.2">
      <c r="A26" s="1">
        <v>45785</v>
      </c>
    </row>
    <row r="27" spans="1:1" x14ac:dyDescent="0.2">
      <c r="A27" s="1">
        <v>45806</v>
      </c>
    </row>
    <row r="28" spans="1:1" x14ac:dyDescent="0.2">
      <c r="A28" s="1">
        <v>45817</v>
      </c>
    </row>
    <row r="29" spans="1:1" x14ac:dyDescent="0.2">
      <c r="A29" s="1">
        <v>45852</v>
      </c>
    </row>
    <row r="30" spans="1:1" x14ac:dyDescent="0.2">
      <c r="A30" s="1">
        <v>45884</v>
      </c>
    </row>
    <row r="31" spans="1:1" x14ac:dyDescent="0.2">
      <c r="A31" s="1">
        <v>45962</v>
      </c>
    </row>
    <row r="32" spans="1:1" x14ac:dyDescent="0.2">
      <c r="A32" s="1">
        <v>45972</v>
      </c>
    </row>
    <row r="33" spans="1:1" x14ac:dyDescent="0.2">
      <c r="A33" s="1">
        <v>46016</v>
      </c>
    </row>
    <row r="34" spans="1:1" x14ac:dyDescent="0.2">
      <c r="A34" s="1">
        <v>46023</v>
      </c>
    </row>
    <row r="35" spans="1:1" x14ac:dyDescent="0.2">
      <c r="A35" s="1">
        <v>46118</v>
      </c>
    </row>
    <row r="36" spans="1:1" x14ac:dyDescent="0.2">
      <c r="A36" s="1">
        <v>46143</v>
      </c>
    </row>
    <row r="37" spans="1:1" x14ac:dyDescent="0.2">
      <c r="A37" s="1">
        <v>46150</v>
      </c>
    </row>
    <row r="38" spans="1:1" x14ac:dyDescent="0.2">
      <c r="A38" s="1">
        <v>46156</v>
      </c>
    </row>
    <row r="39" spans="1:1" x14ac:dyDescent="0.2">
      <c r="A39" s="1">
        <v>46167</v>
      </c>
    </row>
    <row r="40" spans="1:1" x14ac:dyDescent="0.2">
      <c r="A40" s="1">
        <v>46217</v>
      </c>
    </row>
    <row r="41" spans="1:1" x14ac:dyDescent="0.2">
      <c r="A41" s="1">
        <v>46249</v>
      </c>
    </row>
    <row r="42" spans="1:1" x14ac:dyDescent="0.2">
      <c r="A42" s="1">
        <v>46327</v>
      </c>
    </row>
    <row r="43" spans="1:1" x14ac:dyDescent="0.2">
      <c r="A43" s="1">
        <v>46337</v>
      </c>
    </row>
    <row r="44" spans="1:1" x14ac:dyDescent="0.2">
      <c r="A44" s="1">
        <v>46381</v>
      </c>
    </row>
    <row r="45" spans="1:1" x14ac:dyDescent="0.2">
      <c r="A45" s="1">
        <v>46388</v>
      </c>
    </row>
    <row r="46" spans="1:1" x14ac:dyDescent="0.2">
      <c r="A46" s="1">
        <v>46475</v>
      </c>
    </row>
    <row r="47" spans="1:1" x14ac:dyDescent="0.2">
      <c r="A47" s="1">
        <v>46508</v>
      </c>
    </row>
    <row r="48" spans="1:1" x14ac:dyDescent="0.2">
      <c r="A48" s="1">
        <v>46513</v>
      </c>
    </row>
    <row r="49" spans="1:1" x14ac:dyDescent="0.2">
      <c r="A49" s="1">
        <v>46515</v>
      </c>
    </row>
    <row r="50" spans="1:1" x14ac:dyDescent="0.2">
      <c r="A50" s="1">
        <v>46524</v>
      </c>
    </row>
    <row r="51" spans="1:1" x14ac:dyDescent="0.2">
      <c r="A51" s="1">
        <v>46582</v>
      </c>
    </row>
    <row r="52" spans="1:1" x14ac:dyDescent="0.2">
      <c r="A52" s="1">
        <v>46614</v>
      </c>
    </row>
    <row r="53" spans="1:1" x14ac:dyDescent="0.2">
      <c r="A53" s="1">
        <v>46692</v>
      </c>
    </row>
    <row r="54" spans="1:1" x14ac:dyDescent="0.2">
      <c r="A54" s="1">
        <v>46702</v>
      </c>
    </row>
    <row r="55" spans="1:1" x14ac:dyDescent="0.2">
      <c r="A55" s="1">
        <v>46746</v>
      </c>
    </row>
    <row r="56" spans="1:1" x14ac:dyDescent="0.2">
      <c r="A56" s="1">
        <v>46753</v>
      </c>
    </row>
    <row r="57" spans="1:1" x14ac:dyDescent="0.2">
      <c r="A57" s="1">
        <v>46860</v>
      </c>
    </row>
    <row r="58" spans="1:1" x14ac:dyDescent="0.2">
      <c r="A58" s="1">
        <v>46874</v>
      </c>
    </row>
    <row r="59" spans="1:1" x14ac:dyDescent="0.2">
      <c r="A59" s="1">
        <v>46881</v>
      </c>
    </row>
    <row r="60" spans="1:1" x14ac:dyDescent="0.2">
      <c r="A60" s="1">
        <v>46898</v>
      </c>
    </row>
    <row r="61" spans="1:1" x14ac:dyDescent="0.2">
      <c r="A61" s="1">
        <v>46909</v>
      </c>
    </row>
    <row r="62" spans="1:1" x14ac:dyDescent="0.2">
      <c r="A62" s="1">
        <v>46948</v>
      </c>
    </row>
    <row r="63" spans="1:1" x14ac:dyDescent="0.2">
      <c r="A63" s="1">
        <v>46980</v>
      </c>
    </row>
    <row r="64" spans="1:1" x14ac:dyDescent="0.2">
      <c r="A64" s="1">
        <v>47058</v>
      </c>
    </row>
    <row r="65" spans="1:1" x14ac:dyDescent="0.2">
      <c r="A65" s="1">
        <v>47068</v>
      </c>
    </row>
    <row r="66" spans="1:1" x14ac:dyDescent="0.2">
      <c r="A66" s="1">
        <v>47112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FERIES</vt:lpstr>
      <vt:lpstr>feuil1!feries</vt:lpstr>
      <vt:lpstr>feuil1!Impression_des_titres</vt:lpstr>
      <vt:lpstr>FERIES!jours_feries_metropole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2023-08-27T11:05:43Z</dcterms:created>
  <dcterms:modified xsi:type="dcterms:W3CDTF">2023-08-28T18:32:28Z</dcterms:modified>
</cp:coreProperties>
</file>