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uline\Desktop\"/>
    </mc:Choice>
  </mc:AlternateContent>
  <xr:revisionPtr revIDLastSave="0" documentId="8_{AA84F6EE-5730-4A94-BA8D-7526AAF5B771}" xr6:coauthVersionLast="47" xr6:coauthVersionMax="47" xr10:uidLastSave="{00000000-0000-0000-0000-000000000000}"/>
  <bookViews>
    <workbookView xWindow="-20610" yWindow="2355" windowWidth="20730" windowHeight="11160" xr2:uid="{6FCC6F7D-9B15-40CB-A70E-44E7302AA4CE}"/>
  </bookViews>
  <sheets>
    <sheet name=" SOCIETE X" sheetId="1" r:id="rId1"/>
    <sheet name="HORS FRANCE" sheetId="3" r:id="rId2"/>
    <sheet name="PAIEMENT EN AVANCE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6" i="1" l="1" a="1"/>
  <c r="F16" i="1" s="1"/>
  <c r="F14" i="1" a="1"/>
  <c r="F14" i="1" s="1"/>
  <c r="F18" i="1" a="1"/>
  <c r="F18" i="1" s="1"/>
  <c r="F12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<sst xmlns="http://schemas.openxmlformats.org/spreadsheetml/2006/main" count="45" uniqueCount="27">
  <si>
    <t>Date</t>
  </si>
  <si>
    <t>Pièce</t>
  </si>
  <si>
    <t>Journal</t>
  </si>
  <si>
    <t>Libellé = raison sociale</t>
  </si>
  <si>
    <t>Débit</t>
  </si>
  <si>
    <t>Crédit</t>
  </si>
  <si>
    <t>VEN</t>
  </si>
  <si>
    <t>A</t>
  </si>
  <si>
    <t>B</t>
  </si>
  <si>
    <t>C</t>
  </si>
  <si>
    <t>D</t>
  </si>
  <si>
    <t>E</t>
  </si>
  <si>
    <t>F</t>
  </si>
  <si>
    <t>G</t>
  </si>
  <si>
    <t>H</t>
  </si>
  <si>
    <t>I</t>
  </si>
  <si>
    <t>Allemagne</t>
  </si>
  <si>
    <t>Italie</t>
  </si>
  <si>
    <t>CA TOTAL</t>
  </si>
  <si>
    <t>Sous-total - Allemagne</t>
  </si>
  <si>
    <t>Sous-total - Allemagne payé en avance</t>
  </si>
  <si>
    <t>Sous-total - Italie</t>
  </si>
  <si>
    <t>Sous-total - Italie payé en avance</t>
  </si>
  <si>
    <t>Sous-total - Paiement en avance</t>
  </si>
  <si>
    <t>Si client allemand trouvé dans la liste PAIEMENT EN AVANCE et HORS France alors somme de la liste PAIEMENT EN AVANCE</t>
  </si>
  <si>
    <t>Idem qu'Allemagne</t>
  </si>
  <si>
    <t>On peut retrouver des doublons avec les clients hors France. Que faire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</si>
</sst>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7030A0"/>
      <name val="Calibri"/>
      <family val="2"/>
      <scheme val="minor"/>
    </font>
    <font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">
    <xf numFmtId="0" fontId="0" fillId="0" borderId="0" xfId="0"/>
    <xf numFmtId="14" fontId="0" fillId="0" borderId="0" xfId="0" applyNumberFormat="1"/>
    <xf numFmtId="44" fontId="0" fillId="0" borderId="0" xfId="1" applyFont="1" applyFill="1"/>
    <xf numFmtId="0" fontId="0" fillId="0" borderId="1" xfId="0" applyBorder="1"/>
    <xf numFmtId="0" fontId="2" fillId="0" borderId="1" xfId="0" applyFont="1" applyBorder="1" applyAlignment="1">
      <alignment horizontal="center"/>
    </xf>
    <xf numFmtId="44" fontId="0" fillId="0" borderId="0" xfId="0" applyNumberFormat="1"/>
    <xf numFmtId="0" fontId="3" fillId="0" borderId="0" xfId="0" applyFont="1"/>
    <xf numFmtId="0" fontId="4" fillId="0" borderId="0" xfId="0" applyFont="1"/>
  </cellXfs>
  <cellStyles count="2">
    <cellStyle name="Monétaire" xfId="1" builtinId="4"/>
    <cellStyle name="Normal" xfId="0" builtinId="0"/>
  </cellStyles>
  <dxfs count="6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1730A8-297F-4055-8F87-8C1BFB8278B9}">
  <dimension ref="A1:G18"/>
  <sheetViews>
    <sheetView tabSelected="1" workbookViewId="0">
      <selection activeCell="F19" sqref="F19"/>
    </sheetView>
  </sheetViews>
  <sheetFormatPr baseColWidth="10" defaultRowHeight="15" x14ac:dyDescent="0.25"/>
  <cols>
    <col min="4" max="4" width="35.7109375" bestFit="1" customWidth="1"/>
  </cols>
  <sheetData>
    <row r="1" spans="1:7" x14ac:dyDescent="0.25">
      <c r="A1" s="1" t="s">
        <v>0</v>
      </c>
      <c r="B1" t="s">
        <v>1</v>
      </c>
      <c r="C1" t="s">
        <v>2</v>
      </c>
      <c r="D1" t="s">
        <v>3</v>
      </c>
      <c r="E1" s="2" t="s">
        <v>4</v>
      </c>
      <c r="F1" s="2" t="s">
        <v>5</v>
      </c>
    </row>
    <row r="2" spans="1:7" x14ac:dyDescent="0.25">
      <c r="A2" s="1">
        <v>45140</v>
      </c>
      <c r="B2">
        <v>6901756</v>
      </c>
      <c r="C2" t="s">
        <v>6</v>
      </c>
      <c r="D2" t="s">
        <v>7</v>
      </c>
      <c r="F2" s="2">
        <v>924</v>
      </c>
    </row>
    <row r="3" spans="1:7" x14ac:dyDescent="0.25">
      <c r="A3" s="1">
        <v>45155</v>
      </c>
      <c r="B3">
        <v>6902399</v>
      </c>
      <c r="C3" t="s">
        <v>6</v>
      </c>
      <c r="D3" t="s">
        <v>8</v>
      </c>
      <c r="F3" s="2">
        <v>128.51</v>
      </c>
    </row>
    <row r="4" spans="1:7" x14ac:dyDescent="0.25">
      <c r="A4" s="1">
        <v>45162</v>
      </c>
      <c r="B4">
        <v>6902796</v>
      </c>
      <c r="C4" t="s">
        <v>6</v>
      </c>
      <c r="D4" t="s">
        <v>9</v>
      </c>
      <c r="F4" s="2">
        <v>386.98</v>
      </c>
    </row>
    <row r="5" spans="1:7" x14ac:dyDescent="0.25">
      <c r="A5" s="1">
        <v>45163</v>
      </c>
      <c r="B5">
        <v>6902867</v>
      </c>
      <c r="C5" t="s">
        <v>6</v>
      </c>
      <c r="D5" t="s">
        <v>10</v>
      </c>
      <c r="F5" s="2">
        <v>407.59</v>
      </c>
    </row>
    <row r="6" spans="1:7" x14ac:dyDescent="0.25">
      <c r="A6" s="1">
        <v>45169</v>
      </c>
      <c r="B6">
        <v>6903289</v>
      </c>
      <c r="C6" t="s">
        <v>6</v>
      </c>
      <c r="D6" t="s">
        <v>11</v>
      </c>
      <c r="F6" s="2">
        <v>53.46</v>
      </c>
    </row>
    <row r="7" spans="1:7" x14ac:dyDescent="0.25">
      <c r="A7" s="1">
        <v>45140</v>
      </c>
      <c r="B7">
        <v>6901748</v>
      </c>
      <c r="C7" t="s">
        <v>6</v>
      </c>
      <c r="D7" t="s">
        <v>12</v>
      </c>
      <c r="F7" s="2">
        <v>521.24</v>
      </c>
    </row>
    <row r="8" spans="1:7" x14ac:dyDescent="0.25">
      <c r="A8" s="1">
        <v>45142</v>
      </c>
      <c r="B8">
        <v>6901859</v>
      </c>
      <c r="C8" t="s">
        <v>6</v>
      </c>
      <c r="D8" t="s">
        <v>13</v>
      </c>
      <c r="F8" s="2">
        <v>362.77</v>
      </c>
    </row>
    <row r="9" spans="1:7" x14ac:dyDescent="0.25">
      <c r="A9" s="1">
        <v>45159</v>
      </c>
      <c r="B9">
        <v>6902557</v>
      </c>
      <c r="C9" t="s">
        <v>6</v>
      </c>
      <c r="D9" t="s">
        <v>14</v>
      </c>
      <c r="F9" s="2">
        <v>272.51</v>
      </c>
    </row>
    <row r="10" spans="1:7" x14ac:dyDescent="0.25">
      <c r="A10" s="1">
        <v>45147</v>
      </c>
      <c r="B10">
        <v>6902047</v>
      </c>
      <c r="C10" t="s">
        <v>6</v>
      </c>
      <c r="D10" t="s">
        <v>15</v>
      </c>
      <c r="F10" s="2">
        <v>191.95</v>
      </c>
    </row>
    <row r="12" spans="1:7" x14ac:dyDescent="0.25">
      <c r="D12" t="s">
        <v>18</v>
      </c>
      <c r="F12" s="5">
        <f>+SUM(F2:F10)</f>
        <v>3249.0099999999993</v>
      </c>
    </row>
    <row r="14" spans="1:7" x14ac:dyDescent="0.25">
      <c r="D14" s="6" t="s">
        <v>19</v>
      </c>
      <c r="F14" cm="1">
        <f t="array" ref="F14">+SUMPRODUCT((F2:F10)*COUNTIF('HORS FRANCE'!A:A,D2:D10))-F15</f>
        <v>982.29</v>
      </c>
    </row>
    <row r="15" spans="1:7" x14ac:dyDescent="0.25">
      <c r="D15" s="6" t="s">
        <v>20</v>
      </c>
      <c r="G15" t="s">
        <v>24</v>
      </c>
    </row>
    <row r="16" spans="1:7" x14ac:dyDescent="0.25">
      <c r="D16" s="6" t="s">
        <v>21</v>
      </c>
      <c r="F16" cm="1">
        <f t="array" ref="F16">+SUMPRODUCT((F4:F12)*COUNTIF('HORS FRANCE'!B:B,D4:D12))-F17</f>
        <v>827.23</v>
      </c>
    </row>
    <row r="17" spans="4:7" x14ac:dyDescent="0.25">
      <c r="D17" s="6" t="s">
        <v>22</v>
      </c>
      <c r="G17" t="s">
        <v>25</v>
      </c>
    </row>
    <row r="18" spans="4:7" x14ac:dyDescent="0.25">
      <c r="D18" s="7" t="s">
        <v>23</v>
      </c>
      <c r="F18" cm="1">
        <f t="array" ref="F18">+SUMPRODUCT((F2:F10)*COUNTIF('PAIEMENT EN AVANCE'!A:A,D2:D10))</f>
        <v>1796.05</v>
      </c>
      <c r="G18" t="s">
        <v>26</v>
      </c>
    </row>
  </sheetData>
  <conditionalFormatting sqref="F2:F9">
    <cfRule type="expression" dxfId="5" priority="2">
      <formula>$G2="Pas de garantie"</formula>
    </cfRule>
  </conditionalFormatting>
  <conditionalFormatting sqref="F10">
    <cfRule type="expression" dxfId="4" priority="1">
      <formula>$G10="Pas de garantie"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C53A0C-375A-4458-A81C-47B5040D30D7}">
  <dimension ref="A1:B4"/>
  <sheetViews>
    <sheetView workbookViewId="0">
      <selection activeCell="A2" sqref="A2"/>
    </sheetView>
  </sheetViews>
  <sheetFormatPr baseColWidth="10" defaultRowHeight="15" x14ac:dyDescent="0.25"/>
  <sheetData>
    <row r="1" spans="1:2" x14ac:dyDescent="0.25">
      <c r="A1" s="4" t="s">
        <v>16</v>
      </c>
      <c r="B1" s="4" t="s">
        <v>17</v>
      </c>
    </row>
    <row r="2" spans="1:2" x14ac:dyDescent="0.25">
      <c r="A2" s="3" t="s">
        <v>10</v>
      </c>
      <c r="B2" s="3" t="s">
        <v>13</v>
      </c>
    </row>
    <row r="3" spans="1:2" x14ac:dyDescent="0.25">
      <c r="A3" s="3" t="s">
        <v>11</v>
      </c>
      <c r="B3" s="3" t="s">
        <v>14</v>
      </c>
    </row>
    <row r="4" spans="1:2" x14ac:dyDescent="0.25">
      <c r="A4" s="3" t="s">
        <v>12</v>
      </c>
      <c r="B4" s="3" t="s">
        <v>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5998BB-62DC-446E-8273-DD414F12DE9D}">
  <dimension ref="A1:B4"/>
  <sheetViews>
    <sheetView workbookViewId="0">
      <selection activeCell="B1" sqref="B1:B1048576"/>
    </sheetView>
  </sheetViews>
  <sheetFormatPr baseColWidth="10" defaultRowHeight="15" x14ac:dyDescent="0.25"/>
  <cols>
    <col min="4" max="4" width="21" bestFit="1" customWidth="1"/>
  </cols>
  <sheetData>
    <row r="1" spans="1:2" x14ac:dyDescent="0.25">
      <c r="A1" t="s">
        <v>7</v>
      </c>
      <c r="B1" s="2">
        <v>924</v>
      </c>
    </row>
    <row r="2" spans="1:2" x14ac:dyDescent="0.25">
      <c r="A2" t="s">
        <v>10</v>
      </c>
      <c r="B2" s="2">
        <v>407.59</v>
      </c>
    </row>
    <row r="3" spans="1:2" x14ac:dyDescent="0.25">
      <c r="A3" t="s">
        <v>14</v>
      </c>
      <c r="B3" s="2">
        <v>272.51</v>
      </c>
    </row>
    <row r="4" spans="1:2" x14ac:dyDescent="0.25">
      <c r="A4" t="s">
        <v>15</v>
      </c>
      <c r="B4" s="2">
        <v>191.95</v>
      </c>
    </row>
  </sheetData>
  <conditionalFormatting sqref="B1:B3">
    <cfRule type="expression" dxfId="1" priority="2">
      <formula>$G1="Pas de garantie"</formula>
    </cfRule>
  </conditionalFormatting>
  <conditionalFormatting sqref="B4">
    <cfRule type="expression" dxfId="0" priority="1">
      <formula>$G4="Pas de garantie"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 SOCIETE X</vt:lpstr>
      <vt:lpstr>HORS FRANCE</vt:lpstr>
      <vt:lpstr>PAIEMENT EN AVANCE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Pauline RICHTER</dc:creator>
  <cp:lastModifiedBy>Pauline RICHTER</cp:lastModifiedBy>
  <dcterms:created xsi:type="dcterms:W3CDTF">2023-10-30T15:12:46Z</dcterms:created>
  <dcterms:modified xsi:type="dcterms:W3CDTF">2023-10-30T15:34:25Z</dcterms:modified>
</cp:coreProperties>
</file>