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codeName="ThisWorkbook"/>
  <mc:AlternateContent xmlns:mc="http://schemas.openxmlformats.org/markup-compatibility/2006">
    <mc:Choice Requires="x15">
      <x15ac:absPath xmlns:x15ac="http://schemas.microsoft.com/office/spreadsheetml/2010/11/ac" url="C:\Users\benjamin.brousse\Desktop\"/>
    </mc:Choice>
  </mc:AlternateContent>
  <xr:revisionPtr revIDLastSave="0" documentId="13_ncr:1_{05480A2D-C561-4018-B0A3-BD298447C512}" xr6:coauthVersionLast="47" xr6:coauthVersionMax="47" xr10:uidLastSave="{00000000-0000-0000-0000-000000000000}"/>
  <bookViews>
    <workbookView xWindow="-108" yWindow="-108" windowWidth="23256" windowHeight="12576" tabRatio="759" activeTab="1" xr2:uid="{00000000-000D-0000-FFFF-FFFF00000000}"/>
  </bookViews>
  <sheets>
    <sheet name="Enregistrement" sheetId="1" r:id="rId1"/>
    <sheet name="Planning des véhicules" sheetId="3" r:id="rId2"/>
    <sheet name="Liste des véhicules" sheetId="2" r:id="rId3"/>
    <sheet name="Feuil1" sheetId="6" r:id="rId4"/>
    <sheet name="Types d'interventions" sheetId="4" r:id="rId5"/>
    <sheet name="Jours fériés" sheetId="5" r:id="rId6"/>
  </sheets>
  <externalReferences>
    <externalReference r:id="rId7"/>
  </externalReferences>
  <definedNames>
    <definedName name="_xlnm._FilterDatabase" localSheetId="1" hidden="1">'[1]Calendar View'!$H$19:$K$22</definedName>
    <definedName name="Année_civile">'Planning des véhicules'!$C$3</definedName>
    <definedName name="Bruno">Employés[Véhicule / Immatriculation]</definedName>
    <definedName name="ColumnTitleRegion..AC22.1">'Planning des véhicules'!$C$19:$E$19</definedName>
    <definedName name="Invité">Suivi_des_congés[Date de fin d''intervention]</definedName>
    <definedName name="lstCongés">JoursFériés[Jours fériés]</definedName>
    <definedName name="lstDatesD">Suivi_des_congés[Date de fin d''intervention]</definedName>
    <definedName name="lstDatesF">Suivi_des_congés[Date de début d''intervention]</definedName>
    <definedName name="lstEmployés">Employés[Véhicule / Immatriculation]</definedName>
    <definedName name="lstNomsEmpl">Suivi_des_congés[Véhicule / Immatriculation]</definedName>
    <definedName name="lstTypesC">Suivi_des_congés[Type d''intervention]</definedName>
    <definedName name="lstTypesCongés">TypesCongés[Liste des types d''interventions]</definedName>
    <definedName name="Raymond">JoursFériés[Jours fériés]</definedName>
    <definedName name="Titre1">RegistrePrésence[[#Headers],[Jour de la semaine/mois]]</definedName>
    <definedName name="Titre2">Suivi_des_congés[[#Headers],[Véhicule / Immatriculation]]</definedName>
    <definedName name="TitreColonne3">Employés[[#Headers],[Véhicule / Immatriculation]]</definedName>
    <definedName name="TitreColonne4">TypesCongés[[#Headers],[Liste des types d''interventions]]</definedName>
    <definedName name="TitreColonne5">JoursFériés[[#Headers],[Jours fériés]]</definedName>
    <definedName name="valSelEmployé">'Planning des véhicules'!$C$2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3" i="6" l="1"/>
  <c r="B27" i="6"/>
  <c r="B21" i="6"/>
  <c r="B15" i="6"/>
  <c r="B9" i="6"/>
  <c r="I20" i="3"/>
  <c r="AG20" i="3"/>
  <c r="AA20" i="3"/>
  <c r="U20" i="3"/>
  <c r="O20" i="3"/>
  <c r="B9" i="5"/>
  <c r="B8" i="5"/>
  <c r="B7" i="5"/>
  <c r="B6" i="5"/>
  <c r="B5" i="5"/>
  <c r="B4" i="5"/>
  <c r="F9" i="1" l="1"/>
  <c r="F5" i="1"/>
  <c r="F6" i="1"/>
  <c r="F7" i="1"/>
  <c r="F8" i="1"/>
  <c r="F10" i="1"/>
  <c r="F16" i="1"/>
  <c r="F24" i="1"/>
  <c r="F17" i="1"/>
  <c r="F25" i="1"/>
  <c r="F18" i="1"/>
  <c r="F19" i="1"/>
  <c r="F20" i="1"/>
  <c r="F15" i="1"/>
  <c r="F21" i="1"/>
  <c r="F22" i="1"/>
  <c r="F23" i="1"/>
  <c r="F29" i="1"/>
  <c r="F30" i="1"/>
  <c r="F31" i="1"/>
  <c r="F27" i="1"/>
  <c r="F28" i="1"/>
  <c r="F32" i="1"/>
  <c r="F34" i="1"/>
  <c r="F35" i="1"/>
  <c r="F33" i="1"/>
  <c r="F26" i="1"/>
  <c r="F36" i="1"/>
  <c r="F38" i="1"/>
  <c r="F46" i="1"/>
  <c r="F47" i="1"/>
  <c r="F40" i="1"/>
  <c r="F39" i="1"/>
  <c r="F41" i="1"/>
  <c r="F42" i="1"/>
  <c r="F43" i="1"/>
  <c r="F44" i="1"/>
  <c r="F37" i="1"/>
  <c r="F45" i="1"/>
  <c r="F4" i="1"/>
  <c r="F11" i="1"/>
  <c r="F48" i="1"/>
  <c r="F49" i="1"/>
  <c r="F54" i="1"/>
  <c r="F57" i="1"/>
  <c r="F51" i="1"/>
  <c r="F58" i="1"/>
  <c r="F50" i="1"/>
  <c r="F56" i="1"/>
  <c r="F14" i="1"/>
  <c r="F55" i="1"/>
  <c r="F12" i="1"/>
  <c r="F13" i="1"/>
  <c r="F53" i="1"/>
  <c r="F52" i="1"/>
  <c r="F7" i="3"/>
  <c r="G7" i="3" s="1"/>
  <c r="H7" i="3" s="1"/>
  <c r="I7" i="3" s="1"/>
  <c r="C6" i="3"/>
  <c r="C8" i="3"/>
  <c r="D8" i="3" s="1"/>
  <c r="E8" i="3" s="1"/>
  <c r="F8" i="3" s="1"/>
  <c r="G8" i="3" s="1"/>
  <c r="H8" i="3" s="1"/>
  <c r="I8" i="3" s="1"/>
  <c r="C10" i="3"/>
  <c r="D10" i="3" s="1"/>
  <c r="E10" i="3" s="1"/>
  <c r="F10" i="3" s="1"/>
  <c r="G10" i="3" s="1"/>
  <c r="H10" i="3" s="1"/>
  <c r="I10" i="3" s="1"/>
  <c r="C12" i="3"/>
  <c r="D12" i="3" s="1"/>
  <c r="E12" i="3" s="1"/>
  <c r="F12" i="3" s="1"/>
  <c r="G12" i="3" s="1"/>
  <c r="H12" i="3" s="1"/>
  <c r="I12" i="3" s="1"/>
  <c r="J12" i="3" s="1"/>
  <c r="K12" i="3" s="1"/>
  <c r="L12" i="3" s="1"/>
  <c r="M12" i="3" s="1"/>
  <c r="N12" i="3" s="1"/>
  <c r="O12" i="3" s="1"/>
  <c r="P12" i="3" s="1"/>
  <c r="Q12" i="3" s="1"/>
  <c r="R12" i="3" s="1"/>
  <c r="S12" i="3" s="1"/>
  <c r="T12" i="3" s="1"/>
  <c r="U12" i="3" s="1"/>
  <c r="V12" i="3" s="1"/>
  <c r="W12" i="3" s="1"/>
  <c r="X12" i="3" s="1"/>
  <c r="Y12" i="3" s="1"/>
  <c r="Z12" i="3" s="1"/>
  <c r="AA12" i="3" s="1"/>
  <c r="AB12" i="3" s="1"/>
  <c r="AC12" i="3" s="1"/>
  <c r="AD12" i="3" s="1"/>
  <c r="AE12" i="3" s="1"/>
  <c r="AF12" i="3" s="1"/>
  <c r="AG12" i="3" s="1"/>
  <c r="AH12" i="3" s="1"/>
  <c r="AI12" i="3" s="1"/>
  <c r="AJ12" i="3" s="1"/>
  <c r="AK12" i="3" s="1"/>
  <c r="AL12" i="3" s="1"/>
  <c r="AM12" i="3" s="1"/>
  <c r="AN12" i="3" s="1"/>
  <c r="AO12" i="3" s="1"/>
  <c r="AP12" i="3" s="1"/>
  <c r="AQ12" i="3" s="1"/>
  <c r="AR12" i="3" s="1"/>
  <c r="C14" i="3"/>
  <c r="D14" i="3" s="1"/>
  <c r="E14" i="3" s="1"/>
  <c r="F14" i="3" s="1"/>
  <c r="G14" i="3" s="1"/>
  <c r="H14" i="3" s="1"/>
  <c r="I14" i="3" s="1"/>
  <c r="C16" i="3"/>
  <c r="D16" i="3" s="1"/>
  <c r="E16" i="3" s="1"/>
  <c r="F16" i="3" s="1"/>
  <c r="G16" i="3" s="1"/>
  <c r="H16" i="3" s="1"/>
  <c r="I16" i="3" s="1"/>
  <c r="C7" i="3"/>
  <c r="D7" i="3" s="1"/>
  <c r="E7" i="3" s="1"/>
  <c r="C9" i="3"/>
  <c r="D9" i="3" s="1"/>
  <c r="E9" i="3" s="1"/>
  <c r="C11" i="3"/>
  <c r="D11" i="3" s="1"/>
  <c r="E11" i="3" s="1"/>
  <c r="F11" i="3" s="1"/>
  <c r="G11" i="3" s="1"/>
  <c r="H11" i="3" s="1"/>
  <c r="I11" i="3" s="1"/>
  <c r="C13" i="3"/>
  <c r="D13" i="3" s="1"/>
  <c r="E13" i="3" s="1"/>
  <c r="C15" i="3"/>
  <c r="D15" i="3" s="1"/>
  <c r="E15" i="3" s="1"/>
  <c r="F15" i="3" s="1"/>
  <c r="G15" i="3" s="1"/>
  <c r="H15" i="3" s="1"/>
  <c r="I15" i="3" s="1"/>
  <c r="C17" i="3"/>
  <c r="D17" i="3" s="1"/>
  <c r="E17" i="3" s="1"/>
  <c r="F17" i="3" s="1"/>
  <c r="G17" i="3" s="1"/>
  <c r="H17" i="3" s="1"/>
  <c r="I17" i="3" s="1"/>
  <c r="C20" i="3" l="1"/>
  <c r="D6" i="3"/>
  <c r="E6" i="3" s="1"/>
  <c r="F6" i="3" s="1"/>
  <c r="G6" i="3" s="1"/>
  <c r="H6" i="3" s="1"/>
  <c r="I6" i="3" s="1"/>
  <c r="J6" i="3" s="1"/>
  <c r="F9" i="3"/>
  <c r="G9" i="3" s="1"/>
  <c r="H9" i="3" s="1"/>
  <c r="I9" i="3" s="1"/>
  <c r="J9" i="3" s="1"/>
  <c r="K9" i="3" s="1"/>
  <c r="L9" i="3" s="1"/>
  <c r="M9" i="3" s="1"/>
  <c r="N9" i="3" s="1"/>
  <c r="O9" i="3" s="1"/>
  <c r="P9" i="3" s="1"/>
  <c r="Q9" i="3" s="1"/>
  <c r="R9" i="3" s="1"/>
  <c r="S9" i="3" s="1"/>
  <c r="T9" i="3" s="1"/>
  <c r="U9" i="3" s="1"/>
  <c r="V9" i="3" s="1"/>
  <c r="W9" i="3" s="1"/>
  <c r="X9" i="3" s="1"/>
  <c r="Y9" i="3" s="1"/>
  <c r="Z9" i="3" s="1"/>
  <c r="AA9" i="3" s="1"/>
  <c r="AB9" i="3" s="1"/>
  <c r="AC9" i="3" s="1"/>
  <c r="AD9" i="3" s="1"/>
  <c r="AE9" i="3" s="1"/>
  <c r="AF9" i="3" s="1"/>
  <c r="AG9" i="3" s="1"/>
  <c r="AH9" i="3" s="1"/>
  <c r="AI9" i="3" s="1"/>
  <c r="AJ9" i="3" s="1"/>
  <c r="AK9" i="3" s="1"/>
  <c r="AL9" i="3" s="1"/>
  <c r="AM9" i="3" s="1"/>
  <c r="AN9" i="3" s="1"/>
  <c r="AO9" i="3" s="1"/>
  <c r="AP9" i="3" s="1"/>
  <c r="AQ9" i="3" s="1"/>
  <c r="AR9" i="3" s="1"/>
  <c r="F13" i="3"/>
  <c r="G13" i="3" s="1"/>
  <c r="H13" i="3" s="1"/>
  <c r="I13" i="3" s="1"/>
  <c r="J13" i="3" s="1"/>
  <c r="K13" i="3" s="1"/>
  <c r="L13" i="3" s="1"/>
  <c r="M13" i="3" s="1"/>
  <c r="N13" i="3" s="1"/>
  <c r="O13" i="3" s="1"/>
  <c r="P13" i="3" s="1"/>
  <c r="Q13" i="3" s="1"/>
  <c r="R13" i="3" s="1"/>
  <c r="S13" i="3" s="1"/>
  <c r="T13" i="3" s="1"/>
  <c r="U13" i="3" s="1"/>
  <c r="V13" i="3" s="1"/>
  <c r="W13" i="3" s="1"/>
  <c r="X13" i="3" s="1"/>
  <c r="Y13" i="3" s="1"/>
  <c r="Z13" i="3" s="1"/>
  <c r="AA13" i="3" s="1"/>
  <c r="AB13" i="3" s="1"/>
  <c r="AC13" i="3" s="1"/>
  <c r="AD13" i="3" s="1"/>
  <c r="AE13" i="3" s="1"/>
  <c r="AF13" i="3" s="1"/>
  <c r="AG13" i="3" s="1"/>
  <c r="AH13" i="3" s="1"/>
  <c r="AI13" i="3" s="1"/>
  <c r="AJ13" i="3" s="1"/>
  <c r="AK13" i="3" s="1"/>
  <c r="AL13" i="3" s="1"/>
  <c r="AM13" i="3" s="1"/>
  <c r="AN13" i="3" s="1"/>
  <c r="AO13" i="3" s="1"/>
  <c r="AP13" i="3" s="1"/>
  <c r="AQ13" i="3" s="1"/>
  <c r="AR13" i="3" s="1"/>
  <c r="J15" i="3"/>
  <c r="K15" i="3" s="1"/>
  <c r="L15" i="3" s="1"/>
  <c r="M15" i="3" s="1"/>
  <c r="N15" i="3" s="1"/>
  <c r="O15" i="3" s="1"/>
  <c r="P15" i="3" s="1"/>
  <c r="Q15" i="3" s="1"/>
  <c r="R15" i="3" s="1"/>
  <c r="S15" i="3" s="1"/>
  <c r="T15" i="3" s="1"/>
  <c r="U15" i="3" s="1"/>
  <c r="V15" i="3" s="1"/>
  <c r="W15" i="3" s="1"/>
  <c r="X15" i="3" s="1"/>
  <c r="Y15" i="3" s="1"/>
  <c r="Z15" i="3" s="1"/>
  <c r="AA15" i="3" s="1"/>
  <c r="AB15" i="3" s="1"/>
  <c r="AC15" i="3" s="1"/>
  <c r="AD15" i="3" s="1"/>
  <c r="AE15" i="3" s="1"/>
  <c r="AF15" i="3" s="1"/>
  <c r="AG15" i="3" s="1"/>
  <c r="AH15" i="3" s="1"/>
  <c r="AI15" i="3" s="1"/>
  <c r="AJ15" i="3" s="1"/>
  <c r="AK15" i="3" s="1"/>
  <c r="AL15" i="3" s="1"/>
  <c r="AM15" i="3" s="1"/>
  <c r="AN15" i="3" s="1"/>
  <c r="AO15" i="3" s="1"/>
  <c r="AP15" i="3" s="1"/>
  <c r="AQ15" i="3" s="1"/>
  <c r="AR15" i="3" s="1"/>
  <c r="J7" i="3"/>
  <c r="K7" i="3" s="1"/>
  <c r="L7" i="3" s="1"/>
  <c r="M7" i="3" s="1"/>
  <c r="N7" i="3" s="1"/>
  <c r="O7" i="3" s="1"/>
  <c r="P7" i="3" s="1"/>
  <c r="Q7" i="3" s="1"/>
  <c r="R7" i="3" s="1"/>
  <c r="S7" i="3" s="1"/>
  <c r="T7" i="3" s="1"/>
  <c r="U7" i="3" s="1"/>
  <c r="V7" i="3" s="1"/>
  <c r="W7" i="3" s="1"/>
  <c r="X7" i="3" s="1"/>
  <c r="Y7" i="3" s="1"/>
  <c r="Z7" i="3" s="1"/>
  <c r="AA7" i="3" s="1"/>
  <c r="AB7" i="3" s="1"/>
  <c r="AC7" i="3" s="1"/>
  <c r="AD7" i="3" s="1"/>
  <c r="AE7" i="3" s="1"/>
  <c r="AF7" i="3" s="1"/>
  <c r="AG7" i="3" s="1"/>
  <c r="AH7" i="3" s="1"/>
  <c r="AI7" i="3" s="1"/>
  <c r="AJ7" i="3" s="1"/>
  <c r="AK7" i="3" s="1"/>
  <c r="AL7" i="3" s="1"/>
  <c r="AM7" i="3" s="1"/>
  <c r="AN7" i="3" s="1"/>
  <c r="AO7" i="3" s="1"/>
  <c r="AP7" i="3" s="1"/>
  <c r="AQ7" i="3" s="1"/>
  <c r="AR7" i="3" s="1"/>
  <c r="J8" i="3"/>
  <c r="K8" i="3" s="1"/>
  <c r="L8" i="3" s="1"/>
  <c r="M8" i="3" s="1"/>
  <c r="N8" i="3" s="1"/>
  <c r="O8" i="3" s="1"/>
  <c r="P8" i="3" s="1"/>
  <c r="Q8" i="3" s="1"/>
  <c r="R8" i="3" s="1"/>
  <c r="S8" i="3" s="1"/>
  <c r="T8" i="3" s="1"/>
  <c r="U8" i="3" s="1"/>
  <c r="V8" i="3" s="1"/>
  <c r="W8" i="3" s="1"/>
  <c r="X8" i="3" s="1"/>
  <c r="Y8" i="3" s="1"/>
  <c r="Z8" i="3" s="1"/>
  <c r="AA8" i="3" s="1"/>
  <c r="AB8" i="3" s="1"/>
  <c r="AC8" i="3" s="1"/>
  <c r="AD8" i="3" s="1"/>
  <c r="AE8" i="3" s="1"/>
  <c r="AF8" i="3" s="1"/>
  <c r="AG8" i="3" s="1"/>
  <c r="AH8" i="3" s="1"/>
  <c r="AI8" i="3" s="1"/>
  <c r="AJ8" i="3" s="1"/>
  <c r="AK8" i="3" s="1"/>
  <c r="AL8" i="3" s="1"/>
  <c r="AM8" i="3" s="1"/>
  <c r="AN8" i="3" s="1"/>
  <c r="AO8" i="3" s="1"/>
  <c r="AP8" i="3" s="1"/>
  <c r="AQ8" i="3" s="1"/>
  <c r="AR8" i="3" s="1"/>
  <c r="J17" i="3"/>
  <c r="K17" i="3" s="1"/>
  <c r="L17" i="3" s="1"/>
  <c r="M17" i="3" s="1"/>
  <c r="N17" i="3" s="1"/>
  <c r="O17" i="3" s="1"/>
  <c r="P17" i="3" s="1"/>
  <c r="Q17" i="3" s="1"/>
  <c r="R17" i="3" s="1"/>
  <c r="S17" i="3" s="1"/>
  <c r="T17" i="3" s="1"/>
  <c r="U17" i="3" s="1"/>
  <c r="V17" i="3" s="1"/>
  <c r="W17" i="3" s="1"/>
  <c r="X17" i="3" s="1"/>
  <c r="Y17" i="3" s="1"/>
  <c r="Z17" i="3" s="1"/>
  <c r="AA17" i="3" s="1"/>
  <c r="AB17" i="3" s="1"/>
  <c r="AC17" i="3" s="1"/>
  <c r="AD17" i="3" s="1"/>
  <c r="AE17" i="3" s="1"/>
  <c r="AF17" i="3" s="1"/>
  <c r="AG17" i="3" s="1"/>
  <c r="AH17" i="3" s="1"/>
  <c r="AI17" i="3" s="1"/>
  <c r="AJ17" i="3" s="1"/>
  <c r="AK17" i="3" s="1"/>
  <c r="AL17" i="3" s="1"/>
  <c r="AM17" i="3" s="1"/>
  <c r="AN17" i="3" s="1"/>
  <c r="AO17" i="3" s="1"/>
  <c r="AP17" i="3" s="1"/>
  <c r="AQ17" i="3" s="1"/>
  <c r="AR17" i="3" s="1"/>
  <c r="J11" i="3"/>
  <c r="K11" i="3" s="1"/>
  <c r="L11" i="3" s="1"/>
  <c r="M11" i="3" s="1"/>
  <c r="N11" i="3" s="1"/>
  <c r="O11" i="3" s="1"/>
  <c r="P11" i="3" s="1"/>
  <c r="Q11" i="3" s="1"/>
  <c r="R11" i="3" s="1"/>
  <c r="S11" i="3" s="1"/>
  <c r="T11" i="3" s="1"/>
  <c r="U11" i="3" s="1"/>
  <c r="V11" i="3" s="1"/>
  <c r="W11" i="3" s="1"/>
  <c r="X11" i="3" s="1"/>
  <c r="Y11" i="3" s="1"/>
  <c r="Z11" i="3" s="1"/>
  <c r="AA11" i="3" s="1"/>
  <c r="AB11" i="3" s="1"/>
  <c r="AC11" i="3" s="1"/>
  <c r="AD11" i="3" s="1"/>
  <c r="AE11" i="3" s="1"/>
  <c r="AF11" i="3" s="1"/>
  <c r="AG11" i="3" s="1"/>
  <c r="AH11" i="3" s="1"/>
  <c r="AI11" i="3" s="1"/>
  <c r="AJ11" i="3" s="1"/>
  <c r="AK11" i="3" s="1"/>
  <c r="AL11" i="3" s="1"/>
  <c r="AM11" i="3" s="1"/>
  <c r="AN11" i="3" s="1"/>
  <c r="AO11" i="3" s="1"/>
  <c r="AP11" i="3" s="1"/>
  <c r="AQ11" i="3" s="1"/>
  <c r="AR11" i="3" s="1"/>
  <c r="J16" i="3"/>
  <c r="K16" i="3" s="1"/>
  <c r="L16" i="3" s="1"/>
  <c r="M16" i="3" s="1"/>
  <c r="N16" i="3" s="1"/>
  <c r="O16" i="3" s="1"/>
  <c r="P16" i="3" s="1"/>
  <c r="Q16" i="3" s="1"/>
  <c r="R16" i="3" s="1"/>
  <c r="S16" i="3" s="1"/>
  <c r="T16" i="3" s="1"/>
  <c r="U16" i="3" s="1"/>
  <c r="V16" i="3" s="1"/>
  <c r="W16" i="3" s="1"/>
  <c r="X16" i="3" s="1"/>
  <c r="Y16" i="3" s="1"/>
  <c r="Z16" i="3" s="1"/>
  <c r="AA16" i="3" s="1"/>
  <c r="AB16" i="3" s="1"/>
  <c r="AC16" i="3" s="1"/>
  <c r="AD16" i="3" s="1"/>
  <c r="AE16" i="3" s="1"/>
  <c r="AF16" i="3" s="1"/>
  <c r="AG16" i="3" s="1"/>
  <c r="AH16" i="3" s="1"/>
  <c r="AI16" i="3" s="1"/>
  <c r="AJ16" i="3" s="1"/>
  <c r="AK16" i="3" s="1"/>
  <c r="AL16" i="3" s="1"/>
  <c r="AM16" i="3" s="1"/>
  <c r="AN16" i="3" s="1"/>
  <c r="AO16" i="3" s="1"/>
  <c r="AP16" i="3" s="1"/>
  <c r="AQ16" i="3" s="1"/>
  <c r="AR16" i="3" s="1"/>
  <c r="J14" i="3"/>
  <c r="K14" i="3" s="1"/>
  <c r="L14" i="3" s="1"/>
  <c r="M14" i="3" s="1"/>
  <c r="N14" i="3" s="1"/>
  <c r="O14" i="3" s="1"/>
  <c r="P14" i="3" s="1"/>
  <c r="Q14" i="3" s="1"/>
  <c r="R14" i="3" s="1"/>
  <c r="S14" i="3" s="1"/>
  <c r="T14" i="3" s="1"/>
  <c r="U14" i="3" s="1"/>
  <c r="V14" i="3" s="1"/>
  <c r="W14" i="3" s="1"/>
  <c r="X14" i="3" s="1"/>
  <c r="Y14" i="3" s="1"/>
  <c r="Z14" i="3" s="1"/>
  <c r="AA14" i="3" s="1"/>
  <c r="AB14" i="3" s="1"/>
  <c r="AC14" i="3" s="1"/>
  <c r="AD14" i="3" s="1"/>
  <c r="AE14" i="3" s="1"/>
  <c r="AF14" i="3" s="1"/>
  <c r="AG14" i="3" s="1"/>
  <c r="AH14" i="3" s="1"/>
  <c r="AI14" i="3" s="1"/>
  <c r="AJ14" i="3" s="1"/>
  <c r="AK14" i="3" s="1"/>
  <c r="AL14" i="3" s="1"/>
  <c r="AM14" i="3" s="1"/>
  <c r="AN14" i="3" s="1"/>
  <c r="AO14" i="3" s="1"/>
  <c r="AP14" i="3" s="1"/>
  <c r="AQ14" i="3" s="1"/>
  <c r="AR14" i="3" s="1"/>
  <c r="J10" i="3"/>
  <c r="K10" i="3" s="1"/>
  <c r="L10" i="3" s="1"/>
  <c r="M10" i="3" s="1"/>
  <c r="N10" i="3" s="1"/>
  <c r="O10" i="3" s="1"/>
  <c r="P10" i="3" s="1"/>
  <c r="Q10" i="3" s="1"/>
  <c r="R10" i="3" s="1"/>
  <c r="S10" i="3" s="1"/>
  <c r="T10" i="3" s="1"/>
  <c r="U10" i="3" s="1"/>
  <c r="V10" i="3" s="1"/>
  <c r="W10" i="3" s="1"/>
  <c r="X10" i="3" s="1"/>
  <c r="Y10" i="3" s="1"/>
  <c r="Z10" i="3" s="1"/>
  <c r="AA10" i="3" s="1"/>
  <c r="AB10" i="3" s="1"/>
  <c r="AC10" i="3" s="1"/>
  <c r="AD10" i="3" s="1"/>
  <c r="AE10" i="3" s="1"/>
  <c r="AF10" i="3" s="1"/>
  <c r="AG10" i="3" s="1"/>
  <c r="AH10" i="3" s="1"/>
  <c r="AI10" i="3" s="1"/>
  <c r="AJ10" i="3" s="1"/>
  <c r="AK10" i="3" s="1"/>
  <c r="AL10" i="3" s="1"/>
  <c r="AM10" i="3" s="1"/>
  <c r="AN10" i="3" s="1"/>
  <c r="AO10" i="3" s="1"/>
  <c r="AP10" i="3" s="1"/>
  <c r="AQ10" i="3" s="1"/>
  <c r="AR10" i="3" s="1"/>
  <c r="B3" i="6" l="1"/>
  <c r="D15" i="6"/>
  <c r="AV2" i="3"/>
  <c r="K6" i="3"/>
  <c r="L6" i="3" s="1"/>
  <c r="M6" i="3" s="1"/>
  <c r="N6" i="3" s="1"/>
  <c r="O6" i="3" s="1"/>
  <c r="P6" i="3" s="1"/>
  <c r="Q6" i="3" s="1"/>
  <c r="R6" i="3" s="1"/>
  <c r="S6" i="3" s="1"/>
  <c r="T6" i="3" s="1"/>
  <c r="U6" i="3" s="1"/>
  <c r="V6" i="3" s="1"/>
  <c r="W6" i="3" s="1"/>
  <c r="X6" i="3" s="1"/>
  <c r="Y6" i="3" s="1"/>
  <c r="Z6" i="3" s="1"/>
  <c r="AA6" i="3" s="1"/>
  <c r="AB6" i="3" s="1"/>
  <c r="AC6" i="3" s="1"/>
  <c r="AD6" i="3" s="1"/>
  <c r="AE6" i="3" s="1"/>
  <c r="AF6" i="3" s="1"/>
  <c r="AG6" i="3" s="1"/>
  <c r="AH6" i="3" s="1"/>
  <c r="AI6" i="3" s="1"/>
  <c r="AJ6" i="3" s="1"/>
  <c r="AK6" i="3" s="1"/>
  <c r="AL6" i="3" s="1"/>
  <c r="AM6" i="3" s="1"/>
  <c r="AN6" i="3" s="1"/>
  <c r="AO6" i="3" s="1"/>
  <c r="AP6" i="3" s="1"/>
  <c r="AQ6" i="3" s="1"/>
  <c r="AR6" i="3" s="1"/>
</calcChain>
</file>

<file path=xl/sharedStrings.xml><?xml version="1.0" encoding="utf-8"?>
<sst xmlns="http://schemas.openxmlformats.org/spreadsheetml/2006/main" count="116" uniqueCount="96">
  <si>
    <t>Entrez l’année :</t>
  </si>
  <si>
    <t>Jour de la semaine/mois</t>
  </si>
  <si>
    <t>Janvier</t>
  </si>
  <si>
    <t>Février</t>
  </si>
  <si>
    <t>Mars</t>
  </si>
  <si>
    <t>Avril</t>
  </si>
  <si>
    <t>Mai</t>
  </si>
  <si>
    <t>Juin</t>
  </si>
  <si>
    <t>Juillet</t>
  </si>
  <si>
    <t>Août</t>
  </si>
  <si>
    <t>Septembre</t>
  </si>
  <si>
    <t>Octobre</t>
  </si>
  <si>
    <t>Novembre</t>
  </si>
  <si>
    <t>Décembre</t>
  </si>
  <si>
    <t>CHIFFRES CLÉS</t>
  </si>
  <si>
    <t>DIM</t>
  </si>
  <si>
    <t>LUN</t>
  </si>
  <si>
    <t>MAR</t>
  </si>
  <si>
    <t>MER</t>
  </si>
  <si>
    <t>JEU</t>
  </si>
  <si>
    <t>VEN</t>
  </si>
  <si>
    <t>SAM</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</si>
  <si>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</si>
  <si>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</si>
  <si>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</si>
  <si>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</si>
  <si>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</si>
  <si>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</si>
  <si>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</si>
  <si>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</si>
  <si>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</si>
  <si>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</si>
  <si>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</si>
  <si>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</si>
  <si>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</si>
  <si>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</si>
  <si>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</si>
  <si>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</si>
  <si>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</si>
  <si>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</si>
  <si>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</si>
  <si>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</si>
  <si>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</si>
  <si>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</si>
  <si>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</si>
  <si>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</si>
  <si>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</si>
  <si>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 xml:space="preserve">JEU </t>
  </si>
  <si>
    <t xml:space="preserve">VEN </t>
  </si>
  <si>
    <t xml:space="preserve">SAM </t>
  </si>
  <si>
    <t xml:space="preserve">DIM  </t>
  </si>
  <si>
    <t xml:space="preserve">LUN  </t>
  </si>
  <si>
    <t xml:space="preserve">MAR  </t>
  </si>
  <si>
    <t xml:space="preserve">MER  </t>
  </si>
  <si>
    <t>JEU  2</t>
  </si>
  <si>
    <t xml:space="preserve">VEN  </t>
  </si>
  <si>
    <t xml:space="preserve">SAM  </t>
  </si>
  <si>
    <t>Jours fériés</t>
  </si>
  <si>
    <t>Description</t>
  </si>
  <si>
    <t>Jour de l’Indépendance</t>
  </si>
  <si>
    <t>Noël</t>
  </si>
  <si>
    <t>Nouvel An</t>
  </si>
  <si>
    <t>Action de grâces</t>
  </si>
  <si>
    <t>En cas de 1/2 journées</t>
  </si>
  <si>
    <t>Matinée</t>
  </si>
  <si>
    <t>Après-midi</t>
  </si>
  <si>
    <t>ENREGISTREMENT DES ASA ET DAS DES SYNDIQUES</t>
  </si>
  <si>
    <t>Type d'intervention</t>
  </si>
  <si>
    <t>Date de début d'intervention</t>
  </si>
  <si>
    <t>Date de fin d'intervention</t>
  </si>
  <si>
    <t>Jours d'immobilisation</t>
  </si>
  <si>
    <t>Liste des véhicules</t>
  </si>
  <si>
    <t>Types d'interventions</t>
  </si>
  <si>
    <t>Liste des types d'interventions</t>
  </si>
  <si>
    <t>Véhicule 1</t>
  </si>
  <si>
    <t>Véhicule 2</t>
  </si>
  <si>
    <t>Véhicule 3</t>
  </si>
  <si>
    <t>Véhicule 4</t>
  </si>
  <si>
    <t>Véhicule 5</t>
  </si>
  <si>
    <t>Véhicule 6</t>
  </si>
  <si>
    <t>Véhicule 7</t>
  </si>
  <si>
    <t>Véhicule 8</t>
  </si>
  <si>
    <t>Véhicule 9</t>
  </si>
  <si>
    <t>Véhicule 10</t>
  </si>
  <si>
    <t>Véhicule / Immatriculation</t>
  </si>
  <si>
    <t>Contrôle Technique</t>
  </si>
  <si>
    <t>Levage</t>
  </si>
  <si>
    <t>Distribution</t>
  </si>
  <si>
    <t>OR demande</t>
  </si>
  <si>
    <t>Contrôle technique</t>
  </si>
  <si>
    <t>Anti Pollution</t>
  </si>
  <si>
    <t>Entretien</t>
  </si>
  <si>
    <t>Anti pollution</t>
  </si>
  <si>
    <t>OR Demande</t>
  </si>
  <si>
    <t>Nom du véhicule</t>
  </si>
  <si>
    <t>PLANNING D'INTERVENTION DES VEHICULES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</si>
</sst>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
    <numFmt numFmtId="165" formatCode="&quot;LAST YEAR &quot;\ General"/>
    <numFmt numFmtId="166" formatCode="&quot;L'AN DERNIER &quot;\ General"/>
  </numFmts>
  <fonts count="28" x14ac:knownFonts="1">
    <font>
      <sz val="11"/>
      <color theme="1"/>
      <name val="Trebuchet MS"/>
      <family val="2"/>
      <scheme val="minor"/>
    </font>
    <font>
      <sz val="11"/>
      <color theme="1"/>
      <name val="Trebuchet MS"/>
      <family val="2"/>
      <scheme val="minor"/>
    </font>
    <font>
      <sz val="11"/>
      <color theme="0"/>
      <name val="Trebuchet MS"/>
      <family val="2"/>
      <scheme val="minor"/>
    </font>
    <font>
      <sz val="12"/>
      <color theme="0"/>
      <name val="Trebuchet MS"/>
      <family val="2"/>
      <scheme val="minor"/>
    </font>
    <font>
      <sz val="11"/>
      <color theme="3"/>
      <name val="Bookman Old Style"/>
      <family val="1"/>
      <scheme val="major"/>
    </font>
    <font>
      <b/>
      <sz val="30"/>
      <color theme="0"/>
      <name val="Bookman Old Style"/>
      <family val="1"/>
      <scheme val="major"/>
    </font>
    <font>
      <b/>
      <sz val="26"/>
      <color theme="3"/>
      <name val="Bookman Old Style"/>
      <family val="2"/>
      <scheme val="major"/>
    </font>
    <font>
      <sz val="11"/>
      <color theme="3" tint="-0.499984740745262"/>
      <name val="Trebuchet MS"/>
      <family val="2"/>
      <scheme val="minor"/>
    </font>
    <font>
      <b/>
      <sz val="11"/>
      <color theme="9" tint="-0.499984740745262"/>
      <name val="Trebuchet MS"/>
      <family val="2"/>
      <scheme val="minor"/>
    </font>
    <font>
      <sz val="11"/>
      <color theme="1"/>
      <name val="Bookman Old Style"/>
      <family val="1"/>
      <scheme val="major"/>
    </font>
    <font>
      <sz val="11"/>
      <color theme="1"/>
      <name val="Trebuchet MS"/>
      <family val="2"/>
      <scheme val="minor"/>
    </font>
    <font>
      <b/>
      <sz val="26"/>
      <color theme="3"/>
      <name val="Bookman Old Style"/>
      <family val="2"/>
      <scheme val="major"/>
    </font>
    <font>
      <sz val="11"/>
      <color theme="3"/>
      <name val="Bookman Old Style"/>
      <family val="1"/>
      <scheme val="major"/>
    </font>
    <font>
      <sz val="12"/>
      <color theme="0"/>
      <name val="Trebuchet MS"/>
      <family val="2"/>
      <scheme val="minor"/>
    </font>
    <font>
      <b/>
      <sz val="23"/>
      <color theme="3"/>
      <name val="Bookman Old Style"/>
      <family val="1"/>
      <scheme val="major"/>
    </font>
    <font>
      <sz val="11"/>
      <color theme="0"/>
      <name val="Trebuchet MS"/>
      <family val="2"/>
      <scheme val="minor"/>
    </font>
    <font>
      <sz val="9"/>
      <color theme="3"/>
      <name val="Bookman Old Style"/>
      <family val="1"/>
      <scheme val="major"/>
    </font>
    <font>
      <b/>
      <sz val="30"/>
      <color theme="3"/>
      <name val="Bookman Old Style"/>
      <family val="1"/>
      <scheme val="major"/>
    </font>
    <font>
      <sz val="11"/>
      <color theme="3" tint="-0.499984740745262"/>
      <name val="Trebuchet MS"/>
      <family val="2"/>
      <scheme val="minor"/>
    </font>
    <font>
      <sz val="9"/>
      <color theme="1"/>
      <name val="Trebuchet MS"/>
      <family val="2"/>
      <scheme val="minor"/>
    </font>
    <font>
      <b/>
      <sz val="11"/>
      <color theme="9" tint="-0.499984740745262"/>
      <name val="Trebuchet MS"/>
      <family val="2"/>
      <scheme val="minor"/>
    </font>
    <font>
      <sz val="11"/>
      <color theme="0"/>
      <name val="Bookman Old Style"/>
      <family val="1"/>
      <scheme val="major"/>
    </font>
    <font>
      <b/>
      <sz val="20"/>
      <color theme="3"/>
      <name val="Bookman Old Style"/>
      <family val="2"/>
      <scheme val="major"/>
    </font>
    <font>
      <sz val="23"/>
      <color theme="1"/>
      <name val="Trebuchet MS"/>
      <family val="2"/>
      <scheme val="minor"/>
    </font>
    <font>
      <b/>
      <sz val="23"/>
      <color theme="3"/>
      <name val="Bookman Old Style"/>
      <family val="2"/>
      <scheme val="major"/>
    </font>
    <font>
      <sz val="11"/>
      <color rgb="FFFF0000"/>
      <name val="Trebuchet MS"/>
      <family val="2"/>
      <scheme val="minor"/>
    </font>
    <font>
      <sz val="8"/>
      <name val="Trebuchet MS"/>
      <family val="2"/>
      <scheme val="minor"/>
    </font>
    <font>
      <b/>
      <sz val="30"/>
      <name val="Bookman Old Style"/>
      <family val="1"/>
      <scheme val="major"/>
    </font>
  </fonts>
  <fills count="14">
    <fill>
      <patternFill patternType="none"/>
    </fill>
    <fill>
      <patternFill patternType="gray125"/>
    </fill>
    <fill>
      <patternFill patternType="solid">
        <fgColor theme="3"/>
        <bgColor indexed="64"/>
      </patternFill>
    </fill>
    <fill>
      <patternFill patternType="solid">
        <fgColor theme="4"/>
      </patternFill>
    </fill>
    <fill>
      <patternFill patternType="solid">
        <fgColor theme="6"/>
      </patternFill>
    </fill>
    <fill>
      <patternFill patternType="solid">
        <fgColor theme="7"/>
      </patternFill>
    </fill>
    <fill>
      <patternFill patternType="solid">
        <fgColor theme="8"/>
      </patternFill>
    </fill>
    <fill>
      <patternFill patternType="solid">
        <fgColor theme="8" tint="-0.24994659260841701"/>
        <bgColor indexed="64"/>
      </patternFill>
    </fill>
    <fill>
      <patternFill patternType="solid">
        <fgColor theme="0"/>
        <bgColor indexed="64"/>
      </patternFill>
    </fill>
    <fill>
      <patternFill patternType="solid">
        <fgColor theme="4" tint="-0.499984740745262"/>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s>
  <borders count="12">
    <border>
      <left/>
      <right/>
      <top/>
      <bottom/>
      <diagonal/>
    </border>
    <border>
      <left/>
      <right style="thin">
        <color theme="3" tint="0.39994506668294322"/>
      </right>
      <top/>
      <bottom/>
      <diagonal/>
    </border>
    <border>
      <left style="thin">
        <color theme="0"/>
      </left>
      <right style="thin">
        <color theme="0"/>
      </right>
      <top/>
      <bottom/>
      <diagonal/>
    </border>
    <border>
      <left style="thick">
        <color theme="0"/>
      </left>
      <right style="thick">
        <color theme="0"/>
      </right>
      <top style="thick">
        <color theme="0"/>
      </top>
      <bottom style="thick">
        <color theme="0"/>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23">
    <xf numFmtId="0" fontId="0" fillId="0" borderId="0">
      <alignment vertical="center"/>
    </xf>
    <xf numFmtId="0" fontId="6" fillId="0" borderId="0" applyNumberFormat="0" applyFill="0" applyBorder="0" applyProtection="0">
      <alignment horizontal="left" vertical="center"/>
    </xf>
    <xf numFmtId="0" fontId="2" fillId="2" borderId="2">
      <alignment horizontal="center"/>
    </xf>
    <xf numFmtId="0" fontId="2" fillId="3" borderId="0" applyNumberFormat="0" applyFont="0" applyBorder="0" applyAlignment="0" applyProtection="0"/>
    <xf numFmtId="0" fontId="2" fillId="4" borderId="0" applyNumberFormat="0" applyFont="0" applyBorder="0" applyAlignment="0" applyProtection="0"/>
    <xf numFmtId="0" fontId="2" fillId="5" borderId="0" applyNumberFormat="0" applyFont="0" applyBorder="0" applyAlignment="0" applyProtection="0"/>
    <xf numFmtId="0" fontId="2" fillId="6" borderId="0" applyNumberFormat="0" applyFont="0" applyBorder="0" applyAlignment="0" applyProtection="0"/>
    <xf numFmtId="0" fontId="3" fillId="2" borderId="3">
      <alignment horizontal="left" vertical="center" wrapText="1" indent="1"/>
    </xf>
    <xf numFmtId="0" fontId="4" fillId="0" borderId="0">
      <alignment horizontal="left" vertical="center" indent="2"/>
    </xf>
    <xf numFmtId="0" fontId="5" fillId="2" borderId="0">
      <alignment horizontal="center" vertical="center"/>
    </xf>
    <xf numFmtId="0" fontId="4" fillId="0" borderId="1" applyNumberFormat="0" applyFont="0" applyFill="0" applyAlignment="0">
      <alignment horizontal="center" vertical="center"/>
    </xf>
    <xf numFmtId="0" fontId="1" fillId="0" borderId="0">
      <alignment horizontal="left" vertical="center" wrapText="1" indent="1"/>
    </xf>
    <xf numFmtId="0" fontId="9" fillId="0" borderId="0">
      <alignment horizontal="left" vertical="center" indent="1"/>
    </xf>
    <xf numFmtId="1" fontId="1" fillId="0" borderId="0">
      <alignment horizontal="center" vertical="center"/>
    </xf>
    <xf numFmtId="14" fontId="1" fillId="0" borderId="0">
      <alignment horizontal="left" vertical="center" indent="1"/>
    </xf>
    <xf numFmtId="0" fontId="2" fillId="7" borderId="0" applyProtection="0">
      <alignment horizontal="center" vertical="center"/>
    </xf>
    <xf numFmtId="0" fontId="4" fillId="0" borderId="0" applyFill="0" applyProtection="0">
      <alignment horizontal="right" indent="1"/>
    </xf>
    <xf numFmtId="0" fontId="4" fillId="0" borderId="0" applyFill="0" applyProtection="0">
      <alignment horizontal="center" vertical="center"/>
    </xf>
    <xf numFmtId="165" fontId="7" fillId="0" borderId="0" applyFill="0" applyProtection="0">
      <alignment horizontal="center" vertical="center"/>
    </xf>
    <xf numFmtId="0" fontId="8" fillId="0" borderId="0" applyFill="0" applyProtection="0">
      <alignment horizontal="center" vertical="center"/>
    </xf>
    <xf numFmtId="164" fontId="1" fillId="0" borderId="0" applyFont="0" applyFill="0" applyBorder="0">
      <alignment horizontal="center" vertical="center"/>
    </xf>
    <xf numFmtId="0" fontId="2" fillId="7" borderId="0" applyNumberFormat="0" applyBorder="0" applyProtection="0">
      <alignment horizontal="center" vertical="center"/>
    </xf>
    <xf numFmtId="0" fontId="3" fillId="2" borderId="3">
      <alignment horizontal="left" vertical="center" indent="1"/>
    </xf>
  </cellStyleXfs>
  <cellXfs count="64">
    <xf numFmtId="0" fontId="0" fillId="0" borderId="0" xfId="0">
      <alignment vertical="center"/>
    </xf>
    <xf numFmtId="0" fontId="1" fillId="0" borderId="0" xfId="11">
      <alignment horizontal="left" vertical="center" wrapText="1" indent="1"/>
    </xf>
    <xf numFmtId="0" fontId="9" fillId="0" borderId="0" xfId="12">
      <alignment horizontal="left" vertical="center" indent="1"/>
    </xf>
    <xf numFmtId="14" fontId="1" fillId="0" borderId="0" xfId="14">
      <alignment horizontal="left" vertical="center" indent="1"/>
    </xf>
    <xf numFmtId="0" fontId="6" fillId="0" borderId="0" xfId="1">
      <alignment horizontal="left" vertical="center"/>
    </xf>
    <xf numFmtId="0" fontId="0" fillId="0" borderId="0" xfId="11" applyFont="1">
      <alignment horizontal="left" vertical="center" wrapText="1" indent="1"/>
    </xf>
    <xf numFmtId="0" fontId="10" fillId="0" borderId="0" xfId="0" applyFont="1">
      <alignment vertical="center"/>
    </xf>
    <xf numFmtId="0" fontId="12" fillId="0" borderId="0" xfId="16" applyFont="1">
      <alignment horizontal="right" indent="1"/>
    </xf>
    <xf numFmtId="0" fontId="12" fillId="0" borderId="0" xfId="0" applyFont="1" applyAlignment="1">
      <alignment horizontal="right" vertical="center" indent="1"/>
    </xf>
    <xf numFmtId="0" fontId="11" fillId="0" borderId="0" xfId="1" applyFont="1" applyBorder="1" applyAlignment="1">
      <alignment horizontal="left" vertical="center" wrapText="1" indent="1"/>
    </xf>
    <xf numFmtId="0" fontId="10" fillId="0" borderId="0" xfId="0" quotePrefix="1" applyFont="1">
      <alignment vertical="center"/>
    </xf>
    <xf numFmtId="0" fontId="16" fillId="0" borderId="0" xfId="0" applyFont="1" applyAlignment="1">
      <alignment horizontal="left" vertical="center"/>
    </xf>
    <xf numFmtId="0" fontId="19" fillId="0" borderId="0" xfId="0" applyFont="1">
      <alignment vertical="center"/>
    </xf>
    <xf numFmtId="0" fontId="4" fillId="0" borderId="0" xfId="16" applyProtection="1">
      <alignment horizontal="right" indent="1"/>
    </xf>
    <xf numFmtId="0" fontId="9" fillId="0" borderId="0" xfId="12" applyAlignment="1">
      <alignment horizontal="center" vertical="center"/>
    </xf>
    <xf numFmtId="0" fontId="23" fillId="0" borderId="0" xfId="0" applyFont="1">
      <alignment vertical="center"/>
    </xf>
    <xf numFmtId="0" fontId="11" fillId="0" borderId="0" xfId="1" applyFont="1" applyBorder="1" applyAlignment="1" applyProtection="1">
      <alignment horizontal="left" vertical="center" wrapText="1" indent="1"/>
    </xf>
    <xf numFmtId="0" fontId="12" fillId="0" borderId="0" xfId="8" applyFont="1">
      <alignment horizontal="left" vertical="center" indent="2"/>
    </xf>
    <xf numFmtId="164" fontId="10" fillId="0" borderId="0" xfId="20" applyFont="1" applyFill="1" applyBorder="1">
      <alignment horizontal="center" vertical="center"/>
    </xf>
    <xf numFmtId="164" fontId="2" fillId="8" borderId="0" xfId="20" applyFont="1" applyFill="1" applyBorder="1">
      <alignment horizontal="center" vertical="center"/>
    </xf>
    <xf numFmtId="0" fontId="11" fillId="0" borderId="0" xfId="1" applyFont="1" applyFill="1" applyBorder="1" applyProtection="1">
      <alignment horizontal="left" vertical="center"/>
    </xf>
    <xf numFmtId="0" fontId="14" fillId="0" borderId="0" xfId="0" applyFont="1">
      <alignment vertical="center"/>
    </xf>
    <xf numFmtId="0" fontId="15" fillId="0" borderId="0" xfId="0" applyFont="1">
      <alignment vertical="center"/>
    </xf>
    <xf numFmtId="0" fontId="12" fillId="0" borderId="1" xfId="10" applyFont="1">
      <alignment horizontal="center" vertical="center"/>
    </xf>
    <xf numFmtId="0" fontId="25" fillId="0" borderId="0" xfId="0" applyFont="1">
      <alignment vertical="center"/>
    </xf>
    <xf numFmtId="0" fontId="21" fillId="8" borderId="0" xfId="0" applyFont="1" applyFill="1">
      <alignment vertical="center"/>
    </xf>
    <xf numFmtId="0" fontId="9" fillId="0" borderId="0" xfId="12" applyAlignment="1">
      <alignment horizontal="center" vertical="center" wrapText="1"/>
    </xf>
    <xf numFmtId="0" fontId="22" fillId="0" borderId="0" xfId="1" applyFont="1" applyAlignment="1">
      <alignment horizontal="center" vertical="center"/>
    </xf>
    <xf numFmtId="0" fontId="20" fillId="0" borderId="0" xfId="19" applyFont="1" applyFill="1" applyProtection="1">
      <alignment horizontal="center" vertical="center"/>
    </xf>
    <xf numFmtId="0" fontId="17" fillId="11" borderId="0" xfId="3" applyFont="1" applyFill="1" applyBorder="1" applyAlignment="1" applyProtection="1">
      <alignment horizontal="center" vertical="center"/>
    </xf>
    <xf numFmtId="0" fontId="4" fillId="0" borderId="0" xfId="17" applyAlignment="1" applyProtection="1">
      <alignment horizontal="center" vertical="center" wrapText="1"/>
    </xf>
    <xf numFmtId="0" fontId="12" fillId="0" borderId="0" xfId="17" applyFont="1" applyAlignment="1" applyProtection="1">
      <alignment horizontal="center" vertical="center" wrapText="1"/>
    </xf>
    <xf numFmtId="166" fontId="18" fillId="0" borderId="0" xfId="18" applyNumberFormat="1" applyFont="1" applyProtection="1">
      <alignment horizontal="center" vertical="center"/>
    </xf>
    <xf numFmtId="0" fontId="13" fillId="2" borderId="3" xfId="7" applyFont="1">
      <alignment horizontal="left" vertical="center" wrapText="1" indent="1"/>
    </xf>
    <xf numFmtId="0" fontId="13" fillId="2" borderId="3" xfId="22" applyFont="1" applyProtection="1">
      <alignment horizontal="left" vertical="center" indent="1"/>
      <protection locked="0"/>
    </xf>
    <xf numFmtId="0" fontId="17" fillId="10" borderId="0" xfId="3" applyFont="1" applyFill="1" applyBorder="1" applyAlignment="1" applyProtection="1">
      <alignment horizontal="center" vertical="center"/>
    </xf>
    <xf numFmtId="0" fontId="24" fillId="0" borderId="0" xfId="1" applyFont="1" applyBorder="1" applyAlignment="1">
      <alignment horizontal="center" vertical="center"/>
    </xf>
    <xf numFmtId="0" fontId="17" fillId="12" borderId="0" xfId="4" applyFont="1" applyFill="1" applyBorder="1" applyAlignment="1" applyProtection="1">
      <alignment horizontal="center" vertical="center"/>
    </xf>
    <xf numFmtId="0" fontId="4" fillId="0" borderId="0" xfId="17" applyProtection="1">
      <alignment horizontal="center" vertical="center"/>
    </xf>
    <xf numFmtId="0" fontId="12" fillId="0" borderId="0" xfId="17" applyFont="1" applyProtection="1">
      <alignment horizontal="center" vertical="center"/>
    </xf>
    <xf numFmtId="0" fontId="17" fillId="5" borderId="0" xfId="5" applyFont="1" applyBorder="1" applyAlignment="1" applyProtection="1">
      <alignment horizontal="center" vertical="center"/>
    </xf>
    <xf numFmtId="0" fontId="27" fillId="13" borderId="0" xfId="3" applyFont="1" applyFill="1" applyBorder="1" applyAlignment="1" applyProtection="1">
      <alignment horizontal="center" vertical="center"/>
    </xf>
    <xf numFmtId="0" fontId="17" fillId="6" borderId="0" xfId="6" applyFont="1" applyBorder="1" applyAlignment="1" applyProtection="1">
      <alignment horizontal="center" vertical="center"/>
    </xf>
    <xf numFmtId="0" fontId="9" fillId="0" borderId="4" xfId="12" applyBorder="1" applyAlignment="1">
      <alignment horizontal="center" vertical="center" wrapText="1"/>
    </xf>
    <xf numFmtId="0" fontId="1" fillId="0" borderId="5" xfId="13" applyNumberFormat="1" applyBorder="1" applyAlignment="1">
      <alignment horizontal="center" vertical="center" wrapText="1"/>
    </xf>
    <xf numFmtId="0" fontId="0" fillId="0" borderId="0" xfId="0" applyBorder="1">
      <alignment vertical="center"/>
    </xf>
    <xf numFmtId="0" fontId="0" fillId="0" borderId="6" xfId="0" applyBorder="1">
      <alignment vertical="center"/>
    </xf>
    <xf numFmtId="0" fontId="1" fillId="0" borderId="7" xfId="13" applyNumberFormat="1" applyBorder="1" applyAlignment="1">
      <alignment horizontal="center" vertical="center" wrapText="1"/>
    </xf>
    <xf numFmtId="0" fontId="0" fillId="0" borderId="8" xfId="0" applyBorder="1">
      <alignment vertical="center"/>
    </xf>
    <xf numFmtId="0" fontId="0" fillId="0" borderId="9" xfId="0" applyBorder="1">
      <alignment vertical="center"/>
    </xf>
    <xf numFmtId="0" fontId="9" fillId="9" borderId="0" xfId="0" applyFont="1" applyFill="1" applyBorder="1" applyAlignment="1">
      <alignment horizontal="center" vertical="center"/>
    </xf>
    <xf numFmtId="0" fontId="9" fillId="9" borderId="6" xfId="0" applyFont="1" applyFill="1" applyBorder="1" applyAlignment="1">
      <alignment horizontal="center" vertical="center"/>
    </xf>
    <xf numFmtId="0" fontId="21" fillId="9" borderId="10" xfId="0" applyFont="1" applyFill="1" applyBorder="1">
      <alignment vertical="center"/>
    </xf>
    <xf numFmtId="0" fontId="21" fillId="9" borderId="11" xfId="0" applyFont="1" applyFill="1" applyBorder="1">
      <alignment vertical="center"/>
    </xf>
    <xf numFmtId="0" fontId="12" fillId="0" borderId="0" xfId="10" applyFont="1" applyBorder="1">
      <alignment horizontal="center" vertical="center"/>
    </xf>
    <xf numFmtId="0" fontId="4" fillId="0" borderId="0" xfId="17" applyBorder="1" applyAlignment="1" applyProtection="1">
      <alignment horizontal="center" vertical="center" wrapText="1"/>
    </xf>
    <xf numFmtId="0" fontId="12" fillId="0" borderId="0" xfId="17" applyFont="1" applyBorder="1" applyAlignment="1" applyProtection="1">
      <alignment horizontal="center" vertical="center" wrapText="1"/>
    </xf>
    <xf numFmtId="0" fontId="10" fillId="0" borderId="0" xfId="0" applyFont="1" applyBorder="1">
      <alignment vertical="center"/>
    </xf>
    <xf numFmtId="0" fontId="16" fillId="0" borderId="0" xfId="0" applyFont="1" applyBorder="1" applyAlignment="1">
      <alignment horizontal="left" vertical="center"/>
    </xf>
    <xf numFmtId="0" fontId="4" fillId="0" borderId="0" xfId="17" applyBorder="1" applyProtection="1">
      <alignment horizontal="center" vertical="center"/>
    </xf>
    <xf numFmtId="0" fontId="12" fillId="0" borderId="0" xfId="17" applyFont="1" applyBorder="1" applyProtection="1">
      <alignment horizontal="center" vertical="center"/>
    </xf>
    <xf numFmtId="2" fontId="10" fillId="0" borderId="0" xfId="0" applyNumberFormat="1" applyFont="1">
      <alignment vertical="center"/>
    </xf>
    <xf numFmtId="0" fontId="17" fillId="11" borderId="0" xfId="3" applyNumberFormat="1" applyFont="1" applyFill="1" applyBorder="1" applyAlignment="1" applyProtection="1">
      <alignment horizontal="center" vertical="center"/>
    </xf>
    <xf numFmtId="0" fontId="0" fillId="0" borderId="0" xfId="0" applyFont="1">
      <alignment vertical="center"/>
    </xf>
  </cellXfs>
  <cellStyles count="23">
    <cellStyle name="Accent1" xfId="3" builtinId="29" customBuiltin="1"/>
    <cellStyle name="Accent3" xfId="4" builtinId="37" customBuiltin="1"/>
    <cellStyle name="Accent4" xfId="5" builtinId="41" customBuiltin="1"/>
    <cellStyle name="Accent5" xfId="6" builtinId="45" customBuiltin="1"/>
    <cellStyle name="Bordure droite" xfId="10" xr:uid="{00000000-0005-0000-0000-000004000000}"/>
    <cellStyle name="Cellule liée" xfId="2" builtinId="24" customBuiltin="1"/>
    <cellStyle name="Dates du tableau" xfId="14" xr:uid="{00000000-0005-0000-0000-000006000000}"/>
    <cellStyle name="Détails du tableau" xfId="11" xr:uid="{00000000-0005-0000-0000-000007000000}"/>
    <cellStyle name="En-têtes du tableau" xfId="12" xr:uid="{00000000-0005-0000-0000-000008000000}"/>
    <cellStyle name="Entrée_Année" xfId="22" xr:uid="{00000000-0005-0000-0000-000009000000}"/>
    <cellStyle name="Jours" xfId="20" xr:uid="{00000000-0005-0000-0000-00000A000000}"/>
    <cellStyle name="Jours du tableau" xfId="13" xr:uid="{00000000-0005-0000-0000-00000B000000}"/>
    <cellStyle name="Jours_congés" xfId="9" xr:uid="{00000000-0005-0000-0000-00000C000000}"/>
    <cellStyle name="Lien hypertexte" xfId="15" builtinId="8" customBuiltin="1"/>
    <cellStyle name="Lien hypertexte visité" xfId="21" builtinId="9" customBuiltin="1"/>
    <cellStyle name="Mois" xfId="8" xr:uid="{00000000-0005-0000-0000-00000F000000}"/>
    <cellStyle name="Normal" xfId="0" builtinId="0" customBuiltin="1"/>
    <cellStyle name="Sélection" xfId="7" xr:uid="{00000000-0005-0000-0000-000011000000}"/>
    <cellStyle name="Titre" xfId="1" builtinId="15" customBuiltin="1"/>
    <cellStyle name="Titre 1" xfId="16" builtinId="16" customBuiltin="1"/>
    <cellStyle name="Titre 2" xfId="17" builtinId="17" customBuiltin="1"/>
    <cellStyle name="Titre 3" xfId="18" builtinId="18" customBuiltin="1"/>
    <cellStyle name="Titre 4" xfId="19" builtinId="19" customBuiltin="1"/>
  </cellStyles>
  <dxfs count="75">
    <dxf>
      <font>
        <color auto="1"/>
      </font>
      <fill>
        <patternFill>
          <bgColor theme="0" tint="-0.34998626667073579"/>
        </patternFill>
      </fill>
    </dxf>
    <dxf>
      <font>
        <color auto="1"/>
      </font>
      <fill>
        <patternFill>
          <bgColor theme="9" tint="0.39994506668294322"/>
        </patternFill>
      </fill>
    </dxf>
    <dxf>
      <fill>
        <patternFill>
          <bgColor theme="7"/>
        </patternFill>
      </fill>
    </dxf>
    <dxf>
      <fill>
        <patternFill>
          <bgColor theme="4" tint="-0.24994659260841701"/>
        </patternFill>
      </fill>
    </dxf>
    <dxf>
      <fill>
        <patternFill>
          <bgColor theme="8"/>
        </patternFill>
      </fill>
    </dxf>
    <dxf>
      <font>
        <color theme="3" tint="-0.24994659260841701"/>
      </font>
      <fill>
        <patternFill>
          <bgColor theme="9" tint="-0.24994659260841701"/>
        </patternFill>
      </fill>
    </dxf>
    <dxf>
      <font>
        <color theme="0" tint="-0.14996795556505021"/>
      </font>
      <numFmt numFmtId="167" formatCode="[$-40C]dddd\,\ mmmm\ d\,\ yyyy"/>
    </dxf>
    <dxf>
      <font>
        <b/>
        <i val="0"/>
        <color rgb="FF0070C0"/>
      </font>
    </dxf>
    <dxf>
      <alignment horizontal="center" vertical="center" textRotation="0" wrapText="0" indent="0" justifyLastLine="0" shrinkToFit="0" readingOrder="0"/>
    </dxf>
    <dxf>
      <border diagonalUp="0" diagonalDown="0">
        <left/>
        <right style="medium">
          <color indexed="64"/>
        </right>
        <top/>
        <bottom/>
        <vertical/>
        <horizontal/>
      </border>
    </dxf>
    <dxf>
      <numFmt numFmtId="0" formatCode="General"/>
      <alignment horizontal="center" vertical="center" textRotation="0" wrapText="1" indent="0" justifyLastLine="0" shrinkToFit="0" readingOrder="0"/>
      <border diagonalUp="0" diagonalDown="0">
        <left style="medium">
          <color indexed="64"/>
        </left>
        <right/>
        <top/>
        <bottom/>
        <vertical/>
        <horizontal/>
      </border>
    </dxf>
    <dxf>
      <font>
        <strike val="0"/>
        <outline val="0"/>
        <shadow val="0"/>
        <u val="none"/>
        <vertAlign val="baseline"/>
        <sz val="10"/>
        <color theme="1"/>
        <name val="Trebuchet MS"/>
        <scheme val="minor"/>
      </font>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protection locked="1" hidden="0"/>
    </dxf>
    <dxf>
      <numFmt numFmtId="164" formatCode="d"/>
      <protection locked="1" hidden="0"/>
    </dxf>
    <dxf>
      <protection locked="1" hidden="0"/>
    </dxf>
    <dxf>
      <protection locked="1" hidden="0"/>
    </dxf>
    <dxf>
      <protection locked="1" hidden="0"/>
    </dxf>
    <dxf>
      <border>
        <top style="thin">
          <color theme="1"/>
        </top>
        <bottom style="thin">
          <color theme="1"/>
        </bottom>
      </border>
    </dxf>
    <dxf>
      <border>
        <top style="thin">
          <color theme="1"/>
        </top>
        <bottom style="thin">
          <color theme="1"/>
        </bottom>
      </border>
    </dxf>
    <dxf>
      <font>
        <b/>
        <color theme="1"/>
      </font>
    </dxf>
    <dxf>
      <font>
        <b/>
        <color theme="1" tint="0.499984740745262"/>
      </font>
    </dxf>
    <dxf>
      <font>
        <b/>
        <color theme="1"/>
      </font>
    </dxf>
    <dxf>
      <font>
        <b/>
        <color theme="1" tint="0.499984740745262"/>
      </font>
    </dxf>
    <dxf>
      <font>
        <b/>
        <color theme="1"/>
      </font>
      <border>
        <bottom style="thin">
          <color theme="0" tint="-0.249977111117893"/>
        </bottom>
      </border>
    </dxf>
    <dxf>
      <font>
        <color theme="1"/>
      </font>
      <fill>
        <patternFill patternType="solid">
          <fgColor theme="0" tint="-0.249977111117893"/>
          <bgColor theme="0" tint="-0.249977111117893"/>
        </patternFill>
      </fill>
      <border>
        <left style="thin">
          <color theme="0" tint="-0.34998626667073579"/>
        </left>
        <right style="thin">
          <color theme="0" tint="-0.34998626667073579"/>
        </right>
        <top style="thin">
          <color theme="0" tint="-0.34998626667073579"/>
        </top>
      </border>
    </dxf>
    <dxf>
      <fill>
        <patternFill patternType="solid">
          <fgColor theme="0" tint="-0.14996795556505021"/>
          <bgColor theme="0" tint="-4.9989318521683403E-2"/>
        </patternFill>
      </fill>
      <border>
        <left style="thin">
          <color theme="0" tint="-0.249977111117893"/>
        </left>
        <right style="thin">
          <color theme="0" tint="-0.249977111117893"/>
        </right>
        <vertical style="thin">
          <color theme="1" tint="0.34998626667073579"/>
        </vertical>
      </border>
    </dxf>
    <dxf>
      <fill>
        <patternFill patternType="solid">
          <fgColor theme="0" tint="-0.14996795556505021"/>
          <bgColor theme="0" tint="-4.9989318521683403E-2"/>
        </patternFill>
      </fill>
      <border>
        <top style="thin">
          <color theme="0" tint="-0.249977111117893"/>
        </top>
        <bottom style="thin">
          <color theme="0" tint="-0.249977111117893"/>
        </bottom>
      </border>
    </dxf>
    <dxf>
      <font>
        <color theme="0"/>
      </font>
      <fill>
        <patternFill patternType="solid">
          <fgColor theme="1"/>
          <bgColor theme="1"/>
        </patternFill>
      </fill>
      <border>
        <left/>
        <right/>
        <vertical/>
      </border>
    </dxf>
    <dxf>
      <font>
        <color theme="0"/>
      </font>
      <fill>
        <patternFill patternType="solid">
          <fgColor theme="1"/>
          <bgColor theme="1"/>
        </patternFill>
      </fill>
      <border>
        <left/>
        <right/>
        <vertical/>
      </border>
    </dxf>
    <dxf>
      <font>
        <color theme="1"/>
      </font>
      <fill>
        <patternFill patternType="none">
          <fgColor indexed="64"/>
          <bgColor auto="1"/>
        </patternFill>
      </fill>
      <border>
        <left style="thin">
          <color theme="0" tint="-0.14996795556505021"/>
        </left>
        <right style="thin">
          <color theme="0" tint="-0.14996795556505021"/>
        </right>
        <vertical style="thin">
          <color theme="1" tint="0.34998626667073579"/>
        </vertical>
      </border>
    </dxf>
    <dxf>
      <font>
        <b val="0"/>
        <i val="0"/>
      </font>
    </dxf>
    <dxf>
      <fill>
        <patternFill>
          <bgColor theme="2"/>
        </patternFill>
      </fill>
    </dxf>
    <dxf>
      <font>
        <b/>
        <i val="0"/>
      </font>
    </dxf>
    <dxf>
      <font>
        <color theme="0"/>
      </font>
      <fill>
        <patternFill>
          <bgColor theme="3"/>
        </patternFill>
      </fill>
      <border>
        <right/>
        <vertical style="thin">
          <color theme="0"/>
        </vertical>
      </border>
    </dxf>
    <dxf>
      <font>
        <color theme="3"/>
      </font>
      <border diagonalUp="0" diagonalDown="0">
        <left style="thin">
          <color theme="0" tint="-0.24994659260841701"/>
        </left>
        <right style="thin">
          <color theme="0" tint="-0.24994659260841701"/>
        </right>
        <top style="thin">
          <color theme="0" tint="-0.24994659260841701"/>
        </top>
        <bottom style="thick">
          <color theme="3"/>
        </bottom>
        <vertical style="thin">
          <color theme="3" tint="0.39994506668294322"/>
        </vertical>
        <horizontal/>
      </border>
    </dxf>
  </dxfs>
  <tableStyles count="2" defaultTableStyle="Style de tableau Registre de présence">
    <tableStyle name="Style de tableau Registre de présence" pivot="0" count="5" xr9:uid="{00000000-0011-0000-FFFF-FFFF00000000}">
      <tableStyleElement type="wholeTable" dxfId="74"/>
      <tableStyleElement type="headerRow" dxfId="73"/>
      <tableStyleElement type="firstColumn" dxfId="72"/>
      <tableStyleElement type="firstRowStripe" dxfId="71"/>
      <tableStyleElement type="firstHeaderCell" dxfId="70"/>
    </tableStyle>
    <tableStyle name="Registre des congés" table="0" count="13" xr9:uid="{00000000-0011-0000-FFFF-FFFF01000000}">
      <tableStyleElement type="wholeTable" dxfId="69"/>
      <tableStyleElement type="headerRow" dxfId="68"/>
      <tableStyleElement type="totalRow" dxfId="67"/>
      <tableStyleElement type="firstRowStripe" dxfId="66"/>
      <tableStyleElement type="firstColumnStripe" dxfId="65"/>
      <tableStyleElement type="firstSubtotalColumn" dxfId="64"/>
      <tableStyleElement type="firstSubtotalRow" dxfId="63"/>
      <tableStyleElement type="secondSubtotalRow" dxfId="62"/>
      <tableStyleElement type="firstRowSubheading" dxfId="61"/>
      <tableStyleElement type="secondRowSubheading" dxfId="60"/>
      <tableStyleElement type="thirdRowSubheading" dxfId="59"/>
      <tableStyleElement type="pageFieldLabels" dxfId="58"/>
      <tableStyleElement type="pageFieldValues" dxfId="5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335280</xdr:colOff>
          <xdr:row>3</xdr:row>
          <xdr:rowOff>22860</xdr:rowOff>
        </xdr:from>
        <xdr:to>
          <xdr:col>6</xdr:col>
          <xdr:colOff>853440</xdr:colOff>
          <xdr:row>3</xdr:row>
          <xdr:rowOff>358140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xdr:row>
          <xdr:rowOff>22860</xdr:rowOff>
        </xdr:from>
        <xdr:to>
          <xdr:col>6</xdr:col>
          <xdr:colOff>853440</xdr:colOff>
          <xdr:row>4</xdr:row>
          <xdr:rowOff>358140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xdr:row>
          <xdr:rowOff>22860</xdr:rowOff>
        </xdr:from>
        <xdr:to>
          <xdr:col>6</xdr:col>
          <xdr:colOff>853440</xdr:colOff>
          <xdr:row>5</xdr:row>
          <xdr:rowOff>358140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6</xdr:row>
          <xdr:rowOff>22860</xdr:rowOff>
        </xdr:from>
        <xdr:to>
          <xdr:col>6</xdr:col>
          <xdr:colOff>853440</xdr:colOff>
          <xdr:row>6</xdr:row>
          <xdr:rowOff>358140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7</xdr:row>
          <xdr:rowOff>22860</xdr:rowOff>
        </xdr:from>
        <xdr:to>
          <xdr:col>6</xdr:col>
          <xdr:colOff>853440</xdr:colOff>
          <xdr:row>7</xdr:row>
          <xdr:rowOff>358140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8</xdr:row>
          <xdr:rowOff>22860</xdr:rowOff>
        </xdr:from>
        <xdr:to>
          <xdr:col>6</xdr:col>
          <xdr:colOff>853440</xdr:colOff>
          <xdr:row>8</xdr:row>
          <xdr:rowOff>358140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9</xdr:row>
          <xdr:rowOff>22860</xdr:rowOff>
        </xdr:from>
        <xdr:to>
          <xdr:col>6</xdr:col>
          <xdr:colOff>853440</xdr:colOff>
          <xdr:row>9</xdr:row>
          <xdr:rowOff>358140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10</xdr:row>
          <xdr:rowOff>22860</xdr:rowOff>
        </xdr:from>
        <xdr:to>
          <xdr:col>6</xdr:col>
          <xdr:colOff>853440</xdr:colOff>
          <xdr:row>10</xdr:row>
          <xdr:rowOff>358140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11</xdr:row>
          <xdr:rowOff>22860</xdr:rowOff>
        </xdr:from>
        <xdr:to>
          <xdr:col>6</xdr:col>
          <xdr:colOff>853440</xdr:colOff>
          <xdr:row>11</xdr:row>
          <xdr:rowOff>358140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12</xdr:row>
          <xdr:rowOff>22860</xdr:rowOff>
        </xdr:from>
        <xdr:to>
          <xdr:col>6</xdr:col>
          <xdr:colOff>853440</xdr:colOff>
          <xdr:row>12</xdr:row>
          <xdr:rowOff>358140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13</xdr:row>
          <xdr:rowOff>22860</xdr:rowOff>
        </xdr:from>
        <xdr:to>
          <xdr:col>6</xdr:col>
          <xdr:colOff>853440</xdr:colOff>
          <xdr:row>13</xdr:row>
          <xdr:rowOff>358140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47</xdr:row>
          <xdr:rowOff>22860</xdr:rowOff>
        </xdr:from>
        <xdr:to>
          <xdr:col>6</xdr:col>
          <xdr:colOff>853440</xdr:colOff>
          <xdr:row>47</xdr:row>
          <xdr:rowOff>358140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48</xdr:row>
          <xdr:rowOff>22860</xdr:rowOff>
        </xdr:from>
        <xdr:to>
          <xdr:col>6</xdr:col>
          <xdr:colOff>853440</xdr:colOff>
          <xdr:row>48</xdr:row>
          <xdr:rowOff>358140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49</xdr:row>
          <xdr:rowOff>22860</xdr:rowOff>
        </xdr:from>
        <xdr:to>
          <xdr:col>6</xdr:col>
          <xdr:colOff>853440</xdr:colOff>
          <xdr:row>49</xdr:row>
          <xdr:rowOff>358140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50</xdr:row>
          <xdr:rowOff>22860</xdr:rowOff>
        </xdr:from>
        <xdr:to>
          <xdr:col>6</xdr:col>
          <xdr:colOff>853440</xdr:colOff>
          <xdr:row>50</xdr:row>
          <xdr:rowOff>358140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51</xdr:row>
          <xdr:rowOff>22860</xdr:rowOff>
        </xdr:from>
        <xdr:to>
          <xdr:col>6</xdr:col>
          <xdr:colOff>853440</xdr:colOff>
          <xdr:row>51</xdr:row>
          <xdr:rowOff>358140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52</xdr:row>
          <xdr:rowOff>22860</xdr:rowOff>
        </xdr:from>
        <xdr:to>
          <xdr:col>6</xdr:col>
          <xdr:colOff>853440</xdr:colOff>
          <xdr:row>52</xdr:row>
          <xdr:rowOff>358140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53</xdr:row>
          <xdr:rowOff>22860</xdr:rowOff>
        </xdr:from>
        <xdr:to>
          <xdr:col>6</xdr:col>
          <xdr:colOff>853440</xdr:colOff>
          <xdr:row>53</xdr:row>
          <xdr:rowOff>358140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54</xdr:row>
          <xdr:rowOff>22860</xdr:rowOff>
        </xdr:from>
        <xdr:to>
          <xdr:col>6</xdr:col>
          <xdr:colOff>853440</xdr:colOff>
          <xdr:row>54</xdr:row>
          <xdr:rowOff>358140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55</xdr:row>
          <xdr:rowOff>22860</xdr:rowOff>
        </xdr:from>
        <xdr:to>
          <xdr:col>6</xdr:col>
          <xdr:colOff>853440</xdr:colOff>
          <xdr:row>55</xdr:row>
          <xdr:rowOff>358140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56</xdr:row>
          <xdr:rowOff>22860</xdr:rowOff>
        </xdr:from>
        <xdr:to>
          <xdr:col>6</xdr:col>
          <xdr:colOff>853440</xdr:colOff>
          <xdr:row>56</xdr:row>
          <xdr:rowOff>358140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57</xdr:row>
          <xdr:rowOff>22860</xdr:rowOff>
        </xdr:from>
        <xdr:to>
          <xdr:col>6</xdr:col>
          <xdr:colOff>853440</xdr:colOff>
          <xdr:row>57</xdr:row>
          <xdr:rowOff>358140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xdr:row>
          <xdr:rowOff>22860</xdr:rowOff>
        </xdr:from>
        <xdr:to>
          <xdr:col>7</xdr:col>
          <xdr:colOff>853440</xdr:colOff>
          <xdr:row>3</xdr:row>
          <xdr:rowOff>358140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xdr:row>
          <xdr:rowOff>22860</xdr:rowOff>
        </xdr:from>
        <xdr:to>
          <xdr:col>7</xdr:col>
          <xdr:colOff>853440</xdr:colOff>
          <xdr:row>4</xdr:row>
          <xdr:rowOff>358140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xdr:row>
          <xdr:rowOff>22860</xdr:rowOff>
        </xdr:from>
        <xdr:to>
          <xdr:col>7</xdr:col>
          <xdr:colOff>853440</xdr:colOff>
          <xdr:row>5</xdr:row>
          <xdr:rowOff>358140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6</xdr:row>
          <xdr:rowOff>22860</xdr:rowOff>
        </xdr:from>
        <xdr:to>
          <xdr:col>7</xdr:col>
          <xdr:colOff>853440</xdr:colOff>
          <xdr:row>6</xdr:row>
          <xdr:rowOff>358140</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7</xdr:row>
          <xdr:rowOff>22860</xdr:rowOff>
        </xdr:from>
        <xdr:to>
          <xdr:col>7</xdr:col>
          <xdr:colOff>853440</xdr:colOff>
          <xdr:row>7</xdr:row>
          <xdr:rowOff>358140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8</xdr:row>
          <xdr:rowOff>22860</xdr:rowOff>
        </xdr:from>
        <xdr:to>
          <xdr:col>7</xdr:col>
          <xdr:colOff>853440</xdr:colOff>
          <xdr:row>8</xdr:row>
          <xdr:rowOff>358140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9</xdr:row>
          <xdr:rowOff>22860</xdr:rowOff>
        </xdr:from>
        <xdr:to>
          <xdr:col>7</xdr:col>
          <xdr:colOff>853440</xdr:colOff>
          <xdr:row>9</xdr:row>
          <xdr:rowOff>358140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10</xdr:row>
          <xdr:rowOff>22860</xdr:rowOff>
        </xdr:from>
        <xdr:to>
          <xdr:col>7</xdr:col>
          <xdr:colOff>853440</xdr:colOff>
          <xdr:row>10</xdr:row>
          <xdr:rowOff>358140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11</xdr:row>
          <xdr:rowOff>22860</xdr:rowOff>
        </xdr:from>
        <xdr:to>
          <xdr:col>7</xdr:col>
          <xdr:colOff>853440</xdr:colOff>
          <xdr:row>11</xdr:row>
          <xdr:rowOff>358140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12</xdr:row>
          <xdr:rowOff>22860</xdr:rowOff>
        </xdr:from>
        <xdr:to>
          <xdr:col>7</xdr:col>
          <xdr:colOff>853440</xdr:colOff>
          <xdr:row>12</xdr:row>
          <xdr:rowOff>358140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13</xdr:row>
          <xdr:rowOff>22860</xdr:rowOff>
        </xdr:from>
        <xdr:to>
          <xdr:col>7</xdr:col>
          <xdr:colOff>853440</xdr:colOff>
          <xdr:row>13</xdr:row>
          <xdr:rowOff>358140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47</xdr:row>
          <xdr:rowOff>22860</xdr:rowOff>
        </xdr:from>
        <xdr:to>
          <xdr:col>7</xdr:col>
          <xdr:colOff>853440</xdr:colOff>
          <xdr:row>47</xdr:row>
          <xdr:rowOff>358140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48</xdr:row>
          <xdr:rowOff>22860</xdr:rowOff>
        </xdr:from>
        <xdr:to>
          <xdr:col>7</xdr:col>
          <xdr:colOff>853440</xdr:colOff>
          <xdr:row>48</xdr:row>
          <xdr:rowOff>358140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49</xdr:row>
          <xdr:rowOff>22860</xdr:rowOff>
        </xdr:from>
        <xdr:to>
          <xdr:col>7</xdr:col>
          <xdr:colOff>853440</xdr:colOff>
          <xdr:row>49</xdr:row>
          <xdr:rowOff>358140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50</xdr:row>
          <xdr:rowOff>22860</xdr:rowOff>
        </xdr:from>
        <xdr:to>
          <xdr:col>7</xdr:col>
          <xdr:colOff>853440</xdr:colOff>
          <xdr:row>50</xdr:row>
          <xdr:rowOff>358140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51</xdr:row>
          <xdr:rowOff>22860</xdr:rowOff>
        </xdr:from>
        <xdr:to>
          <xdr:col>7</xdr:col>
          <xdr:colOff>853440</xdr:colOff>
          <xdr:row>51</xdr:row>
          <xdr:rowOff>358140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52</xdr:row>
          <xdr:rowOff>22860</xdr:rowOff>
        </xdr:from>
        <xdr:to>
          <xdr:col>7</xdr:col>
          <xdr:colOff>853440</xdr:colOff>
          <xdr:row>52</xdr:row>
          <xdr:rowOff>358140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53</xdr:row>
          <xdr:rowOff>22860</xdr:rowOff>
        </xdr:from>
        <xdr:to>
          <xdr:col>7</xdr:col>
          <xdr:colOff>853440</xdr:colOff>
          <xdr:row>53</xdr:row>
          <xdr:rowOff>358140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54</xdr:row>
          <xdr:rowOff>22860</xdr:rowOff>
        </xdr:from>
        <xdr:to>
          <xdr:col>7</xdr:col>
          <xdr:colOff>853440</xdr:colOff>
          <xdr:row>54</xdr:row>
          <xdr:rowOff>358140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55</xdr:row>
          <xdr:rowOff>22860</xdr:rowOff>
        </xdr:from>
        <xdr:to>
          <xdr:col>7</xdr:col>
          <xdr:colOff>853440</xdr:colOff>
          <xdr:row>55</xdr:row>
          <xdr:rowOff>358140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56</xdr:row>
          <xdr:rowOff>22860</xdr:rowOff>
        </xdr:from>
        <xdr:to>
          <xdr:col>7</xdr:col>
          <xdr:colOff>853440</xdr:colOff>
          <xdr:row>56</xdr:row>
          <xdr:rowOff>358140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57</xdr:row>
          <xdr:rowOff>22860</xdr:rowOff>
        </xdr:from>
        <xdr:to>
          <xdr:col>7</xdr:col>
          <xdr:colOff>853440</xdr:colOff>
          <xdr:row>57</xdr:row>
          <xdr:rowOff>358140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14</xdr:row>
          <xdr:rowOff>22860</xdr:rowOff>
        </xdr:from>
        <xdr:to>
          <xdr:col>6</xdr:col>
          <xdr:colOff>853440</xdr:colOff>
          <xdr:row>14</xdr:row>
          <xdr:rowOff>358140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15</xdr:row>
          <xdr:rowOff>22860</xdr:rowOff>
        </xdr:from>
        <xdr:to>
          <xdr:col>6</xdr:col>
          <xdr:colOff>853440</xdr:colOff>
          <xdr:row>15</xdr:row>
          <xdr:rowOff>358140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16</xdr:row>
          <xdr:rowOff>22860</xdr:rowOff>
        </xdr:from>
        <xdr:to>
          <xdr:col>6</xdr:col>
          <xdr:colOff>853440</xdr:colOff>
          <xdr:row>16</xdr:row>
          <xdr:rowOff>358140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17</xdr:row>
          <xdr:rowOff>22860</xdr:rowOff>
        </xdr:from>
        <xdr:to>
          <xdr:col>6</xdr:col>
          <xdr:colOff>853440</xdr:colOff>
          <xdr:row>17</xdr:row>
          <xdr:rowOff>358140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18</xdr:row>
          <xdr:rowOff>22860</xdr:rowOff>
        </xdr:from>
        <xdr:to>
          <xdr:col>6</xdr:col>
          <xdr:colOff>853440</xdr:colOff>
          <xdr:row>18</xdr:row>
          <xdr:rowOff>358140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19</xdr:row>
          <xdr:rowOff>22860</xdr:rowOff>
        </xdr:from>
        <xdr:to>
          <xdr:col>6</xdr:col>
          <xdr:colOff>853440</xdr:colOff>
          <xdr:row>19</xdr:row>
          <xdr:rowOff>358140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20</xdr:row>
          <xdr:rowOff>22860</xdr:rowOff>
        </xdr:from>
        <xdr:to>
          <xdr:col>6</xdr:col>
          <xdr:colOff>853440</xdr:colOff>
          <xdr:row>20</xdr:row>
          <xdr:rowOff>358140</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21</xdr:row>
          <xdr:rowOff>22860</xdr:rowOff>
        </xdr:from>
        <xdr:to>
          <xdr:col>6</xdr:col>
          <xdr:colOff>853440</xdr:colOff>
          <xdr:row>21</xdr:row>
          <xdr:rowOff>358140</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22</xdr:row>
          <xdr:rowOff>22860</xdr:rowOff>
        </xdr:from>
        <xdr:to>
          <xdr:col>6</xdr:col>
          <xdr:colOff>853440</xdr:colOff>
          <xdr:row>22</xdr:row>
          <xdr:rowOff>358140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23</xdr:row>
          <xdr:rowOff>22860</xdr:rowOff>
        </xdr:from>
        <xdr:to>
          <xdr:col>6</xdr:col>
          <xdr:colOff>853440</xdr:colOff>
          <xdr:row>23</xdr:row>
          <xdr:rowOff>358140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24</xdr:row>
          <xdr:rowOff>22860</xdr:rowOff>
        </xdr:from>
        <xdr:to>
          <xdr:col>6</xdr:col>
          <xdr:colOff>853440</xdr:colOff>
          <xdr:row>24</xdr:row>
          <xdr:rowOff>358140</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25</xdr:row>
          <xdr:rowOff>22860</xdr:rowOff>
        </xdr:from>
        <xdr:to>
          <xdr:col>6</xdr:col>
          <xdr:colOff>853440</xdr:colOff>
          <xdr:row>25</xdr:row>
          <xdr:rowOff>358140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26</xdr:row>
          <xdr:rowOff>22860</xdr:rowOff>
        </xdr:from>
        <xdr:to>
          <xdr:col>6</xdr:col>
          <xdr:colOff>853440</xdr:colOff>
          <xdr:row>26</xdr:row>
          <xdr:rowOff>358140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27</xdr:row>
          <xdr:rowOff>22860</xdr:rowOff>
        </xdr:from>
        <xdr:to>
          <xdr:col>6</xdr:col>
          <xdr:colOff>853440</xdr:colOff>
          <xdr:row>27</xdr:row>
          <xdr:rowOff>358140</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28</xdr:row>
          <xdr:rowOff>22860</xdr:rowOff>
        </xdr:from>
        <xdr:to>
          <xdr:col>6</xdr:col>
          <xdr:colOff>853440</xdr:colOff>
          <xdr:row>28</xdr:row>
          <xdr:rowOff>358140</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29</xdr:row>
          <xdr:rowOff>22860</xdr:rowOff>
        </xdr:from>
        <xdr:to>
          <xdr:col>6</xdr:col>
          <xdr:colOff>853440</xdr:colOff>
          <xdr:row>29</xdr:row>
          <xdr:rowOff>358140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30</xdr:row>
          <xdr:rowOff>22860</xdr:rowOff>
        </xdr:from>
        <xdr:to>
          <xdr:col>6</xdr:col>
          <xdr:colOff>853440</xdr:colOff>
          <xdr:row>30</xdr:row>
          <xdr:rowOff>358140</xdr:rowOff>
        </xdr:to>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31</xdr:row>
          <xdr:rowOff>22860</xdr:rowOff>
        </xdr:from>
        <xdr:to>
          <xdr:col>6</xdr:col>
          <xdr:colOff>853440</xdr:colOff>
          <xdr:row>31</xdr:row>
          <xdr:rowOff>358140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32</xdr:row>
          <xdr:rowOff>22860</xdr:rowOff>
        </xdr:from>
        <xdr:to>
          <xdr:col>6</xdr:col>
          <xdr:colOff>853440</xdr:colOff>
          <xdr:row>32</xdr:row>
          <xdr:rowOff>358140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33</xdr:row>
          <xdr:rowOff>22860</xdr:rowOff>
        </xdr:from>
        <xdr:to>
          <xdr:col>6</xdr:col>
          <xdr:colOff>853440</xdr:colOff>
          <xdr:row>33</xdr:row>
          <xdr:rowOff>358140</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34</xdr:row>
          <xdr:rowOff>22860</xdr:rowOff>
        </xdr:from>
        <xdr:to>
          <xdr:col>6</xdr:col>
          <xdr:colOff>853440</xdr:colOff>
          <xdr:row>34</xdr:row>
          <xdr:rowOff>358140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35</xdr:row>
          <xdr:rowOff>22860</xdr:rowOff>
        </xdr:from>
        <xdr:to>
          <xdr:col>6</xdr:col>
          <xdr:colOff>853440</xdr:colOff>
          <xdr:row>35</xdr:row>
          <xdr:rowOff>358140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36</xdr:row>
          <xdr:rowOff>22860</xdr:rowOff>
        </xdr:from>
        <xdr:to>
          <xdr:col>6</xdr:col>
          <xdr:colOff>853440</xdr:colOff>
          <xdr:row>36</xdr:row>
          <xdr:rowOff>358140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37</xdr:row>
          <xdr:rowOff>22860</xdr:rowOff>
        </xdr:from>
        <xdr:to>
          <xdr:col>6</xdr:col>
          <xdr:colOff>853440</xdr:colOff>
          <xdr:row>37</xdr:row>
          <xdr:rowOff>358140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38</xdr:row>
          <xdr:rowOff>22860</xdr:rowOff>
        </xdr:from>
        <xdr:to>
          <xdr:col>6</xdr:col>
          <xdr:colOff>853440</xdr:colOff>
          <xdr:row>38</xdr:row>
          <xdr:rowOff>358140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39</xdr:row>
          <xdr:rowOff>22860</xdr:rowOff>
        </xdr:from>
        <xdr:to>
          <xdr:col>6</xdr:col>
          <xdr:colOff>853440</xdr:colOff>
          <xdr:row>39</xdr:row>
          <xdr:rowOff>358140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40</xdr:row>
          <xdr:rowOff>22860</xdr:rowOff>
        </xdr:from>
        <xdr:to>
          <xdr:col>6</xdr:col>
          <xdr:colOff>853440</xdr:colOff>
          <xdr:row>40</xdr:row>
          <xdr:rowOff>358140</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41</xdr:row>
          <xdr:rowOff>22860</xdr:rowOff>
        </xdr:from>
        <xdr:to>
          <xdr:col>6</xdr:col>
          <xdr:colOff>853440</xdr:colOff>
          <xdr:row>41</xdr:row>
          <xdr:rowOff>358140</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42</xdr:row>
          <xdr:rowOff>22860</xdr:rowOff>
        </xdr:from>
        <xdr:to>
          <xdr:col>6</xdr:col>
          <xdr:colOff>853440</xdr:colOff>
          <xdr:row>42</xdr:row>
          <xdr:rowOff>358140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43</xdr:row>
          <xdr:rowOff>22860</xdr:rowOff>
        </xdr:from>
        <xdr:to>
          <xdr:col>6</xdr:col>
          <xdr:colOff>853440</xdr:colOff>
          <xdr:row>43</xdr:row>
          <xdr:rowOff>358140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44</xdr:row>
          <xdr:rowOff>22860</xdr:rowOff>
        </xdr:from>
        <xdr:to>
          <xdr:col>6</xdr:col>
          <xdr:colOff>853440</xdr:colOff>
          <xdr:row>44</xdr:row>
          <xdr:rowOff>358140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45</xdr:row>
          <xdr:rowOff>22860</xdr:rowOff>
        </xdr:from>
        <xdr:to>
          <xdr:col>6</xdr:col>
          <xdr:colOff>853440</xdr:colOff>
          <xdr:row>45</xdr:row>
          <xdr:rowOff>358140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46</xdr:row>
          <xdr:rowOff>22860</xdr:rowOff>
        </xdr:from>
        <xdr:to>
          <xdr:col>6</xdr:col>
          <xdr:colOff>853440</xdr:colOff>
          <xdr:row>46</xdr:row>
          <xdr:rowOff>358140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47</xdr:row>
          <xdr:rowOff>22860</xdr:rowOff>
        </xdr:from>
        <xdr:to>
          <xdr:col>6</xdr:col>
          <xdr:colOff>853440</xdr:colOff>
          <xdr:row>47</xdr:row>
          <xdr:rowOff>358140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48</xdr:row>
          <xdr:rowOff>22860</xdr:rowOff>
        </xdr:from>
        <xdr:to>
          <xdr:col>6</xdr:col>
          <xdr:colOff>853440</xdr:colOff>
          <xdr:row>48</xdr:row>
          <xdr:rowOff>358140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49</xdr:row>
          <xdr:rowOff>22860</xdr:rowOff>
        </xdr:from>
        <xdr:to>
          <xdr:col>6</xdr:col>
          <xdr:colOff>853440</xdr:colOff>
          <xdr:row>49</xdr:row>
          <xdr:rowOff>358140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50</xdr:row>
          <xdr:rowOff>22860</xdr:rowOff>
        </xdr:from>
        <xdr:to>
          <xdr:col>6</xdr:col>
          <xdr:colOff>853440</xdr:colOff>
          <xdr:row>50</xdr:row>
          <xdr:rowOff>358140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51</xdr:row>
          <xdr:rowOff>22860</xdr:rowOff>
        </xdr:from>
        <xdr:to>
          <xdr:col>6</xdr:col>
          <xdr:colOff>853440</xdr:colOff>
          <xdr:row>51</xdr:row>
          <xdr:rowOff>358140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52</xdr:row>
          <xdr:rowOff>22860</xdr:rowOff>
        </xdr:from>
        <xdr:to>
          <xdr:col>6</xdr:col>
          <xdr:colOff>853440</xdr:colOff>
          <xdr:row>52</xdr:row>
          <xdr:rowOff>358140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53</xdr:row>
          <xdr:rowOff>22860</xdr:rowOff>
        </xdr:from>
        <xdr:to>
          <xdr:col>6</xdr:col>
          <xdr:colOff>853440</xdr:colOff>
          <xdr:row>53</xdr:row>
          <xdr:rowOff>358140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54</xdr:row>
          <xdr:rowOff>22860</xdr:rowOff>
        </xdr:from>
        <xdr:to>
          <xdr:col>6</xdr:col>
          <xdr:colOff>853440</xdr:colOff>
          <xdr:row>54</xdr:row>
          <xdr:rowOff>358140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55</xdr:row>
          <xdr:rowOff>22860</xdr:rowOff>
        </xdr:from>
        <xdr:to>
          <xdr:col>6</xdr:col>
          <xdr:colOff>853440</xdr:colOff>
          <xdr:row>55</xdr:row>
          <xdr:rowOff>358140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56</xdr:row>
          <xdr:rowOff>22860</xdr:rowOff>
        </xdr:from>
        <xdr:to>
          <xdr:col>6</xdr:col>
          <xdr:colOff>853440</xdr:colOff>
          <xdr:row>56</xdr:row>
          <xdr:rowOff>358140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335280</xdr:colOff>
          <xdr:row>57</xdr:row>
          <xdr:rowOff>22860</xdr:rowOff>
        </xdr:from>
        <xdr:to>
          <xdr:col>6</xdr:col>
          <xdr:colOff>853440</xdr:colOff>
          <xdr:row>57</xdr:row>
          <xdr:rowOff>358140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14</xdr:row>
          <xdr:rowOff>22860</xdr:rowOff>
        </xdr:from>
        <xdr:to>
          <xdr:col>7</xdr:col>
          <xdr:colOff>853440</xdr:colOff>
          <xdr:row>14</xdr:row>
          <xdr:rowOff>358140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15</xdr:row>
          <xdr:rowOff>22860</xdr:rowOff>
        </xdr:from>
        <xdr:to>
          <xdr:col>7</xdr:col>
          <xdr:colOff>853440</xdr:colOff>
          <xdr:row>15</xdr:row>
          <xdr:rowOff>358140</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0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16</xdr:row>
          <xdr:rowOff>22860</xdr:rowOff>
        </xdr:from>
        <xdr:to>
          <xdr:col>7</xdr:col>
          <xdr:colOff>853440</xdr:colOff>
          <xdr:row>16</xdr:row>
          <xdr:rowOff>358140</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17</xdr:row>
          <xdr:rowOff>22860</xdr:rowOff>
        </xdr:from>
        <xdr:to>
          <xdr:col>7</xdr:col>
          <xdr:colOff>853440</xdr:colOff>
          <xdr:row>17</xdr:row>
          <xdr:rowOff>358140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0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18</xdr:row>
          <xdr:rowOff>22860</xdr:rowOff>
        </xdr:from>
        <xdr:to>
          <xdr:col>7</xdr:col>
          <xdr:colOff>853440</xdr:colOff>
          <xdr:row>18</xdr:row>
          <xdr:rowOff>358140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19</xdr:row>
          <xdr:rowOff>22860</xdr:rowOff>
        </xdr:from>
        <xdr:to>
          <xdr:col>7</xdr:col>
          <xdr:colOff>853440</xdr:colOff>
          <xdr:row>19</xdr:row>
          <xdr:rowOff>358140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20</xdr:row>
          <xdr:rowOff>22860</xdr:rowOff>
        </xdr:from>
        <xdr:to>
          <xdr:col>7</xdr:col>
          <xdr:colOff>853440</xdr:colOff>
          <xdr:row>20</xdr:row>
          <xdr:rowOff>358140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21</xdr:row>
          <xdr:rowOff>22860</xdr:rowOff>
        </xdr:from>
        <xdr:to>
          <xdr:col>7</xdr:col>
          <xdr:colOff>853440</xdr:colOff>
          <xdr:row>21</xdr:row>
          <xdr:rowOff>358140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22</xdr:row>
          <xdr:rowOff>22860</xdr:rowOff>
        </xdr:from>
        <xdr:to>
          <xdr:col>7</xdr:col>
          <xdr:colOff>853440</xdr:colOff>
          <xdr:row>22</xdr:row>
          <xdr:rowOff>358140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0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23</xdr:row>
          <xdr:rowOff>22860</xdr:rowOff>
        </xdr:from>
        <xdr:to>
          <xdr:col>7</xdr:col>
          <xdr:colOff>853440</xdr:colOff>
          <xdr:row>23</xdr:row>
          <xdr:rowOff>358140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24</xdr:row>
          <xdr:rowOff>22860</xdr:rowOff>
        </xdr:from>
        <xdr:to>
          <xdr:col>7</xdr:col>
          <xdr:colOff>853440</xdr:colOff>
          <xdr:row>24</xdr:row>
          <xdr:rowOff>358140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25</xdr:row>
          <xdr:rowOff>22860</xdr:rowOff>
        </xdr:from>
        <xdr:to>
          <xdr:col>7</xdr:col>
          <xdr:colOff>853440</xdr:colOff>
          <xdr:row>25</xdr:row>
          <xdr:rowOff>358140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26</xdr:row>
          <xdr:rowOff>22860</xdr:rowOff>
        </xdr:from>
        <xdr:to>
          <xdr:col>7</xdr:col>
          <xdr:colOff>853440</xdr:colOff>
          <xdr:row>26</xdr:row>
          <xdr:rowOff>358140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27</xdr:row>
          <xdr:rowOff>22860</xdr:rowOff>
        </xdr:from>
        <xdr:to>
          <xdr:col>7</xdr:col>
          <xdr:colOff>853440</xdr:colOff>
          <xdr:row>27</xdr:row>
          <xdr:rowOff>358140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28</xdr:row>
          <xdr:rowOff>22860</xdr:rowOff>
        </xdr:from>
        <xdr:to>
          <xdr:col>7</xdr:col>
          <xdr:colOff>853440</xdr:colOff>
          <xdr:row>28</xdr:row>
          <xdr:rowOff>358140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29</xdr:row>
          <xdr:rowOff>22860</xdr:rowOff>
        </xdr:from>
        <xdr:to>
          <xdr:col>7</xdr:col>
          <xdr:colOff>853440</xdr:colOff>
          <xdr:row>29</xdr:row>
          <xdr:rowOff>358140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30</xdr:row>
          <xdr:rowOff>22860</xdr:rowOff>
        </xdr:from>
        <xdr:to>
          <xdr:col>7</xdr:col>
          <xdr:colOff>853440</xdr:colOff>
          <xdr:row>30</xdr:row>
          <xdr:rowOff>358140</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31</xdr:row>
          <xdr:rowOff>22860</xdr:rowOff>
        </xdr:from>
        <xdr:to>
          <xdr:col>7</xdr:col>
          <xdr:colOff>853440</xdr:colOff>
          <xdr:row>31</xdr:row>
          <xdr:rowOff>358140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32</xdr:row>
          <xdr:rowOff>22860</xdr:rowOff>
        </xdr:from>
        <xdr:to>
          <xdr:col>7</xdr:col>
          <xdr:colOff>853440</xdr:colOff>
          <xdr:row>32</xdr:row>
          <xdr:rowOff>358140</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33</xdr:row>
          <xdr:rowOff>22860</xdr:rowOff>
        </xdr:from>
        <xdr:to>
          <xdr:col>7</xdr:col>
          <xdr:colOff>853440</xdr:colOff>
          <xdr:row>33</xdr:row>
          <xdr:rowOff>358140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34</xdr:row>
          <xdr:rowOff>22860</xdr:rowOff>
        </xdr:from>
        <xdr:to>
          <xdr:col>7</xdr:col>
          <xdr:colOff>853440</xdr:colOff>
          <xdr:row>34</xdr:row>
          <xdr:rowOff>358140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35</xdr:row>
          <xdr:rowOff>22860</xdr:rowOff>
        </xdr:from>
        <xdr:to>
          <xdr:col>7</xdr:col>
          <xdr:colOff>853440</xdr:colOff>
          <xdr:row>35</xdr:row>
          <xdr:rowOff>358140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36</xdr:row>
          <xdr:rowOff>22860</xdr:rowOff>
        </xdr:from>
        <xdr:to>
          <xdr:col>7</xdr:col>
          <xdr:colOff>853440</xdr:colOff>
          <xdr:row>36</xdr:row>
          <xdr:rowOff>358140</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37</xdr:row>
          <xdr:rowOff>22860</xdr:rowOff>
        </xdr:from>
        <xdr:to>
          <xdr:col>7</xdr:col>
          <xdr:colOff>853440</xdr:colOff>
          <xdr:row>37</xdr:row>
          <xdr:rowOff>358140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38</xdr:row>
          <xdr:rowOff>22860</xdr:rowOff>
        </xdr:from>
        <xdr:to>
          <xdr:col>7</xdr:col>
          <xdr:colOff>853440</xdr:colOff>
          <xdr:row>38</xdr:row>
          <xdr:rowOff>358140</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39</xdr:row>
          <xdr:rowOff>22860</xdr:rowOff>
        </xdr:from>
        <xdr:to>
          <xdr:col>7</xdr:col>
          <xdr:colOff>853440</xdr:colOff>
          <xdr:row>39</xdr:row>
          <xdr:rowOff>358140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40</xdr:row>
          <xdr:rowOff>22860</xdr:rowOff>
        </xdr:from>
        <xdr:to>
          <xdr:col>7</xdr:col>
          <xdr:colOff>853440</xdr:colOff>
          <xdr:row>40</xdr:row>
          <xdr:rowOff>358140</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41</xdr:row>
          <xdr:rowOff>22860</xdr:rowOff>
        </xdr:from>
        <xdr:to>
          <xdr:col>7</xdr:col>
          <xdr:colOff>853440</xdr:colOff>
          <xdr:row>41</xdr:row>
          <xdr:rowOff>358140</xdr:rowOff>
        </xdr:to>
        <xdr:sp macro="" textlink="">
          <xdr:nvSpPr>
            <xdr:cNvPr id="1149" name="Check Box 125" hidden="1">
              <a:extLst>
                <a:ext uri="{63B3BB69-23CF-44E3-9099-C40C66FF867C}">
                  <a14:compatExt spid="_x0000_s1149"/>
                </a:ext>
                <a:ext uri="{FF2B5EF4-FFF2-40B4-BE49-F238E27FC236}">
                  <a16:creationId xmlns:a16="http://schemas.microsoft.com/office/drawing/2014/main" id="{00000000-0008-0000-0000-00007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42</xdr:row>
          <xdr:rowOff>22860</xdr:rowOff>
        </xdr:from>
        <xdr:to>
          <xdr:col>7</xdr:col>
          <xdr:colOff>853440</xdr:colOff>
          <xdr:row>42</xdr:row>
          <xdr:rowOff>358140</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43</xdr:row>
          <xdr:rowOff>22860</xdr:rowOff>
        </xdr:from>
        <xdr:to>
          <xdr:col>7</xdr:col>
          <xdr:colOff>853440</xdr:colOff>
          <xdr:row>43</xdr:row>
          <xdr:rowOff>358140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44</xdr:row>
          <xdr:rowOff>22860</xdr:rowOff>
        </xdr:from>
        <xdr:to>
          <xdr:col>7</xdr:col>
          <xdr:colOff>853440</xdr:colOff>
          <xdr:row>44</xdr:row>
          <xdr:rowOff>358140</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45</xdr:row>
          <xdr:rowOff>22860</xdr:rowOff>
        </xdr:from>
        <xdr:to>
          <xdr:col>7</xdr:col>
          <xdr:colOff>853440</xdr:colOff>
          <xdr:row>45</xdr:row>
          <xdr:rowOff>358140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46</xdr:row>
          <xdr:rowOff>22860</xdr:rowOff>
        </xdr:from>
        <xdr:to>
          <xdr:col>7</xdr:col>
          <xdr:colOff>853440</xdr:colOff>
          <xdr:row>46</xdr:row>
          <xdr:rowOff>358140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47</xdr:row>
          <xdr:rowOff>22860</xdr:rowOff>
        </xdr:from>
        <xdr:to>
          <xdr:col>7</xdr:col>
          <xdr:colOff>853440</xdr:colOff>
          <xdr:row>47</xdr:row>
          <xdr:rowOff>358140</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48</xdr:row>
          <xdr:rowOff>22860</xdr:rowOff>
        </xdr:from>
        <xdr:to>
          <xdr:col>7</xdr:col>
          <xdr:colOff>853440</xdr:colOff>
          <xdr:row>48</xdr:row>
          <xdr:rowOff>358140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49</xdr:row>
          <xdr:rowOff>22860</xdr:rowOff>
        </xdr:from>
        <xdr:to>
          <xdr:col>7</xdr:col>
          <xdr:colOff>853440</xdr:colOff>
          <xdr:row>49</xdr:row>
          <xdr:rowOff>358140</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50</xdr:row>
          <xdr:rowOff>22860</xdr:rowOff>
        </xdr:from>
        <xdr:to>
          <xdr:col>7</xdr:col>
          <xdr:colOff>853440</xdr:colOff>
          <xdr:row>50</xdr:row>
          <xdr:rowOff>358140</xdr:rowOff>
        </xdr:to>
        <xdr:sp macro="" textlink="">
          <xdr:nvSpPr>
            <xdr:cNvPr id="1158" name="Check Box 134" hidden="1">
              <a:extLst>
                <a:ext uri="{63B3BB69-23CF-44E3-9099-C40C66FF867C}">
                  <a14:compatExt spid="_x0000_s1158"/>
                </a:ext>
                <a:ext uri="{FF2B5EF4-FFF2-40B4-BE49-F238E27FC236}">
                  <a16:creationId xmlns:a16="http://schemas.microsoft.com/office/drawing/2014/main" id="{00000000-0008-0000-00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51</xdr:row>
          <xdr:rowOff>22860</xdr:rowOff>
        </xdr:from>
        <xdr:to>
          <xdr:col>7</xdr:col>
          <xdr:colOff>853440</xdr:colOff>
          <xdr:row>51</xdr:row>
          <xdr:rowOff>358140</xdr:rowOff>
        </xdr:to>
        <xdr:sp macro="" textlink="">
          <xdr:nvSpPr>
            <xdr:cNvPr id="1159" name="Check Box 135" hidden="1">
              <a:extLst>
                <a:ext uri="{63B3BB69-23CF-44E3-9099-C40C66FF867C}">
                  <a14:compatExt spid="_x0000_s1159"/>
                </a:ext>
                <a:ext uri="{FF2B5EF4-FFF2-40B4-BE49-F238E27FC236}">
                  <a16:creationId xmlns:a16="http://schemas.microsoft.com/office/drawing/2014/main" id="{00000000-0008-0000-00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52</xdr:row>
          <xdr:rowOff>22860</xdr:rowOff>
        </xdr:from>
        <xdr:to>
          <xdr:col>7</xdr:col>
          <xdr:colOff>853440</xdr:colOff>
          <xdr:row>52</xdr:row>
          <xdr:rowOff>358140</xdr:rowOff>
        </xdr:to>
        <xdr:sp macro="" textlink="">
          <xdr:nvSpPr>
            <xdr:cNvPr id="1160" name="Check Box 136" hidden="1">
              <a:extLst>
                <a:ext uri="{63B3BB69-23CF-44E3-9099-C40C66FF867C}">
                  <a14:compatExt spid="_x0000_s1160"/>
                </a:ext>
                <a:ext uri="{FF2B5EF4-FFF2-40B4-BE49-F238E27FC236}">
                  <a16:creationId xmlns:a16="http://schemas.microsoft.com/office/drawing/2014/main" id="{00000000-0008-0000-00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53</xdr:row>
          <xdr:rowOff>22860</xdr:rowOff>
        </xdr:from>
        <xdr:to>
          <xdr:col>7</xdr:col>
          <xdr:colOff>853440</xdr:colOff>
          <xdr:row>53</xdr:row>
          <xdr:rowOff>358140</xdr:rowOff>
        </xdr:to>
        <xdr:sp macro="" textlink="">
          <xdr:nvSpPr>
            <xdr:cNvPr id="1161" name="Check Box 137" hidden="1">
              <a:extLst>
                <a:ext uri="{63B3BB69-23CF-44E3-9099-C40C66FF867C}">
                  <a14:compatExt spid="_x0000_s1161"/>
                </a:ext>
                <a:ext uri="{FF2B5EF4-FFF2-40B4-BE49-F238E27FC236}">
                  <a16:creationId xmlns:a16="http://schemas.microsoft.com/office/drawing/2014/main" id="{00000000-0008-0000-0000-00008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54</xdr:row>
          <xdr:rowOff>22860</xdr:rowOff>
        </xdr:from>
        <xdr:to>
          <xdr:col>7</xdr:col>
          <xdr:colOff>853440</xdr:colOff>
          <xdr:row>54</xdr:row>
          <xdr:rowOff>358140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55</xdr:row>
          <xdr:rowOff>22860</xdr:rowOff>
        </xdr:from>
        <xdr:to>
          <xdr:col>7</xdr:col>
          <xdr:colOff>853440</xdr:colOff>
          <xdr:row>55</xdr:row>
          <xdr:rowOff>358140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56</xdr:row>
          <xdr:rowOff>22860</xdr:rowOff>
        </xdr:from>
        <xdr:to>
          <xdr:col>7</xdr:col>
          <xdr:colOff>853440</xdr:colOff>
          <xdr:row>56</xdr:row>
          <xdr:rowOff>358140</xdr:rowOff>
        </xdr:to>
        <xdr:sp macro="" textlink="">
          <xdr:nvSpPr>
            <xdr:cNvPr id="1164" name="Check Box 140" hidden="1">
              <a:extLst>
                <a:ext uri="{63B3BB69-23CF-44E3-9099-C40C66FF867C}">
                  <a14:compatExt spid="_x0000_s1164"/>
                </a:ext>
                <a:ext uri="{FF2B5EF4-FFF2-40B4-BE49-F238E27FC236}">
                  <a16:creationId xmlns:a16="http://schemas.microsoft.com/office/drawing/2014/main" id="{00000000-0008-0000-0000-00008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335280</xdr:colOff>
          <xdr:row>57</xdr:row>
          <xdr:rowOff>22860</xdr:rowOff>
        </xdr:from>
        <xdr:to>
          <xdr:col>7</xdr:col>
          <xdr:colOff>853440</xdr:colOff>
          <xdr:row>57</xdr:row>
          <xdr:rowOff>358140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alendar%20View"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endar View"/>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uivi_des_congés" displayName="Suivi_des_congés" ref="B3:H58">
  <autoFilter ref="B3:H58" xr:uid="{00000000-0009-0000-0100-000001000000}"/>
  <tableColumns count="7">
    <tableColumn id="1" xr3:uid="{00000000-0010-0000-0000-000001000000}" name="Véhicule / Immatriculation" totalsRowLabel="Total" dataCellStyle="Détails du tableau"/>
    <tableColumn id="2" xr3:uid="{00000000-0010-0000-0000-000002000000}" name="Date de début d'intervention" dataCellStyle="Dates du tableau"/>
    <tableColumn id="3" xr3:uid="{00000000-0010-0000-0000-000003000000}" name="Date de fin d'intervention" dataCellStyle="Dates du tableau"/>
    <tableColumn id="4" xr3:uid="{00000000-0010-0000-0000-000004000000}" name="Type d'intervention" dataCellStyle="Détails du tableau"/>
    <tableColumn id="5" xr3:uid="{00000000-0010-0000-0000-000005000000}" name="Jours d'immobilisation" totalsRowFunction="sum" dataDxfId="10" dataCellStyle="Jours du tableau">
      <calculatedColumnFormula>NETWORKDAYS(Suivi_des_congés[[#This Row],[Date de début d''intervention]],Suivi_des_congés[[#This Row],[Date de fin d''intervention]],lstCongés)</calculatedColumnFormula>
    </tableColumn>
    <tableColumn id="6" xr3:uid="{00000000-0010-0000-0000-000006000000}" name="Matinée"/>
    <tableColumn id="7" xr3:uid="{00000000-0010-0000-0000-000007000000}" name="Après-midi" dataDxfId="9"/>
  </tableColumns>
  <tableStyleInfo name="Style de tableau Registre de présence" showFirstColumn="1" showLastColumn="0" showRowStripes="1" showColumnStripes="0"/>
  <extLst>
    <ext xmlns:x14="http://schemas.microsoft.com/office/spreadsheetml/2009/9/main" uri="{504A1905-F514-4f6f-8877-14C23A59335A}">
      <x14:table altTextSummary="Consignez les congés des employés dans ce tableau. Ajoutez la date de début, la date de fin, le type de congé et le nombre de jour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RegistrePrésence" displayName="RegistrePrésence" ref="B5:AR17" totalsRowShown="0" headerRowDxfId="56" dataDxfId="55">
  <autoFilter ref="B5:AR17" xr:uid="{00000000-0009-0000-0100-000002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filterColumn colId="29" hiddenButton="1"/>
    <filterColumn colId="30" hiddenButton="1"/>
    <filterColumn colId="31" hiddenButton="1"/>
    <filterColumn colId="32" hiddenButton="1"/>
    <filterColumn colId="33" hiddenButton="1"/>
    <filterColumn colId="34" hiddenButton="1"/>
    <filterColumn colId="35" hiddenButton="1"/>
    <filterColumn colId="36" hiddenButton="1"/>
    <filterColumn colId="37" hiddenButton="1"/>
    <filterColumn colId="38" hiddenButton="1"/>
    <filterColumn colId="39" hiddenButton="1"/>
    <filterColumn colId="40" hiddenButton="1"/>
    <filterColumn colId="41" hiddenButton="1"/>
    <filterColumn colId="42" hiddenButton="1"/>
  </autoFilter>
  <tableColumns count="43">
    <tableColumn id="1" xr3:uid="{00000000-0010-0000-0100-000001000000}" name="Jour de la semaine/mois" dataDxfId="54"/>
    <tableColumn id="6" xr3:uid="{00000000-0010-0000-0100-000006000000}" name="DIM" dataDxfId="53">
      <calculatedColumnFormula>IFERROR(IF(TEXT(DATE(Année_civile,ROW(#REF!),1),"jjj")=LEFT(C$5,3),DATE(Année_civile,ROW(#REF!),1),""),"")</calculatedColumnFormula>
    </tableColumn>
    <tableColumn id="7" xr3:uid="{00000000-0010-0000-0100-000007000000}" name="LUN" dataDxfId="52">
      <calculatedColumnFormula>IFERROR(IF(TEXT(DATE(Calendar_Year,ROW(#REF!),1),"ddd")=LEFT(D$5,3),DATE(Calendar_Year,ROW(#REF!),1),IF(C6&gt;=1,C6+1,"")),"")</calculatedColumnFormula>
    </tableColumn>
    <tableColumn id="8" xr3:uid="{00000000-0010-0000-0100-000008000000}" name="MAR" dataDxfId="51">
      <calculatedColumnFormula>IFERROR(IF(TEXT(DATE(Calendar_Year,ROW(#REF!),1),"ddd")=LEFT(E$5,3),DATE(Calendar_Year,ROW(#REF!),1),IF(D6&gt;=1,D6+1,"")),"")</calculatedColumnFormula>
    </tableColumn>
    <tableColumn id="9" xr3:uid="{00000000-0010-0000-0100-000009000000}" name="MER" dataDxfId="50">
      <calculatedColumnFormula>IFERROR(IF(TEXT(DATE(Calendar_Year,ROW(#REF!),1),"ddd")=LEFT(F$5,3),DATE(Calendar_Year,ROW(#REF!),1),IF(E6&gt;=1,E6+1,"")),"")</calculatedColumnFormula>
    </tableColumn>
    <tableColumn id="10" xr3:uid="{00000000-0010-0000-0100-00000A000000}" name="JEU" dataDxfId="49">
      <calculatedColumnFormula>IFERROR(IF(TEXT(DATE(Calendar_Year,ROW(#REF!),1),"ddd")=LEFT(G$5,3),DATE(Calendar_Year,ROW(#REF!),1),IF(F6&gt;=1,F6+1,"")),"")</calculatedColumnFormula>
    </tableColumn>
    <tableColumn id="11" xr3:uid="{00000000-0010-0000-0100-00000B000000}" name="VEN" dataDxfId="48">
      <calculatedColumnFormula>IFERROR(IF(TEXT(DATE(Calendar_Year,ROW(#REF!),1),"ddd")=LEFT(H$5,3),DATE(Calendar_Year,ROW(#REF!),1),IF(G6&gt;=1,G6+1,"")),"")</calculatedColumnFormula>
    </tableColumn>
    <tableColumn id="12" xr3:uid="{00000000-0010-0000-0100-00000C000000}" name="SAM" dataDxfId="47">
      <calculatedColumnFormula>IFERROR(IF(TEXT(DATE(Calendar_Year,ROW(#REF!),1),"ddd")=LEFT(I$5,3),DATE(Calendar_Year,ROW(#REF!),1),IF(H6&gt;=1,H6+1,"")),"")</calculatedColumnFormula>
    </tableColumn>
    <tableColumn id="13" xr3:uid="{00000000-0010-0000-0100-00000D000000}" name="DIM   " dataDxfId="46">
      <calculatedColumnFormula>IFERROR(IF(I6&gt;=1,I6+1,""),"")</calculatedColumnFormula>
    </tableColumn>
    <tableColumn id="14" xr3:uid="{00000000-0010-0000-0100-00000E000000}" name="LUN   " dataDxfId="45">
      <calculatedColumnFormula>IFERROR(IF(J6&gt;=1,J6+1,""),"")</calculatedColumnFormula>
    </tableColumn>
    <tableColumn id="15" xr3:uid="{00000000-0010-0000-0100-00000F000000}" name="MAR   " dataDxfId="44">
      <calculatedColumnFormula>IFERROR(IF(K6&gt;=1,K6+1,""),"")</calculatedColumnFormula>
    </tableColumn>
    <tableColumn id="16" xr3:uid="{00000000-0010-0000-0100-000010000000}" name="MER   " dataDxfId="43">
      <calculatedColumnFormula>IFERROR(IF(L6&gt;=1,L6+1,""),"")</calculatedColumnFormula>
    </tableColumn>
    <tableColumn id="17" xr3:uid="{00000000-0010-0000-0100-000011000000}" name="JEU   " dataDxfId="42">
      <calculatedColumnFormula>IFERROR(IF(M6&gt;=1,M6+1,""),"")</calculatedColumnFormula>
    </tableColumn>
    <tableColumn id="18" xr3:uid="{00000000-0010-0000-0100-000012000000}" name="VEN   " dataDxfId="41">
      <calculatedColumnFormula>IFERROR(IF(N6&gt;=1,N6+1,""),"")</calculatedColumnFormula>
    </tableColumn>
    <tableColumn id="19" xr3:uid="{00000000-0010-0000-0100-000013000000}" name="SAM   " dataDxfId="40">
      <calculatedColumnFormula>IFERROR(IF(O6&gt;=1,O6+1,""),"")</calculatedColumnFormula>
    </tableColumn>
    <tableColumn id="20" xr3:uid="{00000000-0010-0000-0100-000014000000}" name="DIM    " dataDxfId="39">
      <calculatedColumnFormula>IFERROR(IF(P6&gt;=1,P6+1,""),"")</calculatedColumnFormula>
    </tableColumn>
    <tableColumn id="21" xr3:uid="{00000000-0010-0000-0100-000015000000}" name="LUN    " dataDxfId="38">
      <calculatedColumnFormula>IFERROR(IF(Q6&gt;=1,Q6+1,""),"")</calculatedColumnFormula>
    </tableColumn>
    <tableColumn id="22" xr3:uid="{00000000-0010-0000-0100-000016000000}" name="MAR    " dataDxfId="37">
      <calculatedColumnFormula>IFERROR(IF(R6&gt;=1,R6+1,""),"")</calculatedColumnFormula>
    </tableColumn>
    <tableColumn id="23" xr3:uid="{00000000-0010-0000-0100-000017000000}" name="MER    " dataDxfId="36">
      <calculatedColumnFormula>IFERROR(IF(S6&gt;=1,S6+1,""),"")</calculatedColumnFormula>
    </tableColumn>
    <tableColumn id="24" xr3:uid="{00000000-0010-0000-0100-000018000000}" name="JEU    " dataDxfId="35">
      <calculatedColumnFormula>IFERROR(IF(T6&gt;=1,T6+1,""),"")</calculatedColumnFormula>
    </tableColumn>
    <tableColumn id="25" xr3:uid="{00000000-0010-0000-0100-000019000000}" name="VEN    " dataDxfId="34">
      <calculatedColumnFormula>IFERROR(IF(U6&gt;=1,U6+1,""),"")</calculatedColumnFormula>
    </tableColumn>
    <tableColumn id="26" xr3:uid="{00000000-0010-0000-0100-00001A000000}" name="SAM    " dataDxfId="33">
      <calculatedColumnFormula>IFERROR(IF(V6&gt;=1,V6+1,""),"")</calculatedColumnFormula>
    </tableColumn>
    <tableColumn id="27" xr3:uid="{00000000-0010-0000-0100-00001B000000}" name="DIM     " dataDxfId="32">
      <calculatedColumnFormula>IFERROR(IF(W6&gt;=1,W6+1,""),"")</calculatedColumnFormula>
    </tableColumn>
    <tableColumn id="28" xr3:uid="{00000000-0010-0000-0100-00001C000000}" name="LUN     " dataDxfId="31">
      <calculatedColumnFormula>IFERROR(IF(X6&gt;=1,X6+1,""),"")</calculatedColumnFormula>
    </tableColumn>
    <tableColumn id="29" xr3:uid="{00000000-0010-0000-0100-00001D000000}" name="MAR     " dataDxfId="30">
      <calculatedColumnFormula>IFERROR(IF(Y6&gt;=1,Y6+1,""),"")</calculatedColumnFormula>
    </tableColumn>
    <tableColumn id="30" xr3:uid="{00000000-0010-0000-0100-00001E000000}" name="MER     " dataDxfId="29">
      <calculatedColumnFormula>IFERROR(IF(Z6&gt;=1,Z6+1,""),"")</calculatedColumnFormula>
    </tableColumn>
    <tableColumn id="31" xr3:uid="{00000000-0010-0000-0100-00001F000000}" name="JEU  " dataDxfId="28">
      <calculatedColumnFormula>IFERROR(IF(AA6&gt;=1,AA6+1,""),"")</calculatedColumnFormula>
    </tableColumn>
    <tableColumn id="32" xr3:uid="{00000000-0010-0000-0100-000020000000}" name="VEN     " dataDxfId="27">
      <calculatedColumnFormula>IFERROR(IF(AB6&gt;=1,AB6+1,""),"")</calculatedColumnFormula>
    </tableColumn>
    <tableColumn id="33" xr3:uid="{00000000-0010-0000-0100-000021000000}" name="SAM     " dataDxfId="26">
      <calculatedColumnFormula>IFERROR(IF(AC6&gt;=1,AC6+1,""),"")</calculatedColumnFormula>
    </tableColumn>
    <tableColumn id="34" xr3:uid="{00000000-0010-0000-0100-000022000000}" name="DIM " dataDxfId="25">
      <calculatedColumnFormula>IFERROR(IF(AD6&gt;=1,AD6+1,""),"")</calculatedColumnFormula>
    </tableColumn>
    <tableColumn id="35" xr3:uid="{00000000-0010-0000-0100-000023000000}" name="LUN " dataDxfId="24">
      <calculatedColumnFormula>IFERROR(IF(AE6&gt;=1,AE6+1,""),"")</calculatedColumnFormula>
    </tableColumn>
    <tableColumn id="36" xr3:uid="{00000000-0010-0000-0100-000024000000}" name="MAR " dataDxfId="23">
      <calculatedColumnFormula>IFERROR(IF(AF6&gt;=1,AF6+1,""),"")</calculatedColumnFormula>
    </tableColumn>
    <tableColumn id="37" xr3:uid="{00000000-0010-0000-0100-000025000000}" name="MER " dataDxfId="22">
      <calculatedColumnFormula>IFERROR(IF(AG6&gt;=1,AG6+1,""),"")</calculatedColumnFormula>
    </tableColumn>
    <tableColumn id="38" xr3:uid="{00000000-0010-0000-0100-000026000000}" name="JEU " dataDxfId="21">
      <calculatedColumnFormula>IFERROR(IF(AH6&gt;=1,AH6+1,""),"")</calculatedColumnFormula>
    </tableColumn>
    <tableColumn id="39" xr3:uid="{00000000-0010-0000-0100-000027000000}" name="VEN " dataDxfId="20">
      <calculatedColumnFormula>IFERROR(IF(AI6&gt;=1,AI6+1,""),"")</calculatedColumnFormula>
    </tableColumn>
    <tableColumn id="40" xr3:uid="{00000000-0010-0000-0100-000028000000}" name="SAM " dataDxfId="19">
      <calculatedColumnFormula>IFERROR(IF(AJ6&gt;=1,AJ6+1,""),"")</calculatedColumnFormula>
    </tableColumn>
    <tableColumn id="41" xr3:uid="{00000000-0010-0000-0100-000029000000}" name="DIM  " dataDxfId="18">
      <calculatedColumnFormula>IFERROR(IF(AND(AK6&gt;=1,AK6+1&lt;=DATE(Calendar_Year,ROW(#REF!)+1,0)),AK6+1,""),"")</calculatedColumnFormula>
    </tableColumn>
    <tableColumn id="42" xr3:uid="{00000000-0010-0000-0100-00002A000000}" name="LUN  " dataDxfId="17">
      <calculatedColumnFormula>IFERROR(IF(AND(AL6&gt;=1,AL6+1&lt;=DATE(Calendar_Year,ROW(#REF!)+1,0)),AL6+1,""),"")</calculatedColumnFormula>
    </tableColumn>
    <tableColumn id="43" xr3:uid="{00000000-0010-0000-0100-00002B000000}" name="MAR  " dataDxfId="16">
      <calculatedColumnFormula>IFERROR(IF(AND(AM6&gt;=1,AM6+1&lt;=DATE(Calendar_Year,ROW(#REF!)+1,0)),AM6+1,""),"")</calculatedColumnFormula>
    </tableColumn>
    <tableColumn id="44" xr3:uid="{00000000-0010-0000-0100-00002C000000}" name="MER  " dataDxfId="15">
      <calculatedColumnFormula>IFERROR(IF(AND(AN6&gt;=1,AN6+1&lt;=DATE(Calendar_Year,ROW(#REF!)+1,0)),AN6+1,""),"")</calculatedColumnFormula>
    </tableColumn>
    <tableColumn id="45" xr3:uid="{00000000-0010-0000-0100-00002D000000}" name="JEU  2" dataDxfId="14">
      <calculatedColumnFormula>IFERROR(IF(AND(AO6&gt;=1,AO6+1&lt;=DATE(Calendar_Year,ROW(#REF!)+1,0)),AO6+1,""),"")</calculatedColumnFormula>
    </tableColumn>
    <tableColumn id="46" xr3:uid="{00000000-0010-0000-0100-00002E000000}" name="VEN  " dataDxfId="13">
      <calculatedColumnFormula>IFERROR(IF(AND(AP6&gt;=1,AP6+1&lt;=DATE(Calendar_Year,ROW(#REF!)+1,0)),AP6+1,""),"")</calculatedColumnFormula>
    </tableColumn>
    <tableColumn id="47" xr3:uid="{00000000-0010-0000-0100-00002F000000}" name="SAM  " dataDxfId="12">
      <calculatedColumnFormula>IFERROR(IF(AND(AQ6&gt;=1,AQ6+1&lt;=DATE(Calendar_Year,ROW(#REF!)+1,0)),AQ6+1,""),"")</calculatedColumnFormula>
    </tableColumn>
  </tableColumns>
  <tableStyleInfo name="Style de tableau Registre de présence" showFirstColumn="0" showLastColumn="0" showRowStripes="1" showColumnStripes="0"/>
  <extLst>
    <ext xmlns:x14="http://schemas.microsoft.com/office/spreadsheetml/2009/9/main" uri="{504A1905-F514-4f6f-8877-14C23A59335A}">
      <x14:table altTextSummary="Le registre de présence d’un employé est présenté dans ce tableau. La colonne B contient le mois de l’année et la ligne correspondante indique les absences pour chaque jour du mois"/>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B000000}" name="Employés" displayName="Employés" ref="B3:B13" totalsRowShown="0" headerRowDxfId="8" dataCellStyle="Détails du tableau">
  <sortState xmlns:xlrd2="http://schemas.microsoft.com/office/spreadsheetml/2017/richdata2" ref="B3:B25">
    <sortCondition ref="B2:B25"/>
  </sortState>
  <tableColumns count="1">
    <tableColumn id="1" xr3:uid="{00000000-0010-0000-0B00-000001000000}" name="Véhicule / Immatriculation"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noms des employé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C000000}" name="TypesCongés" displayName="TypesCongés" ref="B3:B9" totalsRowShown="0" dataCellStyle="Détails du tableau">
  <tableColumns count="1">
    <tableColumn id="1" xr3:uid="{00000000-0010-0000-0C00-000001000000}" name="Liste des types d'interventions"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types de congés - Arrêt maladie, Congé, Décès et Autr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D000000}" name="JoursFériés" displayName="JoursFériés" ref="B3:C9" totalsRowShown="0" dataDxfId="11">
  <tableColumns count="2">
    <tableColumn id="1" xr3:uid="{00000000-0010-0000-0D00-000001000000}" name="Jours fériés" dataCellStyle="Dates du tableau"/>
    <tableColumn id="2" xr3:uid="{00000000-0010-0000-0D00-000002000000}" name="Description" dataCellStyle="Détails du tableau"/>
  </tableColumns>
  <tableStyleInfo name="Style de tableau Registre de présence" showFirstColumn="0" showLastColumn="0" showRowStripes="1" showColumnStripes="0"/>
  <extLst>
    <ext xmlns:x14="http://schemas.microsoft.com/office/spreadsheetml/2009/9/main" uri="{504A1905-F514-4f6f-8877-14C23A59335A}">
      <x14:table altTextSummary="Liste des jours fériés avec description"/>
    </ext>
  </extLst>
</table>
</file>

<file path=xl/theme/theme1.xml><?xml version="1.0" encoding="utf-8"?>
<a:theme xmlns:a="http://schemas.openxmlformats.org/drawingml/2006/main" name="Employee Attendance Tracker">
  <a:themeElements>
    <a:clrScheme name="Custom 3">
      <a:dk1>
        <a:sysClr val="windowText" lastClr="000000"/>
      </a:dk1>
      <a:lt1>
        <a:sysClr val="window" lastClr="FFFFFF"/>
      </a:lt1>
      <a:dk2>
        <a:srgbClr val="36384E"/>
      </a:dk2>
      <a:lt2>
        <a:srgbClr val="E6E6E6"/>
      </a:lt2>
      <a:accent1>
        <a:srgbClr val="8BBEDD"/>
      </a:accent1>
      <a:accent2>
        <a:srgbClr val="53B9B4"/>
      </a:accent2>
      <a:accent3>
        <a:srgbClr val="9FD179"/>
      </a:accent3>
      <a:accent4>
        <a:srgbClr val="F6E166"/>
      </a:accent4>
      <a:accent5>
        <a:srgbClr val="F9A755"/>
      </a:accent5>
      <a:accent6>
        <a:srgbClr val="ED7669"/>
      </a:accent6>
      <a:hlink>
        <a:srgbClr val="0000FF"/>
      </a:hlink>
      <a:folHlink>
        <a:srgbClr val="800080"/>
      </a:folHlink>
    </a:clrScheme>
    <a:fontScheme name="67 employee attendance tracker">
      <a:majorFont>
        <a:latin typeface="Bookman Old Style"/>
        <a:ea typeface=""/>
        <a:cs typeface=""/>
      </a:majorFont>
      <a:minorFont>
        <a:latin typeface="Trebuchet MS"/>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134" Type="http://schemas.openxmlformats.org/officeDocument/2006/relationships/ctrlProp" Target="../ctrlProps/ctrlProp131.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5" Type="http://schemas.openxmlformats.org/officeDocument/2006/relationships/ctrlProp" Target="../ctrlProps/ctrlProp132.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136" Type="http://schemas.openxmlformats.org/officeDocument/2006/relationships/table" Target="../tables/table1.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pageSetUpPr autoPageBreaks="0" fitToPage="1"/>
  </sheetPr>
  <dimension ref="A1:H58"/>
  <sheetViews>
    <sheetView showGridLines="0" zoomScale="92" workbookViewId="0">
      <pane xSplit="1" ySplit="3" topLeftCell="B4" activePane="bottomRight" state="frozen"/>
      <selection pane="topRight" activeCell="B1" sqref="B1"/>
      <selection pane="bottomLeft" activeCell="A4" sqref="A4"/>
      <selection pane="bottomRight" activeCell="D15" sqref="D15"/>
    </sheetView>
  </sheetViews>
  <sheetFormatPr baseColWidth="10" defaultColWidth="9" defaultRowHeight="30" customHeight="1" x14ac:dyDescent="0.3"/>
  <cols>
    <col min="1" max="1" width="2.6640625" customWidth="1"/>
    <col min="2" max="2" width="29.5546875" customWidth="1"/>
    <col min="3" max="4" width="19.88671875" customWidth="1"/>
    <col min="5" max="5" width="19.6640625" customWidth="1"/>
    <col min="6" max="6" width="19.21875" customWidth="1"/>
    <col min="7" max="8" width="12.77734375" customWidth="1"/>
  </cols>
  <sheetData>
    <row r="1" spans="1:8" ht="39.9" customHeight="1" thickBot="1" x14ac:dyDescent="0.35">
      <c r="A1" s="27" t="s">
        <v>66</v>
      </c>
      <c r="B1" s="27"/>
      <c r="C1" s="27"/>
      <c r="D1" s="27"/>
      <c r="E1" s="27"/>
      <c r="F1" s="27"/>
      <c r="G1" s="27"/>
      <c r="H1" s="27"/>
    </row>
    <row r="2" spans="1:8" ht="15" customHeight="1" thickBot="1" x14ac:dyDescent="0.35">
      <c r="B2" s="24"/>
      <c r="F2" s="25"/>
      <c r="G2" s="52" t="s">
        <v>63</v>
      </c>
      <c r="H2" s="53"/>
    </row>
    <row r="3" spans="1:8" ht="30" customHeight="1" x14ac:dyDescent="0.3">
      <c r="B3" s="14" t="s">
        <v>84</v>
      </c>
      <c r="C3" s="26" t="s">
        <v>68</v>
      </c>
      <c r="D3" s="26" t="s">
        <v>69</v>
      </c>
      <c r="E3" s="14" t="s">
        <v>67</v>
      </c>
      <c r="F3" s="43" t="s">
        <v>70</v>
      </c>
      <c r="G3" s="50" t="s">
        <v>64</v>
      </c>
      <c r="H3" s="51" t="s">
        <v>65</v>
      </c>
    </row>
    <row r="4" spans="1:8" ht="30" customHeight="1" x14ac:dyDescent="0.3">
      <c r="B4" s="1" t="s">
        <v>74</v>
      </c>
      <c r="C4" s="3">
        <v>45187</v>
      </c>
      <c r="D4" s="3">
        <v>45187</v>
      </c>
      <c r="E4" s="1" t="s">
        <v>88</v>
      </c>
      <c r="F4" s="44">
        <f ca="1">NETWORKDAYS(Suivi_des_congés[[#This Row],[Date de début d''intervention]],Suivi_des_congés[[#This Row],[Date de fin d''intervention]],lstCongés)</f>
        <v>1</v>
      </c>
      <c r="G4" s="45"/>
      <c r="H4" s="46"/>
    </row>
    <row r="5" spans="1:8" ht="30" customHeight="1" x14ac:dyDescent="0.3">
      <c r="B5" s="1" t="s">
        <v>76</v>
      </c>
      <c r="C5" s="3">
        <v>45187</v>
      </c>
      <c r="D5" s="3">
        <v>45187</v>
      </c>
      <c r="E5" s="1" t="s">
        <v>88</v>
      </c>
      <c r="F5" s="44">
        <f ca="1">NETWORKDAYS(Suivi_des_congés[[#This Row],[Date de début d''intervention]],Suivi_des_congés[[#This Row],[Date de fin d''intervention]],lstCongés)</f>
        <v>1</v>
      </c>
      <c r="G5" s="45"/>
      <c r="H5" s="46"/>
    </row>
    <row r="6" spans="1:8" ht="30" customHeight="1" x14ac:dyDescent="0.3">
      <c r="B6" s="5" t="s">
        <v>75</v>
      </c>
      <c r="C6" s="3">
        <v>45187</v>
      </c>
      <c r="D6" s="3">
        <v>45187</v>
      </c>
      <c r="E6" s="1" t="s">
        <v>88</v>
      </c>
      <c r="F6" s="44">
        <f ca="1">NETWORKDAYS(Suivi_des_congés[[#This Row],[Date de début d''intervention]],Suivi_des_congés[[#This Row],[Date de fin d''intervention]],lstCongés)</f>
        <v>1</v>
      </c>
      <c r="G6" s="45"/>
      <c r="H6" s="46"/>
    </row>
    <row r="7" spans="1:8" ht="30" customHeight="1" x14ac:dyDescent="0.3">
      <c r="B7" s="1"/>
      <c r="C7" s="3"/>
      <c r="D7" s="3"/>
      <c r="E7" s="1"/>
      <c r="F7" s="44">
        <f ca="1">NETWORKDAYS(Suivi_des_congés[[#This Row],[Date de début d''intervention]],Suivi_des_congés[[#This Row],[Date de fin d''intervention]],lstCongés)</f>
        <v>0</v>
      </c>
      <c r="G7" s="45"/>
      <c r="H7" s="46"/>
    </row>
    <row r="8" spans="1:8" ht="30" customHeight="1" x14ac:dyDescent="0.3">
      <c r="B8" s="1"/>
      <c r="C8" s="3"/>
      <c r="D8" s="3"/>
      <c r="E8" s="1"/>
      <c r="F8" s="44">
        <f ca="1">NETWORKDAYS(Suivi_des_congés[[#This Row],[Date de début d''intervention]],Suivi_des_congés[[#This Row],[Date de fin d''intervention]],lstCongés)</f>
        <v>0</v>
      </c>
      <c r="G8" s="45"/>
      <c r="H8" s="46"/>
    </row>
    <row r="9" spans="1:8" ht="30" customHeight="1" x14ac:dyDescent="0.3">
      <c r="B9" s="1"/>
      <c r="C9" s="3"/>
      <c r="D9" s="3"/>
      <c r="E9" s="1"/>
      <c r="F9" s="44">
        <f ca="1">NETWORKDAYS(Suivi_des_congés[[#This Row],[Date de début d''intervention]],Suivi_des_congés[[#This Row],[Date de fin d''intervention]],lstCongés)</f>
        <v>0</v>
      </c>
      <c r="G9" s="45"/>
      <c r="H9" s="46"/>
    </row>
    <row r="10" spans="1:8" ht="30" customHeight="1" x14ac:dyDescent="0.3">
      <c r="B10" s="1"/>
      <c r="C10" s="3"/>
      <c r="D10" s="3"/>
      <c r="E10" s="1"/>
      <c r="F10" s="44">
        <f ca="1">NETWORKDAYS(Suivi_des_congés[[#This Row],[Date de début d''intervention]],Suivi_des_congés[[#This Row],[Date de fin d''intervention]],lstCongés)</f>
        <v>0</v>
      </c>
      <c r="G10" s="45"/>
      <c r="H10" s="46"/>
    </row>
    <row r="11" spans="1:8" ht="30" customHeight="1" x14ac:dyDescent="0.3">
      <c r="B11" s="1"/>
      <c r="C11" s="3"/>
      <c r="D11" s="3"/>
      <c r="E11" s="1"/>
      <c r="F11" s="44">
        <f ca="1">NETWORKDAYS(Suivi_des_congés[[#This Row],[Date de début d''intervention]],Suivi_des_congés[[#This Row],[Date de fin d''intervention]],lstCongés)</f>
        <v>0</v>
      </c>
      <c r="G11" s="45"/>
      <c r="H11" s="46"/>
    </row>
    <row r="12" spans="1:8" ht="30" customHeight="1" x14ac:dyDescent="0.3">
      <c r="B12" s="1"/>
      <c r="C12" s="3"/>
      <c r="D12" s="3"/>
      <c r="E12" s="1"/>
      <c r="F12" s="44">
        <f ca="1">NETWORKDAYS(Suivi_des_congés[[#This Row],[Date de début d''intervention]],Suivi_des_congés[[#This Row],[Date de fin d''intervention]],lstCongés)</f>
        <v>0</v>
      </c>
      <c r="G12" s="45"/>
      <c r="H12" s="46"/>
    </row>
    <row r="13" spans="1:8" ht="30" customHeight="1" x14ac:dyDescent="0.3">
      <c r="B13" s="1"/>
      <c r="C13" s="3"/>
      <c r="D13" s="3"/>
      <c r="E13" s="1"/>
      <c r="F13" s="44">
        <f ca="1">NETWORKDAYS(Suivi_des_congés[[#This Row],[Date de début d''intervention]],Suivi_des_congés[[#This Row],[Date de fin d''intervention]],lstCongés)</f>
        <v>0</v>
      </c>
      <c r="G13" s="45"/>
      <c r="H13" s="46"/>
    </row>
    <row r="14" spans="1:8" ht="30" customHeight="1" x14ac:dyDescent="0.3">
      <c r="B14" s="1"/>
      <c r="C14" s="3"/>
      <c r="D14" s="3"/>
      <c r="E14" s="1"/>
      <c r="F14" s="44">
        <f ca="1">NETWORKDAYS(Suivi_des_congés[[#This Row],[Date de début d''intervention]],Suivi_des_congés[[#This Row],[Date de fin d''intervention]],lstCongés)</f>
        <v>0</v>
      </c>
      <c r="G14" s="45"/>
      <c r="H14" s="46"/>
    </row>
    <row r="15" spans="1:8" ht="30" customHeight="1" x14ac:dyDescent="0.3">
      <c r="B15" s="1"/>
      <c r="C15" s="3"/>
      <c r="D15" s="3"/>
      <c r="E15" s="1"/>
      <c r="F15" s="44">
        <f ca="1">NETWORKDAYS(Suivi_des_congés[[#This Row],[Date de début d''intervention]],Suivi_des_congés[[#This Row],[Date de fin d''intervention]],lstCongés)</f>
        <v>0</v>
      </c>
      <c r="G15" s="45"/>
      <c r="H15" s="46"/>
    </row>
    <row r="16" spans="1:8" ht="30" customHeight="1" x14ac:dyDescent="0.3">
      <c r="B16" s="1"/>
      <c r="C16" s="3"/>
      <c r="D16" s="3"/>
      <c r="E16" s="1"/>
      <c r="F16" s="44">
        <f ca="1">NETWORKDAYS(Suivi_des_congés[[#This Row],[Date de début d''intervention]],Suivi_des_congés[[#This Row],[Date de fin d''intervention]],lstCongés)</f>
        <v>0</v>
      </c>
      <c r="G16" s="45"/>
      <c r="H16" s="46"/>
    </row>
    <row r="17" spans="2:8" ht="30" customHeight="1" x14ac:dyDescent="0.3">
      <c r="B17" s="1"/>
      <c r="C17" s="3"/>
      <c r="D17" s="3"/>
      <c r="E17" s="1"/>
      <c r="F17" s="44">
        <f ca="1">NETWORKDAYS(Suivi_des_congés[[#This Row],[Date de début d''intervention]],Suivi_des_congés[[#This Row],[Date de fin d''intervention]],lstCongés)</f>
        <v>0</v>
      </c>
      <c r="G17" s="45"/>
      <c r="H17" s="46"/>
    </row>
    <row r="18" spans="2:8" ht="30" customHeight="1" x14ac:dyDescent="0.3">
      <c r="B18" s="1"/>
      <c r="C18" s="3"/>
      <c r="D18" s="3"/>
      <c r="E18" s="1"/>
      <c r="F18" s="44">
        <f ca="1">NETWORKDAYS(Suivi_des_congés[[#This Row],[Date de début d''intervention]],Suivi_des_congés[[#This Row],[Date de fin d''intervention]],lstCongés)</f>
        <v>0</v>
      </c>
      <c r="G18" s="45"/>
      <c r="H18" s="46"/>
    </row>
    <row r="19" spans="2:8" ht="30" customHeight="1" x14ac:dyDescent="0.3">
      <c r="B19" s="1"/>
      <c r="C19" s="3"/>
      <c r="D19" s="3"/>
      <c r="E19" s="1"/>
      <c r="F19" s="44">
        <f ca="1">NETWORKDAYS(Suivi_des_congés[[#This Row],[Date de début d''intervention]],Suivi_des_congés[[#This Row],[Date de fin d''intervention]],lstCongés)</f>
        <v>0</v>
      </c>
      <c r="G19" s="45"/>
      <c r="H19" s="46"/>
    </row>
    <row r="20" spans="2:8" ht="30" customHeight="1" x14ac:dyDescent="0.3">
      <c r="B20" s="1"/>
      <c r="C20" s="3"/>
      <c r="D20" s="3"/>
      <c r="E20" s="1"/>
      <c r="F20" s="44">
        <f ca="1">NETWORKDAYS(Suivi_des_congés[[#This Row],[Date de début d''intervention]],Suivi_des_congés[[#This Row],[Date de fin d''intervention]],lstCongés)</f>
        <v>0</v>
      </c>
      <c r="G20" s="45"/>
      <c r="H20" s="46"/>
    </row>
    <row r="21" spans="2:8" ht="30" customHeight="1" x14ac:dyDescent="0.3">
      <c r="B21" s="1"/>
      <c r="C21" s="3"/>
      <c r="D21" s="3"/>
      <c r="E21" s="1"/>
      <c r="F21" s="44">
        <f ca="1">NETWORKDAYS(Suivi_des_congés[[#This Row],[Date de début d''intervention]],Suivi_des_congés[[#This Row],[Date de fin d''intervention]],lstCongés)</f>
        <v>0</v>
      </c>
      <c r="G21" s="45"/>
      <c r="H21" s="46"/>
    </row>
    <row r="22" spans="2:8" ht="30" customHeight="1" x14ac:dyDescent="0.3">
      <c r="B22" s="1"/>
      <c r="C22" s="3"/>
      <c r="D22" s="3"/>
      <c r="E22" s="1"/>
      <c r="F22" s="44">
        <f ca="1">NETWORKDAYS(Suivi_des_congés[[#This Row],[Date de début d''intervention]],Suivi_des_congés[[#This Row],[Date de fin d''intervention]],lstCongés)</f>
        <v>0</v>
      </c>
      <c r="G22" s="45"/>
      <c r="H22" s="46"/>
    </row>
    <row r="23" spans="2:8" ht="30" customHeight="1" x14ac:dyDescent="0.3">
      <c r="B23" s="1"/>
      <c r="C23" s="3"/>
      <c r="D23" s="3"/>
      <c r="E23" s="1"/>
      <c r="F23" s="44">
        <f ca="1">NETWORKDAYS(Suivi_des_congés[[#This Row],[Date de début d''intervention]],Suivi_des_congés[[#This Row],[Date de fin d''intervention]],lstCongés)</f>
        <v>0</v>
      </c>
      <c r="G23" s="45"/>
      <c r="H23" s="46"/>
    </row>
    <row r="24" spans="2:8" ht="30" customHeight="1" x14ac:dyDescent="0.3">
      <c r="B24" s="1"/>
      <c r="C24" s="3"/>
      <c r="D24" s="3"/>
      <c r="E24" s="1"/>
      <c r="F24" s="44">
        <f ca="1">NETWORKDAYS(Suivi_des_congés[[#This Row],[Date de début d''intervention]],Suivi_des_congés[[#This Row],[Date de fin d''intervention]],lstCongés)</f>
        <v>0</v>
      </c>
      <c r="G24" s="45"/>
      <c r="H24" s="46"/>
    </row>
    <row r="25" spans="2:8" ht="30" customHeight="1" x14ac:dyDescent="0.3">
      <c r="B25" s="1"/>
      <c r="C25" s="3"/>
      <c r="D25" s="3"/>
      <c r="E25" s="1"/>
      <c r="F25" s="44">
        <f ca="1">NETWORKDAYS(Suivi_des_congés[[#This Row],[Date de début d''intervention]],Suivi_des_congés[[#This Row],[Date de fin d''intervention]],lstCongés)</f>
        <v>0</v>
      </c>
      <c r="G25" s="45"/>
      <c r="H25" s="46"/>
    </row>
    <row r="26" spans="2:8" ht="30" customHeight="1" x14ac:dyDescent="0.3">
      <c r="B26" s="1"/>
      <c r="C26" s="3"/>
      <c r="D26" s="3"/>
      <c r="E26" s="1"/>
      <c r="F26" s="44">
        <f ca="1">NETWORKDAYS(Suivi_des_congés[[#This Row],[Date de début d''intervention]],Suivi_des_congés[[#This Row],[Date de fin d''intervention]],lstCongés)</f>
        <v>0</v>
      </c>
      <c r="G26" s="45"/>
      <c r="H26" s="46"/>
    </row>
    <row r="27" spans="2:8" ht="30" customHeight="1" x14ac:dyDescent="0.3">
      <c r="B27" s="1"/>
      <c r="C27" s="3"/>
      <c r="D27" s="3"/>
      <c r="E27" s="1"/>
      <c r="F27" s="44">
        <f ca="1">NETWORKDAYS(Suivi_des_congés[[#This Row],[Date de début d''intervention]],Suivi_des_congés[[#This Row],[Date de fin d''intervention]],lstCongés)</f>
        <v>0</v>
      </c>
      <c r="G27" s="45"/>
      <c r="H27" s="46"/>
    </row>
    <row r="28" spans="2:8" ht="30" customHeight="1" x14ac:dyDescent="0.3">
      <c r="B28" s="1"/>
      <c r="C28" s="3"/>
      <c r="D28" s="3"/>
      <c r="E28" s="1"/>
      <c r="F28" s="44">
        <f ca="1">NETWORKDAYS(Suivi_des_congés[[#This Row],[Date de début d''intervention]],Suivi_des_congés[[#This Row],[Date de fin d''intervention]],lstCongés)</f>
        <v>0</v>
      </c>
      <c r="G28" s="45"/>
      <c r="H28" s="46"/>
    </row>
    <row r="29" spans="2:8" ht="30" customHeight="1" x14ac:dyDescent="0.3">
      <c r="B29" s="1"/>
      <c r="C29" s="3"/>
      <c r="D29" s="3"/>
      <c r="E29" s="1"/>
      <c r="F29" s="44">
        <f ca="1">NETWORKDAYS(Suivi_des_congés[[#This Row],[Date de début d''intervention]],Suivi_des_congés[[#This Row],[Date de fin d''intervention]],lstCongés)</f>
        <v>0</v>
      </c>
      <c r="G29" s="45"/>
      <c r="H29" s="46"/>
    </row>
    <row r="30" spans="2:8" ht="30" customHeight="1" x14ac:dyDescent="0.3">
      <c r="B30" s="1"/>
      <c r="C30" s="3"/>
      <c r="D30" s="3"/>
      <c r="E30" s="1"/>
      <c r="F30" s="44">
        <f ca="1">NETWORKDAYS(Suivi_des_congés[[#This Row],[Date de début d''intervention]],Suivi_des_congés[[#This Row],[Date de fin d''intervention]],lstCongés)</f>
        <v>0</v>
      </c>
      <c r="G30" s="45"/>
      <c r="H30" s="46"/>
    </row>
    <row r="31" spans="2:8" ht="30" customHeight="1" x14ac:dyDescent="0.3">
      <c r="B31" s="1"/>
      <c r="C31" s="3"/>
      <c r="D31" s="3"/>
      <c r="E31" s="1"/>
      <c r="F31" s="44">
        <f ca="1">NETWORKDAYS(Suivi_des_congés[[#This Row],[Date de début d''intervention]],Suivi_des_congés[[#This Row],[Date de fin d''intervention]],lstCongés)</f>
        <v>0</v>
      </c>
      <c r="G31" s="45"/>
      <c r="H31" s="46"/>
    </row>
    <row r="32" spans="2:8" ht="30" customHeight="1" x14ac:dyDescent="0.3">
      <c r="B32" s="1"/>
      <c r="C32" s="3"/>
      <c r="D32" s="3"/>
      <c r="E32" s="1"/>
      <c r="F32" s="44">
        <f ca="1">NETWORKDAYS(Suivi_des_congés[[#This Row],[Date de début d''intervention]],Suivi_des_congés[[#This Row],[Date de fin d''intervention]],lstCongés)</f>
        <v>0</v>
      </c>
      <c r="G32" s="45"/>
      <c r="H32" s="46"/>
    </row>
    <row r="33" spans="2:8" ht="30" customHeight="1" x14ac:dyDescent="0.3">
      <c r="B33" s="1"/>
      <c r="C33" s="3"/>
      <c r="D33" s="3"/>
      <c r="E33" s="1"/>
      <c r="F33" s="44">
        <f ca="1">NETWORKDAYS(Suivi_des_congés[[#This Row],[Date de début d''intervention]],Suivi_des_congés[[#This Row],[Date de fin d''intervention]],lstCongés)</f>
        <v>0</v>
      </c>
      <c r="G33" s="45"/>
      <c r="H33" s="46"/>
    </row>
    <row r="34" spans="2:8" ht="30" customHeight="1" x14ac:dyDescent="0.3">
      <c r="B34" s="1"/>
      <c r="C34" s="3"/>
      <c r="D34" s="3"/>
      <c r="E34" s="1"/>
      <c r="F34" s="44">
        <f ca="1">NETWORKDAYS(Suivi_des_congés[[#This Row],[Date de début d''intervention]],Suivi_des_congés[[#This Row],[Date de fin d''intervention]],lstCongés)</f>
        <v>0</v>
      </c>
      <c r="G34" s="45"/>
      <c r="H34" s="46"/>
    </row>
    <row r="35" spans="2:8" ht="30" customHeight="1" x14ac:dyDescent="0.3">
      <c r="B35" s="1"/>
      <c r="C35" s="3"/>
      <c r="D35" s="3"/>
      <c r="E35" s="1"/>
      <c r="F35" s="44">
        <f ca="1">NETWORKDAYS(Suivi_des_congés[[#This Row],[Date de début d''intervention]],Suivi_des_congés[[#This Row],[Date de fin d''intervention]],lstCongés)</f>
        <v>0</v>
      </c>
      <c r="G35" s="45"/>
      <c r="H35" s="46"/>
    </row>
    <row r="36" spans="2:8" ht="30" customHeight="1" x14ac:dyDescent="0.3">
      <c r="B36" s="1"/>
      <c r="C36" s="3"/>
      <c r="D36" s="3"/>
      <c r="E36" s="1"/>
      <c r="F36" s="44">
        <f ca="1">NETWORKDAYS(Suivi_des_congés[[#This Row],[Date de début d''intervention]],Suivi_des_congés[[#This Row],[Date de fin d''intervention]],lstCongés)</f>
        <v>0</v>
      </c>
      <c r="G36" s="45"/>
      <c r="H36" s="46"/>
    </row>
    <row r="37" spans="2:8" ht="30" customHeight="1" x14ac:dyDescent="0.3">
      <c r="B37" s="1"/>
      <c r="C37" s="3"/>
      <c r="D37" s="3"/>
      <c r="E37" s="1"/>
      <c r="F37" s="44">
        <f ca="1">NETWORKDAYS(Suivi_des_congés[[#This Row],[Date de début d''intervention]],Suivi_des_congés[[#This Row],[Date de fin d''intervention]],lstCongés)</f>
        <v>0</v>
      </c>
      <c r="G37" s="45"/>
      <c r="H37" s="46"/>
    </row>
    <row r="38" spans="2:8" ht="30" customHeight="1" x14ac:dyDescent="0.3">
      <c r="B38" s="1"/>
      <c r="C38" s="3"/>
      <c r="D38" s="3"/>
      <c r="E38" s="1"/>
      <c r="F38" s="44">
        <f ca="1">NETWORKDAYS(Suivi_des_congés[[#This Row],[Date de début d''intervention]],Suivi_des_congés[[#This Row],[Date de fin d''intervention]],lstCongés)</f>
        <v>0</v>
      </c>
      <c r="G38" s="45"/>
      <c r="H38" s="46"/>
    </row>
    <row r="39" spans="2:8" ht="30" customHeight="1" x14ac:dyDescent="0.3">
      <c r="B39" s="1"/>
      <c r="C39" s="3"/>
      <c r="D39" s="3"/>
      <c r="E39" s="1"/>
      <c r="F39" s="44">
        <f ca="1">NETWORKDAYS(Suivi_des_congés[[#This Row],[Date de début d''intervention]],Suivi_des_congés[[#This Row],[Date de fin d''intervention]],lstCongés)</f>
        <v>0</v>
      </c>
      <c r="G39" s="45"/>
      <c r="H39" s="46"/>
    </row>
    <row r="40" spans="2:8" ht="30" customHeight="1" x14ac:dyDescent="0.3">
      <c r="B40" s="1"/>
      <c r="C40" s="3"/>
      <c r="D40" s="3"/>
      <c r="E40" s="1"/>
      <c r="F40" s="44">
        <f ca="1">NETWORKDAYS(Suivi_des_congés[[#This Row],[Date de début d''intervention]],Suivi_des_congés[[#This Row],[Date de fin d''intervention]],lstCongés)</f>
        <v>0</v>
      </c>
      <c r="G40" s="45"/>
      <c r="H40" s="46"/>
    </row>
    <row r="41" spans="2:8" ht="30" customHeight="1" x14ac:dyDescent="0.3">
      <c r="B41" s="1"/>
      <c r="C41" s="3"/>
      <c r="D41" s="3"/>
      <c r="E41" s="1"/>
      <c r="F41" s="44">
        <f ca="1">NETWORKDAYS(Suivi_des_congés[[#This Row],[Date de début d''intervention]],Suivi_des_congés[[#This Row],[Date de fin d''intervention]],lstCongés)</f>
        <v>0</v>
      </c>
      <c r="G41" s="45"/>
      <c r="H41" s="46"/>
    </row>
    <row r="42" spans="2:8" ht="30" customHeight="1" x14ac:dyDescent="0.3">
      <c r="B42" s="1"/>
      <c r="C42" s="3"/>
      <c r="D42" s="3"/>
      <c r="E42" s="1"/>
      <c r="F42" s="44">
        <f ca="1">NETWORKDAYS(Suivi_des_congés[[#This Row],[Date de début d''intervention]],Suivi_des_congés[[#This Row],[Date de fin d''intervention]],lstCongés)</f>
        <v>0</v>
      </c>
      <c r="G42" s="45"/>
      <c r="H42" s="46"/>
    </row>
    <row r="43" spans="2:8" ht="30" customHeight="1" x14ac:dyDescent="0.3">
      <c r="B43" s="1"/>
      <c r="C43" s="3"/>
      <c r="D43" s="3"/>
      <c r="E43" s="1"/>
      <c r="F43" s="44">
        <f ca="1">NETWORKDAYS(Suivi_des_congés[[#This Row],[Date de début d''intervention]],Suivi_des_congés[[#This Row],[Date de fin d''intervention]],lstCongés)</f>
        <v>0</v>
      </c>
      <c r="G43" s="45"/>
      <c r="H43" s="46"/>
    </row>
    <row r="44" spans="2:8" ht="30" customHeight="1" x14ac:dyDescent="0.3">
      <c r="B44" s="1"/>
      <c r="C44" s="3"/>
      <c r="D44" s="3"/>
      <c r="E44" s="1"/>
      <c r="F44" s="44">
        <f ca="1">NETWORKDAYS(Suivi_des_congés[[#This Row],[Date de début d''intervention]],Suivi_des_congés[[#This Row],[Date de fin d''intervention]],lstCongés)</f>
        <v>0</v>
      </c>
      <c r="G44" s="45"/>
      <c r="H44" s="46"/>
    </row>
    <row r="45" spans="2:8" ht="30" customHeight="1" x14ac:dyDescent="0.3">
      <c r="B45" s="1"/>
      <c r="C45" s="3"/>
      <c r="D45" s="3"/>
      <c r="E45" s="1"/>
      <c r="F45" s="44">
        <f ca="1">NETWORKDAYS(Suivi_des_congés[[#This Row],[Date de début d''intervention]],Suivi_des_congés[[#This Row],[Date de fin d''intervention]],lstCongés)</f>
        <v>0</v>
      </c>
      <c r="G45" s="45"/>
      <c r="H45" s="46"/>
    </row>
    <row r="46" spans="2:8" ht="30" customHeight="1" x14ac:dyDescent="0.3">
      <c r="B46" s="1"/>
      <c r="C46" s="3"/>
      <c r="D46" s="3"/>
      <c r="E46" s="1"/>
      <c r="F46" s="44">
        <f ca="1">NETWORKDAYS(Suivi_des_congés[[#This Row],[Date de début d''intervention]],Suivi_des_congés[[#This Row],[Date de fin d''intervention]],lstCongés)</f>
        <v>0</v>
      </c>
      <c r="G46" s="45"/>
      <c r="H46" s="46"/>
    </row>
    <row r="47" spans="2:8" ht="30" customHeight="1" x14ac:dyDescent="0.3">
      <c r="B47" s="1"/>
      <c r="C47" s="3"/>
      <c r="D47" s="3"/>
      <c r="E47" s="1"/>
      <c r="F47" s="44">
        <f ca="1">NETWORKDAYS(Suivi_des_congés[[#This Row],[Date de début d''intervention]],Suivi_des_congés[[#This Row],[Date de fin d''intervention]],lstCongés)</f>
        <v>0</v>
      </c>
      <c r="G47" s="45"/>
      <c r="H47" s="46"/>
    </row>
    <row r="48" spans="2:8" ht="30" customHeight="1" x14ac:dyDescent="0.3">
      <c r="B48" s="1"/>
      <c r="C48" s="3"/>
      <c r="D48" s="3"/>
      <c r="E48" s="1"/>
      <c r="F48" s="44">
        <f ca="1">NETWORKDAYS(Suivi_des_congés[[#This Row],[Date de début d''intervention]],Suivi_des_congés[[#This Row],[Date de fin d''intervention]],lstCongés)</f>
        <v>0</v>
      </c>
      <c r="G48" s="45"/>
      <c r="H48" s="46"/>
    </row>
    <row r="49" spans="2:8" ht="30" customHeight="1" x14ac:dyDescent="0.3">
      <c r="B49" s="1"/>
      <c r="C49" s="3"/>
      <c r="D49" s="3"/>
      <c r="E49" s="1"/>
      <c r="F49" s="44">
        <f ca="1">NETWORKDAYS(Suivi_des_congés[[#This Row],[Date de début d''intervention]],Suivi_des_congés[[#This Row],[Date de fin d''intervention]],lstCongés)</f>
        <v>0</v>
      </c>
      <c r="G49" s="45"/>
      <c r="H49" s="46"/>
    </row>
    <row r="50" spans="2:8" ht="30" customHeight="1" x14ac:dyDescent="0.3">
      <c r="B50" s="1"/>
      <c r="C50" s="3"/>
      <c r="D50" s="3"/>
      <c r="E50" s="1"/>
      <c r="F50" s="44">
        <f ca="1">NETWORKDAYS(Suivi_des_congés[[#This Row],[Date de début d''intervention]],Suivi_des_congés[[#This Row],[Date de fin d''intervention]],lstCongés)</f>
        <v>0</v>
      </c>
      <c r="G50" s="45"/>
      <c r="H50" s="46"/>
    </row>
    <row r="51" spans="2:8" ht="30" customHeight="1" x14ac:dyDescent="0.3">
      <c r="B51" s="1"/>
      <c r="C51" s="3"/>
      <c r="D51" s="3"/>
      <c r="E51" s="1"/>
      <c r="F51" s="44">
        <f ca="1">NETWORKDAYS(Suivi_des_congés[[#This Row],[Date de début d''intervention]],Suivi_des_congés[[#This Row],[Date de fin d''intervention]],lstCongés)</f>
        <v>0</v>
      </c>
      <c r="G51" s="45"/>
      <c r="H51" s="46"/>
    </row>
    <row r="52" spans="2:8" ht="30" customHeight="1" x14ac:dyDescent="0.3">
      <c r="B52" s="1"/>
      <c r="C52" s="3"/>
      <c r="D52" s="3"/>
      <c r="E52" s="1"/>
      <c r="F52" s="44">
        <f ca="1">NETWORKDAYS(Suivi_des_congés[[#This Row],[Date de début d''intervention]],Suivi_des_congés[[#This Row],[Date de fin d''intervention]],lstCongés)</f>
        <v>0</v>
      </c>
      <c r="G52" s="45"/>
      <c r="H52" s="46"/>
    </row>
    <row r="53" spans="2:8" ht="30" customHeight="1" x14ac:dyDescent="0.3">
      <c r="B53" s="1"/>
      <c r="C53" s="3"/>
      <c r="D53" s="3"/>
      <c r="E53" s="1"/>
      <c r="F53" s="44">
        <f ca="1">NETWORKDAYS(Suivi_des_congés[[#This Row],[Date de début d''intervention]],Suivi_des_congés[[#This Row],[Date de fin d''intervention]],lstCongés)</f>
        <v>0</v>
      </c>
      <c r="G53" s="45"/>
      <c r="H53" s="46"/>
    </row>
    <row r="54" spans="2:8" ht="30" customHeight="1" x14ac:dyDescent="0.3">
      <c r="B54" s="1"/>
      <c r="C54" s="3"/>
      <c r="D54" s="3"/>
      <c r="E54" s="1"/>
      <c r="F54" s="44">
        <f ca="1">NETWORKDAYS(Suivi_des_congés[[#This Row],[Date de début d''intervention]],Suivi_des_congés[[#This Row],[Date de fin d''intervention]],lstCongés)</f>
        <v>0</v>
      </c>
      <c r="G54" s="45"/>
      <c r="H54" s="46"/>
    </row>
    <row r="55" spans="2:8" ht="30" customHeight="1" x14ac:dyDescent="0.3">
      <c r="B55" s="1"/>
      <c r="C55" s="3"/>
      <c r="D55" s="3"/>
      <c r="E55" s="1"/>
      <c r="F55" s="44">
        <f ca="1">NETWORKDAYS(Suivi_des_congés[[#This Row],[Date de début d''intervention]],Suivi_des_congés[[#This Row],[Date de fin d''intervention]],lstCongés)</f>
        <v>0</v>
      </c>
      <c r="G55" s="45"/>
      <c r="H55" s="46"/>
    </row>
    <row r="56" spans="2:8" ht="30" customHeight="1" x14ac:dyDescent="0.3">
      <c r="B56" s="1"/>
      <c r="C56" s="3"/>
      <c r="D56" s="3"/>
      <c r="E56" s="1"/>
      <c r="F56" s="44">
        <f ca="1">NETWORKDAYS(Suivi_des_congés[[#This Row],[Date de début d''intervention]],Suivi_des_congés[[#This Row],[Date de fin d''intervention]],lstCongés)</f>
        <v>0</v>
      </c>
      <c r="G56" s="45"/>
      <c r="H56" s="46"/>
    </row>
    <row r="57" spans="2:8" ht="30" customHeight="1" x14ac:dyDescent="0.3">
      <c r="B57" s="1"/>
      <c r="C57" s="3"/>
      <c r="D57" s="3"/>
      <c r="E57" s="1"/>
      <c r="F57" s="44">
        <f ca="1">NETWORKDAYS(Suivi_des_congés[[#This Row],[Date de début d''intervention]],Suivi_des_congés[[#This Row],[Date de fin d''intervention]],lstCongés)</f>
        <v>0</v>
      </c>
      <c r="G57" s="45"/>
      <c r="H57" s="46"/>
    </row>
    <row r="58" spans="2:8" ht="30" customHeight="1" thickBot="1" x14ac:dyDescent="0.35">
      <c r="B58" s="1"/>
      <c r="C58" s="3"/>
      <c r="D58" s="3"/>
      <c r="E58" s="1"/>
      <c r="F58" s="47">
        <f ca="1">NETWORKDAYS(Suivi_des_congés[[#This Row],[Date de début d''intervention]],Suivi_des_congés[[#This Row],[Date de fin d''intervention]],lstCongés)</f>
        <v>0</v>
      </c>
      <c r="G58" s="48"/>
      <c r="H58" s="49"/>
    </row>
  </sheetData>
  <mergeCells count="1">
    <mergeCell ref="A1:H1"/>
  </mergeCells>
  <dataValidations disablePrompts="1" count="10">
    <dataValidation type="list" errorStyle="information" allowBlank="1" showInputMessage="1" showErrorMessage="1" errorTitle="Employé inconnu" error="Sélectionnez un employé dans la liste. Pour modifier la liste, sous l’onglet Paramètres, ajoutez ou supprimez des employés dans le tableau Liste des employés." sqref="B59:B773" xr:uid="{00000000-0002-0000-0000-000000000000}">
      <formula1>lstEmployés</formula1>
    </dataValidation>
    <dataValidation allowBlank="1" showInputMessage="1" showErrorMessage="1" prompt="Le tableau ci-dessous est utilisé dans Calendrier pour mettre à jour automatiquement un registre de présence annuel des employés. Utilisez les filtres de tableau pour obtenir les entrées correspondant à un employé ou un type de congé spécifique" sqref="B2" xr:uid="{00000000-0002-0000-0000-000001000000}"/>
    <dataValidation allowBlank="1" showInputMessage="1" showErrorMessage="1" prompt="Sélectionnez le nom d’un employé dans cette colonne. Appuyez sur ALT+FLÈCHE BAS pour ouvrir la liste déroulante, puis sur ENTRÉE pour sélectionner le nom de l’employé" sqref="B3" xr:uid="{00000000-0002-0000-0000-000002000000}"/>
    <dataValidation allowBlank="1" showInputMessage="1" showErrorMessage="1" prompt="Entrez la date de début du congé dans cette colonne_x000a_" sqref="C3" xr:uid="{00000000-0002-0000-0000-000003000000}"/>
    <dataValidation allowBlank="1" showInputMessage="1" showErrorMessage="1" prompt="Entrez la date de fin du congé dans cette colonne" sqref="D3" xr:uid="{00000000-0002-0000-0000-000004000000}"/>
    <dataValidation allowBlank="1" showInputMessage="1" showErrorMessage="1" prompt="Sélectionnez le type de congé dans cette colonne. Appuyez sur ALT+FLÈCHE BAS pour ouvrir la liste déroulante, puis sur ENTRÉE pour sélectionner le type de congé." sqref="E3" xr:uid="{00000000-0002-0000-0000-000005000000}"/>
    <dataValidation allowBlank="1" showInputMessage="1" showErrorMessage="1" prompt="Le nombre total de jours est calculé automatiquement dans cette colonne" sqref="F3" xr:uid="{00000000-0002-0000-0000-000006000000}"/>
    <dataValidation allowBlank="1" showInputMessage="1" showErrorMessage="1" prompt="Le titre de la feuille de calcul figure dans cette cellule." sqref="A1" xr:uid="{00000000-0002-0000-0000-000007000000}"/>
    <dataValidation type="list" errorStyle="warning" allowBlank="1" showInputMessage="1" showErrorMessage="1" error="Sélectionnez le type de congés dans la liste. Sélectionnez ANNULER, puis appuyez sur ALT+FLÈCHE BAS pour choisir un type de congé dans la liste déroulante." sqref="E4:E58" xr:uid="{00000000-0002-0000-0000-000008000000}">
      <formula1>lstTypesCongés</formula1>
    </dataValidation>
    <dataValidation type="list" errorStyle="warning" allowBlank="1" showInputMessage="1" showErrorMessage="1" error="Sélectionnez le nom d’un employé dans la liste. Sélectionnez ANNULER, puis appuyez sur ALT+FLÈCHE BAS pour sélectionner un employé dans la liste déroulante." sqref="B4:B58" xr:uid="{00000000-0002-0000-0000-000009000000}">
      <formula1>lstEmployés</formula1>
    </dataValidation>
  </dataValidations>
  <printOptions horizontalCentered="1"/>
  <pageMargins left="0.25" right="0.25" top="0.75" bottom="0.75" header="0.3" footer="0.3"/>
  <pageSetup paperSize="9" fitToHeight="0" orientation="landscape"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30" r:id="rId4" name="Check Box 6">
              <controlPr defaultSize="0" autoFill="0" autoLine="0" autoPict="0">
                <anchor moveWithCells="1">
                  <from>
                    <xdr:col>6</xdr:col>
                    <xdr:colOff>335280</xdr:colOff>
                    <xdr:row>3</xdr:row>
                    <xdr:rowOff>22860</xdr:rowOff>
                  </from>
                  <to>
                    <xdr:col>6</xdr:col>
                    <xdr:colOff>861060</xdr:colOff>
                    <xdr:row>3</xdr:row>
                    <xdr:rowOff>365760</xdr:rowOff>
                  </to>
                </anchor>
              </controlPr>
            </control>
          </mc:Choice>
        </mc:AlternateContent>
        <mc:AlternateContent xmlns:mc="http://schemas.openxmlformats.org/markup-compatibility/2006">
          <mc:Choice Requires="x14">
            <control shapeId="1032" r:id="rId5" name="Check Box 8">
              <controlPr defaultSize="0" autoFill="0" autoLine="0" autoPict="0">
                <anchor moveWithCells="1">
                  <from>
                    <xdr:col>6</xdr:col>
                    <xdr:colOff>335280</xdr:colOff>
                    <xdr:row>4</xdr:row>
                    <xdr:rowOff>22860</xdr:rowOff>
                  </from>
                  <to>
                    <xdr:col>6</xdr:col>
                    <xdr:colOff>861060</xdr:colOff>
                    <xdr:row>4</xdr:row>
                    <xdr:rowOff>365760</xdr:rowOff>
                  </to>
                </anchor>
              </controlPr>
            </control>
          </mc:Choice>
        </mc:AlternateContent>
        <mc:AlternateContent xmlns:mc="http://schemas.openxmlformats.org/markup-compatibility/2006">
          <mc:Choice Requires="x14">
            <control shapeId="1033" r:id="rId6" name="Check Box 9">
              <controlPr defaultSize="0" autoFill="0" autoLine="0" autoPict="0">
                <anchor moveWithCells="1">
                  <from>
                    <xdr:col>6</xdr:col>
                    <xdr:colOff>335280</xdr:colOff>
                    <xdr:row>5</xdr:row>
                    <xdr:rowOff>22860</xdr:rowOff>
                  </from>
                  <to>
                    <xdr:col>6</xdr:col>
                    <xdr:colOff>861060</xdr:colOff>
                    <xdr:row>5</xdr:row>
                    <xdr:rowOff>365760</xdr:rowOff>
                  </to>
                </anchor>
              </controlPr>
            </control>
          </mc:Choice>
        </mc:AlternateContent>
        <mc:AlternateContent xmlns:mc="http://schemas.openxmlformats.org/markup-compatibility/2006">
          <mc:Choice Requires="x14">
            <control shapeId="1034" r:id="rId7" name="Check Box 10">
              <controlPr defaultSize="0" autoFill="0" autoLine="0" autoPict="0">
                <anchor moveWithCells="1">
                  <from>
                    <xdr:col>6</xdr:col>
                    <xdr:colOff>335280</xdr:colOff>
                    <xdr:row>6</xdr:row>
                    <xdr:rowOff>22860</xdr:rowOff>
                  </from>
                  <to>
                    <xdr:col>6</xdr:col>
                    <xdr:colOff>861060</xdr:colOff>
                    <xdr:row>6</xdr:row>
                    <xdr:rowOff>365760</xdr:rowOff>
                  </to>
                </anchor>
              </controlPr>
            </control>
          </mc:Choice>
        </mc:AlternateContent>
        <mc:AlternateContent xmlns:mc="http://schemas.openxmlformats.org/markup-compatibility/2006">
          <mc:Choice Requires="x14">
            <control shapeId="1035" r:id="rId8" name="Check Box 11">
              <controlPr defaultSize="0" autoFill="0" autoLine="0" autoPict="0">
                <anchor moveWithCells="1">
                  <from>
                    <xdr:col>6</xdr:col>
                    <xdr:colOff>335280</xdr:colOff>
                    <xdr:row>7</xdr:row>
                    <xdr:rowOff>22860</xdr:rowOff>
                  </from>
                  <to>
                    <xdr:col>6</xdr:col>
                    <xdr:colOff>861060</xdr:colOff>
                    <xdr:row>7</xdr:row>
                    <xdr:rowOff>365760</xdr:rowOff>
                  </to>
                </anchor>
              </controlPr>
            </control>
          </mc:Choice>
        </mc:AlternateContent>
        <mc:AlternateContent xmlns:mc="http://schemas.openxmlformats.org/markup-compatibility/2006">
          <mc:Choice Requires="x14">
            <control shapeId="1036" r:id="rId9" name="Check Box 12">
              <controlPr defaultSize="0" autoFill="0" autoLine="0" autoPict="0">
                <anchor moveWithCells="1">
                  <from>
                    <xdr:col>6</xdr:col>
                    <xdr:colOff>335280</xdr:colOff>
                    <xdr:row>8</xdr:row>
                    <xdr:rowOff>22860</xdr:rowOff>
                  </from>
                  <to>
                    <xdr:col>6</xdr:col>
                    <xdr:colOff>861060</xdr:colOff>
                    <xdr:row>8</xdr:row>
                    <xdr:rowOff>365760</xdr:rowOff>
                  </to>
                </anchor>
              </controlPr>
            </control>
          </mc:Choice>
        </mc:AlternateContent>
        <mc:AlternateContent xmlns:mc="http://schemas.openxmlformats.org/markup-compatibility/2006">
          <mc:Choice Requires="x14">
            <control shapeId="1037" r:id="rId10" name="Check Box 13">
              <controlPr defaultSize="0" autoFill="0" autoLine="0" autoPict="0">
                <anchor moveWithCells="1">
                  <from>
                    <xdr:col>6</xdr:col>
                    <xdr:colOff>335280</xdr:colOff>
                    <xdr:row>9</xdr:row>
                    <xdr:rowOff>22860</xdr:rowOff>
                  </from>
                  <to>
                    <xdr:col>6</xdr:col>
                    <xdr:colOff>861060</xdr:colOff>
                    <xdr:row>9</xdr:row>
                    <xdr:rowOff>365760</xdr:rowOff>
                  </to>
                </anchor>
              </controlPr>
            </control>
          </mc:Choice>
        </mc:AlternateContent>
        <mc:AlternateContent xmlns:mc="http://schemas.openxmlformats.org/markup-compatibility/2006">
          <mc:Choice Requires="x14">
            <control shapeId="1038" r:id="rId11" name="Check Box 14">
              <controlPr defaultSize="0" autoFill="0" autoLine="0" autoPict="0">
                <anchor moveWithCells="1">
                  <from>
                    <xdr:col>6</xdr:col>
                    <xdr:colOff>335280</xdr:colOff>
                    <xdr:row>10</xdr:row>
                    <xdr:rowOff>22860</xdr:rowOff>
                  </from>
                  <to>
                    <xdr:col>6</xdr:col>
                    <xdr:colOff>861060</xdr:colOff>
                    <xdr:row>10</xdr:row>
                    <xdr:rowOff>365760</xdr:rowOff>
                  </to>
                </anchor>
              </controlPr>
            </control>
          </mc:Choice>
        </mc:AlternateContent>
        <mc:AlternateContent xmlns:mc="http://schemas.openxmlformats.org/markup-compatibility/2006">
          <mc:Choice Requires="x14">
            <control shapeId="1039" r:id="rId12" name="Check Box 15">
              <controlPr defaultSize="0" autoFill="0" autoLine="0" autoPict="0">
                <anchor moveWithCells="1">
                  <from>
                    <xdr:col>6</xdr:col>
                    <xdr:colOff>335280</xdr:colOff>
                    <xdr:row>11</xdr:row>
                    <xdr:rowOff>22860</xdr:rowOff>
                  </from>
                  <to>
                    <xdr:col>6</xdr:col>
                    <xdr:colOff>861060</xdr:colOff>
                    <xdr:row>11</xdr:row>
                    <xdr:rowOff>365760</xdr:rowOff>
                  </to>
                </anchor>
              </controlPr>
            </control>
          </mc:Choice>
        </mc:AlternateContent>
        <mc:AlternateContent xmlns:mc="http://schemas.openxmlformats.org/markup-compatibility/2006">
          <mc:Choice Requires="x14">
            <control shapeId="1040" r:id="rId13" name="Check Box 16">
              <controlPr defaultSize="0" autoFill="0" autoLine="0" autoPict="0">
                <anchor moveWithCells="1">
                  <from>
                    <xdr:col>6</xdr:col>
                    <xdr:colOff>335280</xdr:colOff>
                    <xdr:row>12</xdr:row>
                    <xdr:rowOff>22860</xdr:rowOff>
                  </from>
                  <to>
                    <xdr:col>6</xdr:col>
                    <xdr:colOff>861060</xdr:colOff>
                    <xdr:row>12</xdr:row>
                    <xdr:rowOff>365760</xdr:rowOff>
                  </to>
                </anchor>
              </controlPr>
            </control>
          </mc:Choice>
        </mc:AlternateContent>
        <mc:AlternateContent xmlns:mc="http://schemas.openxmlformats.org/markup-compatibility/2006">
          <mc:Choice Requires="x14">
            <control shapeId="1041" r:id="rId14" name="Check Box 17">
              <controlPr defaultSize="0" autoFill="0" autoLine="0" autoPict="0">
                <anchor moveWithCells="1">
                  <from>
                    <xdr:col>6</xdr:col>
                    <xdr:colOff>335280</xdr:colOff>
                    <xdr:row>13</xdr:row>
                    <xdr:rowOff>22860</xdr:rowOff>
                  </from>
                  <to>
                    <xdr:col>6</xdr:col>
                    <xdr:colOff>861060</xdr:colOff>
                    <xdr:row>13</xdr:row>
                    <xdr:rowOff>365760</xdr:rowOff>
                  </to>
                </anchor>
              </controlPr>
            </control>
          </mc:Choice>
        </mc:AlternateContent>
        <mc:AlternateContent xmlns:mc="http://schemas.openxmlformats.org/markup-compatibility/2006">
          <mc:Choice Requires="x14">
            <control shapeId="1042" r:id="rId15" name="Check Box 18">
              <controlPr defaultSize="0" autoFill="0" autoLine="0" autoPict="0">
                <anchor moveWithCells="1">
                  <from>
                    <xdr:col>6</xdr:col>
                    <xdr:colOff>335280</xdr:colOff>
                    <xdr:row>47</xdr:row>
                    <xdr:rowOff>22860</xdr:rowOff>
                  </from>
                  <to>
                    <xdr:col>6</xdr:col>
                    <xdr:colOff>861060</xdr:colOff>
                    <xdr:row>47</xdr:row>
                    <xdr:rowOff>365760</xdr:rowOff>
                  </to>
                </anchor>
              </controlPr>
            </control>
          </mc:Choice>
        </mc:AlternateContent>
        <mc:AlternateContent xmlns:mc="http://schemas.openxmlformats.org/markup-compatibility/2006">
          <mc:Choice Requires="x14">
            <control shapeId="1043" r:id="rId16" name="Check Box 19">
              <controlPr defaultSize="0" autoFill="0" autoLine="0" autoPict="0">
                <anchor moveWithCells="1">
                  <from>
                    <xdr:col>6</xdr:col>
                    <xdr:colOff>335280</xdr:colOff>
                    <xdr:row>48</xdr:row>
                    <xdr:rowOff>22860</xdr:rowOff>
                  </from>
                  <to>
                    <xdr:col>6</xdr:col>
                    <xdr:colOff>861060</xdr:colOff>
                    <xdr:row>48</xdr:row>
                    <xdr:rowOff>365760</xdr:rowOff>
                  </to>
                </anchor>
              </controlPr>
            </control>
          </mc:Choice>
        </mc:AlternateContent>
        <mc:AlternateContent xmlns:mc="http://schemas.openxmlformats.org/markup-compatibility/2006">
          <mc:Choice Requires="x14">
            <control shapeId="1044" r:id="rId17" name="Check Box 20">
              <controlPr defaultSize="0" autoFill="0" autoLine="0" autoPict="0">
                <anchor moveWithCells="1">
                  <from>
                    <xdr:col>6</xdr:col>
                    <xdr:colOff>335280</xdr:colOff>
                    <xdr:row>49</xdr:row>
                    <xdr:rowOff>22860</xdr:rowOff>
                  </from>
                  <to>
                    <xdr:col>6</xdr:col>
                    <xdr:colOff>861060</xdr:colOff>
                    <xdr:row>49</xdr:row>
                    <xdr:rowOff>365760</xdr:rowOff>
                  </to>
                </anchor>
              </controlPr>
            </control>
          </mc:Choice>
        </mc:AlternateContent>
        <mc:AlternateContent xmlns:mc="http://schemas.openxmlformats.org/markup-compatibility/2006">
          <mc:Choice Requires="x14">
            <control shapeId="1045" r:id="rId18" name="Check Box 21">
              <controlPr defaultSize="0" autoFill="0" autoLine="0" autoPict="0">
                <anchor moveWithCells="1">
                  <from>
                    <xdr:col>6</xdr:col>
                    <xdr:colOff>335280</xdr:colOff>
                    <xdr:row>50</xdr:row>
                    <xdr:rowOff>22860</xdr:rowOff>
                  </from>
                  <to>
                    <xdr:col>6</xdr:col>
                    <xdr:colOff>861060</xdr:colOff>
                    <xdr:row>50</xdr:row>
                    <xdr:rowOff>365760</xdr:rowOff>
                  </to>
                </anchor>
              </controlPr>
            </control>
          </mc:Choice>
        </mc:AlternateContent>
        <mc:AlternateContent xmlns:mc="http://schemas.openxmlformats.org/markup-compatibility/2006">
          <mc:Choice Requires="x14">
            <control shapeId="1046" r:id="rId19" name="Check Box 22">
              <controlPr defaultSize="0" autoFill="0" autoLine="0" autoPict="0">
                <anchor moveWithCells="1">
                  <from>
                    <xdr:col>6</xdr:col>
                    <xdr:colOff>335280</xdr:colOff>
                    <xdr:row>51</xdr:row>
                    <xdr:rowOff>22860</xdr:rowOff>
                  </from>
                  <to>
                    <xdr:col>6</xdr:col>
                    <xdr:colOff>861060</xdr:colOff>
                    <xdr:row>51</xdr:row>
                    <xdr:rowOff>365760</xdr:rowOff>
                  </to>
                </anchor>
              </controlPr>
            </control>
          </mc:Choice>
        </mc:AlternateContent>
        <mc:AlternateContent xmlns:mc="http://schemas.openxmlformats.org/markup-compatibility/2006">
          <mc:Choice Requires="x14">
            <control shapeId="1047" r:id="rId20" name="Check Box 23">
              <controlPr defaultSize="0" autoFill="0" autoLine="0" autoPict="0">
                <anchor moveWithCells="1">
                  <from>
                    <xdr:col>6</xdr:col>
                    <xdr:colOff>335280</xdr:colOff>
                    <xdr:row>52</xdr:row>
                    <xdr:rowOff>22860</xdr:rowOff>
                  </from>
                  <to>
                    <xdr:col>6</xdr:col>
                    <xdr:colOff>861060</xdr:colOff>
                    <xdr:row>52</xdr:row>
                    <xdr:rowOff>365760</xdr:rowOff>
                  </to>
                </anchor>
              </controlPr>
            </control>
          </mc:Choice>
        </mc:AlternateContent>
        <mc:AlternateContent xmlns:mc="http://schemas.openxmlformats.org/markup-compatibility/2006">
          <mc:Choice Requires="x14">
            <control shapeId="1048" r:id="rId21" name="Check Box 24">
              <controlPr defaultSize="0" autoFill="0" autoLine="0" autoPict="0">
                <anchor moveWithCells="1">
                  <from>
                    <xdr:col>6</xdr:col>
                    <xdr:colOff>335280</xdr:colOff>
                    <xdr:row>53</xdr:row>
                    <xdr:rowOff>22860</xdr:rowOff>
                  </from>
                  <to>
                    <xdr:col>6</xdr:col>
                    <xdr:colOff>861060</xdr:colOff>
                    <xdr:row>53</xdr:row>
                    <xdr:rowOff>365760</xdr:rowOff>
                  </to>
                </anchor>
              </controlPr>
            </control>
          </mc:Choice>
        </mc:AlternateContent>
        <mc:AlternateContent xmlns:mc="http://schemas.openxmlformats.org/markup-compatibility/2006">
          <mc:Choice Requires="x14">
            <control shapeId="1049" r:id="rId22" name="Check Box 25">
              <controlPr defaultSize="0" autoFill="0" autoLine="0" autoPict="0">
                <anchor moveWithCells="1">
                  <from>
                    <xdr:col>6</xdr:col>
                    <xdr:colOff>335280</xdr:colOff>
                    <xdr:row>54</xdr:row>
                    <xdr:rowOff>22860</xdr:rowOff>
                  </from>
                  <to>
                    <xdr:col>6</xdr:col>
                    <xdr:colOff>861060</xdr:colOff>
                    <xdr:row>54</xdr:row>
                    <xdr:rowOff>365760</xdr:rowOff>
                  </to>
                </anchor>
              </controlPr>
            </control>
          </mc:Choice>
        </mc:AlternateContent>
        <mc:AlternateContent xmlns:mc="http://schemas.openxmlformats.org/markup-compatibility/2006">
          <mc:Choice Requires="x14">
            <control shapeId="1050" r:id="rId23" name="Check Box 26">
              <controlPr defaultSize="0" autoFill="0" autoLine="0" autoPict="0">
                <anchor moveWithCells="1">
                  <from>
                    <xdr:col>6</xdr:col>
                    <xdr:colOff>335280</xdr:colOff>
                    <xdr:row>55</xdr:row>
                    <xdr:rowOff>22860</xdr:rowOff>
                  </from>
                  <to>
                    <xdr:col>6</xdr:col>
                    <xdr:colOff>861060</xdr:colOff>
                    <xdr:row>55</xdr:row>
                    <xdr:rowOff>365760</xdr:rowOff>
                  </to>
                </anchor>
              </controlPr>
            </control>
          </mc:Choice>
        </mc:AlternateContent>
        <mc:AlternateContent xmlns:mc="http://schemas.openxmlformats.org/markup-compatibility/2006">
          <mc:Choice Requires="x14">
            <control shapeId="1051" r:id="rId24" name="Check Box 27">
              <controlPr defaultSize="0" autoFill="0" autoLine="0" autoPict="0">
                <anchor moveWithCells="1">
                  <from>
                    <xdr:col>6</xdr:col>
                    <xdr:colOff>335280</xdr:colOff>
                    <xdr:row>56</xdr:row>
                    <xdr:rowOff>22860</xdr:rowOff>
                  </from>
                  <to>
                    <xdr:col>6</xdr:col>
                    <xdr:colOff>861060</xdr:colOff>
                    <xdr:row>56</xdr:row>
                    <xdr:rowOff>365760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6</xdr:col>
                    <xdr:colOff>335280</xdr:colOff>
                    <xdr:row>57</xdr:row>
                    <xdr:rowOff>22860</xdr:rowOff>
                  </from>
                  <to>
                    <xdr:col>6</xdr:col>
                    <xdr:colOff>861060</xdr:colOff>
                    <xdr:row>57</xdr:row>
                    <xdr:rowOff>365760</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7</xdr:col>
                    <xdr:colOff>335280</xdr:colOff>
                    <xdr:row>3</xdr:row>
                    <xdr:rowOff>22860</xdr:rowOff>
                  </from>
                  <to>
                    <xdr:col>7</xdr:col>
                    <xdr:colOff>861060</xdr:colOff>
                    <xdr:row>3</xdr:row>
                    <xdr:rowOff>365760</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7</xdr:col>
                    <xdr:colOff>335280</xdr:colOff>
                    <xdr:row>4</xdr:row>
                    <xdr:rowOff>22860</xdr:rowOff>
                  </from>
                  <to>
                    <xdr:col>7</xdr:col>
                    <xdr:colOff>861060</xdr:colOff>
                    <xdr:row>4</xdr:row>
                    <xdr:rowOff>365760</xdr:rowOff>
                  </to>
                </anchor>
              </controlPr>
            </control>
          </mc:Choice>
        </mc:AlternateContent>
        <mc:AlternateContent xmlns:mc="http://schemas.openxmlformats.org/markup-compatibility/2006">
          <mc:Choice Requires="x14">
            <control shapeId="1056" r:id="rId28" name="Check Box 32">
              <controlPr defaultSize="0" autoFill="0" autoLine="0" autoPict="0">
                <anchor moveWithCells="1">
                  <from>
                    <xdr:col>7</xdr:col>
                    <xdr:colOff>335280</xdr:colOff>
                    <xdr:row>5</xdr:row>
                    <xdr:rowOff>22860</xdr:rowOff>
                  </from>
                  <to>
                    <xdr:col>7</xdr:col>
                    <xdr:colOff>861060</xdr:colOff>
                    <xdr:row>5</xdr:row>
                    <xdr:rowOff>365760</xdr:rowOff>
                  </to>
                </anchor>
              </controlPr>
            </control>
          </mc:Choice>
        </mc:AlternateContent>
        <mc:AlternateContent xmlns:mc="http://schemas.openxmlformats.org/markup-compatibility/2006">
          <mc:Choice Requires="x14">
            <control shapeId="1057" r:id="rId29" name="Check Box 33">
              <controlPr defaultSize="0" autoFill="0" autoLine="0" autoPict="0">
                <anchor moveWithCells="1">
                  <from>
                    <xdr:col>7</xdr:col>
                    <xdr:colOff>335280</xdr:colOff>
                    <xdr:row>6</xdr:row>
                    <xdr:rowOff>22860</xdr:rowOff>
                  </from>
                  <to>
                    <xdr:col>7</xdr:col>
                    <xdr:colOff>861060</xdr:colOff>
                    <xdr:row>6</xdr:row>
                    <xdr:rowOff>365760</xdr:rowOff>
                  </to>
                </anchor>
              </controlPr>
            </control>
          </mc:Choice>
        </mc:AlternateContent>
        <mc:AlternateContent xmlns:mc="http://schemas.openxmlformats.org/markup-compatibility/2006">
          <mc:Choice Requires="x14">
            <control shapeId="1058" r:id="rId30" name="Check Box 34">
              <controlPr defaultSize="0" autoFill="0" autoLine="0" autoPict="0">
                <anchor moveWithCells="1">
                  <from>
                    <xdr:col>7</xdr:col>
                    <xdr:colOff>335280</xdr:colOff>
                    <xdr:row>7</xdr:row>
                    <xdr:rowOff>22860</xdr:rowOff>
                  </from>
                  <to>
                    <xdr:col>7</xdr:col>
                    <xdr:colOff>861060</xdr:colOff>
                    <xdr:row>7</xdr:row>
                    <xdr:rowOff>365760</xdr:rowOff>
                  </to>
                </anchor>
              </controlPr>
            </control>
          </mc:Choice>
        </mc:AlternateContent>
        <mc:AlternateContent xmlns:mc="http://schemas.openxmlformats.org/markup-compatibility/2006">
          <mc:Choice Requires="x14">
            <control shapeId="1059" r:id="rId31" name="Check Box 35">
              <controlPr defaultSize="0" autoFill="0" autoLine="0" autoPict="0">
                <anchor moveWithCells="1">
                  <from>
                    <xdr:col>7</xdr:col>
                    <xdr:colOff>335280</xdr:colOff>
                    <xdr:row>8</xdr:row>
                    <xdr:rowOff>22860</xdr:rowOff>
                  </from>
                  <to>
                    <xdr:col>7</xdr:col>
                    <xdr:colOff>861060</xdr:colOff>
                    <xdr:row>8</xdr:row>
                    <xdr:rowOff>365760</xdr:rowOff>
                  </to>
                </anchor>
              </controlPr>
            </control>
          </mc:Choice>
        </mc:AlternateContent>
        <mc:AlternateContent xmlns:mc="http://schemas.openxmlformats.org/markup-compatibility/2006">
          <mc:Choice Requires="x14">
            <control shapeId="1060" r:id="rId32" name="Check Box 36">
              <controlPr defaultSize="0" autoFill="0" autoLine="0" autoPict="0">
                <anchor moveWithCells="1">
                  <from>
                    <xdr:col>7</xdr:col>
                    <xdr:colOff>335280</xdr:colOff>
                    <xdr:row>9</xdr:row>
                    <xdr:rowOff>22860</xdr:rowOff>
                  </from>
                  <to>
                    <xdr:col>7</xdr:col>
                    <xdr:colOff>861060</xdr:colOff>
                    <xdr:row>9</xdr:row>
                    <xdr:rowOff>365760</xdr:rowOff>
                  </to>
                </anchor>
              </controlPr>
            </control>
          </mc:Choice>
        </mc:AlternateContent>
        <mc:AlternateContent xmlns:mc="http://schemas.openxmlformats.org/markup-compatibility/2006">
          <mc:Choice Requires="x14">
            <control shapeId="1061" r:id="rId33" name="Check Box 37">
              <controlPr defaultSize="0" autoFill="0" autoLine="0" autoPict="0">
                <anchor moveWithCells="1">
                  <from>
                    <xdr:col>7</xdr:col>
                    <xdr:colOff>335280</xdr:colOff>
                    <xdr:row>10</xdr:row>
                    <xdr:rowOff>22860</xdr:rowOff>
                  </from>
                  <to>
                    <xdr:col>7</xdr:col>
                    <xdr:colOff>861060</xdr:colOff>
                    <xdr:row>10</xdr:row>
                    <xdr:rowOff>365760</xdr:rowOff>
                  </to>
                </anchor>
              </controlPr>
            </control>
          </mc:Choice>
        </mc:AlternateContent>
        <mc:AlternateContent xmlns:mc="http://schemas.openxmlformats.org/markup-compatibility/2006">
          <mc:Choice Requires="x14">
            <control shapeId="1062" r:id="rId34" name="Check Box 38">
              <controlPr defaultSize="0" autoFill="0" autoLine="0" autoPict="0">
                <anchor moveWithCells="1">
                  <from>
                    <xdr:col>7</xdr:col>
                    <xdr:colOff>335280</xdr:colOff>
                    <xdr:row>11</xdr:row>
                    <xdr:rowOff>22860</xdr:rowOff>
                  </from>
                  <to>
                    <xdr:col>7</xdr:col>
                    <xdr:colOff>861060</xdr:colOff>
                    <xdr:row>11</xdr:row>
                    <xdr:rowOff>365760</xdr:rowOff>
                  </to>
                </anchor>
              </controlPr>
            </control>
          </mc:Choice>
        </mc:AlternateContent>
        <mc:AlternateContent xmlns:mc="http://schemas.openxmlformats.org/markup-compatibility/2006">
          <mc:Choice Requires="x14">
            <control shapeId="1063" r:id="rId35" name="Check Box 39">
              <controlPr defaultSize="0" autoFill="0" autoLine="0" autoPict="0">
                <anchor moveWithCells="1">
                  <from>
                    <xdr:col>7</xdr:col>
                    <xdr:colOff>335280</xdr:colOff>
                    <xdr:row>12</xdr:row>
                    <xdr:rowOff>22860</xdr:rowOff>
                  </from>
                  <to>
                    <xdr:col>7</xdr:col>
                    <xdr:colOff>861060</xdr:colOff>
                    <xdr:row>12</xdr:row>
                    <xdr:rowOff>365760</xdr:rowOff>
                  </to>
                </anchor>
              </controlPr>
            </control>
          </mc:Choice>
        </mc:AlternateContent>
        <mc:AlternateContent xmlns:mc="http://schemas.openxmlformats.org/markup-compatibility/2006">
          <mc:Choice Requires="x14">
            <control shapeId="1064" r:id="rId36" name="Check Box 40">
              <controlPr defaultSize="0" autoFill="0" autoLine="0" autoPict="0">
                <anchor moveWithCells="1">
                  <from>
                    <xdr:col>7</xdr:col>
                    <xdr:colOff>335280</xdr:colOff>
                    <xdr:row>13</xdr:row>
                    <xdr:rowOff>22860</xdr:rowOff>
                  </from>
                  <to>
                    <xdr:col>7</xdr:col>
                    <xdr:colOff>861060</xdr:colOff>
                    <xdr:row>13</xdr:row>
                    <xdr:rowOff>365760</xdr:rowOff>
                  </to>
                </anchor>
              </controlPr>
            </control>
          </mc:Choice>
        </mc:AlternateContent>
        <mc:AlternateContent xmlns:mc="http://schemas.openxmlformats.org/markup-compatibility/2006">
          <mc:Choice Requires="x14">
            <control shapeId="1065" r:id="rId37" name="Check Box 41">
              <controlPr defaultSize="0" autoFill="0" autoLine="0" autoPict="0">
                <anchor moveWithCells="1">
                  <from>
                    <xdr:col>7</xdr:col>
                    <xdr:colOff>335280</xdr:colOff>
                    <xdr:row>47</xdr:row>
                    <xdr:rowOff>22860</xdr:rowOff>
                  </from>
                  <to>
                    <xdr:col>7</xdr:col>
                    <xdr:colOff>861060</xdr:colOff>
                    <xdr:row>47</xdr:row>
                    <xdr:rowOff>365760</xdr:rowOff>
                  </to>
                </anchor>
              </controlPr>
            </control>
          </mc:Choice>
        </mc:AlternateContent>
        <mc:AlternateContent xmlns:mc="http://schemas.openxmlformats.org/markup-compatibility/2006">
          <mc:Choice Requires="x14">
            <control shapeId="1066" r:id="rId38" name="Check Box 42">
              <controlPr defaultSize="0" autoFill="0" autoLine="0" autoPict="0">
                <anchor moveWithCells="1">
                  <from>
                    <xdr:col>7</xdr:col>
                    <xdr:colOff>335280</xdr:colOff>
                    <xdr:row>48</xdr:row>
                    <xdr:rowOff>22860</xdr:rowOff>
                  </from>
                  <to>
                    <xdr:col>7</xdr:col>
                    <xdr:colOff>861060</xdr:colOff>
                    <xdr:row>48</xdr:row>
                    <xdr:rowOff>365760</xdr:rowOff>
                  </to>
                </anchor>
              </controlPr>
            </control>
          </mc:Choice>
        </mc:AlternateContent>
        <mc:AlternateContent xmlns:mc="http://schemas.openxmlformats.org/markup-compatibility/2006">
          <mc:Choice Requires="x14">
            <control shapeId="1067" r:id="rId39" name="Check Box 43">
              <controlPr defaultSize="0" autoFill="0" autoLine="0" autoPict="0">
                <anchor moveWithCells="1">
                  <from>
                    <xdr:col>7</xdr:col>
                    <xdr:colOff>335280</xdr:colOff>
                    <xdr:row>49</xdr:row>
                    <xdr:rowOff>22860</xdr:rowOff>
                  </from>
                  <to>
                    <xdr:col>7</xdr:col>
                    <xdr:colOff>861060</xdr:colOff>
                    <xdr:row>49</xdr:row>
                    <xdr:rowOff>365760</xdr:rowOff>
                  </to>
                </anchor>
              </controlPr>
            </control>
          </mc:Choice>
        </mc:AlternateContent>
        <mc:AlternateContent xmlns:mc="http://schemas.openxmlformats.org/markup-compatibility/2006">
          <mc:Choice Requires="x14">
            <control shapeId="1068" r:id="rId40" name="Check Box 44">
              <controlPr defaultSize="0" autoFill="0" autoLine="0" autoPict="0">
                <anchor moveWithCells="1">
                  <from>
                    <xdr:col>7</xdr:col>
                    <xdr:colOff>335280</xdr:colOff>
                    <xdr:row>50</xdr:row>
                    <xdr:rowOff>22860</xdr:rowOff>
                  </from>
                  <to>
                    <xdr:col>7</xdr:col>
                    <xdr:colOff>861060</xdr:colOff>
                    <xdr:row>50</xdr:row>
                    <xdr:rowOff>365760</xdr:rowOff>
                  </to>
                </anchor>
              </controlPr>
            </control>
          </mc:Choice>
        </mc:AlternateContent>
        <mc:AlternateContent xmlns:mc="http://schemas.openxmlformats.org/markup-compatibility/2006">
          <mc:Choice Requires="x14">
            <control shapeId="1069" r:id="rId41" name="Check Box 45">
              <controlPr defaultSize="0" autoFill="0" autoLine="0" autoPict="0">
                <anchor moveWithCells="1">
                  <from>
                    <xdr:col>7</xdr:col>
                    <xdr:colOff>335280</xdr:colOff>
                    <xdr:row>51</xdr:row>
                    <xdr:rowOff>22860</xdr:rowOff>
                  </from>
                  <to>
                    <xdr:col>7</xdr:col>
                    <xdr:colOff>861060</xdr:colOff>
                    <xdr:row>51</xdr:row>
                    <xdr:rowOff>365760</xdr:rowOff>
                  </to>
                </anchor>
              </controlPr>
            </control>
          </mc:Choice>
        </mc:AlternateContent>
        <mc:AlternateContent xmlns:mc="http://schemas.openxmlformats.org/markup-compatibility/2006">
          <mc:Choice Requires="x14">
            <control shapeId="1070" r:id="rId42" name="Check Box 46">
              <controlPr defaultSize="0" autoFill="0" autoLine="0" autoPict="0">
                <anchor moveWithCells="1">
                  <from>
                    <xdr:col>7</xdr:col>
                    <xdr:colOff>335280</xdr:colOff>
                    <xdr:row>52</xdr:row>
                    <xdr:rowOff>22860</xdr:rowOff>
                  </from>
                  <to>
                    <xdr:col>7</xdr:col>
                    <xdr:colOff>861060</xdr:colOff>
                    <xdr:row>52</xdr:row>
                    <xdr:rowOff>365760</xdr:rowOff>
                  </to>
                </anchor>
              </controlPr>
            </control>
          </mc:Choice>
        </mc:AlternateContent>
        <mc:AlternateContent xmlns:mc="http://schemas.openxmlformats.org/markup-compatibility/2006">
          <mc:Choice Requires="x14">
            <control shapeId="1071" r:id="rId43" name="Check Box 47">
              <controlPr defaultSize="0" autoFill="0" autoLine="0" autoPict="0">
                <anchor moveWithCells="1">
                  <from>
                    <xdr:col>7</xdr:col>
                    <xdr:colOff>335280</xdr:colOff>
                    <xdr:row>53</xdr:row>
                    <xdr:rowOff>22860</xdr:rowOff>
                  </from>
                  <to>
                    <xdr:col>7</xdr:col>
                    <xdr:colOff>861060</xdr:colOff>
                    <xdr:row>53</xdr:row>
                    <xdr:rowOff>365760</xdr:rowOff>
                  </to>
                </anchor>
              </controlPr>
            </control>
          </mc:Choice>
        </mc:AlternateContent>
        <mc:AlternateContent xmlns:mc="http://schemas.openxmlformats.org/markup-compatibility/2006">
          <mc:Choice Requires="x14">
            <control shapeId="1072" r:id="rId44" name="Check Box 48">
              <controlPr defaultSize="0" autoFill="0" autoLine="0" autoPict="0">
                <anchor moveWithCells="1">
                  <from>
                    <xdr:col>7</xdr:col>
                    <xdr:colOff>335280</xdr:colOff>
                    <xdr:row>54</xdr:row>
                    <xdr:rowOff>22860</xdr:rowOff>
                  </from>
                  <to>
                    <xdr:col>7</xdr:col>
                    <xdr:colOff>861060</xdr:colOff>
                    <xdr:row>54</xdr:row>
                    <xdr:rowOff>365760</xdr:rowOff>
                  </to>
                </anchor>
              </controlPr>
            </control>
          </mc:Choice>
        </mc:AlternateContent>
        <mc:AlternateContent xmlns:mc="http://schemas.openxmlformats.org/markup-compatibility/2006">
          <mc:Choice Requires="x14">
            <control shapeId="1073" r:id="rId45" name="Check Box 49">
              <controlPr defaultSize="0" autoFill="0" autoLine="0" autoPict="0">
                <anchor moveWithCells="1">
                  <from>
                    <xdr:col>7</xdr:col>
                    <xdr:colOff>335280</xdr:colOff>
                    <xdr:row>55</xdr:row>
                    <xdr:rowOff>22860</xdr:rowOff>
                  </from>
                  <to>
                    <xdr:col>7</xdr:col>
                    <xdr:colOff>861060</xdr:colOff>
                    <xdr:row>55</xdr:row>
                    <xdr:rowOff>365760</xdr:rowOff>
                  </to>
                </anchor>
              </controlPr>
            </control>
          </mc:Choice>
        </mc:AlternateContent>
        <mc:AlternateContent xmlns:mc="http://schemas.openxmlformats.org/markup-compatibility/2006">
          <mc:Choice Requires="x14">
            <control shapeId="1074" r:id="rId46" name="Check Box 50">
              <controlPr defaultSize="0" autoFill="0" autoLine="0" autoPict="0">
                <anchor moveWithCells="1">
                  <from>
                    <xdr:col>7</xdr:col>
                    <xdr:colOff>335280</xdr:colOff>
                    <xdr:row>56</xdr:row>
                    <xdr:rowOff>22860</xdr:rowOff>
                  </from>
                  <to>
                    <xdr:col>7</xdr:col>
                    <xdr:colOff>861060</xdr:colOff>
                    <xdr:row>56</xdr:row>
                    <xdr:rowOff>365760</xdr:rowOff>
                  </to>
                </anchor>
              </controlPr>
            </control>
          </mc:Choice>
        </mc:AlternateContent>
        <mc:AlternateContent xmlns:mc="http://schemas.openxmlformats.org/markup-compatibility/2006">
          <mc:Choice Requires="x14">
            <control shapeId="1075" r:id="rId47" name="Check Box 51">
              <controlPr defaultSize="0" autoFill="0" autoLine="0" autoPict="0">
                <anchor moveWithCells="1">
                  <from>
                    <xdr:col>7</xdr:col>
                    <xdr:colOff>335280</xdr:colOff>
                    <xdr:row>57</xdr:row>
                    <xdr:rowOff>22860</xdr:rowOff>
                  </from>
                  <to>
                    <xdr:col>7</xdr:col>
                    <xdr:colOff>861060</xdr:colOff>
                    <xdr:row>57</xdr:row>
                    <xdr:rowOff>365760</xdr:rowOff>
                  </to>
                </anchor>
              </controlPr>
            </control>
          </mc:Choice>
        </mc:AlternateContent>
        <mc:AlternateContent xmlns:mc="http://schemas.openxmlformats.org/markup-compatibility/2006">
          <mc:Choice Requires="x14">
            <control shapeId="1078" r:id="rId48" name="Check Box 54">
              <controlPr defaultSize="0" autoFill="0" autoLine="0" autoPict="0">
                <anchor moveWithCells="1">
                  <from>
                    <xdr:col>6</xdr:col>
                    <xdr:colOff>335280</xdr:colOff>
                    <xdr:row>14</xdr:row>
                    <xdr:rowOff>22860</xdr:rowOff>
                  </from>
                  <to>
                    <xdr:col>6</xdr:col>
                    <xdr:colOff>861060</xdr:colOff>
                    <xdr:row>14</xdr:row>
                    <xdr:rowOff>365760</xdr:rowOff>
                  </to>
                </anchor>
              </controlPr>
            </control>
          </mc:Choice>
        </mc:AlternateContent>
        <mc:AlternateContent xmlns:mc="http://schemas.openxmlformats.org/markup-compatibility/2006">
          <mc:Choice Requires="x14">
            <control shapeId="1079" r:id="rId49" name="Check Box 55">
              <controlPr defaultSize="0" autoFill="0" autoLine="0" autoPict="0">
                <anchor moveWithCells="1">
                  <from>
                    <xdr:col>6</xdr:col>
                    <xdr:colOff>335280</xdr:colOff>
                    <xdr:row>15</xdr:row>
                    <xdr:rowOff>22860</xdr:rowOff>
                  </from>
                  <to>
                    <xdr:col>6</xdr:col>
                    <xdr:colOff>861060</xdr:colOff>
                    <xdr:row>15</xdr:row>
                    <xdr:rowOff>365760</xdr:rowOff>
                  </to>
                </anchor>
              </controlPr>
            </control>
          </mc:Choice>
        </mc:AlternateContent>
        <mc:AlternateContent xmlns:mc="http://schemas.openxmlformats.org/markup-compatibility/2006">
          <mc:Choice Requires="x14">
            <control shapeId="1080" r:id="rId50" name="Check Box 56">
              <controlPr defaultSize="0" autoFill="0" autoLine="0" autoPict="0">
                <anchor moveWithCells="1">
                  <from>
                    <xdr:col>6</xdr:col>
                    <xdr:colOff>335280</xdr:colOff>
                    <xdr:row>16</xdr:row>
                    <xdr:rowOff>22860</xdr:rowOff>
                  </from>
                  <to>
                    <xdr:col>6</xdr:col>
                    <xdr:colOff>861060</xdr:colOff>
                    <xdr:row>16</xdr:row>
                    <xdr:rowOff>365760</xdr:rowOff>
                  </to>
                </anchor>
              </controlPr>
            </control>
          </mc:Choice>
        </mc:AlternateContent>
        <mc:AlternateContent xmlns:mc="http://schemas.openxmlformats.org/markup-compatibility/2006">
          <mc:Choice Requires="x14">
            <control shapeId="1081" r:id="rId51" name="Check Box 57">
              <controlPr defaultSize="0" autoFill="0" autoLine="0" autoPict="0">
                <anchor moveWithCells="1">
                  <from>
                    <xdr:col>6</xdr:col>
                    <xdr:colOff>335280</xdr:colOff>
                    <xdr:row>17</xdr:row>
                    <xdr:rowOff>22860</xdr:rowOff>
                  </from>
                  <to>
                    <xdr:col>6</xdr:col>
                    <xdr:colOff>861060</xdr:colOff>
                    <xdr:row>17</xdr:row>
                    <xdr:rowOff>365760</xdr:rowOff>
                  </to>
                </anchor>
              </controlPr>
            </control>
          </mc:Choice>
        </mc:AlternateContent>
        <mc:AlternateContent xmlns:mc="http://schemas.openxmlformats.org/markup-compatibility/2006">
          <mc:Choice Requires="x14">
            <control shapeId="1082" r:id="rId52" name="Check Box 58">
              <controlPr defaultSize="0" autoFill="0" autoLine="0" autoPict="0">
                <anchor moveWithCells="1">
                  <from>
                    <xdr:col>6</xdr:col>
                    <xdr:colOff>335280</xdr:colOff>
                    <xdr:row>18</xdr:row>
                    <xdr:rowOff>22860</xdr:rowOff>
                  </from>
                  <to>
                    <xdr:col>6</xdr:col>
                    <xdr:colOff>861060</xdr:colOff>
                    <xdr:row>18</xdr:row>
                    <xdr:rowOff>365760</xdr:rowOff>
                  </to>
                </anchor>
              </controlPr>
            </control>
          </mc:Choice>
        </mc:AlternateContent>
        <mc:AlternateContent xmlns:mc="http://schemas.openxmlformats.org/markup-compatibility/2006">
          <mc:Choice Requires="x14">
            <control shapeId="1083" r:id="rId53" name="Check Box 59">
              <controlPr defaultSize="0" autoFill="0" autoLine="0" autoPict="0">
                <anchor moveWithCells="1">
                  <from>
                    <xdr:col>6</xdr:col>
                    <xdr:colOff>335280</xdr:colOff>
                    <xdr:row>19</xdr:row>
                    <xdr:rowOff>22860</xdr:rowOff>
                  </from>
                  <to>
                    <xdr:col>6</xdr:col>
                    <xdr:colOff>861060</xdr:colOff>
                    <xdr:row>19</xdr:row>
                    <xdr:rowOff>365760</xdr:rowOff>
                  </to>
                </anchor>
              </controlPr>
            </control>
          </mc:Choice>
        </mc:AlternateContent>
        <mc:AlternateContent xmlns:mc="http://schemas.openxmlformats.org/markup-compatibility/2006">
          <mc:Choice Requires="x14">
            <control shapeId="1084" r:id="rId54" name="Check Box 60">
              <controlPr defaultSize="0" autoFill="0" autoLine="0" autoPict="0">
                <anchor moveWithCells="1">
                  <from>
                    <xdr:col>6</xdr:col>
                    <xdr:colOff>335280</xdr:colOff>
                    <xdr:row>20</xdr:row>
                    <xdr:rowOff>22860</xdr:rowOff>
                  </from>
                  <to>
                    <xdr:col>6</xdr:col>
                    <xdr:colOff>861060</xdr:colOff>
                    <xdr:row>20</xdr:row>
                    <xdr:rowOff>365760</xdr:rowOff>
                  </to>
                </anchor>
              </controlPr>
            </control>
          </mc:Choice>
        </mc:AlternateContent>
        <mc:AlternateContent xmlns:mc="http://schemas.openxmlformats.org/markup-compatibility/2006">
          <mc:Choice Requires="x14">
            <control shapeId="1085" r:id="rId55" name="Check Box 61">
              <controlPr defaultSize="0" autoFill="0" autoLine="0" autoPict="0">
                <anchor moveWithCells="1">
                  <from>
                    <xdr:col>6</xdr:col>
                    <xdr:colOff>335280</xdr:colOff>
                    <xdr:row>21</xdr:row>
                    <xdr:rowOff>22860</xdr:rowOff>
                  </from>
                  <to>
                    <xdr:col>6</xdr:col>
                    <xdr:colOff>861060</xdr:colOff>
                    <xdr:row>21</xdr:row>
                    <xdr:rowOff>365760</xdr:rowOff>
                  </to>
                </anchor>
              </controlPr>
            </control>
          </mc:Choice>
        </mc:AlternateContent>
        <mc:AlternateContent xmlns:mc="http://schemas.openxmlformats.org/markup-compatibility/2006">
          <mc:Choice Requires="x14">
            <control shapeId="1086" r:id="rId56" name="Check Box 62">
              <controlPr defaultSize="0" autoFill="0" autoLine="0" autoPict="0">
                <anchor moveWithCells="1">
                  <from>
                    <xdr:col>6</xdr:col>
                    <xdr:colOff>335280</xdr:colOff>
                    <xdr:row>22</xdr:row>
                    <xdr:rowOff>22860</xdr:rowOff>
                  </from>
                  <to>
                    <xdr:col>6</xdr:col>
                    <xdr:colOff>861060</xdr:colOff>
                    <xdr:row>22</xdr:row>
                    <xdr:rowOff>365760</xdr:rowOff>
                  </to>
                </anchor>
              </controlPr>
            </control>
          </mc:Choice>
        </mc:AlternateContent>
        <mc:AlternateContent xmlns:mc="http://schemas.openxmlformats.org/markup-compatibility/2006">
          <mc:Choice Requires="x14">
            <control shapeId="1087" r:id="rId57" name="Check Box 63">
              <controlPr defaultSize="0" autoFill="0" autoLine="0" autoPict="0">
                <anchor moveWithCells="1">
                  <from>
                    <xdr:col>6</xdr:col>
                    <xdr:colOff>335280</xdr:colOff>
                    <xdr:row>23</xdr:row>
                    <xdr:rowOff>22860</xdr:rowOff>
                  </from>
                  <to>
                    <xdr:col>6</xdr:col>
                    <xdr:colOff>861060</xdr:colOff>
                    <xdr:row>23</xdr:row>
                    <xdr:rowOff>365760</xdr:rowOff>
                  </to>
                </anchor>
              </controlPr>
            </control>
          </mc:Choice>
        </mc:AlternateContent>
        <mc:AlternateContent xmlns:mc="http://schemas.openxmlformats.org/markup-compatibility/2006">
          <mc:Choice Requires="x14">
            <control shapeId="1088" r:id="rId58" name="Check Box 64">
              <controlPr defaultSize="0" autoFill="0" autoLine="0" autoPict="0">
                <anchor moveWithCells="1">
                  <from>
                    <xdr:col>6</xdr:col>
                    <xdr:colOff>335280</xdr:colOff>
                    <xdr:row>24</xdr:row>
                    <xdr:rowOff>22860</xdr:rowOff>
                  </from>
                  <to>
                    <xdr:col>6</xdr:col>
                    <xdr:colOff>861060</xdr:colOff>
                    <xdr:row>24</xdr:row>
                    <xdr:rowOff>365760</xdr:rowOff>
                  </to>
                </anchor>
              </controlPr>
            </control>
          </mc:Choice>
        </mc:AlternateContent>
        <mc:AlternateContent xmlns:mc="http://schemas.openxmlformats.org/markup-compatibility/2006">
          <mc:Choice Requires="x14">
            <control shapeId="1089" r:id="rId59" name="Check Box 65">
              <controlPr defaultSize="0" autoFill="0" autoLine="0" autoPict="0">
                <anchor moveWithCells="1">
                  <from>
                    <xdr:col>6</xdr:col>
                    <xdr:colOff>335280</xdr:colOff>
                    <xdr:row>25</xdr:row>
                    <xdr:rowOff>22860</xdr:rowOff>
                  </from>
                  <to>
                    <xdr:col>6</xdr:col>
                    <xdr:colOff>861060</xdr:colOff>
                    <xdr:row>25</xdr:row>
                    <xdr:rowOff>365760</xdr:rowOff>
                  </to>
                </anchor>
              </controlPr>
            </control>
          </mc:Choice>
        </mc:AlternateContent>
        <mc:AlternateContent xmlns:mc="http://schemas.openxmlformats.org/markup-compatibility/2006">
          <mc:Choice Requires="x14">
            <control shapeId="1090" r:id="rId60" name="Check Box 66">
              <controlPr defaultSize="0" autoFill="0" autoLine="0" autoPict="0">
                <anchor moveWithCells="1">
                  <from>
                    <xdr:col>6</xdr:col>
                    <xdr:colOff>335280</xdr:colOff>
                    <xdr:row>26</xdr:row>
                    <xdr:rowOff>22860</xdr:rowOff>
                  </from>
                  <to>
                    <xdr:col>6</xdr:col>
                    <xdr:colOff>861060</xdr:colOff>
                    <xdr:row>26</xdr:row>
                    <xdr:rowOff>365760</xdr:rowOff>
                  </to>
                </anchor>
              </controlPr>
            </control>
          </mc:Choice>
        </mc:AlternateContent>
        <mc:AlternateContent xmlns:mc="http://schemas.openxmlformats.org/markup-compatibility/2006">
          <mc:Choice Requires="x14">
            <control shapeId="1091" r:id="rId61" name="Check Box 67">
              <controlPr defaultSize="0" autoFill="0" autoLine="0" autoPict="0">
                <anchor moveWithCells="1">
                  <from>
                    <xdr:col>6</xdr:col>
                    <xdr:colOff>335280</xdr:colOff>
                    <xdr:row>27</xdr:row>
                    <xdr:rowOff>22860</xdr:rowOff>
                  </from>
                  <to>
                    <xdr:col>6</xdr:col>
                    <xdr:colOff>861060</xdr:colOff>
                    <xdr:row>27</xdr:row>
                    <xdr:rowOff>365760</xdr:rowOff>
                  </to>
                </anchor>
              </controlPr>
            </control>
          </mc:Choice>
        </mc:AlternateContent>
        <mc:AlternateContent xmlns:mc="http://schemas.openxmlformats.org/markup-compatibility/2006">
          <mc:Choice Requires="x14">
            <control shapeId="1092" r:id="rId62" name="Check Box 68">
              <controlPr defaultSize="0" autoFill="0" autoLine="0" autoPict="0">
                <anchor moveWithCells="1">
                  <from>
                    <xdr:col>6</xdr:col>
                    <xdr:colOff>335280</xdr:colOff>
                    <xdr:row>28</xdr:row>
                    <xdr:rowOff>22860</xdr:rowOff>
                  </from>
                  <to>
                    <xdr:col>6</xdr:col>
                    <xdr:colOff>861060</xdr:colOff>
                    <xdr:row>28</xdr:row>
                    <xdr:rowOff>365760</xdr:rowOff>
                  </to>
                </anchor>
              </controlPr>
            </control>
          </mc:Choice>
        </mc:AlternateContent>
        <mc:AlternateContent xmlns:mc="http://schemas.openxmlformats.org/markup-compatibility/2006">
          <mc:Choice Requires="x14">
            <control shapeId="1093" r:id="rId63" name="Check Box 69">
              <controlPr defaultSize="0" autoFill="0" autoLine="0" autoPict="0">
                <anchor moveWithCells="1">
                  <from>
                    <xdr:col>6</xdr:col>
                    <xdr:colOff>335280</xdr:colOff>
                    <xdr:row>29</xdr:row>
                    <xdr:rowOff>22860</xdr:rowOff>
                  </from>
                  <to>
                    <xdr:col>6</xdr:col>
                    <xdr:colOff>861060</xdr:colOff>
                    <xdr:row>29</xdr:row>
                    <xdr:rowOff>365760</xdr:rowOff>
                  </to>
                </anchor>
              </controlPr>
            </control>
          </mc:Choice>
        </mc:AlternateContent>
        <mc:AlternateContent xmlns:mc="http://schemas.openxmlformats.org/markup-compatibility/2006">
          <mc:Choice Requires="x14">
            <control shapeId="1094" r:id="rId64" name="Check Box 70">
              <controlPr defaultSize="0" autoFill="0" autoLine="0" autoPict="0">
                <anchor moveWithCells="1">
                  <from>
                    <xdr:col>6</xdr:col>
                    <xdr:colOff>335280</xdr:colOff>
                    <xdr:row>30</xdr:row>
                    <xdr:rowOff>22860</xdr:rowOff>
                  </from>
                  <to>
                    <xdr:col>6</xdr:col>
                    <xdr:colOff>861060</xdr:colOff>
                    <xdr:row>30</xdr:row>
                    <xdr:rowOff>365760</xdr:rowOff>
                  </to>
                </anchor>
              </controlPr>
            </control>
          </mc:Choice>
        </mc:AlternateContent>
        <mc:AlternateContent xmlns:mc="http://schemas.openxmlformats.org/markup-compatibility/2006">
          <mc:Choice Requires="x14">
            <control shapeId="1095" r:id="rId65" name="Check Box 71">
              <controlPr defaultSize="0" autoFill="0" autoLine="0" autoPict="0">
                <anchor moveWithCells="1">
                  <from>
                    <xdr:col>6</xdr:col>
                    <xdr:colOff>335280</xdr:colOff>
                    <xdr:row>31</xdr:row>
                    <xdr:rowOff>22860</xdr:rowOff>
                  </from>
                  <to>
                    <xdr:col>6</xdr:col>
                    <xdr:colOff>861060</xdr:colOff>
                    <xdr:row>31</xdr:row>
                    <xdr:rowOff>365760</xdr:rowOff>
                  </to>
                </anchor>
              </controlPr>
            </control>
          </mc:Choice>
        </mc:AlternateContent>
        <mc:AlternateContent xmlns:mc="http://schemas.openxmlformats.org/markup-compatibility/2006">
          <mc:Choice Requires="x14">
            <control shapeId="1096" r:id="rId66" name="Check Box 72">
              <controlPr defaultSize="0" autoFill="0" autoLine="0" autoPict="0">
                <anchor moveWithCells="1">
                  <from>
                    <xdr:col>6</xdr:col>
                    <xdr:colOff>335280</xdr:colOff>
                    <xdr:row>32</xdr:row>
                    <xdr:rowOff>22860</xdr:rowOff>
                  </from>
                  <to>
                    <xdr:col>6</xdr:col>
                    <xdr:colOff>861060</xdr:colOff>
                    <xdr:row>32</xdr:row>
                    <xdr:rowOff>365760</xdr:rowOff>
                  </to>
                </anchor>
              </controlPr>
            </control>
          </mc:Choice>
        </mc:AlternateContent>
        <mc:AlternateContent xmlns:mc="http://schemas.openxmlformats.org/markup-compatibility/2006">
          <mc:Choice Requires="x14">
            <control shapeId="1097" r:id="rId67" name="Check Box 73">
              <controlPr defaultSize="0" autoFill="0" autoLine="0" autoPict="0">
                <anchor moveWithCells="1">
                  <from>
                    <xdr:col>6</xdr:col>
                    <xdr:colOff>335280</xdr:colOff>
                    <xdr:row>33</xdr:row>
                    <xdr:rowOff>22860</xdr:rowOff>
                  </from>
                  <to>
                    <xdr:col>6</xdr:col>
                    <xdr:colOff>861060</xdr:colOff>
                    <xdr:row>33</xdr:row>
                    <xdr:rowOff>365760</xdr:rowOff>
                  </to>
                </anchor>
              </controlPr>
            </control>
          </mc:Choice>
        </mc:AlternateContent>
        <mc:AlternateContent xmlns:mc="http://schemas.openxmlformats.org/markup-compatibility/2006">
          <mc:Choice Requires="x14">
            <control shapeId="1098" r:id="rId68" name="Check Box 74">
              <controlPr defaultSize="0" autoFill="0" autoLine="0" autoPict="0">
                <anchor moveWithCells="1">
                  <from>
                    <xdr:col>6</xdr:col>
                    <xdr:colOff>335280</xdr:colOff>
                    <xdr:row>34</xdr:row>
                    <xdr:rowOff>22860</xdr:rowOff>
                  </from>
                  <to>
                    <xdr:col>6</xdr:col>
                    <xdr:colOff>861060</xdr:colOff>
                    <xdr:row>34</xdr:row>
                    <xdr:rowOff>365760</xdr:rowOff>
                  </to>
                </anchor>
              </controlPr>
            </control>
          </mc:Choice>
        </mc:AlternateContent>
        <mc:AlternateContent xmlns:mc="http://schemas.openxmlformats.org/markup-compatibility/2006">
          <mc:Choice Requires="x14">
            <control shapeId="1099" r:id="rId69" name="Check Box 75">
              <controlPr defaultSize="0" autoFill="0" autoLine="0" autoPict="0">
                <anchor moveWithCells="1">
                  <from>
                    <xdr:col>6</xdr:col>
                    <xdr:colOff>335280</xdr:colOff>
                    <xdr:row>35</xdr:row>
                    <xdr:rowOff>22860</xdr:rowOff>
                  </from>
                  <to>
                    <xdr:col>6</xdr:col>
                    <xdr:colOff>861060</xdr:colOff>
                    <xdr:row>35</xdr:row>
                    <xdr:rowOff>365760</xdr:rowOff>
                  </to>
                </anchor>
              </controlPr>
            </control>
          </mc:Choice>
        </mc:AlternateContent>
        <mc:AlternateContent xmlns:mc="http://schemas.openxmlformats.org/markup-compatibility/2006">
          <mc:Choice Requires="x14">
            <control shapeId="1100" r:id="rId70" name="Check Box 76">
              <controlPr defaultSize="0" autoFill="0" autoLine="0" autoPict="0">
                <anchor moveWithCells="1">
                  <from>
                    <xdr:col>6</xdr:col>
                    <xdr:colOff>335280</xdr:colOff>
                    <xdr:row>36</xdr:row>
                    <xdr:rowOff>22860</xdr:rowOff>
                  </from>
                  <to>
                    <xdr:col>6</xdr:col>
                    <xdr:colOff>861060</xdr:colOff>
                    <xdr:row>36</xdr:row>
                    <xdr:rowOff>365760</xdr:rowOff>
                  </to>
                </anchor>
              </controlPr>
            </control>
          </mc:Choice>
        </mc:AlternateContent>
        <mc:AlternateContent xmlns:mc="http://schemas.openxmlformats.org/markup-compatibility/2006">
          <mc:Choice Requires="x14">
            <control shapeId="1101" r:id="rId71" name="Check Box 77">
              <controlPr defaultSize="0" autoFill="0" autoLine="0" autoPict="0">
                <anchor moveWithCells="1">
                  <from>
                    <xdr:col>6</xdr:col>
                    <xdr:colOff>335280</xdr:colOff>
                    <xdr:row>37</xdr:row>
                    <xdr:rowOff>22860</xdr:rowOff>
                  </from>
                  <to>
                    <xdr:col>6</xdr:col>
                    <xdr:colOff>861060</xdr:colOff>
                    <xdr:row>37</xdr:row>
                    <xdr:rowOff>365760</xdr:rowOff>
                  </to>
                </anchor>
              </controlPr>
            </control>
          </mc:Choice>
        </mc:AlternateContent>
        <mc:AlternateContent xmlns:mc="http://schemas.openxmlformats.org/markup-compatibility/2006">
          <mc:Choice Requires="x14">
            <control shapeId="1102" r:id="rId72" name="Check Box 78">
              <controlPr defaultSize="0" autoFill="0" autoLine="0" autoPict="0">
                <anchor moveWithCells="1">
                  <from>
                    <xdr:col>6</xdr:col>
                    <xdr:colOff>335280</xdr:colOff>
                    <xdr:row>38</xdr:row>
                    <xdr:rowOff>22860</xdr:rowOff>
                  </from>
                  <to>
                    <xdr:col>6</xdr:col>
                    <xdr:colOff>861060</xdr:colOff>
                    <xdr:row>38</xdr:row>
                    <xdr:rowOff>365760</xdr:rowOff>
                  </to>
                </anchor>
              </controlPr>
            </control>
          </mc:Choice>
        </mc:AlternateContent>
        <mc:AlternateContent xmlns:mc="http://schemas.openxmlformats.org/markup-compatibility/2006">
          <mc:Choice Requires="x14">
            <control shapeId="1103" r:id="rId73" name="Check Box 79">
              <controlPr defaultSize="0" autoFill="0" autoLine="0" autoPict="0">
                <anchor moveWithCells="1">
                  <from>
                    <xdr:col>6</xdr:col>
                    <xdr:colOff>335280</xdr:colOff>
                    <xdr:row>39</xdr:row>
                    <xdr:rowOff>22860</xdr:rowOff>
                  </from>
                  <to>
                    <xdr:col>6</xdr:col>
                    <xdr:colOff>861060</xdr:colOff>
                    <xdr:row>39</xdr:row>
                    <xdr:rowOff>365760</xdr:rowOff>
                  </to>
                </anchor>
              </controlPr>
            </control>
          </mc:Choice>
        </mc:AlternateContent>
        <mc:AlternateContent xmlns:mc="http://schemas.openxmlformats.org/markup-compatibility/2006">
          <mc:Choice Requires="x14">
            <control shapeId="1104" r:id="rId74" name="Check Box 80">
              <controlPr defaultSize="0" autoFill="0" autoLine="0" autoPict="0">
                <anchor moveWithCells="1">
                  <from>
                    <xdr:col>6</xdr:col>
                    <xdr:colOff>335280</xdr:colOff>
                    <xdr:row>40</xdr:row>
                    <xdr:rowOff>22860</xdr:rowOff>
                  </from>
                  <to>
                    <xdr:col>6</xdr:col>
                    <xdr:colOff>861060</xdr:colOff>
                    <xdr:row>40</xdr:row>
                    <xdr:rowOff>365760</xdr:rowOff>
                  </to>
                </anchor>
              </controlPr>
            </control>
          </mc:Choice>
        </mc:AlternateContent>
        <mc:AlternateContent xmlns:mc="http://schemas.openxmlformats.org/markup-compatibility/2006">
          <mc:Choice Requires="x14">
            <control shapeId="1105" r:id="rId75" name="Check Box 81">
              <controlPr defaultSize="0" autoFill="0" autoLine="0" autoPict="0">
                <anchor moveWithCells="1">
                  <from>
                    <xdr:col>6</xdr:col>
                    <xdr:colOff>335280</xdr:colOff>
                    <xdr:row>41</xdr:row>
                    <xdr:rowOff>22860</xdr:rowOff>
                  </from>
                  <to>
                    <xdr:col>6</xdr:col>
                    <xdr:colOff>861060</xdr:colOff>
                    <xdr:row>41</xdr:row>
                    <xdr:rowOff>365760</xdr:rowOff>
                  </to>
                </anchor>
              </controlPr>
            </control>
          </mc:Choice>
        </mc:AlternateContent>
        <mc:AlternateContent xmlns:mc="http://schemas.openxmlformats.org/markup-compatibility/2006">
          <mc:Choice Requires="x14">
            <control shapeId="1106" r:id="rId76" name="Check Box 82">
              <controlPr defaultSize="0" autoFill="0" autoLine="0" autoPict="0">
                <anchor moveWithCells="1">
                  <from>
                    <xdr:col>6</xdr:col>
                    <xdr:colOff>335280</xdr:colOff>
                    <xdr:row>42</xdr:row>
                    <xdr:rowOff>22860</xdr:rowOff>
                  </from>
                  <to>
                    <xdr:col>6</xdr:col>
                    <xdr:colOff>861060</xdr:colOff>
                    <xdr:row>42</xdr:row>
                    <xdr:rowOff>365760</xdr:rowOff>
                  </to>
                </anchor>
              </controlPr>
            </control>
          </mc:Choice>
        </mc:AlternateContent>
        <mc:AlternateContent xmlns:mc="http://schemas.openxmlformats.org/markup-compatibility/2006">
          <mc:Choice Requires="x14">
            <control shapeId="1107" r:id="rId77" name="Check Box 83">
              <controlPr defaultSize="0" autoFill="0" autoLine="0" autoPict="0">
                <anchor moveWithCells="1">
                  <from>
                    <xdr:col>6</xdr:col>
                    <xdr:colOff>335280</xdr:colOff>
                    <xdr:row>43</xdr:row>
                    <xdr:rowOff>22860</xdr:rowOff>
                  </from>
                  <to>
                    <xdr:col>6</xdr:col>
                    <xdr:colOff>861060</xdr:colOff>
                    <xdr:row>43</xdr:row>
                    <xdr:rowOff>365760</xdr:rowOff>
                  </to>
                </anchor>
              </controlPr>
            </control>
          </mc:Choice>
        </mc:AlternateContent>
        <mc:AlternateContent xmlns:mc="http://schemas.openxmlformats.org/markup-compatibility/2006">
          <mc:Choice Requires="x14">
            <control shapeId="1108" r:id="rId78" name="Check Box 84">
              <controlPr defaultSize="0" autoFill="0" autoLine="0" autoPict="0">
                <anchor moveWithCells="1">
                  <from>
                    <xdr:col>6</xdr:col>
                    <xdr:colOff>335280</xdr:colOff>
                    <xdr:row>44</xdr:row>
                    <xdr:rowOff>22860</xdr:rowOff>
                  </from>
                  <to>
                    <xdr:col>6</xdr:col>
                    <xdr:colOff>861060</xdr:colOff>
                    <xdr:row>44</xdr:row>
                    <xdr:rowOff>365760</xdr:rowOff>
                  </to>
                </anchor>
              </controlPr>
            </control>
          </mc:Choice>
        </mc:AlternateContent>
        <mc:AlternateContent xmlns:mc="http://schemas.openxmlformats.org/markup-compatibility/2006">
          <mc:Choice Requires="x14">
            <control shapeId="1109" r:id="rId79" name="Check Box 85">
              <controlPr defaultSize="0" autoFill="0" autoLine="0" autoPict="0">
                <anchor moveWithCells="1">
                  <from>
                    <xdr:col>6</xdr:col>
                    <xdr:colOff>335280</xdr:colOff>
                    <xdr:row>45</xdr:row>
                    <xdr:rowOff>22860</xdr:rowOff>
                  </from>
                  <to>
                    <xdr:col>6</xdr:col>
                    <xdr:colOff>861060</xdr:colOff>
                    <xdr:row>45</xdr:row>
                    <xdr:rowOff>365760</xdr:rowOff>
                  </to>
                </anchor>
              </controlPr>
            </control>
          </mc:Choice>
        </mc:AlternateContent>
        <mc:AlternateContent xmlns:mc="http://schemas.openxmlformats.org/markup-compatibility/2006">
          <mc:Choice Requires="x14">
            <control shapeId="1110" r:id="rId80" name="Check Box 86">
              <controlPr defaultSize="0" autoFill="0" autoLine="0" autoPict="0">
                <anchor moveWithCells="1">
                  <from>
                    <xdr:col>6</xdr:col>
                    <xdr:colOff>335280</xdr:colOff>
                    <xdr:row>46</xdr:row>
                    <xdr:rowOff>22860</xdr:rowOff>
                  </from>
                  <to>
                    <xdr:col>6</xdr:col>
                    <xdr:colOff>861060</xdr:colOff>
                    <xdr:row>46</xdr:row>
                    <xdr:rowOff>365760</xdr:rowOff>
                  </to>
                </anchor>
              </controlPr>
            </control>
          </mc:Choice>
        </mc:AlternateContent>
        <mc:AlternateContent xmlns:mc="http://schemas.openxmlformats.org/markup-compatibility/2006">
          <mc:Choice Requires="x14">
            <control shapeId="1111" r:id="rId81" name="Check Box 87">
              <controlPr defaultSize="0" autoFill="0" autoLine="0" autoPict="0">
                <anchor moveWithCells="1">
                  <from>
                    <xdr:col>6</xdr:col>
                    <xdr:colOff>335280</xdr:colOff>
                    <xdr:row>47</xdr:row>
                    <xdr:rowOff>22860</xdr:rowOff>
                  </from>
                  <to>
                    <xdr:col>6</xdr:col>
                    <xdr:colOff>861060</xdr:colOff>
                    <xdr:row>47</xdr:row>
                    <xdr:rowOff>365760</xdr:rowOff>
                  </to>
                </anchor>
              </controlPr>
            </control>
          </mc:Choice>
        </mc:AlternateContent>
        <mc:AlternateContent xmlns:mc="http://schemas.openxmlformats.org/markup-compatibility/2006">
          <mc:Choice Requires="x14">
            <control shapeId="1112" r:id="rId82" name="Check Box 88">
              <controlPr defaultSize="0" autoFill="0" autoLine="0" autoPict="0">
                <anchor moveWithCells="1">
                  <from>
                    <xdr:col>6</xdr:col>
                    <xdr:colOff>335280</xdr:colOff>
                    <xdr:row>48</xdr:row>
                    <xdr:rowOff>22860</xdr:rowOff>
                  </from>
                  <to>
                    <xdr:col>6</xdr:col>
                    <xdr:colOff>861060</xdr:colOff>
                    <xdr:row>48</xdr:row>
                    <xdr:rowOff>365760</xdr:rowOff>
                  </to>
                </anchor>
              </controlPr>
            </control>
          </mc:Choice>
        </mc:AlternateContent>
        <mc:AlternateContent xmlns:mc="http://schemas.openxmlformats.org/markup-compatibility/2006">
          <mc:Choice Requires="x14">
            <control shapeId="1113" r:id="rId83" name="Check Box 89">
              <controlPr defaultSize="0" autoFill="0" autoLine="0" autoPict="0">
                <anchor moveWithCells="1">
                  <from>
                    <xdr:col>6</xdr:col>
                    <xdr:colOff>335280</xdr:colOff>
                    <xdr:row>49</xdr:row>
                    <xdr:rowOff>22860</xdr:rowOff>
                  </from>
                  <to>
                    <xdr:col>6</xdr:col>
                    <xdr:colOff>861060</xdr:colOff>
                    <xdr:row>49</xdr:row>
                    <xdr:rowOff>365760</xdr:rowOff>
                  </to>
                </anchor>
              </controlPr>
            </control>
          </mc:Choice>
        </mc:AlternateContent>
        <mc:AlternateContent xmlns:mc="http://schemas.openxmlformats.org/markup-compatibility/2006">
          <mc:Choice Requires="x14">
            <control shapeId="1114" r:id="rId84" name="Check Box 90">
              <controlPr defaultSize="0" autoFill="0" autoLine="0" autoPict="0">
                <anchor moveWithCells="1">
                  <from>
                    <xdr:col>6</xdr:col>
                    <xdr:colOff>335280</xdr:colOff>
                    <xdr:row>50</xdr:row>
                    <xdr:rowOff>22860</xdr:rowOff>
                  </from>
                  <to>
                    <xdr:col>6</xdr:col>
                    <xdr:colOff>861060</xdr:colOff>
                    <xdr:row>50</xdr:row>
                    <xdr:rowOff>365760</xdr:rowOff>
                  </to>
                </anchor>
              </controlPr>
            </control>
          </mc:Choice>
        </mc:AlternateContent>
        <mc:AlternateContent xmlns:mc="http://schemas.openxmlformats.org/markup-compatibility/2006">
          <mc:Choice Requires="x14">
            <control shapeId="1115" r:id="rId85" name="Check Box 91">
              <controlPr defaultSize="0" autoFill="0" autoLine="0" autoPict="0">
                <anchor moveWithCells="1">
                  <from>
                    <xdr:col>6</xdr:col>
                    <xdr:colOff>335280</xdr:colOff>
                    <xdr:row>51</xdr:row>
                    <xdr:rowOff>22860</xdr:rowOff>
                  </from>
                  <to>
                    <xdr:col>6</xdr:col>
                    <xdr:colOff>861060</xdr:colOff>
                    <xdr:row>51</xdr:row>
                    <xdr:rowOff>365760</xdr:rowOff>
                  </to>
                </anchor>
              </controlPr>
            </control>
          </mc:Choice>
        </mc:AlternateContent>
        <mc:AlternateContent xmlns:mc="http://schemas.openxmlformats.org/markup-compatibility/2006">
          <mc:Choice Requires="x14">
            <control shapeId="1116" r:id="rId86" name="Check Box 92">
              <controlPr defaultSize="0" autoFill="0" autoLine="0" autoPict="0">
                <anchor moveWithCells="1">
                  <from>
                    <xdr:col>6</xdr:col>
                    <xdr:colOff>335280</xdr:colOff>
                    <xdr:row>52</xdr:row>
                    <xdr:rowOff>22860</xdr:rowOff>
                  </from>
                  <to>
                    <xdr:col>6</xdr:col>
                    <xdr:colOff>861060</xdr:colOff>
                    <xdr:row>52</xdr:row>
                    <xdr:rowOff>365760</xdr:rowOff>
                  </to>
                </anchor>
              </controlPr>
            </control>
          </mc:Choice>
        </mc:AlternateContent>
        <mc:AlternateContent xmlns:mc="http://schemas.openxmlformats.org/markup-compatibility/2006">
          <mc:Choice Requires="x14">
            <control shapeId="1117" r:id="rId87" name="Check Box 93">
              <controlPr defaultSize="0" autoFill="0" autoLine="0" autoPict="0">
                <anchor moveWithCells="1">
                  <from>
                    <xdr:col>6</xdr:col>
                    <xdr:colOff>335280</xdr:colOff>
                    <xdr:row>53</xdr:row>
                    <xdr:rowOff>22860</xdr:rowOff>
                  </from>
                  <to>
                    <xdr:col>6</xdr:col>
                    <xdr:colOff>861060</xdr:colOff>
                    <xdr:row>53</xdr:row>
                    <xdr:rowOff>365760</xdr:rowOff>
                  </to>
                </anchor>
              </controlPr>
            </control>
          </mc:Choice>
        </mc:AlternateContent>
        <mc:AlternateContent xmlns:mc="http://schemas.openxmlformats.org/markup-compatibility/2006">
          <mc:Choice Requires="x14">
            <control shapeId="1118" r:id="rId88" name="Check Box 94">
              <controlPr defaultSize="0" autoFill="0" autoLine="0" autoPict="0">
                <anchor moveWithCells="1">
                  <from>
                    <xdr:col>6</xdr:col>
                    <xdr:colOff>335280</xdr:colOff>
                    <xdr:row>54</xdr:row>
                    <xdr:rowOff>22860</xdr:rowOff>
                  </from>
                  <to>
                    <xdr:col>6</xdr:col>
                    <xdr:colOff>861060</xdr:colOff>
                    <xdr:row>54</xdr:row>
                    <xdr:rowOff>365760</xdr:rowOff>
                  </to>
                </anchor>
              </controlPr>
            </control>
          </mc:Choice>
        </mc:AlternateContent>
        <mc:AlternateContent xmlns:mc="http://schemas.openxmlformats.org/markup-compatibility/2006">
          <mc:Choice Requires="x14">
            <control shapeId="1119" r:id="rId89" name="Check Box 95">
              <controlPr defaultSize="0" autoFill="0" autoLine="0" autoPict="0">
                <anchor moveWithCells="1">
                  <from>
                    <xdr:col>6</xdr:col>
                    <xdr:colOff>335280</xdr:colOff>
                    <xdr:row>55</xdr:row>
                    <xdr:rowOff>22860</xdr:rowOff>
                  </from>
                  <to>
                    <xdr:col>6</xdr:col>
                    <xdr:colOff>861060</xdr:colOff>
                    <xdr:row>55</xdr:row>
                    <xdr:rowOff>365760</xdr:rowOff>
                  </to>
                </anchor>
              </controlPr>
            </control>
          </mc:Choice>
        </mc:AlternateContent>
        <mc:AlternateContent xmlns:mc="http://schemas.openxmlformats.org/markup-compatibility/2006">
          <mc:Choice Requires="x14">
            <control shapeId="1120" r:id="rId90" name="Check Box 96">
              <controlPr defaultSize="0" autoFill="0" autoLine="0" autoPict="0">
                <anchor moveWithCells="1">
                  <from>
                    <xdr:col>6</xdr:col>
                    <xdr:colOff>335280</xdr:colOff>
                    <xdr:row>56</xdr:row>
                    <xdr:rowOff>22860</xdr:rowOff>
                  </from>
                  <to>
                    <xdr:col>6</xdr:col>
                    <xdr:colOff>861060</xdr:colOff>
                    <xdr:row>56</xdr:row>
                    <xdr:rowOff>365760</xdr:rowOff>
                  </to>
                </anchor>
              </controlPr>
            </control>
          </mc:Choice>
        </mc:AlternateContent>
        <mc:AlternateContent xmlns:mc="http://schemas.openxmlformats.org/markup-compatibility/2006">
          <mc:Choice Requires="x14">
            <control shapeId="1121" r:id="rId91" name="Check Box 97">
              <controlPr defaultSize="0" autoFill="0" autoLine="0" autoPict="0">
                <anchor moveWithCells="1">
                  <from>
                    <xdr:col>6</xdr:col>
                    <xdr:colOff>335280</xdr:colOff>
                    <xdr:row>57</xdr:row>
                    <xdr:rowOff>22860</xdr:rowOff>
                  </from>
                  <to>
                    <xdr:col>6</xdr:col>
                    <xdr:colOff>861060</xdr:colOff>
                    <xdr:row>57</xdr:row>
                    <xdr:rowOff>365760</xdr:rowOff>
                  </to>
                </anchor>
              </controlPr>
            </control>
          </mc:Choice>
        </mc:AlternateContent>
        <mc:AlternateContent xmlns:mc="http://schemas.openxmlformats.org/markup-compatibility/2006">
          <mc:Choice Requires="x14">
            <control shapeId="1122" r:id="rId92" name="Check Box 98">
              <controlPr defaultSize="0" autoFill="0" autoLine="0" autoPict="0">
                <anchor moveWithCells="1">
                  <from>
                    <xdr:col>7</xdr:col>
                    <xdr:colOff>335280</xdr:colOff>
                    <xdr:row>14</xdr:row>
                    <xdr:rowOff>22860</xdr:rowOff>
                  </from>
                  <to>
                    <xdr:col>7</xdr:col>
                    <xdr:colOff>861060</xdr:colOff>
                    <xdr:row>14</xdr:row>
                    <xdr:rowOff>365760</xdr:rowOff>
                  </to>
                </anchor>
              </controlPr>
            </control>
          </mc:Choice>
        </mc:AlternateContent>
        <mc:AlternateContent xmlns:mc="http://schemas.openxmlformats.org/markup-compatibility/2006">
          <mc:Choice Requires="x14">
            <control shapeId="1123" r:id="rId93" name="Check Box 99">
              <controlPr defaultSize="0" autoFill="0" autoLine="0" autoPict="0">
                <anchor moveWithCells="1">
                  <from>
                    <xdr:col>7</xdr:col>
                    <xdr:colOff>335280</xdr:colOff>
                    <xdr:row>15</xdr:row>
                    <xdr:rowOff>22860</xdr:rowOff>
                  </from>
                  <to>
                    <xdr:col>7</xdr:col>
                    <xdr:colOff>861060</xdr:colOff>
                    <xdr:row>15</xdr:row>
                    <xdr:rowOff>365760</xdr:rowOff>
                  </to>
                </anchor>
              </controlPr>
            </control>
          </mc:Choice>
        </mc:AlternateContent>
        <mc:AlternateContent xmlns:mc="http://schemas.openxmlformats.org/markup-compatibility/2006">
          <mc:Choice Requires="x14">
            <control shapeId="1124" r:id="rId94" name="Check Box 100">
              <controlPr defaultSize="0" autoFill="0" autoLine="0" autoPict="0">
                <anchor moveWithCells="1">
                  <from>
                    <xdr:col>7</xdr:col>
                    <xdr:colOff>335280</xdr:colOff>
                    <xdr:row>16</xdr:row>
                    <xdr:rowOff>22860</xdr:rowOff>
                  </from>
                  <to>
                    <xdr:col>7</xdr:col>
                    <xdr:colOff>861060</xdr:colOff>
                    <xdr:row>16</xdr:row>
                    <xdr:rowOff>365760</xdr:rowOff>
                  </to>
                </anchor>
              </controlPr>
            </control>
          </mc:Choice>
        </mc:AlternateContent>
        <mc:AlternateContent xmlns:mc="http://schemas.openxmlformats.org/markup-compatibility/2006">
          <mc:Choice Requires="x14">
            <control shapeId="1125" r:id="rId95" name="Check Box 101">
              <controlPr defaultSize="0" autoFill="0" autoLine="0" autoPict="0">
                <anchor moveWithCells="1">
                  <from>
                    <xdr:col>7</xdr:col>
                    <xdr:colOff>335280</xdr:colOff>
                    <xdr:row>17</xdr:row>
                    <xdr:rowOff>22860</xdr:rowOff>
                  </from>
                  <to>
                    <xdr:col>7</xdr:col>
                    <xdr:colOff>861060</xdr:colOff>
                    <xdr:row>17</xdr:row>
                    <xdr:rowOff>365760</xdr:rowOff>
                  </to>
                </anchor>
              </controlPr>
            </control>
          </mc:Choice>
        </mc:AlternateContent>
        <mc:AlternateContent xmlns:mc="http://schemas.openxmlformats.org/markup-compatibility/2006">
          <mc:Choice Requires="x14">
            <control shapeId="1126" r:id="rId96" name="Check Box 102">
              <controlPr defaultSize="0" autoFill="0" autoLine="0" autoPict="0">
                <anchor moveWithCells="1">
                  <from>
                    <xdr:col>7</xdr:col>
                    <xdr:colOff>335280</xdr:colOff>
                    <xdr:row>18</xdr:row>
                    <xdr:rowOff>22860</xdr:rowOff>
                  </from>
                  <to>
                    <xdr:col>7</xdr:col>
                    <xdr:colOff>861060</xdr:colOff>
                    <xdr:row>18</xdr:row>
                    <xdr:rowOff>365760</xdr:rowOff>
                  </to>
                </anchor>
              </controlPr>
            </control>
          </mc:Choice>
        </mc:AlternateContent>
        <mc:AlternateContent xmlns:mc="http://schemas.openxmlformats.org/markup-compatibility/2006">
          <mc:Choice Requires="x14">
            <control shapeId="1127" r:id="rId97" name="Check Box 103">
              <controlPr defaultSize="0" autoFill="0" autoLine="0" autoPict="0">
                <anchor moveWithCells="1">
                  <from>
                    <xdr:col>7</xdr:col>
                    <xdr:colOff>335280</xdr:colOff>
                    <xdr:row>19</xdr:row>
                    <xdr:rowOff>22860</xdr:rowOff>
                  </from>
                  <to>
                    <xdr:col>7</xdr:col>
                    <xdr:colOff>861060</xdr:colOff>
                    <xdr:row>19</xdr:row>
                    <xdr:rowOff>365760</xdr:rowOff>
                  </to>
                </anchor>
              </controlPr>
            </control>
          </mc:Choice>
        </mc:AlternateContent>
        <mc:AlternateContent xmlns:mc="http://schemas.openxmlformats.org/markup-compatibility/2006">
          <mc:Choice Requires="x14">
            <control shapeId="1128" r:id="rId98" name="Check Box 104">
              <controlPr defaultSize="0" autoFill="0" autoLine="0" autoPict="0">
                <anchor moveWithCells="1">
                  <from>
                    <xdr:col>7</xdr:col>
                    <xdr:colOff>335280</xdr:colOff>
                    <xdr:row>20</xdr:row>
                    <xdr:rowOff>22860</xdr:rowOff>
                  </from>
                  <to>
                    <xdr:col>7</xdr:col>
                    <xdr:colOff>861060</xdr:colOff>
                    <xdr:row>20</xdr:row>
                    <xdr:rowOff>365760</xdr:rowOff>
                  </to>
                </anchor>
              </controlPr>
            </control>
          </mc:Choice>
        </mc:AlternateContent>
        <mc:AlternateContent xmlns:mc="http://schemas.openxmlformats.org/markup-compatibility/2006">
          <mc:Choice Requires="x14">
            <control shapeId="1129" r:id="rId99" name="Check Box 105">
              <controlPr defaultSize="0" autoFill="0" autoLine="0" autoPict="0">
                <anchor moveWithCells="1">
                  <from>
                    <xdr:col>7</xdr:col>
                    <xdr:colOff>335280</xdr:colOff>
                    <xdr:row>21</xdr:row>
                    <xdr:rowOff>22860</xdr:rowOff>
                  </from>
                  <to>
                    <xdr:col>7</xdr:col>
                    <xdr:colOff>861060</xdr:colOff>
                    <xdr:row>21</xdr:row>
                    <xdr:rowOff>365760</xdr:rowOff>
                  </to>
                </anchor>
              </controlPr>
            </control>
          </mc:Choice>
        </mc:AlternateContent>
        <mc:AlternateContent xmlns:mc="http://schemas.openxmlformats.org/markup-compatibility/2006">
          <mc:Choice Requires="x14">
            <control shapeId="1130" r:id="rId100" name="Check Box 106">
              <controlPr defaultSize="0" autoFill="0" autoLine="0" autoPict="0">
                <anchor moveWithCells="1">
                  <from>
                    <xdr:col>7</xdr:col>
                    <xdr:colOff>335280</xdr:colOff>
                    <xdr:row>22</xdr:row>
                    <xdr:rowOff>22860</xdr:rowOff>
                  </from>
                  <to>
                    <xdr:col>7</xdr:col>
                    <xdr:colOff>861060</xdr:colOff>
                    <xdr:row>22</xdr:row>
                    <xdr:rowOff>365760</xdr:rowOff>
                  </to>
                </anchor>
              </controlPr>
            </control>
          </mc:Choice>
        </mc:AlternateContent>
        <mc:AlternateContent xmlns:mc="http://schemas.openxmlformats.org/markup-compatibility/2006">
          <mc:Choice Requires="x14">
            <control shapeId="1131" r:id="rId101" name="Check Box 107">
              <controlPr defaultSize="0" autoFill="0" autoLine="0" autoPict="0">
                <anchor moveWithCells="1">
                  <from>
                    <xdr:col>7</xdr:col>
                    <xdr:colOff>335280</xdr:colOff>
                    <xdr:row>23</xdr:row>
                    <xdr:rowOff>22860</xdr:rowOff>
                  </from>
                  <to>
                    <xdr:col>7</xdr:col>
                    <xdr:colOff>861060</xdr:colOff>
                    <xdr:row>23</xdr:row>
                    <xdr:rowOff>365760</xdr:rowOff>
                  </to>
                </anchor>
              </controlPr>
            </control>
          </mc:Choice>
        </mc:AlternateContent>
        <mc:AlternateContent xmlns:mc="http://schemas.openxmlformats.org/markup-compatibility/2006">
          <mc:Choice Requires="x14">
            <control shapeId="1132" r:id="rId102" name="Check Box 108">
              <controlPr defaultSize="0" autoFill="0" autoLine="0" autoPict="0">
                <anchor moveWithCells="1">
                  <from>
                    <xdr:col>7</xdr:col>
                    <xdr:colOff>335280</xdr:colOff>
                    <xdr:row>24</xdr:row>
                    <xdr:rowOff>22860</xdr:rowOff>
                  </from>
                  <to>
                    <xdr:col>7</xdr:col>
                    <xdr:colOff>861060</xdr:colOff>
                    <xdr:row>24</xdr:row>
                    <xdr:rowOff>365760</xdr:rowOff>
                  </to>
                </anchor>
              </controlPr>
            </control>
          </mc:Choice>
        </mc:AlternateContent>
        <mc:AlternateContent xmlns:mc="http://schemas.openxmlformats.org/markup-compatibility/2006">
          <mc:Choice Requires="x14">
            <control shapeId="1133" r:id="rId103" name="Check Box 109">
              <controlPr defaultSize="0" autoFill="0" autoLine="0" autoPict="0">
                <anchor moveWithCells="1">
                  <from>
                    <xdr:col>7</xdr:col>
                    <xdr:colOff>335280</xdr:colOff>
                    <xdr:row>25</xdr:row>
                    <xdr:rowOff>22860</xdr:rowOff>
                  </from>
                  <to>
                    <xdr:col>7</xdr:col>
                    <xdr:colOff>861060</xdr:colOff>
                    <xdr:row>25</xdr:row>
                    <xdr:rowOff>365760</xdr:rowOff>
                  </to>
                </anchor>
              </controlPr>
            </control>
          </mc:Choice>
        </mc:AlternateContent>
        <mc:AlternateContent xmlns:mc="http://schemas.openxmlformats.org/markup-compatibility/2006">
          <mc:Choice Requires="x14">
            <control shapeId="1134" r:id="rId104" name="Check Box 110">
              <controlPr defaultSize="0" autoFill="0" autoLine="0" autoPict="0">
                <anchor moveWithCells="1">
                  <from>
                    <xdr:col>7</xdr:col>
                    <xdr:colOff>335280</xdr:colOff>
                    <xdr:row>26</xdr:row>
                    <xdr:rowOff>22860</xdr:rowOff>
                  </from>
                  <to>
                    <xdr:col>7</xdr:col>
                    <xdr:colOff>861060</xdr:colOff>
                    <xdr:row>26</xdr:row>
                    <xdr:rowOff>365760</xdr:rowOff>
                  </to>
                </anchor>
              </controlPr>
            </control>
          </mc:Choice>
        </mc:AlternateContent>
        <mc:AlternateContent xmlns:mc="http://schemas.openxmlformats.org/markup-compatibility/2006">
          <mc:Choice Requires="x14">
            <control shapeId="1135" r:id="rId105" name="Check Box 111">
              <controlPr defaultSize="0" autoFill="0" autoLine="0" autoPict="0">
                <anchor moveWithCells="1">
                  <from>
                    <xdr:col>7</xdr:col>
                    <xdr:colOff>335280</xdr:colOff>
                    <xdr:row>27</xdr:row>
                    <xdr:rowOff>22860</xdr:rowOff>
                  </from>
                  <to>
                    <xdr:col>7</xdr:col>
                    <xdr:colOff>861060</xdr:colOff>
                    <xdr:row>27</xdr:row>
                    <xdr:rowOff>365760</xdr:rowOff>
                  </to>
                </anchor>
              </controlPr>
            </control>
          </mc:Choice>
        </mc:AlternateContent>
        <mc:AlternateContent xmlns:mc="http://schemas.openxmlformats.org/markup-compatibility/2006">
          <mc:Choice Requires="x14">
            <control shapeId="1136" r:id="rId106" name="Check Box 112">
              <controlPr defaultSize="0" autoFill="0" autoLine="0" autoPict="0">
                <anchor moveWithCells="1">
                  <from>
                    <xdr:col>7</xdr:col>
                    <xdr:colOff>335280</xdr:colOff>
                    <xdr:row>28</xdr:row>
                    <xdr:rowOff>22860</xdr:rowOff>
                  </from>
                  <to>
                    <xdr:col>7</xdr:col>
                    <xdr:colOff>861060</xdr:colOff>
                    <xdr:row>28</xdr:row>
                    <xdr:rowOff>365760</xdr:rowOff>
                  </to>
                </anchor>
              </controlPr>
            </control>
          </mc:Choice>
        </mc:AlternateContent>
        <mc:AlternateContent xmlns:mc="http://schemas.openxmlformats.org/markup-compatibility/2006">
          <mc:Choice Requires="x14">
            <control shapeId="1137" r:id="rId107" name="Check Box 113">
              <controlPr defaultSize="0" autoFill="0" autoLine="0" autoPict="0">
                <anchor moveWithCells="1">
                  <from>
                    <xdr:col>7</xdr:col>
                    <xdr:colOff>335280</xdr:colOff>
                    <xdr:row>29</xdr:row>
                    <xdr:rowOff>22860</xdr:rowOff>
                  </from>
                  <to>
                    <xdr:col>7</xdr:col>
                    <xdr:colOff>861060</xdr:colOff>
                    <xdr:row>29</xdr:row>
                    <xdr:rowOff>365760</xdr:rowOff>
                  </to>
                </anchor>
              </controlPr>
            </control>
          </mc:Choice>
        </mc:AlternateContent>
        <mc:AlternateContent xmlns:mc="http://schemas.openxmlformats.org/markup-compatibility/2006">
          <mc:Choice Requires="x14">
            <control shapeId="1138" r:id="rId108" name="Check Box 114">
              <controlPr defaultSize="0" autoFill="0" autoLine="0" autoPict="0">
                <anchor moveWithCells="1">
                  <from>
                    <xdr:col>7</xdr:col>
                    <xdr:colOff>335280</xdr:colOff>
                    <xdr:row>30</xdr:row>
                    <xdr:rowOff>22860</xdr:rowOff>
                  </from>
                  <to>
                    <xdr:col>7</xdr:col>
                    <xdr:colOff>861060</xdr:colOff>
                    <xdr:row>30</xdr:row>
                    <xdr:rowOff>365760</xdr:rowOff>
                  </to>
                </anchor>
              </controlPr>
            </control>
          </mc:Choice>
        </mc:AlternateContent>
        <mc:AlternateContent xmlns:mc="http://schemas.openxmlformats.org/markup-compatibility/2006">
          <mc:Choice Requires="x14">
            <control shapeId="1139" r:id="rId109" name="Check Box 115">
              <controlPr defaultSize="0" autoFill="0" autoLine="0" autoPict="0">
                <anchor moveWithCells="1">
                  <from>
                    <xdr:col>7</xdr:col>
                    <xdr:colOff>335280</xdr:colOff>
                    <xdr:row>31</xdr:row>
                    <xdr:rowOff>22860</xdr:rowOff>
                  </from>
                  <to>
                    <xdr:col>7</xdr:col>
                    <xdr:colOff>861060</xdr:colOff>
                    <xdr:row>31</xdr:row>
                    <xdr:rowOff>365760</xdr:rowOff>
                  </to>
                </anchor>
              </controlPr>
            </control>
          </mc:Choice>
        </mc:AlternateContent>
        <mc:AlternateContent xmlns:mc="http://schemas.openxmlformats.org/markup-compatibility/2006">
          <mc:Choice Requires="x14">
            <control shapeId="1140" r:id="rId110" name="Check Box 116">
              <controlPr defaultSize="0" autoFill="0" autoLine="0" autoPict="0">
                <anchor moveWithCells="1">
                  <from>
                    <xdr:col>7</xdr:col>
                    <xdr:colOff>335280</xdr:colOff>
                    <xdr:row>32</xdr:row>
                    <xdr:rowOff>22860</xdr:rowOff>
                  </from>
                  <to>
                    <xdr:col>7</xdr:col>
                    <xdr:colOff>861060</xdr:colOff>
                    <xdr:row>32</xdr:row>
                    <xdr:rowOff>365760</xdr:rowOff>
                  </to>
                </anchor>
              </controlPr>
            </control>
          </mc:Choice>
        </mc:AlternateContent>
        <mc:AlternateContent xmlns:mc="http://schemas.openxmlformats.org/markup-compatibility/2006">
          <mc:Choice Requires="x14">
            <control shapeId="1141" r:id="rId111" name="Check Box 117">
              <controlPr defaultSize="0" autoFill="0" autoLine="0" autoPict="0">
                <anchor moveWithCells="1">
                  <from>
                    <xdr:col>7</xdr:col>
                    <xdr:colOff>335280</xdr:colOff>
                    <xdr:row>33</xdr:row>
                    <xdr:rowOff>22860</xdr:rowOff>
                  </from>
                  <to>
                    <xdr:col>7</xdr:col>
                    <xdr:colOff>861060</xdr:colOff>
                    <xdr:row>33</xdr:row>
                    <xdr:rowOff>365760</xdr:rowOff>
                  </to>
                </anchor>
              </controlPr>
            </control>
          </mc:Choice>
        </mc:AlternateContent>
        <mc:AlternateContent xmlns:mc="http://schemas.openxmlformats.org/markup-compatibility/2006">
          <mc:Choice Requires="x14">
            <control shapeId="1142" r:id="rId112" name="Check Box 118">
              <controlPr defaultSize="0" autoFill="0" autoLine="0" autoPict="0">
                <anchor moveWithCells="1">
                  <from>
                    <xdr:col>7</xdr:col>
                    <xdr:colOff>335280</xdr:colOff>
                    <xdr:row>34</xdr:row>
                    <xdr:rowOff>22860</xdr:rowOff>
                  </from>
                  <to>
                    <xdr:col>7</xdr:col>
                    <xdr:colOff>861060</xdr:colOff>
                    <xdr:row>34</xdr:row>
                    <xdr:rowOff>365760</xdr:rowOff>
                  </to>
                </anchor>
              </controlPr>
            </control>
          </mc:Choice>
        </mc:AlternateContent>
        <mc:AlternateContent xmlns:mc="http://schemas.openxmlformats.org/markup-compatibility/2006">
          <mc:Choice Requires="x14">
            <control shapeId="1143" r:id="rId113" name="Check Box 119">
              <controlPr defaultSize="0" autoFill="0" autoLine="0" autoPict="0">
                <anchor moveWithCells="1">
                  <from>
                    <xdr:col>7</xdr:col>
                    <xdr:colOff>335280</xdr:colOff>
                    <xdr:row>35</xdr:row>
                    <xdr:rowOff>22860</xdr:rowOff>
                  </from>
                  <to>
                    <xdr:col>7</xdr:col>
                    <xdr:colOff>861060</xdr:colOff>
                    <xdr:row>35</xdr:row>
                    <xdr:rowOff>365760</xdr:rowOff>
                  </to>
                </anchor>
              </controlPr>
            </control>
          </mc:Choice>
        </mc:AlternateContent>
        <mc:AlternateContent xmlns:mc="http://schemas.openxmlformats.org/markup-compatibility/2006">
          <mc:Choice Requires="x14">
            <control shapeId="1144" r:id="rId114" name="Check Box 120">
              <controlPr defaultSize="0" autoFill="0" autoLine="0" autoPict="0">
                <anchor moveWithCells="1">
                  <from>
                    <xdr:col>7</xdr:col>
                    <xdr:colOff>335280</xdr:colOff>
                    <xdr:row>36</xdr:row>
                    <xdr:rowOff>22860</xdr:rowOff>
                  </from>
                  <to>
                    <xdr:col>7</xdr:col>
                    <xdr:colOff>861060</xdr:colOff>
                    <xdr:row>36</xdr:row>
                    <xdr:rowOff>365760</xdr:rowOff>
                  </to>
                </anchor>
              </controlPr>
            </control>
          </mc:Choice>
        </mc:AlternateContent>
        <mc:AlternateContent xmlns:mc="http://schemas.openxmlformats.org/markup-compatibility/2006">
          <mc:Choice Requires="x14">
            <control shapeId="1145" r:id="rId115" name="Check Box 121">
              <controlPr defaultSize="0" autoFill="0" autoLine="0" autoPict="0">
                <anchor moveWithCells="1">
                  <from>
                    <xdr:col>7</xdr:col>
                    <xdr:colOff>335280</xdr:colOff>
                    <xdr:row>37</xdr:row>
                    <xdr:rowOff>22860</xdr:rowOff>
                  </from>
                  <to>
                    <xdr:col>7</xdr:col>
                    <xdr:colOff>861060</xdr:colOff>
                    <xdr:row>37</xdr:row>
                    <xdr:rowOff>365760</xdr:rowOff>
                  </to>
                </anchor>
              </controlPr>
            </control>
          </mc:Choice>
        </mc:AlternateContent>
        <mc:AlternateContent xmlns:mc="http://schemas.openxmlformats.org/markup-compatibility/2006">
          <mc:Choice Requires="x14">
            <control shapeId="1146" r:id="rId116" name="Check Box 122">
              <controlPr defaultSize="0" autoFill="0" autoLine="0" autoPict="0">
                <anchor moveWithCells="1">
                  <from>
                    <xdr:col>7</xdr:col>
                    <xdr:colOff>335280</xdr:colOff>
                    <xdr:row>38</xdr:row>
                    <xdr:rowOff>22860</xdr:rowOff>
                  </from>
                  <to>
                    <xdr:col>7</xdr:col>
                    <xdr:colOff>861060</xdr:colOff>
                    <xdr:row>38</xdr:row>
                    <xdr:rowOff>365760</xdr:rowOff>
                  </to>
                </anchor>
              </controlPr>
            </control>
          </mc:Choice>
        </mc:AlternateContent>
        <mc:AlternateContent xmlns:mc="http://schemas.openxmlformats.org/markup-compatibility/2006">
          <mc:Choice Requires="x14">
            <control shapeId="1147" r:id="rId117" name="Check Box 123">
              <controlPr defaultSize="0" autoFill="0" autoLine="0" autoPict="0">
                <anchor moveWithCells="1">
                  <from>
                    <xdr:col>7</xdr:col>
                    <xdr:colOff>335280</xdr:colOff>
                    <xdr:row>39</xdr:row>
                    <xdr:rowOff>22860</xdr:rowOff>
                  </from>
                  <to>
                    <xdr:col>7</xdr:col>
                    <xdr:colOff>861060</xdr:colOff>
                    <xdr:row>39</xdr:row>
                    <xdr:rowOff>365760</xdr:rowOff>
                  </to>
                </anchor>
              </controlPr>
            </control>
          </mc:Choice>
        </mc:AlternateContent>
        <mc:AlternateContent xmlns:mc="http://schemas.openxmlformats.org/markup-compatibility/2006">
          <mc:Choice Requires="x14">
            <control shapeId="1148" r:id="rId118" name="Check Box 124">
              <controlPr defaultSize="0" autoFill="0" autoLine="0" autoPict="0">
                <anchor moveWithCells="1">
                  <from>
                    <xdr:col>7</xdr:col>
                    <xdr:colOff>335280</xdr:colOff>
                    <xdr:row>40</xdr:row>
                    <xdr:rowOff>22860</xdr:rowOff>
                  </from>
                  <to>
                    <xdr:col>7</xdr:col>
                    <xdr:colOff>861060</xdr:colOff>
                    <xdr:row>40</xdr:row>
                    <xdr:rowOff>365760</xdr:rowOff>
                  </to>
                </anchor>
              </controlPr>
            </control>
          </mc:Choice>
        </mc:AlternateContent>
        <mc:AlternateContent xmlns:mc="http://schemas.openxmlformats.org/markup-compatibility/2006">
          <mc:Choice Requires="x14">
            <control shapeId="1149" r:id="rId119" name="Check Box 125">
              <controlPr defaultSize="0" autoFill="0" autoLine="0" autoPict="0">
                <anchor moveWithCells="1">
                  <from>
                    <xdr:col>7</xdr:col>
                    <xdr:colOff>335280</xdr:colOff>
                    <xdr:row>41</xdr:row>
                    <xdr:rowOff>22860</xdr:rowOff>
                  </from>
                  <to>
                    <xdr:col>7</xdr:col>
                    <xdr:colOff>861060</xdr:colOff>
                    <xdr:row>41</xdr:row>
                    <xdr:rowOff>365760</xdr:rowOff>
                  </to>
                </anchor>
              </controlPr>
            </control>
          </mc:Choice>
        </mc:AlternateContent>
        <mc:AlternateContent xmlns:mc="http://schemas.openxmlformats.org/markup-compatibility/2006">
          <mc:Choice Requires="x14">
            <control shapeId="1150" r:id="rId120" name="Check Box 126">
              <controlPr defaultSize="0" autoFill="0" autoLine="0" autoPict="0">
                <anchor moveWithCells="1">
                  <from>
                    <xdr:col>7</xdr:col>
                    <xdr:colOff>335280</xdr:colOff>
                    <xdr:row>42</xdr:row>
                    <xdr:rowOff>22860</xdr:rowOff>
                  </from>
                  <to>
                    <xdr:col>7</xdr:col>
                    <xdr:colOff>861060</xdr:colOff>
                    <xdr:row>42</xdr:row>
                    <xdr:rowOff>365760</xdr:rowOff>
                  </to>
                </anchor>
              </controlPr>
            </control>
          </mc:Choice>
        </mc:AlternateContent>
        <mc:AlternateContent xmlns:mc="http://schemas.openxmlformats.org/markup-compatibility/2006">
          <mc:Choice Requires="x14">
            <control shapeId="1151" r:id="rId121" name="Check Box 127">
              <controlPr defaultSize="0" autoFill="0" autoLine="0" autoPict="0">
                <anchor moveWithCells="1">
                  <from>
                    <xdr:col>7</xdr:col>
                    <xdr:colOff>335280</xdr:colOff>
                    <xdr:row>43</xdr:row>
                    <xdr:rowOff>22860</xdr:rowOff>
                  </from>
                  <to>
                    <xdr:col>7</xdr:col>
                    <xdr:colOff>861060</xdr:colOff>
                    <xdr:row>43</xdr:row>
                    <xdr:rowOff>365760</xdr:rowOff>
                  </to>
                </anchor>
              </controlPr>
            </control>
          </mc:Choice>
        </mc:AlternateContent>
        <mc:AlternateContent xmlns:mc="http://schemas.openxmlformats.org/markup-compatibility/2006">
          <mc:Choice Requires="x14">
            <control shapeId="1152" r:id="rId122" name="Check Box 128">
              <controlPr defaultSize="0" autoFill="0" autoLine="0" autoPict="0">
                <anchor moveWithCells="1">
                  <from>
                    <xdr:col>7</xdr:col>
                    <xdr:colOff>335280</xdr:colOff>
                    <xdr:row>44</xdr:row>
                    <xdr:rowOff>22860</xdr:rowOff>
                  </from>
                  <to>
                    <xdr:col>7</xdr:col>
                    <xdr:colOff>861060</xdr:colOff>
                    <xdr:row>44</xdr:row>
                    <xdr:rowOff>365760</xdr:rowOff>
                  </to>
                </anchor>
              </controlPr>
            </control>
          </mc:Choice>
        </mc:AlternateContent>
        <mc:AlternateContent xmlns:mc="http://schemas.openxmlformats.org/markup-compatibility/2006">
          <mc:Choice Requires="x14">
            <control shapeId="1153" r:id="rId123" name="Check Box 129">
              <controlPr defaultSize="0" autoFill="0" autoLine="0" autoPict="0">
                <anchor moveWithCells="1">
                  <from>
                    <xdr:col>7</xdr:col>
                    <xdr:colOff>335280</xdr:colOff>
                    <xdr:row>45</xdr:row>
                    <xdr:rowOff>22860</xdr:rowOff>
                  </from>
                  <to>
                    <xdr:col>7</xdr:col>
                    <xdr:colOff>861060</xdr:colOff>
                    <xdr:row>45</xdr:row>
                    <xdr:rowOff>365760</xdr:rowOff>
                  </to>
                </anchor>
              </controlPr>
            </control>
          </mc:Choice>
        </mc:AlternateContent>
        <mc:AlternateContent xmlns:mc="http://schemas.openxmlformats.org/markup-compatibility/2006">
          <mc:Choice Requires="x14">
            <control shapeId="1154" r:id="rId124" name="Check Box 130">
              <controlPr defaultSize="0" autoFill="0" autoLine="0" autoPict="0">
                <anchor moveWithCells="1">
                  <from>
                    <xdr:col>7</xdr:col>
                    <xdr:colOff>335280</xdr:colOff>
                    <xdr:row>46</xdr:row>
                    <xdr:rowOff>22860</xdr:rowOff>
                  </from>
                  <to>
                    <xdr:col>7</xdr:col>
                    <xdr:colOff>861060</xdr:colOff>
                    <xdr:row>46</xdr:row>
                    <xdr:rowOff>365760</xdr:rowOff>
                  </to>
                </anchor>
              </controlPr>
            </control>
          </mc:Choice>
        </mc:AlternateContent>
        <mc:AlternateContent xmlns:mc="http://schemas.openxmlformats.org/markup-compatibility/2006">
          <mc:Choice Requires="x14">
            <control shapeId="1155" r:id="rId125" name="Check Box 131">
              <controlPr defaultSize="0" autoFill="0" autoLine="0" autoPict="0">
                <anchor moveWithCells="1">
                  <from>
                    <xdr:col>7</xdr:col>
                    <xdr:colOff>335280</xdr:colOff>
                    <xdr:row>47</xdr:row>
                    <xdr:rowOff>22860</xdr:rowOff>
                  </from>
                  <to>
                    <xdr:col>7</xdr:col>
                    <xdr:colOff>861060</xdr:colOff>
                    <xdr:row>47</xdr:row>
                    <xdr:rowOff>365760</xdr:rowOff>
                  </to>
                </anchor>
              </controlPr>
            </control>
          </mc:Choice>
        </mc:AlternateContent>
        <mc:AlternateContent xmlns:mc="http://schemas.openxmlformats.org/markup-compatibility/2006">
          <mc:Choice Requires="x14">
            <control shapeId="1156" r:id="rId126" name="Check Box 132">
              <controlPr defaultSize="0" autoFill="0" autoLine="0" autoPict="0">
                <anchor moveWithCells="1">
                  <from>
                    <xdr:col>7</xdr:col>
                    <xdr:colOff>335280</xdr:colOff>
                    <xdr:row>48</xdr:row>
                    <xdr:rowOff>22860</xdr:rowOff>
                  </from>
                  <to>
                    <xdr:col>7</xdr:col>
                    <xdr:colOff>861060</xdr:colOff>
                    <xdr:row>48</xdr:row>
                    <xdr:rowOff>365760</xdr:rowOff>
                  </to>
                </anchor>
              </controlPr>
            </control>
          </mc:Choice>
        </mc:AlternateContent>
        <mc:AlternateContent xmlns:mc="http://schemas.openxmlformats.org/markup-compatibility/2006">
          <mc:Choice Requires="x14">
            <control shapeId="1157" r:id="rId127" name="Check Box 133">
              <controlPr defaultSize="0" autoFill="0" autoLine="0" autoPict="0">
                <anchor moveWithCells="1">
                  <from>
                    <xdr:col>7</xdr:col>
                    <xdr:colOff>335280</xdr:colOff>
                    <xdr:row>49</xdr:row>
                    <xdr:rowOff>22860</xdr:rowOff>
                  </from>
                  <to>
                    <xdr:col>7</xdr:col>
                    <xdr:colOff>861060</xdr:colOff>
                    <xdr:row>49</xdr:row>
                    <xdr:rowOff>365760</xdr:rowOff>
                  </to>
                </anchor>
              </controlPr>
            </control>
          </mc:Choice>
        </mc:AlternateContent>
        <mc:AlternateContent xmlns:mc="http://schemas.openxmlformats.org/markup-compatibility/2006">
          <mc:Choice Requires="x14">
            <control shapeId="1158" r:id="rId128" name="Check Box 134">
              <controlPr defaultSize="0" autoFill="0" autoLine="0" autoPict="0">
                <anchor moveWithCells="1">
                  <from>
                    <xdr:col>7</xdr:col>
                    <xdr:colOff>335280</xdr:colOff>
                    <xdr:row>50</xdr:row>
                    <xdr:rowOff>22860</xdr:rowOff>
                  </from>
                  <to>
                    <xdr:col>7</xdr:col>
                    <xdr:colOff>861060</xdr:colOff>
                    <xdr:row>50</xdr:row>
                    <xdr:rowOff>365760</xdr:rowOff>
                  </to>
                </anchor>
              </controlPr>
            </control>
          </mc:Choice>
        </mc:AlternateContent>
        <mc:AlternateContent xmlns:mc="http://schemas.openxmlformats.org/markup-compatibility/2006">
          <mc:Choice Requires="x14">
            <control shapeId="1159" r:id="rId129" name="Check Box 135">
              <controlPr defaultSize="0" autoFill="0" autoLine="0" autoPict="0">
                <anchor moveWithCells="1">
                  <from>
                    <xdr:col>7</xdr:col>
                    <xdr:colOff>335280</xdr:colOff>
                    <xdr:row>51</xdr:row>
                    <xdr:rowOff>22860</xdr:rowOff>
                  </from>
                  <to>
                    <xdr:col>7</xdr:col>
                    <xdr:colOff>861060</xdr:colOff>
                    <xdr:row>51</xdr:row>
                    <xdr:rowOff>365760</xdr:rowOff>
                  </to>
                </anchor>
              </controlPr>
            </control>
          </mc:Choice>
        </mc:AlternateContent>
        <mc:AlternateContent xmlns:mc="http://schemas.openxmlformats.org/markup-compatibility/2006">
          <mc:Choice Requires="x14">
            <control shapeId="1160" r:id="rId130" name="Check Box 136">
              <controlPr defaultSize="0" autoFill="0" autoLine="0" autoPict="0">
                <anchor moveWithCells="1">
                  <from>
                    <xdr:col>7</xdr:col>
                    <xdr:colOff>335280</xdr:colOff>
                    <xdr:row>52</xdr:row>
                    <xdr:rowOff>22860</xdr:rowOff>
                  </from>
                  <to>
                    <xdr:col>7</xdr:col>
                    <xdr:colOff>861060</xdr:colOff>
                    <xdr:row>52</xdr:row>
                    <xdr:rowOff>365760</xdr:rowOff>
                  </to>
                </anchor>
              </controlPr>
            </control>
          </mc:Choice>
        </mc:AlternateContent>
        <mc:AlternateContent xmlns:mc="http://schemas.openxmlformats.org/markup-compatibility/2006">
          <mc:Choice Requires="x14">
            <control shapeId="1161" r:id="rId131" name="Check Box 137">
              <controlPr defaultSize="0" autoFill="0" autoLine="0" autoPict="0">
                <anchor moveWithCells="1">
                  <from>
                    <xdr:col>7</xdr:col>
                    <xdr:colOff>335280</xdr:colOff>
                    <xdr:row>53</xdr:row>
                    <xdr:rowOff>22860</xdr:rowOff>
                  </from>
                  <to>
                    <xdr:col>7</xdr:col>
                    <xdr:colOff>861060</xdr:colOff>
                    <xdr:row>53</xdr:row>
                    <xdr:rowOff>365760</xdr:rowOff>
                  </to>
                </anchor>
              </controlPr>
            </control>
          </mc:Choice>
        </mc:AlternateContent>
        <mc:AlternateContent xmlns:mc="http://schemas.openxmlformats.org/markup-compatibility/2006">
          <mc:Choice Requires="x14">
            <control shapeId="1162" r:id="rId132" name="Check Box 138">
              <controlPr defaultSize="0" autoFill="0" autoLine="0" autoPict="0">
                <anchor moveWithCells="1">
                  <from>
                    <xdr:col>7</xdr:col>
                    <xdr:colOff>335280</xdr:colOff>
                    <xdr:row>54</xdr:row>
                    <xdr:rowOff>22860</xdr:rowOff>
                  </from>
                  <to>
                    <xdr:col>7</xdr:col>
                    <xdr:colOff>861060</xdr:colOff>
                    <xdr:row>54</xdr:row>
                    <xdr:rowOff>365760</xdr:rowOff>
                  </to>
                </anchor>
              </controlPr>
            </control>
          </mc:Choice>
        </mc:AlternateContent>
        <mc:AlternateContent xmlns:mc="http://schemas.openxmlformats.org/markup-compatibility/2006">
          <mc:Choice Requires="x14">
            <control shapeId="1163" r:id="rId133" name="Check Box 139">
              <controlPr defaultSize="0" autoFill="0" autoLine="0" autoPict="0">
                <anchor moveWithCells="1">
                  <from>
                    <xdr:col>7</xdr:col>
                    <xdr:colOff>335280</xdr:colOff>
                    <xdr:row>55</xdr:row>
                    <xdr:rowOff>22860</xdr:rowOff>
                  </from>
                  <to>
                    <xdr:col>7</xdr:col>
                    <xdr:colOff>861060</xdr:colOff>
                    <xdr:row>55</xdr:row>
                    <xdr:rowOff>365760</xdr:rowOff>
                  </to>
                </anchor>
              </controlPr>
            </control>
          </mc:Choice>
        </mc:AlternateContent>
        <mc:AlternateContent xmlns:mc="http://schemas.openxmlformats.org/markup-compatibility/2006">
          <mc:Choice Requires="x14">
            <control shapeId="1164" r:id="rId134" name="Check Box 140">
              <controlPr defaultSize="0" autoFill="0" autoLine="0" autoPict="0">
                <anchor moveWithCells="1">
                  <from>
                    <xdr:col>7</xdr:col>
                    <xdr:colOff>335280</xdr:colOff>
                    <xdr:row>56</xdr:row>
                    <xdr:rowOff>22860</xdr:rowOff>
                  </from>
                  <to>
                    <xdr:col>7</xdr:col>
                    <xdr:colOff>861060</xdr:colOff>
                    <xdr:row>56</xdr:row>
                    <xdr:rowOff>365760</xdr:rowOff>
                  </to>
                </anchor>
              </controlPr>
            </control>
          </mc:Choice>
        </mc:AlternateContent>
        <mc:AlternateContent xmlns:mc="http://schemas.openxmlformats.org/markup-compatibility/2006">
          <mc:Choice Requires="x14">
            <control shapeId="1165" r:id="rId135" name="Check Box 141">
              <controlPr defaultSize="0" autoFill="0" autoLine="0" autoPict="0">
                <anchor moveWithCells="1">
                  <from>
                    <xdr:col>7</xdr:col>
                    <xdr:colOff>335280</xdr:colOff>
                    <xdr:row>57</xdr:row>
                    <xdr:rowOff>22860</xdr:rowOff>
                  </from>
                  <to>
                    <xdr:col>7</xdr:col>
                    <xdr:colOff>861060</xdr:colOff>
                    <xdr:row>57</xdr:row>
                    <xdr:rowOff>365760</xdr:rowOff>
                  </to>
                </anchor>
              </controlPr>
            </control>
          </mc:Choice>
        </mc:AlternateContent>
      </controls>
    </mc:Choice>
  </mc:AlternateContent>
  <tableParts count="1">
    <tablePart r:id="rId13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3"/>
    <pageSetUpPr fitToPage="1"/>
  </sheetPr>
  <dimension ref="A1:AV28"/>
  <sheetViews>
    <sheetView showGridLines="0" tabSelected="1" zoomScale="80" zoomScaleNormal="100" workbookViewId="0">
      <selection activeCell="C2" sqref="C2:I2"/>
    </sheetView>
  </sheetViews>
  <sheetFormatPr baseColWidth="10" defaultColWidth="9" defaultRowHeight="14.4" x14ac:dyDescent="0.3"/>
  <cols>
    <col min="1" max="1" width="2.6640625" style="6" customWidth="1"/>
    <col min="2" max="2" width="26" style="6" customWidth="1"/>
    <col min="3" max="44" width="4.6640625" style="6" customWidth="1"/>
    <col min="45" max="45" width="2.6640625" style="6" customWidth="1"/>
    <col min="46" max="47" width="9" style="6"/>
    <col min="48" max="48" width="24.109375" style="6" customWidth="1"/>
    <col min="49" max="16384" width="9" style="6"/>
  </cols>
  <sheetData>
    <row r="1" spans="1:48" s="15" customFormat="1" ht="39.9" customHeight="1" thickBot="1" x14ac:dyDescent="0.35">
      <c r="A1" s="36" t="s">
        <v>95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c r="AF1" s="36"/>
      <c r="AG1" s="36"/>
      <c r="AH1" s="36"/>
      <c r="AI1" s="36"/>
      <c r="AJ1" s="36"/>
      <c r="AK1" s="36"/>
      <c r="AL1" s="36"/>
      <c r="AM1" s="36"/>
      <c r="AN1" s="36"/>
      <c r="AO1" s="36"/>
      <c r="AP1" s="36"/>
      <c r="AQ1" s="36"/>
      <c r="AR1" s="36"/>
    </row>
    <row r="2" spans="1:48" ht="21.75" customHeight="1" thickTop="1" thickBot="1" x14ac:dyDescent="0.3">
      <c r="B2" s="13" t="s">
        <v>94</v>
      </c>
      <c r="C2" s="33" t="s">
        <v>74</v>
      </c>
      <c r="D2" s="33"/>
      <c r="E2" s="33"/>
      <c r="F2" s="33"/>
      <c r="G2" s="33"/>
      <c r="H2" s="33"/>
      <c r="I2" s="33"/>
      <c r="J2" s="8"/>
      <c r="U2" s="16"/>
      <c r="V2" s="16"/>
      <c r="W2" s="16"/>
      <c r="X2" s="16"/>
      <c r="Y2" s="16"/>
      <c r="Z2" s="16"/>
      <c r="AA2" s="16"/>
      <c r="AB2" s="16"/>
      <c r="AV2" s="61" t="e">
        <f ca="1">C20+valSelEmployé</f>
        <v>#VALUE!</v>
      </c>
    </row>
    <row r="3" spans="1:48" ht="21.9" customHeight="1" thickTop="1" thickBot="1" x14ac:dyDescent="0.3">
      <c r="B3" s="7" t="s">
        <v>0</v>
      </c>
      <c r="C3" s="34">
        <v>2023</v>
      </c>
      <c r="D3" s="34"/>
      <c r="E3" s="34"/>
      <c r="F3" s="34"/>
      <c r="G3" s="34"/>
      <c r="H3" s="34"/>
      <c r="I3" s="34"/>
      <c r="J3" s="8"/>
      <c r="U3" s="9"/>
      <c r="V3" s="9"/>
      <c r="W3" s="9"/>
      <c r="X3" s="9"/>
      <c r="Y3" s="9"/>
      <c r="Z3" s="9"/>
      <c r="AA3" s="9"/>
      <c r="AB3" s="9"/>
    </row>
    <row r="4" spans="1:48" ht="15" customHeight="1" thickTop="1" x14ac:dyDescent="0.3">
      <c r="B4" s="16"/>
      <c r="C4" s="16"/>
      <c r="D4" s="16"/>
      <c r="E4" s="16"/>
      <c r="F4" s="16"/>
      <c r="G4" s="16"/>
      <c r="H4" s="16"/>
      <c r="I4" s="16"/>
      <c r="J4" s="16"/>
      <c r="K4" s="16"/>
      <c r="L4" s="16"/>
      <c r="M4" s="16"/>
      <c r="N4" s="16"/>
      <c r="O4" s="16"/>
      <c r="P4" s="16"/>
      <c r="Q4" s="16"/>
      <c r="R4" s="16"/>
      <c r="S4" s="16"/>
      <c r="T4" s="16"/>
      <c r="U4" s="16"/>
      <c r="V4" s="16"/>
      <c r="W4" s="16"/>
      <c r="X4" s="16"/>
      <c r="Y4" s="16"/>
      <c r="Z4" s="16"/>
      <c r="AA4" s="16"/>
      <c r="AB4" s="16"/>
    </row>
    <row r="5" spans="1:48" ht="16.5" x14ac:dyDescent="0.3">
      <c r="B5" s="6" t="s">
        <v>1</v>
      </c>
      <c r="C5" s="6" t="s">
        <v>15</v>
      </c>
      <c r="D5" s="6" t="s">
        <v>16</v>
      </c>
      <c r="E5" s="6" t="s">
        <v>17</v>
      </c>
      <c r="F5" s="6" t="s">
        <v>18</v>
      </c>
      <c r="G5" s="6" t="s">
        <v>19</v>
      </c>
      <c r="H5" s="6" t="s">
        <v>20</v>
      </c>
      <c r="I5" s="6" t="s">
        <v>21</v>
      </c>
      <c r="J5" s="6" t="s">
        <v>22</v>
      </c>
      <c r="K5" s="6" t="s">
        <v>23</v>
      </c>
      <c r="L5" s="6" t="s">
        <v>24</v>
      </c>
      <c r="M5" s="6" t="s">
        <v>25</v>
      </c>
      <c r="N5" s="6" t="s">
        <v>26</v>
      </c>
      <c r="O5" s="6" t="s">
        <v>27</v>
      </c>
      <c r="P5" s="6" t="s">
        <v>28</v>
      </c>
      <c r="Q5" s="6" t="s">
        <v>29</v>
      </c>
      <c r="R5" s="6" t="s">
        <v>30</v>
      </c>
      <c r="S5" s="6" t="s">
        <v>31</v>
      </c>
      <c r="T5" s="6" t="s">
        <v>32</v>
      </c>
      <c r="U5" s="6" t="s">
        <v>33</v>
      </c>
      <c r="V5" s="6" t="s">
        <v>34</v>
      </c>
      <c r="W5" s="6" t="s">
        <v>35</v>
      </c>
      <c r="X5" s="6" t="s">
        <v>36</v>
      </c>
      <c r="Y5" s="6" t="s">
        <v>37</v>
      </c>
      <c r="Z5" s="6" t="s">
        <v>38</v>
      </c>
      <c r="AA5" s="6" t="s">
        <v>39</v>
      </c>
      <c r="AB5" s="6" t="s">
        <v>40</v>
      </c>
      <c r="AC5" s="6" t="s">
        <v>41</v>
      </c>
      <c r="AD5" s="6" t="s">
        <v>42</v>
      </c>
      <c r="AE5" s="6" t="s">
        <v>43</v>
      </c>
      <c r="AF5" s="6" t="s">
        <v>44</v>
      </c>
      <c r="AG5" s="6" t="s">
        <v>45</v>
      </c>
      <c r="AH5" s="6" t="s">
        <v>46</v>
      </c>
      <c r="AI5" s="6" t="s">
        <v>47</v>
      </c>
      <c r="AJ5" s="6" t="s">
        <v>48</v>
      </c>
      <c r="AK5" s="6" t="s">
        <v>49</v>
      </c>
      <c r="AL5" s="6" t="s">
        <v>50</v>
      </c>
      <c r="AM5" s="6" t="s">
        <v>51</v>
      </c>
      <c r="AN5" s="6" t="s">
        <v>52</v>
      </c>
      <c r="AO5" s="6" t="s">
        <v>53</v>
      </c>
      <c r="AP5" s="6" t="s">
        <v>54</v>
      </c>
      <c r="AQ5" s="6" t="s">
        <v>55</v>
      </c>
      <c r="AR5" s="6" t="s">
        <v>56</v>
      </c>
    </row>
    <row r="6" spans="1:48" ht="18.75" customHeight="1" x14ac:dyDescent="0.3">
      <c r="B6" s="17" t="s">
        <v>2</v>
      </c>
      <c r="C6" s="18" t="str">
        <f>IFERROR(IF(TEXT(DATE(Année_civile,ROW(#REF!),1),"jjj")=LEFT(C$5,3),DATE(Année_civile,ROW(#REF!),1),""),"")</f>
        <v/>
      </c>
      <c r="D6" s="18" t="str">
        <f>IFERROR(IF(TEXT(DATE(Année_civile,ROW(#REF!),1),"jjj")=LEFT(D$5,3),DATE(Année_civile,ROW(#REF!),1),IF(C6&gt;=1,C6+1,"")),"")</f>
        <v/>
      </c>
      <c r="E6" s="18" t="str">
        <f>IFERROR(IF(TEXT(DATE(Année_civile,ROW(#REF!),1),"jjj")=LEFT(E$5,3),DATE(Année_civile,ROW(#REF!),1),IF(D6&gt;=1,D6+1,"")),"")</f>
        <v/>
      </c>
      <c r="F6" s="18" t="str">
        <f>IFERROR(IF(TEXT(DATE(Année_civile,ROW(#REF!),1),"jjj")=LEFT(F$5,3),DATE(Année_civile,ROW(#REF!),1),IF(E6&gt;=1,E6+1,"")),"")</f>
        <v/>
      </c>
      <c r="G6" s="18" t="str">
        <f>IFERROR(IF(TEXT(DATE(Année_civile,ROW(#REF!),1),"jjj")=LEFT(G$5,3),DATE(Année_civile,ROW(#REF!),1),IF(F6&gt;=1,F6+1,"")),"")</f>
        <v/>
      </c>
      <c r="H6" s="18" t="str">
        <f>IFERROR(IF(TEXT(DATE(Année_civile,ROW(#REF!),1),"jjj")=LEFT(H$5,3),DATE(Année_civile,ROW(#REF!),1),IF(G6&gt;=1,G6+1,"")),"")</f>
        <v/>
      </c>
      <c r="I6" s="18" t="str">
        <f>IFERROR(IF(TEXT(DATE(Année_civile,ROW(#REF!),1),"jjj")=LEFT(I$5,3),DATE(Année_civile,ROW(#REF!),1),IF(H6&gt;=1,H6+1,"")),"")</f>
        <v/>
      </c>
      <c r="J6" s="18" t="str">
        <f t="shared" ref="J6:J17" si="0">IFERROR(IF(I6&gt;=1,I6+1,""),"")</f>
        <v/>
      </c>
      <c r="K6" s="18" t="str">
        <f t="shared" ref="K6:K17" si="1">IFERROR(IF(J6&gt;=1,J6+1,""),"")</f>
        <v/>
      </c>
      <c r="L6" s="18" t="str">
        <f t="shared" ref="L6:L17" si="2">IFERROR(IF(K6&gt;=1,K6+1,""),"")</f>
        <v/>
      </c>
      <c r="M6" s="18" t="str">
        <f t="shared" ref="M6:M17" si="3">IFERROR(IF(L6&gt;=1,L6+1,""),"")</f>
        <v/>
      </c>
      <c r="N6" s="18" t="str">
        <f t="shared" ref="N6:N17" si="4">IFERROR(IF(M6&gt;=1,M6+1,""),"")</f>
        <v/>
      </c>
      <c r="O6" s="18" t="str">
        <f t="shared" ref="O6:O17" si="5">IFERROR(IF(N6&gt;=1,N6+1,""),"")</f>
        <v/>
      </c>
      <c r="P6" s="18" t="str">
        <f t="shared" ref="P6:P17" si="6">IFERROR(IF(O6&gt;=1,O6+1,""),"")</f>
        <v/>
      </c>
      <c r="Q6" s="18" t="str">
        <f t="shared" ref="Q6:Q17" si="7">IFERROR(IF(P6&gt;=1,P6+1,""),"")</f>
        <v/>
      </c>
      <c r="R6" s="18" t="str">
        <f t="shared" ref="R6:R17" si="8">IFERROR(IF(Q6&gt;=1,Q6+1,""),"")</f>
        <v/>
      </c>
      <c r="S6" s="18" t="str">
        <f t="shared" ref="S6:S17" si="9">IFERROR(IF(R6&gt;=1,R6+1,""),"")</f>
        <v/>
      </c>
      <c r="T6" s="18" t="str">
        <f t="shared" ref="T6:T17" si="10">IFERROR(IF(S6&gt;=1,S6+1,""),"")</f>
        <v/>
      </c>
      <c r="U6" s="18" t="str">
        <f t="shared" ref="U6:U17" si="11">IFERROR(IF(T6&gt;=1,T6+1,""),"")</f>
        <v/>
      </c>
      <c r="V6" s="18" t="str">
        <f t="shared" ref="V6:V17" si="12">IFERROR(IF(U6&gt;=1,U6+1,""),"")</f>
        <v/>
      </c>
      <c r="W6" s="18" t="str">
        <f t="shared" ref="W6:W17" si="13">IFERROR(IF(V6&gt;=1,V6+1,""),"")</f>
        <v/>
      </c>
      <c r="X6" s="18" t="str">
        <f t="shared" ref="X6:X17" si="14">IFERROR(IF(W6&gt;=1,W6+1,""),"")</f>
        <v/>
      </c>
      <c r="Y6" s="18" t="str">
        <f t="shared" ref="Y6:Y17" si="15">IFERROR(IF(X6&gt;=1,X6+1,""),"")</f>
        <v/>
      </c>
      <c r="Z6" s="18" t="str">
        <f t="shared" ref="Z6:Z17" si="16">IFERROR(IF(Y6&gt;=1,Y6+1,""),"")</f>
        <v/>
      </c>
      <c r="AA6" s="18" t="str">
        <f t="shared" ref="AA6:AA17" si="17">IFERROR(IF(Z6&gt;=1,Z6+1,""),"")</f>
        <v/>
      </c>
      <c r="AB6" s="18" t="str">
        <f t="shared" ref="AB6:AB17" si="18">IFERROR(IF(AA6&gt;=1,AA6+1,""),"")</f>
        <v/>
      </c>
      <c r="AC6" s="18" t="str">
        <f t="shared" ref="AC6:AC17" si="19">IFERROR(IF(AB6&gt;=1,AB6+1,""),"")</f>
        <v/>
      </c>
      <c r="AD6" s="18" t="str">
        <f t="shared" ref="AD6:AD17" si="20">IFERROR(IF(AC6&gt;=1,AC6+1,""),"")</f>
        <v/>
      </c>
      <c r="AE6" s="18" t="str">
        <f t="shared" ref="AE6:AE17" si="21">IFERROR(IF(AD6&gt;=1,AD6+1,""),"")</f>
        <v/>
      </c>
      <c r="AF6" s="18" t="str">
        <f t="shared" ref="AF6:AF17" si="22">IFERROR(IF(AE6&gt;=1,AE6+1,""),"")</f>
        <v/>
      </c>
      <c r="AG6" s="18" t="str">
        <f t="shared" ref="AG6:AG17" si="23">IFERROR(IF(AF6&gt;=1,AF6+1,""),"")</f>
        <v/>
      </c>
      <c r="AH6" s="18" t="str">
        <f t="shared" ref="AH6:AH17" si="24">IFERROR(IF(AG6&gt;=1,AG6+1,""),"")</f>
        <v/>
      </c>
      <c r="AI6" s="18" t="str">
        <f t="shared" ref="AI6:AI17" si="25">IFERROR(IF(AH6&gt;=1,AH6+1,""),"")</f>
        <v/>
      </c>
      <c r="AJ6" s="18" t="str">
        <f t="shared" ref="AJ6:AJ17" si="26">IFERROR(IF(AI6&gt;=1,AI6+1,""),"")</f>
        <v/>
      </c>
      <c r="AK6" s="18" t="str">
        <f t="shared" ref="AK6:AK17" si="27">IFERROR(IF(AJ6&gt;=1,AJ6+1,""),"")</f>
        <v/>
      </c>
      <c r="AL6" s="18" t="str">
        <f>IFERROR(IF(AND(AK6&gt;=1,AK6+1&lt;=DATE(Année_civile,ROW(#REF!)+1,0)),AK6+1,""),"")</f>
        <v/>
      </c>
      <c r="AM6" s="18" t="str">
        <f>IFERROR(IF(AND(AL6&gt;=1,AL6+1&lt;=DATE(Année_civile,ROW(#REF!)+1,0)),AL6+1,""),"")</f>
        <v/>
      </c>
      <c r="AN6" s="18" t="str">
        <f>IFERROR(IF(AND(AM6&gt;=1,AM6+1&lt;=DATE(Année_civile,ROW(#REF!)+1,0)),AM6+1,""),"")</f>
        <v/>
      </c>
      <c r="AO6" s="18" t="str">
        <f>IFERROR(IF(AND(AN6&gt;=1,AN6+1&lt;=DATE(Année_civile,ROW(#REF!)+1,0)),AN6+1,""),"")</f>
        <v/>
      </c>
      <c r="AP6" s="18" t="str">
        <f>IFERROR(IF(AND(AO6&gt;=1,AO6+1&lt;=DATE(Année_civile,ROW(#REF!)+1,0)),AO6+1,""),"")</f>
        <v/>
      </c>
      <c r="AQ6" s="18" t="str">
        <f>IFERROR(IF(AND(AP6&gt;=1,AP6+1&lt;=DATE(Année_civile,ROW(#REF!)+1,0)),AP6+1,""),"")</f>
        <v/>
      </c>
      <c r="AR6" s="18" t="str">
        <f>IFERROR(IF(AND(AQ6&gt;=1,AQ6+1&lt;=DATE(Année_civile,ROW(#REF!)+1,0)),AQ6+1,""),"")</f>
        <v/>
      </c>
    </row>
    <row r="7" spans="1:48" ht="18.75" customHeight="1" x14ac:dyDescent="0.3">
      <c r="B7" s="17" t="s">
        <v>3</v>
      </c>
      <c r="C7" s="18" t="str">
        <f t="shared" ref="C7:C17" si="28">IFERROR(IF(TEXT(DATE(Année_civile,ROW($A2),1),"jjj")=LEFT(C$5,3),DATE(Année_civile,ROW($A2),1),""),"")</f>
        <v/>
      </c>
      <c r="D7" s="18" t="str">
        <f t="shared" ref="D7:I17" si="29">IFERROR(IF(TEXT(DATE(Année_civile,ROW($A2),1),"jjj")=LEFT(D$5,3),DATE(Année_civile,ROW($A2),1),IF(C7&gt;=1,C7+1,"")),"")</f>
        <v/>
      </c>
      <c r="E7" s="19" t="str">
        <f t="shared" si="29"/>
        <v/>
      </c>
      <c r="F7" s="18">
        <f t="shared" si="29"/>
        <v>44958</v>
      </c>
      <c r="G7" s="18">
        <f t="shared" si="29"/>
        <v>44959</v>
      </c>
      <c r="H7" s="18">
        <f t="shared" si="29"/>
        <v>44960</v>
      </c>
      <c r="I7" s="18">
        <f t="shared" si="29"/>
        <v>44961</v>
      </c>
      <c r="J7" s="18">
        <f t="shared" si="0"/>
        <v>44962</v>
      </c>
      <c r="K7" s="18">
        <f t="shared" si="1"/>
        <v>44963</v>
      </c>
      <c r="L7" s="18">
        <f t="shared" si="2"/>
        <v>44964</v>
      </c>
      <c r="M7" s="18">
        <f t="shared" si="3"/>
        <v>44965</v>
      </c>
      <c r="N7" s="18">
        <f t="shared" si="4"/>
        <v>44966</v>
      </c>
      <c r="O7" s="18">
        <f t="shared" si="5"/>
        <v>44967</v>
      </c>
      <c r="P7" s="18">
        <f t="shared" si="6"/>
        <v>44968</v>
      </c>
      <c r="Q7" s="18">
        <f t="shared" si="7"/>
        <v>44969</v>
      </c>
      <c r="R7" s="18">
        <f t="shared" si="8"/>
        <v>44970</v>
      </c>
      <c r="S7" s="18">
        <f t="shared" si="9"/>
        <v>44971</v>
      </c>
      <c r="T7" s="18">
        <f t="shared" si="10"/>
        <v>44972</v>
      </c>
      <c r="U7" s="18">
        <f t="shared" si="11"/>
        <v>44973</v>
      </c>
      <c r="V7" s="18">
        <f t="shared" si="12"/>
        <v>44974</v>
      </c>
      <c r="W7" s="18">
        <f t="shared" si="13"/>
        <v>44975</v>
      </c>
      <c r="X7" s="18">
        <f t="shared" si="14"/>
        <v>44976</v>
      </c>
      <c r="Y7" s="18">
        <f t="shared" si="15"/>
        <v>44977</v>
      </c>
      <c r="Z7" s="18">
        <f t="shared" si="16"/>
        <v>44978</v>
      </c>
      <c r="AA7" s="18">
        <f t="shared" si="17"/>
        <v>44979</v>
      </c>
      <c r="AB7" s="18">
        <f t="shared" si="18"/>
        <v>44980</v>
      </c>
      <c r="AC7" s="18">
        <f t="shared" si="19"/>
        <v>44981</v>
      </c>
      <c r="AD7" s="18">
        <f t="shared" si="20"/>
        <v>44982</v>
      </c>
      <c r="AE7" s="18">
        <f t="shared" si="21"/>
        <v>44983</v>
      </c>
      <c r="AF7" s="18">
        <f t="shared" si="22"/>
        <v>44984</v>
      </c>
      <c r="AG7" s="18">
        <f t="shared" si="23"/>
        <v>44985</v>
      </c>
      <c r="AH7" s="18">
        <f t="shared" si="24"/>
        <v>44986</v>
      </c>
      <c r="AI7" s="18">
        <f t="shared" si="25"/>
        <v>44987</v>
      </c>
      <c r="AJ7" s="18">
        <f t="shared" si="26"/>
        <v>44988</v>
      </c>
      <c r="AK7" s="18">
        <f t="shared" si="27"/>
        <v>44989</v>
      </c>
      <c r="AL7" s="18" t="str">
        <f t="shared" ref="AL7:AR17" si="30">IFERROR(IF(AND(AK7&gt;=1,AK7+1&lt;=DATE(Année_civile,ROW($A2)+1,0)),AK7+1,""),"")</f>
        <v/>
      </c>
      <c r="AM7" s="18" t="str">
        <f t="shared" si="30"/>
        <v/>
      </c>
      <c r="AN7" s="18" t="str">
        <f t="shared" si="30"/>
        <v/>
      </c>
      <c r="AO7" s="18" t="str">
        <f t="shared" si="30"/>
        <v/>
      </c>
      <c r="AP7" s="18" t="str">
        <f t="shared" si="30"/>
        <v/>
      </c>
      <c r="AQ7" s="18" t="str">
        <f t="shared" si="30"/>
        <v/>
      </c>
      <c r="AR7" s="18" t="str">
        <f t="shared" si="30"/>
        <v/>
      </c>
    </row>
    <row r="8" spans="1:48" ht="18.75" customHeight="1" x14ac:dyDescent="0.3">
      <c r="A8" s="10"/>
      <c r="B8" s="17" t="s">
        <v>4</v>
      </c>
      <c r="C8" s="18" t="str">
        <f t="shared" si="28"/>
        <v/>
      </c>
      <c r="D8" s="18" t="str">
        <f t="shared" si="29"/>
        <v/>
      </c>
      <c r="E8" s="18" t="str">
        <f t="shared" si="29"/>
        <v/>
      </c>
      <c r="F8" s="18">
        <f t="shared" si="29"/>
        <v>44986</v>
      </c>
      <c r="G8" s="18">
        <f t="shared" si="29"/>
        <v>44987</v>
      </c>
      <c r="H8" s="18">
        <f t="shared" si="29"/>
        <v>44988</v>
      </c>
      <c r="I8" s="18">
        <f t="shared" si="29"/>
        <v>44989</v>
      </c>
      <c r="J8" s="18">
        <f t="shared" si="0"/>
        <v>44990</v>
      </c>
      <c r="K8" s="18">
        <f t="shared" si="1"/>
        <v>44991</v>
      </c>
      <c r="L8" s="18">
        <f t="shared" si="2"/>
        <v>44992</v>
      </c>
      <c r="M8" s="18">
        <f t="shared" si="3"/>
        <v>44993</v>
      </c>
      <c r="N8" s="18">
        <f t="shared" si="4"/>
        <v>44994</v>
      </c>
      <c r="O8" s="18">
        <f t="shared" si="5"/>
        <v>44995</v>
      </c>
      <c r="P8" s="18">
        <f t="shared" si="6"/>
        <v>44996</v>
      </c>
      <c r="Q8" s="18">
        <f t="shared" si="7"/>
        <v>44997</v>
      </c>
      <c r="R8" s="18">
        <f t="shared" si="8"/>
        <v>44998</v>
      </c>
      <c r="S8" s="18">
        <f t="shared" si="9"/>
        <v>44999</v>
      </c>
      <c r="T8" s="18">
        <f t="shared" si="10"/>
        <v>45000</v>
      </c>
      <c r="U8" s="18">
        <f t="shared" si="11"/>
        <v>45001</v>
      </c>
      <c r="V8" s="18">
        <f t="shared" si="12"/>
        <v>45002</v>
      </c>
      <c r="W8" s="18">
        <f t="shared" si="13"/>
        <v>45003</v>
      </c>
      <c r="X8" s="18">
        <f t="shared" si="14"/>
        <v>45004</v>
      </c>
      <c r="Y8" s="18">
        <f t="shared" si="15"/>
        <v>45005</v>
      </c>
      <c r="Z8" s="18">
        <f t="shared" si="16"/>
        <v>45006</v>
      </c>
      <c r="AA8" s="18">
        <f t="shared" si="17"/>
        <v>45007</v>
      </c>
      <c r="AB8" s="18">
        <f t="shared" si="18"/>
        <v>45008</v>
      </c>
      <c r="AC8" s="18">
        <f t="shared" si="19"/>
        <v>45009</v>
      </c>
      <c r="AD8" s="18">
        <f t="shared" si="20"/>
        <v>45010</v>
      </c>
      <c r="AE8" s="18">
        <f t="shared" si="21"/>
        <v>45011</v>
      </c>
      <c r="AF8" s="18">
        <f t="shared" si="22"/>
        <v>45012</v>
      </c>
      <c r="AG8" s="18">
        <f t="shared" si="23"/>
        <v>45013</v>
      </c>
      <c r="AH8" s="18">
        <f t="shared" si="24"/>
        <v>45014</v>
      </c>
      <c r="AI8" s="18">
        <f t="shared" si="25"/>
        <v>45015</v>
      </c>
      <c r="AJ8" s="18">
        <f t="shared" si="26"/>
        <v>45016</v>
      </c>
      <c r="AK8" s="18">
        <f t="shared" si="27"/>
        <v>45017</v>
      </c>
      <c r="AL8" s="18" t="str">
        <f t="shared" si="30"/>
        <v/>
      </c>
      <c r="AM8" s="18" t="str">
        <f t="shared" si="30"/>
        <v/>
      </c>
      <c r="AN8" s="18" t="str">
        <f t="shared" si="30"/>
        <v/>
      </c>
      <c r="AO8" s="18" t="str">
        <f t="shared" si="30"/>
        <v/>
      </c>
      <c r="AP8" s="18" t="str">
        <f t="shared" si="30"/>
        <v/>
      </c>
      <c r="AQ8" s="18" t="str">
        <f t="shared" si="30"/>
        <v/>
      </c>
      <c r="AR8" s="18" t="str">
        <f t="shared" si="30"/>
        <v/>
      </c>
    </row>
    <row r="9" spans="1:48" ht="18.75" customHeight="1" x14ac:dyDescent="0.3">
      <c r="B9" s="17" t="s">
        <v>5</v>
      </c>
      <c r="C9" s="18" t="str">
        <f t="shared" si="28"/>
        <v/>
      </c>
      <c r="D9" s="18" t="str">
        <f t="shared" si="29"/>
        <v/>
      </c>
      <c r="E9" s="18" t="str">
        <f t="shared" si="29"/>
        <v/>
      </c>
      <c r="F9" s="18" t="str">
        <f t="shared" si="29"/>
        <v/>
      </c>
      <c r="G9" s="18" t="str">
        <f t="shared" si="29"/>
        <v/>
      </c>
      <c r="H9" s="18" t="str">
        <f t="shared" si="29"/>
        <v/>
      </c>
      <c r="I9" s="18">
        <f t="shared" si="29"/>
        <v>45017</v>
      </c>
      <c r="J9" s="18">
        <f t="shared" si="0"/>
        <v>45018</v>
      </c>
      <c r="K9" s="18">
        <f t="shared" si="1"/>
        <v>45019</v>
      </c>
      <c r="L9" s="18">
        <f t="shared" si="2"/>
        <v>45020</v>
      </c>
      <c r="M9" s="18">
        <f t="shared" si="3"/>
        <v>45021</v>
      </c>
      <c r="N9" s="18">
        <f t="shared" si="4"/>
        <v>45022</v>
      </c>
      <c r="O9" s="18">
        <f t="shared" si="5"/>
        <v>45023</v>
      </c>
      <c r="P9" s="18">
        <f t="shared" si="6"/>
        <v>45024</v>
      </c>
      <c r="Q9" s="18">
        <f t="shared" si="7"/>
        <v>45025</v>
      </c>
      <c r="R9" s="18">
        <f t="shared" si="8"/>
        <v>45026</v>
      </c>
      <c r="S9" s="18">
        <f t="shared" si="9"/>
        <v>45027</v>
      </c>
      <c r="T9" s="18">
        <f t="shared" si="10"/>
        <v>45028</v>
      </c>
      <c r="U9" s="18">
        <f t="shared" si="11"/>
        <v>45029</v>
      </c>
      <c r="V9" s="18">
        <f t="shared" si="12"/>
        <v>45030</v>
      </c>
      <c r="W9" s="18">
        <f t="shared" si="13"/>
        <v>45031</v>
      </c>
      <c r="X9" s="18">
        <f t="shared" si="14"/>
        <v>45032</v>
      </c>
      <c r="Y9" s="18">
        <f t="shared" si="15"/>
        <v>45033</v>
      </c>
      <c r="Z9" s="18">
        <f t="shared" si="16"/>
        <v>45034</v>
      </c>
      <c r="AA9" s="18">
        <f t="shared" si="17"/>
        <v>45035</v>
      </c>
      <c r="AB9" s="18">
        <f t="shared" si="18"/>
        <v>45036</v>
      </c>
      <c r="AC9" s="18">
        <f t="shared" si="19"/>
        <v>45037</v>
      </c>
      <c r="AD9" s="18">
        <f t="shared" si="20"/>
        <v>45038</v>
      </c>
      <c r="AE9" s="18">
        <f t="shared" si="21"/>
        <v>45039</v>
      </c>
      <c r="AF9" s="18">
        <f t="shared" si="22"/>
        <v>45040</v>
      </c>
      <c r="AG9" s="18">
        <f t="shared" si="23"/>
        <v>45041</v>
      </c>
      <c r="AH9" s="18">
        <f t="shared" si="24"/>
        <v>45042</v>
      </c>
      <c r="AI9" s="18">
        <f t="shared" si="25"/>
        <v>45043</v>
      </c>
      <c r="AJ9" s="18">
        <f t="shared" si="26"/>
        <v>45044</v>
      </c>
      <c r="AK9" s="18">
        <f t="shared" si="27"/>
        <v>45045</v>
      </c>
      <c r="AL9" s="18">
        <f t="shared" si="30"/>
        <v>45046</v>
      </c>
      <c r="AM9" s="18" t="str">
        <f t="shared" si="30"/>
        <v/>
      </c>
      <c r="AN9" s="18" t="str">
        <f t="shared" si="30"/>
        <v/>
      </c>
      <c r="AO9" s="18" t="str">
        <f t="shared" si="30"/>
        <v/>
      </c>
      <c r="AP9" s="18" t="str">
        <f t="shared" si="30"/>
        <v/>
      </c>
      <c r="AQ9" s="18" t="str">
        <f t="shared" si="30"/>
        <v/>
      </c>
      <c r="AR9" s="18" t="str">
        <f t="shared" si="30"/>
        <v/>
      </c>
    </row>
    <row r="10" spans="1:48" ht="18.75" customHeight="1" x14ac:dyDescent="0.3">
      <c r="B10" s="17" t="s">
        <v>6</v>
      </c>
      <c r="C10" s="18" t="str">
        <f t="shared" si="28"/>
        <v/>
      </c>
      <c r="D10" s="18">
        <f t="shared" si="29"/>
        <v>45047</v>
      </c>
      <c r="E10" s="18">
        <f t="shared" si="29"/>
        <v>45048</v>
      </c>
      <c r="F10" s="18">
        <f t="shared" si="29"/>
        <v>45049</v>
      </c>
      <c r="G10" s="18">
        <f t="shared" si="29"/>
        <v>45050</v>
      </c>
      <c r="H10" s="18">
        <f t="shared" si="29"/>
        <v>45051</v>
      </c>
      <c r="I10" s="18">
        <f t="shared" si="29"/>
        <v>45052</v>
      </c>
      <c r="J10" s="18">
        <f t="shared" si="0"/>
        <v>45053</v>
      </c>
      <c r="K10" s="18">
        <f t="shared" si="1"/>
        <v>45054</v>
      </c>
      <c r="L10" s="18">
        <f t="shared" si="2"/>
        <v>45055</v>
      </c>
      <c r="M10" s="18">
        <f t="shared" si="3"/>
        <v>45056</v>
      </c>
      <c r="N10" s="18">
        <f t="shared" si="4"/>
        <v>45057</v>
      </c>
      <c r="O10" s="18">
        <f t="shared" si="5"/>
        <v>45058</v>
      </c>
      <c r="P10" s="18">
        <f t="shared" si="6"/>
        <v>45059</v>
      </c>
      <c r="Q10" s="18">
        <f t="shared" si="7"/>
        <v>45060</v>
      </c>
      <c r="R10" s="18">
        <f t="shared" si="8"/>
        <v>45061</v>
      </c>
      <c r="S10" s="18">
        <f t="shared" si="9"/>
        <v>45062</v>
      </c>
      <c r="T10" s="18">
        <f t="shared" si="10"/>
        <v>45063</v>
      </c>
      <c r="U10" s="18">
        <f t="shared" si="11"/>
        <v>45064</v>
      </c>
      <c r="V10" s="18">
        <f t="shared" si="12"/>
        <v>45065</v>
      </c>
      <c r="W10" s="18">
        <f t="shared" si="13"/>
        <v>45066</v>
      </c>
      <c r="X10" s="18">
        <f t="shared" si="14"/>
        <v>45067</v>
      </c>
      <c r="Y10" s="18">
        <f t="shared" si="15"/>
        <v>45068</v>
      </c>
      <c r="Z10" s="18">
        <f t="shared" si="16"/>
        <v>45069</v>
      </c>
      <c r="AA10" s="18">
        <f t="shared" si="17"/>
        <v>45070</v>
      </c>
      <c r="AB10" s="18">
        <f t="shared" si="18"/>
        <v>45071</v>
      </c>
      <c r="AC10" s="18">
        <f t="shared" si="19"/>
        <v>45072</v>
      </c>
      <c r="AD10" s="18">
        <f t="shared" si="20"/>
        <v>45073</v>
      </c>
      <c r="AE10" s="18">
        <f t="shared" si="21"/>
        <v>45074</v>
      </c>
      <c r="AF10" s="18">
        <f t="shared" si="22"/>
        <v>45075</v>
      </c>
      <c r="AG10" s="18">
        <f t="shared" si="23"/>
        <v>45076</v>
      </c>
      <c r="AH10" s="18">
        <f t="shared" si="24"/>
        <v>45077</v>
      </c>
      <c r="AI10" s="18">
        <f t="shared" si="25"/>
        <v>45078</v>
      </c>
      <c r="AJ10" s="18">
        <f t="shared" si="26"/>
        <v>45079</v>
      </c>
      <c r="AK10" s="18">
        <f t="shared" si="27"/>
        <v>45080</v>
      </c>
      <c r="AL10" s="18" t="str">
        <f t="shared" si="30"/>
        <v/>
      </c>
      <c r="AM10" s="18" t="str">
        <f t="shared" si="30"/>
        <v/>
      </c>
      <c r="AN10" s="18" t="str">
        <f t="shared" si="30"/>
        <v/>
      </c>
      <c r="AO10" s="18" t="str">
        <f t="shared" si="30"/>
        <v/>
      </c>
      <c r="AP10" s="18" t="str">
        <f t="shared" si="30"/>
        <v/>
      </c>
      <c r="AQ10" s="18" t="str">
        <f t="shared" si="30"/>
        <v/>
      </c>
      <c r="AR10" s="18" t="str">
        <f t="shared" si="30"/>
        <v/>
      </c>
    </row>
    <row r="11" spans="1:48" ht="18.75" customHeight="1" x14ac:dyDescent="0.3">
      <c r="B11" s="17" t="s">
        <v>7</v>
      </c>
      <c r="C11" s="18" t="str">
        <f t="shared" si="28"/>
        <v/>
      </c>
      <c r="D11" s="18" t="str">
        <f t="shared" si="29"/>
        <v/>
      </c>
      <c r="E11" s="18" t="str">
        <f t="shared" si="29"/>
        <v/>
      </c>
      <c r="F11" s="18" t="str">
        <f t="shared" si="29"/>
        <v/>
      </c>
      <c r="G11" s="18">
        <f t="shared" si="29"/>
        <v>45078</v>
      </c>
      <c r="H11" s="18">
        <f t="shared" si="29"/>
        <v>45079</v>
      </c>
      <c r="I11" s="18">
        <f t="shared" si="29"/>
        <v>45080</v>
      </c>
      <c r="J11" s="18">
        <f t="shared" si="0"/>
        <v>45081</v>
      </c>
      <c r="K11" s="18">
        <f t="shared" si="1"/>
        <v>45082</v>
      </c>
      <c r="L11" s="18">
        <f t="shared" si="2"/>
        <v>45083</v>
      </c>
      <c r="M11" s="18">
        <f t="shared" si="3"/>
        <v>45084</v>
      </c>
      <c r="N11" s="18">
        <f t="shared" si="4"/>
        <v>45085</v>
      </c>
      <c r="O11" s="18">
        <f t="shared" si="5"/>
        <v>45086</v>
      </c>
      <c r="P11" s="18">
        <f t="shared" si="6"/>
        <v>45087</v>
      </c>
      <c r="Q11" s="18">
        <f t="shared" si="7"/>
        <v>45088</v>
      </c>
      <c r="R11" s="18">
        <f t="shared" si="8"/>
        <v>45089</v>
      </c>
      <c r="S11" s="18">
        <f t="shared" si="9"/>
        <v>45090</v>
      </c>
      <c r="T11" s="18">
        <f t="shared" si="10"/>
        <v>45091</v>
      </c>
      <c r="U11" s="18">
        <f t="shared" si="11"/>
        <v>45092</v>
      </c>
      <c r="V11" s="18">
        <f t="shared" si="12"/>
        <v>45093</v>
      </c>
      <c r="W11" s="18">
        <f t="shared" si="13"/>
        <v>45094</v>
      </c>
      <c r="X11" s="18">
        <f t="shared" si="14"/>
        <v>45095</v>
      </c>
      <c r="Y11" s="18">
        <f t="shared" si="15"/>
        <v>45096</v>
      </c>
      <c r="Z11" s="18">
        <f t="shared" si="16"/>
        <v>45097</v>
      </c>
      <c r="AA11" s="18">
        <f t="shared" si="17"/>
        <v>45098</v>
      </c>
      <c r="AB11" s="18">
        <f t="shared" si="18"/>
        <v>45099</v>
      </c>
      <c r="AC11" s="18">
        <f t="shared" si="19"/>
        <v>45100</v>
      </c>
      <c r="AD11" s="18">
        <f t="shared" si="20"/>
        <v>45101</v>
      </c>
      <c r="AE11" s="18">
        <f t="shared" si="21"/>
        <v>45102</v>
      </c>
      <c r="AF11" s="18">
        <f t="shared" si="22"/>
        <v>45103</v>
      </c>
      <c r="AG11" s="18">
        <f t="shared" si="23"/>
        <v>45104</v>
      </c>
      <c r="AH11" s="18">
        <f t="shared" si="24"/>
        <v>45105</v>
      </c>
      <c r="AI11" s="18">
        <f t="shared" si="25"/>
        <v>45106</v>
      </c>
      <c r="AJ11" s="18">
        <f t="shared" si="26"/>
        <v>45107</v>
      </c>
      <c r="AK11" s="18">
        <f t="shared" si="27"/>
        <v>45108</v>
      </c>
      <c r="AL11" s="18" t="str">
        <f t="shared" si="30"/>
        <v/>
      </c>
      <c r="AM11" s="18" t="str">
        <f t="shared" si="30"/>
        <v/>
      </c>
      <c r="AN11" s="18" t="str">
        <f t="shared" si="30"/>
        <v/>
      </c>
      <c r="AO11" s="18" t="str">
        <f t="shared" si="30"/>
        <v/>
      </c>
      <c r="AP11" s="18" t="str">
        <f t="shared" si="30"/>
        <v/>
      </c>
      <c r="AQ11" s="18" t="str">
        <f t="shared" si="30"/>
        <v/>
      </c>
      <c r="AR11" s="18" t="str">
        <f t="shared" si="30"/>
        <v/>
      </c>
    </row>
    <row r="12" spans="1:48" ht="18.75" customHeight="1" x14ac:dyDescent="0.3">
      <c r="B12" s="17" t="s">
        <v>8</v>
      </c>
      <c r="C12" s="18" t="str">
        <f t="shared" si="28"/>
        <v/>
      </c>
      <c r="D12" s="18" t="str">
        <f t="shared" si="29"/>
        <v/>
      </c>
      <c r="E12" s="18" t="str">
        <f t="shared" si="29"/>
        <v/>
      </c>
      <c r="F12" s="18" t="str">
        <f t="shared" si="29"/>
        <v/>
      </c>
      <c r="G12" s="18" t="str">
        <f t="shared" si="29"/>
        <v/>
      </c>
      <c r="H12" s="18" t="str">
        <f t="shared" si="29"/>
        <v/>
      </c>
      <c r="I12" s="18">
        <f t="shared" si="29"/>
        <v>45108</v>
      </c>
      <c r="J12" s="18">
        <f t="shared" si="0"/>
        <v>45109</v>
      </c>
      <c r="K12" s="18">
        <f t="shared" si="1"/>
        <v>45110</v>
      </c>
      <c r="L12" s="18">
        <f t="shared" si="2"/>
        <v>45111</v>
      </c>
      <c r="M12" s="18">
        <f t="shared" si="3"/>
        <v>45112</v>
      </c>
      <c r="N12" s="18">
        <f t="shared" si="4"/>
        <v>45113</v>
      </c>
      <c r="O12" s="18">
        <f t="shared" si="5"/>
        <v>45114</v>
      </c>
      <c r="P12" s="18">
        <f t="shared" si="6"/>
        <v>45115</v>
      </c>
      <c r="Q12" s="18">
        <f t="shared" si="7"/>
        <v>45116</v>
      </c>
      <c r="R12" s="18">
        <f t="shared" si="8"/>
        <v>45117</v>
      </c>
      <c r="S12" s="18">
        <f t="shared" si="9"/>
        <v>45118</v>
      </c>
      <c r="T12" s="18">
        <f t="shared" si="10"/>
        <v>45119</v>
      </c>
      <c r="U12" s="18">
        <f t="shared" si="11"/>
        <v>45120</v>
      </c>
      <c r="V12" s="18">
        <f t="shared" si="12"/>
        <v>45121</v>
      </c>
      <c r="W12" s="18">
        <f t="shared" si="13"/>
        <v>45122</v>
      </c>
      <c r="X12" s="18">
        <f t="shared" si="14"/>
        <v>45123</v>
      </c>
      <c r="Y12" s="18">
        <f t="shared" si="15"/>
        <v>45124</v>
      </c>
      <c r="Z12" s="18">
        <f t="shared" si="16"/>
        <v>45125</v>
      </c>
      <c r="AA12" s="18">
        <f t="shared" si="17"/>
        <v>45126</v>
      </c>
      <c r="AB12" s="18">
        <f t="shared" si="18"/>
        <v>45127</v>
      </c>
      <c r="AC12" s="18">
        <f t="shared" si="19"/>
        <v>45128</v>
      </c>
      <c r="AD12" s="18">
        <f t="shared" si="20"/>
        <v>45129</v>
      </c>
      <c r="AE12" s="18">
        <f t="shared" si="21"/>
        <v>45130</v>
      </c>
      <c r="AF12" s="18">
        <f t="shared" si="22"/>
        <v>45131</v>
      </c>
      <c r="AG12" s="18">
        <f t="shared" si="23"/>
        <v>45132</v>
      </c>
      <c r="AH12" s="18">
        <f t="shared" si="24"/>
        <v>45133</v>
      </c>
      <c r="AI12" s="18">
        <f t="shared" si="25"/>
        <v>45134</v>
      </c>
      <c r="AJ12" s="18">
        <f t="shared" si="26"/>
        <v>45135</v>
      </c>
      <c r="AK12" s="18">
        <f t="shared" si="27"/>
        <v>45136</v>
      </c>
      <c r="AL12" s="18">
        <f t="shared" si="30"/>
        <v>45137</v>
      </c>
      <c r="AM12" s="18">
        <f t="shared" si="30"/>
        <v>45138</v>
      </c>
      <c r="AN12" s="18" t="str">
        <f t="shared" si="30"/>
        <v/>
      </c>
      <c r="AO12" s="18" t="str">
        <f t="shared" si="30"/>
        <v/>
      </c>
      <c r="AP12" s="18" t="str">
        <f t="shared" si="30"/>
        <v/>
      </c>
      <c r="AQ12" s="18" t="str">
        <f t="shared" si="30"/>
        <v/>
      </c>
      <c r="AR12" s="18" t="str">
        <f t="shared" si="30"/>
        <v/>
      </c>
    </row>
    <row r="13" spans="1:48" ht="18.75" customHeight="1" x14ac:dyDescent="0.3">
      <c r="B13" s="17" t="s">
        <v>9</v>
      </c>
      <c r="C13" s="18" t="str">
        <f t="shared" si="28"/>
        <v/>
      </c>
      <c r="D13" s="18" t="str">
        <f t="shared" si="29"/>
        <v/>
      </c>
      <c r="E13" s="18">
        <f t="shared" si="29"/>
        <v>45139</v>
      </c>
      <c r="F13" s="18">
        <f t="shared" si="29"/>
        <v>45140</v>
      </c>
      <c r="G13" s="18">
        <f t="shared" si="29"/>
        <v>45141</v>
      </c>
      <c r="H13" s="18">
        <f t="shared" si="29"/>
        <v>45142</v>
      </c>
      <c r="I13" s="18">
        <f t="shared" si="29"/>
        <v>45143</v>
      </c>
      <c r="J13" s="18">
        <f t="shared" si="0"/>
        <v>45144</v>
      </c>
      <c r="K13" s="18">
        <f t="shared" si="1"/>
        <v>45145</v>
      </c>
      <c r="L13" s="18">
        <f t="shared" si="2"/>
        <v>45146</v>
      </c>
      <c r="M13" s="18">
        <f t="shared" si="3"/>
        <v>45147</v>
      </c>
      <c r="N13" s="18">
        <f t="shared" si="4"/>
        <v>45148</v>
      </c>
      <c r="O13" s="18">
        <f t="shared" si="5"/>
        <v>45149</v>
      </c>
      <c r="P13" s="18">
        <f t="shared" si="6"/>
        <v>45150</v>
      </c>
      <c r="Q13" s="18">
        <f t="shared" si="7"/>
        <v>45151</v>
      </c>
      <c r="R13" s="18">
        <f t="shared" si="8"/>
        <v>45152</v>
      </c>
      <c r="S13" s="18">
        <f t="shared" si="9"/>
        <v>45153</v>
      </c>
      <c r="T13" s="18">
        <f t="shared" si="10"/>
        <v>45154</v>
      </c>
      <c r="U13" s="18">
        <f t="shared" si="11"/>
        <v>45155</v>
      </c>
      <c r="V13" s="18">
        <f t="shared" si="12"/>
        <v>45156</v>
      </c>
      <c r="W13" s="18">
        <f t="shared" si="13"/>
        <v>45157</v>
      </c>
      <c r="X13" s="18">
        <f t="shared" si="14"/>
        <v>45158</v>
      </c>
      <c r="Y13" s="18">
        <f t="shared" si="15"/>
        <v>45159</v>
      </c>
      <c r="Z13" s="18">
        <f t="shared" si="16"/>
        <v>45160</v>
      </c>
      <c r="AA13" s="18">
        <f t="shared" si="17"/>
        <v>45161</v>
      </c>
      <c r="AB13" s="18">
        <f t="shared" si="18"/>
        <v>45162</v>
      </c>
      <c r="AC13" s="18">
        <f t="shared" si="19"/>
        <v>45163</v>
      </c>
      <c r="AD13" s="18">
        <f t="shared" si="20"/>
        <v>45164</v>
      </c>
      <c r="AE13" s="18">
        <f t="shared" si="21"/>
        <v>45165</v>
      </c>
      <c r="AF13" s="18">
        <f t="shared" si="22"/>
        <v>45166</v>
      </c>
      <c r="AG13" s="18">
        <f t="shared" si="23"/>
        <v>45167</v>
      </c>
      <c r="AH13" s="18">
        <f t="shared" si="24"/>
        <v>45168</v>
      </c>
      <c r="AI13" s="18">
        <f t="shared" si="25"/>
        <v>45169</v>
      </c>
      <c r="AJ13" s="18">
        <f t="shared" si="26"/>
        <v>45170</v>
      </c>
      <c r="AK13" s="18">
        <f t="shared" si="27"/>
        <v>45171</v>
      </c>
      <c r="AL13" s="18" t="str">
        <f t="shared" si="30"/>
        <v/>
      </c>
      <c r="AM13" s="18" t="str">
        <f t="shared" si="30"/>
        <v/>
      </c>
      <c r="AN13" s="18" t="str">
        <f t="shared" si="30"/>
        <v/>
      </c>
      <c r="AO13" s="18" t="str">
        <f t="shared" si="30"/>
        <v/>
      </c>
      <c r="AP13" s="18" t="str">
        <f t="shared" si="30"/>
        <v/>
      </c>
      <c r="AQ13" s="18" t="str">
        <f t="shared" si="30"/>
        <v/>
      </c>
      <c r="AR13" s="18" t="str">
        <f t="shared" si="30"/>
        <v/>
      </c>
    </row>
    <row r="14" spans="1:48" ht="18.75" customHeight="1" x14ac:dyDescent="0.3">
      <c r="B14" s="17" t="s">
        <v>10</v>
      </c>
      <c r="C14" s="18" t="str">
        <f t="shared" si="28"/>
        <v/>
      </c>
      <c r="D14" s="18" t="str">
        <f t="shared" si="29"/>
        <v/>
      </c>
      <c r="E14" s="18" t="str">
        <f t="shared" si="29"/>
        <v/>
      </c>
      <c r="F14" s="18" t="str">
        <f t="shared" si="29"/>
        <v/>
      </c>
      <c r="G14" s="18" t="str">
        <f t="shared" si="29"/>
        <v/>
      </c>
      <c r="H14" s="18">
        <f t="shared" si="29"/>
        <v>45170</v>
      </c>
      <c r="I14" s="18">
        <f t="shared" si="29"/>
        <v>45171</v>
      </c>
      <c r="J14" s="18">
        <f t="shared" si="0"/>
        <v>45172</v>
      </c>
      <c r="K14" s="18">
        <f t="shared" si="1"/>
        <v>45173</v>
      </c>
      <c r="L14" s="18">
        <f t="shared" si="2"/>
        <v>45174</v>
      </c>
      <c r="M14" s="18">
        <f t="shared" si="3"/>
        <v>45175</v>
      </c>
      <c r="N14" s="18">
        <f t="shared" si="4"/>
        <v>45176</v>
      </c>
      <c r="O14" s="18">
        <f t="shared" si="5"/>
        <v>45177</v>
      </c>
      <c r="P14" s="18">
        <f t="shared" si="6"/>
        <v>45178</v>
      </c>
      <c r="Q14" s="18">
        <f t="shared" si="7"/>
        <v>45179</v>
      </c>
      <c r="R14" s="18">
        <f t="shared" si="8"/>
        <v>45180</v>
      </c>
      <c r="S14" s="18">
        <f t="shared" si="9"/>
        <v>45181</v>
      </c>
      <c r="T14" s="18">
        <f t="shared" si="10"/>
        <v>45182</v>
      </c>
      <c r="U14" s="18">
        <f t="shared" si="11"/>
        <v>45183</v>
      </c>
      <c r="V14" s="18">
        <f t="shared" si="12"/>
        <v>45184</v>
      </c>
      <c r="W14" s="18">
        <f t="shared" si="13"/>
        <v>45185</v>
      </c>
      <c r="X14" s="18">
        <f t="shared" si="14"/>
        <v>45186</v>
      </c>
      <c r="Y14" s="18">
        <f t="shared" si="15"/>
        <v>45187</v>
      </c>
      <c r="Z14" s="18">
        <f t="shared" si="16"/>
        <v>45188</v>
      </c>
      <c r="AA14" s="18">
        <f t="shared" si="17"/>
        <v>45189</v>
      </c>
      <c r="AB14" s="18">
        <f t="shared" si="18"/>
        <v>45190</v>
      </c>
      <c r="AC14" s="18">
        <f t="shared" si="19"/>
        <v>45191</v>
      </c>
      <c r="AD14" s="18">
        <f t="shared" si="20"/>
        <v>45192</v>
      </c>
      <c r="AE14" s="18">
        <f t="shared" si="21"/>
        <v>45193</v>
      </c>
      <c r="AF14" s="18">
        <f t="shared" si="22"/>
        <v>45194</v>
      </c>
      <c r="AG14" s="18">
        <f t="shared" si="23"/>
        <v>45195</v>
      </c>
      <c r="AH14" s="18">
        <f t="shared" si="24"/>
        <v>45196</v>
      </c>
      <c r="AI14" s="18">
        <f t="shared" si="25"/>
        <v>45197</v>
      </c>
      <c r="AJ14" s="18">
        <f t="shared" si="26"/>
        <v>45198</v>
      </c>
      <c r="AK14" s="18">
        <f t="shared" si="27"/>
        <v>45199</v>
      </c>
      <c r="AL14" s="18" t="str">
        <f t="shared" si="30"/>
        <v/>
      </c>
      <c r="AM14" s="18" t="str">
        <f t="shared" si="30"/>
        <v/>
      </c>
      <c r="AN14" s="18" t="str">
        <f t="shared" si="30"/>
        <v/>
      </c>
      <c r="AO14" s="18" t="str">
        <f t="shared" si="30"/>
        <v/>
      </c>
      <c r="AP14" s="18" t="str">
        <f t="shared" si="30"/>
        <v/>
      </c>
      <c r="AQ14" s="18" t="str">
        <f t="shared" si="30"/>
        <v/>
      </c>
      <c r="AR14" s="18" t="str">
        <f t="shared" si="30"/>
        <v/>
      </c>
    </row>
    <row r="15" spans="1:48" ht="18.75" customHeight="1" x14ac:dyDescent="0.3">
      <c r="B15" s="17" t="s">
        <v>11</v>
      </c>
      <c r="C15" s="18">
        <f t="shared" si="28"/>
        <v>45200</v>
      </c>
      <c r="D15" s="18">
        <f t="shared" si="29"/>
        <v>45201</v>
      </c>
      <c r="E15" s="18">
        <f t="shared" si="29"/>
        <v>45202</v>
      </c>
      <c r="F15" s="18">
        <f t="shared" si="29"/>
        <v>45203</v>
      </c>
      <c r="G15" s="18">
        <f t="shared" si="29"/>
        <v>45204</v>
      </c>
      <c r="H15" s="18">
        <f t="shared" si="29"/>
        <v>45205</v>
      </c>
      <c r="I15" s="18">
        <f t="shared" si="29"/>
        <v>45206</v>
      </c>
      <c r="J15" s="18">
        <f t="shared" si="0"/>
        <v>45207</v>
      </c>
      <c r="K15" s="18">
        <f t="shared" si="1"/>
        <v>45208</v>
      </c>
      <c r="L15" s="18">
        <f t="shared" si="2"/>
        <v>45209</v>
      </c>
      <c r="M15" s="18">
        <f t="shared" si="3"/>
        <v>45210</v>
      </c>
      <c r="N15" s="18">
        <f t="shared" si="4"/>
        <v>45211</v>
      </c>
      <c r="O15" s="18">
        <f t="shared" si="5"/>
        <v>45212</v>
      </c>
      <c r="P15" s="18">
        <f t="shared" si="6"/>
        <v>45213</v>
      </c>
      <c r="Q15" s="18">
        <f t="shared" si="7"/>
        <v>45214</v>
      </c>
      <c r="R15" s="18">
        <f t="shared" si="8"/>
        <v>45215</v>
      </c>
      <c r="S15" s="18">
        <f t="shared" si="9"/>
        <v>45216</v>
      </c>
      <c r="T15" s="18">
        <f t="shared" si="10"/>
        <v>45217</v>
      </c>
      <c r="U15" s="18">
        <f t="shared" si="11"/>
        <v>45218</v>
      </c>
      <c r="V15" s="18">
        <f t="shared" si="12"/>
        <v>45219</v>
      </c>
      <c r="W15" s="18">
        <f t="shared" si="13"/>
        <v>45220</v>
      </c>
      <c r="X15" s="18">
        <f t="shared" si="14"/>
        <v>45221</v>
      </c>
      <c r="Y15" s="18">
        <f t="shared" si="15"/>
        <v>45222</v>
      </c>
      <c r="Z15" s="18">
        <f t="shared" si="16"/>
        <v>45223</v>
      </c>
      <c r="AA15" s="18">
        <f t="shared" si="17"/>
        <v>45224</v>
      </c>
      <c r="AB15" s="18">
        <f t="shared" si="18"/>
        <v>45225</v>
      </c>
      <c r="AC15" s="18">
        <f t="shared" si="19"/>
        <v>45226</v>
      </c>
      <c r="AD15" s="18">
        <f t="shared" si="20"/>
        <v>45227</v>
      </c>
      <c r="AE15" s="18">
        <f t="shared" si="21"/>
        <v>45228</v>
      </c>
      <c r="AF15" s="18">
        <f t="shared" si="22"/>
        <v>45229</v>
      </c>
      <c r="AG15" s="18">
        <f t="shared" si="23"/>
        <v>45230</v>
      </c>
      <c r="AH15" s="18">
        <f t="shared" si="24"/>
        <v>45231</v>
      </c>
      <c r="AI15" s="18">
        <f t="shared" si="25"/>
        <v>45232</v>
      </c>
      <c r="AJ15" s="18">
        <f t="shared" si="26"/>
        <v>45233</v>
      </c>
      <c r="AK15" s="18">
        <f t="shared" si="27"/>
        <v>45234</v>
      </c>
      <c r="AL15" s="18" t="str">
        <f t="shared" si="30"/>
        <v/>
      </c>
      <c r="AM15" s="18" t="str">
        <f t="shared" si="30"/>
        <v/>
      </c>
      <c r="AN15" s="18" t="str">
        <f t="shared" si="30"/>
        <v/>
      </c>
      <c r="AO15" s="18" t="str">
        <f t="shared" si="30"/>
        <v/>
      </c>
      <c r="AP15" s="18" t="str">
        <f t="shared" si="30"/>
        <v/>
      </c>
      <c r="AQ15" s="18" t="str">
        <f t="shared" si="30"/>
        <v/>
      </c>
      <c r="AR15" s="18" t="str">
        <f t="shared" si="30"/>
        <v/>
      </c>
    </row>
    <row r="16" spans="1:48" ht="18.75" customHeight="1" x14ac:dyDescent="0.3">
      <c r="B16" s="17" t="s">
        <v>12</v>
      </c>
      <c r="C16" s="18" t="str">
        <f t="shared" si="28"/>
        <v/>
      </c>
      <c r="D16" s="18" t="str">
        <f t="shared" si="29"/>
        <v/>
      </c>
      <c r="E16" s="18" t="str">
        <f t="shared" si="29"/>
        <v/>
      </c>
      <c r="F16" s="18">
        <f t="shared" si="29"/>
        <v>45231</v>
      </c>
      <c r="G16" s="18">
        <f t="shared" si="29"/>
        <v>45232</v>
      </c>
      <c r="H16" s="18">
        <f t="shared" si="29"/>
        <v>45233</v>
      </c>
      <c r="I16" s="18">
        <f t="shared" si="29"/>
        <v>45234</v>
      </c>
      <c r="J16" s="18">
        <f t="shared" si="0"/>
        <v>45235</v>
      </c>
      <c r="K16" s="18">
        <f t="shared" si="1"/>
        <v>45236</v>
      </c>
      <c r="L16" s="18">
        <f t="shared" si="2"/>
        <v>45237</v>
      </c>
      <c r="M16" s="18">
        <f t="shared" si="3"/>
        <v>45238</v>
      </c>
      <c r="N16" s="18">
        <f t="shared" si="4"/>
        <v>45239</v>
      </c>
      <c r="O16" s="18">
        <f t="shared" si="5"/>
        <v>45240</v>
      </c>
      <c r="P16" s="18">
        <f t="shared" si="6"/>
        <v>45241</v>
      </c>
      <c r="Q16" s="18">
        <f t="shared" si="7"/>
        <v>45242</v>
      </c>
      <c r="R16" s="18">
        <f t="shared" si="8"/>
        <v>45243</v>
      </c>
      <c r="S16" s="18">
        <f t="shared" si="9"/>
        <v>45244</v>
      </c>
      <c r="T16" s="18">
        <f t="shared" si="10"/>
        <v>45245</v>
      </c>
      <c r="U16" s="18">
        <f t="shared" si="11"/>
        <v>45246</v>
      </c>
      <c r="V16" s="18">
        <f t="shared" si="12"/>
        <v>45247</v>
      </c>
      <c r="W16" s="18">
        <f t="shared" si="13"/>
        <v>45248</v>
      </c>
      <c r="X16" s="18">
        <f t="shared" si="14"/>
        <v>45249</v>
      </c>
      <c r="Y16" s="18">
        <f t="shared" si="15"/>
        <v>45250</v>
      </c>
      <c r="Z16" s="18">
        <f t="shared" si="16"/>
        <v>45251</v>
      </c>
      <c r="AA16" s="18">
        <f t="shared" si="17"/>
        <v>45252</v>
      </c>
      <c r="AB16" s="18">
        <f t="shared" si="18"/>
        <v>45253</v>
      </c>
      <c r="AC16" s="18">
        <f t="shared" si="19"/>
        <v>45254</v>
      </c>
      <c r="AD16" s="18">
        <f t="shared" si="20"/>
        <v>45255</v>
      </c>
      <c r="AE16" s="18">
        <f t="shared" si="21"/>
        <v>45256</v>
      </c>
      <c r="AF16" s="18">
        <f t="shared" si="22"/>
        <v>45257</v>
      </c>
      <c r="AG16" s="18">
        <f t="shared" si="23"/>
        <v>45258</v>
      </c>
      <c r="AH16" s="18">
        <f t="shared" si="24"/>
        <v>45259</v>
      </c>
      <c r="AI16" s="18">
        <f t="shared" si="25"/>
        <v>45260</v>
      </c>
      <c r="AJ16" s="18">
        <f t="shared" si="26"/>
        <v>45261</v>
      </c>
      <c r="AK16" s="18">
        <f t="shared" si="27"/>
        <v>45262</v>
      </c>
      <c r="AL16" s="18" t="str">
        <f t="shared" si="30"/>
        <v/>
      </c>
      <c r="AM16" s="18" t="str">
        <f t="shared" si="30"/>
        <v/>
      </c>
      <c r="AN16" s="18" t="str">
        <f t="shared" si="30"/>
        <v/>
      </c>
      <c r="AO16" s="18" t="str">
        <f t="shared" si="30"/>
        <v/>
      </c>
      <c r="AP16" s="18" t="str">
        <f t="shared" si="30"/>
        <v/>
      </c>
      <c r="AQ16" s="18" t="str">
        <f t="shared" si="30"/>
        <v/>
      </c>
      <c r="AR16" s="18" t="str">
        <f t="shared" si="30"/>
        <v/>
      </c>
    </row>
    <row r="17" spans="2:44" ht="18.75" customHeight="1" x14ac:dyDescent="0.3">
      <c r="B17" s="17" t="s">
        <v>13</v>
      </c>
      <c r="C17" s="18" t="str">
        <f t="shared" si="28"/>
        <v/>
      </c>
      <c r="D17" s="18" t="str">
        <f t="shared" si="29"/>
        <v/>
      </c>
      <c r="E17" s="18" t="str">
        <f t="shared" si="29"/>
        <v/>
      </c>
      <c r="F17" s="18" t="str">
        <f t="shared" si="29"/>
        <v/>
      </c>
      <c r="G17" s="18" t="str">
        <f t="shared" si="29"/>
        <v/>
      </c>
      <c r="H17" s="18">
        <f t="shared" si="29"/>
        <v>45261</v>
      </c>
      <c r="I17" s="18">
        <f t="shared" si="29"/>
        <v>45262</v>
      </c>
      <c r="J17" s="18">
        <f t="shared" si="0"/>
        <v>45263</v>
      </c>
      <c r="K17" s="18">
        <f t="shared" si="1"/>
        <v>45264</v>
      </c>
      <c r="L17" s="18">
        <f t="shared" si="2"/>
        <v>45265</v>
      </c>
      <c r="M17" s="18">
        <f t="shared" si="3"/>
        <v>45266</v>
      </c>
      <c r="N17" s="18">
        <f t="shared" si="4"/>
        <v>45267</v>
      </c>
      <c r="O17" s="18">
        <f t="shared" si="5"/>
        <v>45268</v>
      </c>
      <c r="P17" s="18">
        <f t="shared" si="6"/>
        <v>45269</v>
      </c>
      <c r="Q17" s="18">
        <f t="shared" si="7"/>
        <v>45270</v>
      </c>
      <c r="R17" s="18">
        <f t="shared" si="8"/>
        <v>45271</v>
      </c>
      <c r="S17" s="18">
        <f t="shared" si="9"/>
        <v>45272</v>
      </c>
      <c r="T17" s="18">
        <f t="shared" si="10"/>
        <v>45273</v>
      </c>
      <c r="U17" s="18">
        <f t="shared" si="11"/>
        <v>45274</v>
      </c>
      <c r="V17" s="18">
        <f t="shared" si="12"/>
        <v>45275</v>
      </c>
      <c r="W17" s="18">
        <f t="shared" si="13"/>
        <v>45276</v>
      </c>
      <c r="X17" s="18">
        <f t="shared" si="14"/>
        <v>45277</v>
      </c>
      <c r="Y17" s="18">
        <f t="shared" si="15"/>
        <v>45278</v>
      </c>
      <c r="Z17" s="18">
        <f t="shared" si="16"/>
        <v>45279</v>
      </c>
      <c r="AA17" s="18">
        <f t="shared" si="17"/>
        <v>45280</v>
      </c>
      <c r="AB17" s="18">
        <f t="shared" si="18"/>
        <v>45281</v>
      </c>
      <c r="AC17" s="18">
        <f t="shared" si="19"/>
        <v>45282</v>
      </c>
      <c r="AD17" s="18">
        <f t="shared" si="20"/>
        <v>45283</v>
      </c>
      <c r="AE17" s="18">
        <f t="shared" si="21"/>
        <v>45284</v>
      </c>
      <c r="AF17" s="18">
        <f t="shared" si="22"/>
        <v>45285</v>
      </c>
      <c r="AG17" s="18">
        <f t="shared" si="23"/>
        <v>45286</v>
      </c>
      <c r="AH17" s="18">
        <f t="shared" si="24"/>
        <v>45287</v>
      </c>
      <c r="AI17" s="18">
        <f t="shared" si="25"/>
        <v>45288</v>
      </c>
      <c r="AJ17" s="18">
        <f t="shared" si="26"/>
        <v>45289</v>
      </c>
      <c r="AK17" s="18">
        <f t="shared" si="27"/>
        <v>45290</v>
      </c>
      <c r="AL17" s="18">
        <f t="shared" si="30"/>
        <v>45291</v>
      </c>
      <c r="AM17" s="18" t="str">
        <f t="shared" si="30"/>
        <v/>
      </c>
      <c r="AN17" s="18" t="str">
        <f t="shared" si="30"/>
        <v/>
      </c>
      <c r="AO17" s="18" t="str">
        <f t="shared" si="30"/>
        <v/>
      </c>
      <c r="AP17" s="18" t="str">
        <f t="shared" si="30"/>
        <v/>
      </c>
      <c r="AQ17" s="18" t="str">
        <f t="shared" si="30"/>
        <v/>
      </c>
      <c r="AR17" s="18" t="str">
        <f t="shared" si="30"/>
        <v/>
      </c>
    </row>
    <row r="18" spans="2:44" ht="39.9" customHeight="1" x14ac:dyDescent="0.3">
      <c r="B18" s="20" t="s">
        <v>14</v>
      </c>
      <c r="C18" s="21"/>
      <c r="D18" s="21"/>
      <c r="E18" s="21"/>
      <c r="F18" s="21"/>
      <c r="G18" s="22"/>
      <c r="H18" s="22"/>
      <c r="I18" s="22"/>
      <c r="J18" s="22"/>
      <c r="K18" s="22"/>
      <c r="L18" s="22"/>
      <c r="M18" s="22"/>
      <c r="N18" s="22"/>
      <c r="O18" s="22"/>
    </row>
    <row r="19" spans="2:44" ht="51" customHeight="1" x14ac:dyDescent="0.3">
      <c r="C19" s="30" t="s">
        <v>93</v>
      </c>
      <c r="D19" s="31"/>
      <c r="E19" s="31"/>
      <c r="F19" s="31"/>
      <c r="G19" s="23"/>
      <c r="I19" s="30" t="s">
        <v>91</v>
      </c>
      <c r="J19" s="31"/>
      <c r="K19" s="31"/>
      <c r="L19" s="31"/>
      <c r="M19" s="23"/>
      <c r="N19" s="11"/>
      <c r="O19" s="30" t="s">
        <v>86</v>
      </c>
      <c r="P19" s="31"/>
      <c r="Q19" s="31"/>
      <c r="R19" s="31"/>
      <c r="S19" s="23"/>
      <c r="U19" s="38" t="s">
        <v>92</v>
      </c>
      <c r="V19" s="39"/>
      <c r="W19" s="39"/>
      <c r="X19" s="39"/>
      <c r="Y19" s="23"/>
      <c r="AA19" s="30" t="s">
        <v>89</v>
      </c>
      <c r="AB19" s="31"/>
      <c r="AC19" s="31"/>
      <c r="AD19" s="31"/>
      <c r="AE19" s="23"/>
      <c r="AG19" s="38" t="s">
        <v>87</v>
      </c>
      <c r="AH19" s="39"/>
      <c r="AI19" s="39"/>
      <c r="AJ19" s="39"/>
    </row>
    <row r="20" spans="2:44" ht="54.9" customHeight="1" x14ac:dyDescent="0.3">
      <c r="C20" s="29">
        <f ca="1">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d''interventions'!B9)</f>
        <v>1</v>
      </c>
      <c r="D20" s="29"/>
      <c r="E20" s="29"/>
      <c r="F20" s="29"/>
      <c r="G20" s="23"/>
      <c r="I20" s="35">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d''interventions'!B8)</f>
        <v>0</v>
      </c>
      <c r="J20" s="35"/>
      <c r="K20" s="35"/>
      <c r="L20" s="35"/>
      <c r="M20" s="23"/>
      <c r="O20" s="41">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d''interventions'!B6)*1</f>
        <v>0</v>
      </c>
      <c r="P20" s="41"/>
      <c r="Q20" s="41"/>
      <c r="R20" s="41"/>
      <c r="S20" s="23"/>
      <c r="U20" s="42">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d''interventions'!B5)</f>
        <v>0</v>
      </c>
      <c r="V20" s="42"/>
      <c r="W20" s="42"/>
      <c r="X20" s="42"/>
      <c r="Y20" s="23"/>
      <c r="AA20" s="37">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d''interventions'!B4)</f>
        <v>0</v>
      </c>
      <c r="AB20" s="37"/>
      <c r="AC20" s="37"/>
      <c r="AD20" s="37"/>
      <c r="AE20" s="23"/>
      <c r="AG20" s="40">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d''interventions'!B7)</f>
        <v>0</v>
      </c>
      <c r="AH20" s="40"/>
      <c r="AI20" s="40"/>
      <c r="AJ20" s="40"/>
    </row>
    <row r="21" spans="2:44" ht="21.9" customHeight="1" x14ac:dyDescent="0.3">
      <c r="C21" s="32"/>
      <c r="D21" s="32"/>
      <c r="E21" s="32"/>
      <c r="F21" s="32"/>
      <c r="G21" s="23"/>
      <c r="H21" s="12"/>
      <c r="I21" s="32"/>
      <c r="J21" s="32"/>
      <c r="K21" s="32"/>
      <c r="L21" s="32"/>
      <c r="M21" s="23"/>
      <c r="N21" s="12"/>
      <c r="O21" s="32"/>
      <c r="P21" s="32"/>
      <c r="Q21" s="32"/>
      <c r="R21" s="32"/>
      <c r="S21" s="23"/>
      <c r="T21" s="12"/>
      <c r="U21" s="32"/>
      <c r="V21" s="32"/>
      <c r="W21" s="32"/>
      <c r="X21" s="32"/>
      <c r="Y21" s="23"/>
      <c r="Z21" s="12"/>
      <c r="AA21" s="32"/>
      <c r="AB21" s="32"/>
      <c r="AC21" s="32"/>
      <c r="AD21" s="32"/>
      <c r="AE21" s="23"/>
      <c r="AF21" s="12"/>
      <c r="AG21" s="32"/>
      <c r="AH21" s="32"/>
      <c r="AI21" s="32"/>
      <c r="AJ21" s="32"/>
    </row>
    <row r="22" spans="2:44" ht="21.9" customHeight="1" x14ac:dyDescent="0.3">
      <c r="C22" s="28"/>
      <c r="D22" s="28"/>
      <c r="E22" s="28"/>
      <c r="F22" s="28"/>
      <c r="G22" s="23"/>
      <c r="H22" s="12"/>
      <c r="I22" s="28"/>
      <c r="J22" s="28"/>
      <c r="K22" s="28"/>
      <c r="L22" s="28"/>
      <c r="M22" s="23"/>
      <c r="N22" s="12"/>
      <c r="O22" s="28"/>
      <c r="P22" s="28"/>
      <c r="Q22" s="28"/>
      <c r="R22" s="28"/>
      <c r="S22" s="23"/>
      <c r="T22" s="12"/>
      <c r="U22" s="28"/>
      <c r="V22" s="28"/>
      <c r="W22" s="28"/>
      <c r="X22" s="28"/>
      <c r="Y22" s="23"/>
      <c r="Z22" s="12"/>
      <c r="AA22" s="28"/>
      <c r="AB22" s="28"/>
      <c r="AC22" s="28"/>
      <c r="AD22" s="28"/>
      <c r="AE22" s="23"/>
      <c r="AF22" s="12"/>
      <c r="AG22" s="28"/>
      <c r="AH22" s="28"/>
      <c r="AI22" s="28"/>
      <c r="AJ22" s="28"/>
    </row>
    <row r="25" spans="2:44" x14ac:dyDescent="0.3">
      <c r="B25" s="63"/>
    </row>
    <row r="28" spans="2:44" x14ac:dyDescent="0.3">
      <c r="B28"/>
    </row>
  </sheetData>
  <sheetProtection selectLockedCells="1"/>
  <mergeCells count="27">
    <mergeCell ref="A1:AR1"/>
    <mergeCell ref="AA20:AD20"/>
    <mergeCell ref="AA21:AD21"/>
    <mergeCell ref="AA22:AD22"/>
    <mergeCell ref="AG19:AJ19"/>
    <mergeCell ref="AG20:AJ20"/>
    <mergeCell ref="AG21:AJ21"/>
    <mergeCell ref="AG22:AJ22"/>
    <mergeCell ref="AA19:AD19"/>
    <mergeCell ref="O19:R19"/>
    <mergeCell ref="O20:R20"/>
    <mergeCell ref="O22:R22"/>
    <mergeCell ref="U19:X19"/>
    <mergeCell ref="U20:X20"/>
    <mergeCell ref="U21:X21"/>
    <mergeCell ref="U22:X22"/>
    <mergeCell ref="O21:R21"/>
    <mergeCell ref="C2:I2"/>
    <mergeCell ref="C3:I3"/>
    <mergeCell ref="I20:L20"/>
    <mergeCell ref="I19:L19"/>
    <mergeCell ref="C22:F22"/>
    <mergeCell ref="C20:F20"/>
    <mergeCell ref="C19:F19"/>
    <mergeCell ref="I21:L21"/>
    <mergeCell ref="I22:L22"/>
    <mergeCell ref="C21:F21"/>
  </mergeCells>
  <conditionalFormatting sqref="C22 G22:I22 M22:O22 S22:U22 Y22:AA22 AE22:AG22">
    <cfRule type="beginsWith" dxfId="7" priority="2" operator="beginsWith" text="UP">
      <formula>LEFT(C22,LEN("UP"))="UP"</formula>
    </cfRule>
  </conditionalFormatting>
  <conditionalFormatting sqref="C6:AR17">
    <cfRule type="expression" dxfId="6" priority="1">
      <formula>MONTH(C6)&lt;&gt;MONTH($B6)</formula>
    </cfRule>
  </conditionalFormatting>
  <dataValidations count="12">
    <dataValidation allowBlank="1" showInputMessage="1" showErrorMessage="1" prompt="Sélectionnez le nom d’un employé dans la cellule AM2 à droite" sqref="J2" xr:uid="{00000000-0002-0000-0200-000000000000}"/>
    <dataValidation allowBlank="1" showInputMessage="1" showErrorMessage="1" prompt="Entrez l’année dans la cellule AM3 à droite" sqref="J3" xr:uid="{00000000-0002-0000-0200-000001000000}"/>
    <dataValidation allowBlank="1" showInputMessage="1" showErrorMessage="1" prompt="Le titre de la feuille de calcul figure dans cette cellule." sqref="A1" xr:uid="{00000000-0002-0000-0200-000002000000}"/>
    <dataValidation allowBlank="1" showInputMessage="1" showErrorMessage="1" prompt="Le titre Chiffres clés figure dans cette cellule. Parcourez les lignes 19 à 22 pour consulter le nombre total de jours de congé, les jours travaillés et d’autres statistiques relatives aux congés" sqref="B18" xr:uid="{00000000-0002-0000-0200-000003000000}"/>
    <dataValidation allowBlank="1" showInputMessage="1" showErrorMessage="1" prompt="Le tableau Registre de présence est automatiquement mis à jour pour l’employé et l’année sélectionnés à l’aide des entrées de la feuille de calcul Suivi des congés des employés. Les mois de l’année figurent dans cette colonne" sqref="B5" xr:uid="{00000000-0002-0000-0200-000004000000}"/>
    <dataValidation allowBlank="1" showInputMessage="1" showErrorMessage="1" prompt="Sélectionnez un employé dans la cellule à droite" sqref="B2" xr:uid="{00000000-0002-0000-0200-000005000000}"/>
    <dataValidation allowBlank="1" showInputMessage="1" showErrorMessage="1" prompt="Entrez l’année dans la cellule à droite" sqref="B3" xr:uid="{00000000-0002-0000-0200-000006000000}"/>
    <dataValidation type="list" allowBlank="1" showInputMessage="1" showErrorMessage="1" error="Sélectionnez le nom d’un employé dans la liste. Sélectionnez ANNULER, appuyez sur ALT+FLÈCHE BAS, puis sur ENTRÉE pour opérer une sélection " prompt="Sélectionnez le nom d’un employé dans cette cellule. Appuyez sur ALT+FLÈCHE BAS pour ouvrir la liste déroulante, puis sur ENTRÉE pour opérer une sélection." sqref="C2:I2" xr:uid="{00000000-0002-0000-0200-000007000000}">
      <formula1>lstEmployés</formula1>
    </dataValidation>
    <dataValidation allowBlank="1" showInputMessage="1" showErrorMessage="1" prompt="Entrez l’année dans cette cellule" sqref="C3:I3" xr:uid="{00000000-0002-0000-0200-000008000000}"/>
    <dataValidation allowBlank="1" showInputMessage="1" showErrorMessage="1" prompt="La date correspondant au mois à gauche et au jour de la semaine dans cette cellule figure dans cette colonne. Seuls les jours du mois travaillés son remplis. Les congés sont mis en surbrillance selon la légende figurant sous le tableau" sqref="C5" xr:uid="{00000000-0002-0000-0200-000009000000}"/>
    <dataValidation allowBlank="1" showInputMessage="1" showErrorMessage="1" prompt="Les titres des statistiques clés sont automatiquement calculés dans cette ligne à partir de la cellule à droite" sqref="B19" xr:uid="{00000000-0002-0000-0200-00000A000000}"/>
    <dataValidation allowBlank="1" showInputMessage="1" showErrorMessage="1" prompt="Les jours de la semaine pour le mois présent dans la colonne B et le jour de la semaine dans ce titre figurent dans cette colonne. Les cellules mises en surbrillance indiquent un congé" sqref="D5:AR5" xr:uid="{00000000-0002-0000-0200-00000B000000}"/>
  </dataValidations>
  <printOptions horizontalCentered="1"/>
  <pageMargins left="0.25" right="0.25" top="0.75" bottom="0.75" header="0.3" footer="0.3"/>
  <pageSetup paperSize="9" scale="61" fitToHeight="0" orientation="landscape" r:id="rId1"/>
  <headerFooter differentFirst="1">
    <oddFooter>Page &amp;P of &amp;N</oddFooter>
  </headerFooter>
  <ignoredErrors>
    <ignoredError sqref="D6:D17 E6:E17 F6:I17 AL6:AR17" calculatedColumn="1"/>
  </ignoredErrors>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6" id="{77486DEF-4B90-4A09-A027-C628567EDF4C}">
            <xm:f>COUNTIFS(lstNomsEmpl,valSelEmployé,lstDatesF,"&lt;="&amp;C6,lstDatesD,"&gt;="&amp;C6,lstTypesC,'Types d''interventions'!$B$4)&gt;0</xm:f>
            <x14:dxf>
              <font>
                <color theme="3" tint="-0.24994659260841701"/>
              </font>
              <fill>
                <patternFill>
                  <bgColor theme="9" tint="-0.24994659260841701"/>
                </patternFill>
              </fill>
            </x14:dxf>
          </x14:cfRule>
          <x14:cfRule type="expression" priority="7" id="{7BA81481-452F-4533-84C8-E4B1E4D25843}">
            <xm:f>COUNTIFS(lstNomsEmpl,valSelEmployé,lstDatesF,"&lt;="&amp;C6,lstDatesD,"&gt;="&amp;C6,lstTypesC,'Types d''interventions'!$B$5)&gt;0</xm:f>
            <x14:dxf>
              <fill>
                <patternFill>
                  <bgColor theme="8"/>
                </patternFill>
              </fill>
            </x14:dxf>
          </x14:cfRule>
          <x14:cfRule type="expression" priority="8" id="{7DF86B1D-BC96-4C1F-BA74-43CC1527B439}">
            <xm:f>COUNTIFS(lstNomsEmpl,valSelEmployé,lstDatesF,"&lt;="&amp;C6,lstDatesD,"&gt;="&amp;C6,lstTypesC,'Types d''interventions'!$B$6)&gt;0</xm:f>
            <x14:dxf>
              <fill>
                <patternFill>
                  <bgColor theme="4" tint="-0.24994659260841701"/>
                </patternFill>
              </fill>
            </x14:dxf>
          </x14:cfRule>
          <x14:cfRule type="expression" priority="9" id="{8D7627D3-E4F4-4E54-8BDC-376A6BB31759}">
            <xm:f>COUNTIFS(lstNomsEmpl,valSelEmployé,lstDatesF,"&lt;="&amp;C6,lstDatesD,"&gt;="&amp;C6,lstTypesC,'Types d''interventions'!$B$7)&gt;0</xm:f>
            <x14:dxf>
              <fill>
                <patternFill>
                  <bgColor theme="7"/>
                </patternFill>
              </fill>
            </x14:dxf>
          </x14:cfRule>
          <x14:cfRule type="expression" priority="15" id="{00000000-000E-0000-0100-00000F000000}">
            <xm:f>COUNTIFS(lstNomsEmpl,valSelEmployé,lstDatesF,"&lt;="&amp;C6,lstDatesD,"&gt;="&amp;C6,lstTypesC,'Types d''interventions'!$B$8)&gt;0</xm:f>
            <x14:dxf>
              <font>
                <color auto="1"/>
              </font>
              <fill>
                <patternFill>
                  <bgColor theme="9" tint="0.39994506668294322"/>
                </patternFill>
              </fill>
            </x14:dxf>
          </x14:cfRule>
          <x14:cfRule type="expression" priority="16" id="{00000000-000E-0000-0100-000010000000}">
            <xm:f>COUNTIFS(lstNomsEmpl,valSelEmployé,lstDatesF,"&lt;="&amp;C6,lstDatesD,"&gt;="&amp;C6,lstTypesC,'Types d''interventions'!$B$9)&gt;0</xm:f>
            <x14:dxf>
              <font>
                <color auto="1"/>
              </font>
              <fill>
                <patternFill>
                  <bgColor theme="0" tint="-0.34998626667073579"/>
                </patternFill>
              </fill>
            </x14:dxf>
          </x14:cfRule>
          <xm:sqref>C6:AR17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
    <tabColor theme="0"/>
    <pageSetUpPr fitToPage="1"/>
  </sheetPr>
  <dimension ref="B1:B13"/>
  <sheetViews>
    <sheetView showGridLines="0" workbookViewId="0">
      <selection activeCell="G5" sqref="G5"/>
    </sheetView>
  </sheetViews>
  <sheetFormatPr baseColWidth="10" defaultColWidth="9" defaultRowHeight="30" customHeight="1" x14ac:dyDescent="0.3"/>
  <cols>
    <col min="1" max="1" width="2.6640625" customWidth="1"/>
    <col min="2" max="2" width="33.109375" customWidth="1"/>
    <col min="3" max="3" width="3.21875" customWidth="1"/>
  </cols>
  <sheetData>
    <row r="1" spans="2:2" ht="39.9" customHeight="1" x14ac:dyDescent="0.3">
      <c r="B1" s="4" t="s">
        <v>71</v>
      </c>
    </row>
    <row r="2" spans="2:2" ht="15" customHeight="1" x14ac:dyDescent="0.3"/>
    <row r="3" spans="2:2" ht="30" customHeight="1" x14ac:dyDescent="0.3">
      <c r="B3" s="14" t="s">
        <v>84</v>
      </c>
    </row>
    <row r="4" spans="2:2" ht="30" customHeight="1" x14ac:dyDescent="0.3">
      <c r="B4" s="5" t="s">
        <v>74</v>
      </c>
    </row>
    <row r="5" spans="2:2" ht="30" customHeight="1" x14ac:dyDescent="0.3">
      <c r="B5" s="5" t="s">
        <v>75</v>
      </c>
    </row>
    <row r="6" spans="2:2" ht="30" customHeight="1" x14ac:dyDescent="0.3">
      <c r="B6" s="5" t="s">
        <v>76</v>
      </c>
    </row>
    <row r="7" spans="2:2" ht="30" customHeight="1" x14ac:dyDescent="0.3">
      <c r="B7" s="5" t="s">
        <v>77</v>
      </c>
    </row>
    <row r="8" spans="2:2" ht="30" customHeight="1" x14ac:dyDescent="0.3">
      <c r="B8" s="5" t="s">
        <v>78</v>
      </c>
    </row>
    <row r="9" spans="2:2" ht="30" customHeight="1" x14ac:dyDescent="0.3">
      <c r="B9" s="5" t="s">
        <v>79</v>
      </c>
    </row>
    <row r="10" spans="2:2" ht="30" customHeight="1" x14ac:dyDescent="0.3">
      <c r="B10" s="5" t="s">
        <v>80</v>
      </c>
    </row>
    <row r="11" spans="2:2" ht="30" customHeight="1" x14ac:dyDescent="0.3">
      <c r="B11" s="5" t="s">
        <v>81</v>
      </c>
    </row>
    <row r="12" spans="2:2" ht="30" customHeight="1" x14ac:dyDescent="0.3">
      <c r="B12" s="5" t="s">
        <v>82</v>
      </c>
    </row>
    <row r="13" spans="2:2" ht="30" customHeight="1" x14ac:dyDescent="0.3">
      <c r="B13" s="5" t="s">
        <v>83</v>
      </c>
    </row>
  </sheetData>
  <phoneticPr fontId="26" type="noConversion"/>
  <dataValidations count="3">
    <dataValidation allowBlank="1" showInputMessage="1" showErrorMessage="1" prompt="Ajoutez les employés dans cette feuille de calcul. Les entrées de ce tableau sont utilisées pour la sélection dans les feuilles de calcul Calendrier et Suivi des congés des employés" sqref="A1" xr:uid="{00000000-0002-0000-0C00-000000000000}"/>
    <dataValidation allowBlank="1" showInputMessage="1" showErrorMessage="1" prompt="Le titre de la feuille de calcul figure dans cette cellule." sqref="B1" xr:uid="{00000000-0002-0000-0C00-000001000000}"/>
    <dataValidation allowBlank="1" showInputMessage="1" showErrorMessage="1" prompt="Les noms des employés figurent dans cette colonne sous ce titre" sqref="B3" xr:uid="{00000000-0002-0000-0C00-000002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AC5B3-AA2C-482F-9E5E-2D12805A5CED}">
  <sheetPr>
    <tabColor theme="0"/>
  </sheetPr>
  <dimension ref="A1:D39"/>
  <sheetViews>
    <sheetView workbookViewId="0">
      <selection activeCell="B9" sqref="B9:B12"/>
    </sheetView>
  </sheetViews>
  <sheetFormatPr baseColWidth="10" defaultRowHeight="14.4" x14ac:dyDescent="0.3"/>
  <cols>
    <col min="1" max="1" width="23.109375" customWidth="1"/>
    <col min="2" max="2" width="53.5546875" bestFit="1" customWidth="1"/>
  </cols>
  <sheetData>
    <row r="1" spans="1:4" x14ac:dyDescent="0.3">
      <c r="A1" s="45"/>
      <c r="B1" s="45"/>
      <c r="C1" s="45"/>
    </row>
    <row r="2" spans="1:4" x14ac:dyDescent="0.3">
      <c r="A2" s="45"/>
      <c r="B2" s="45"/>
      <c r="C2" s="45"/>
    </row>
    <row r="3" spans="1:4" x14ac:dyDescent="0.3">
      <c r="A3" s="55" t="s">
        <v>93</v>
      </c>
      <c r="B3" s="62">
        <f ca="1">SUM('Planning des véhicules'!C20+'Planning des véhicules'!C20)</f>
        <v>2</v>
      </c>
      <c r="C3" s="45"/>
    </row>
    <row r="4" spans="1:4" x14ac:dyDescent="0.3">
      <c r="A4" s="56"/>
      <c r="B4" s="62"/>
      <c r="C4" s="45"/>
    </row>
    <row r="5" spans="1:4" x14ac:dyDescent="0.3">
      <c r="A5" s="56"/>
      <c r="B5" s="62"/>
      <c r="C5" s="45"/>
    </row>
    <row r="6" spans="1:4" x14ac:dyDescent="0.3">
      <c r="A6" s="56"/>
      <c r="B6" s="62"/>
      <c r="C6" s="45"/>
    </row>
    <row r="7" spans="1:4" x14ac:dyDescent="0.3">
      <c r="A7" s="54"/>
      <c r="B7" s="54"/>
      <c r="C7" s="45"/>
    </row>
    <row r="8" spans="1:4" x14ac:dyDescent="0.3">
      <c r="A8" s="57"/>
      <c r="B8" s="57"/>
      <c r="C8" s="45"/>
    </row>
    <row r="9" spans="1:4" x14ac:dyDescent="0.3">
      <c r="A9" s="55" t="s">
        <v>91</v>
      </c>
      <c r="B9" s="35">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d''interventions'!#REF!)</f>
        <v>0</v>
      </c>
      <c r="C9" s="45"/>
    </row>
    <row r="10" spans="1:4" x14ac:dyDescent="0.3">
      <c r="A10" s="56"/>
      <c r="B10" s="35"/>
      <c r="C10" s="45"/>
    </row>
    <row r="11" spans="1:4" x14ac:dyDescent="0.3">
      <c r="A11" s="56"/>
      <c r="B11" s="35"/>
      <c r="C11" s="45"/>
    </row>
    <row r="12" spans="1:4" x14ac:dyDescent="0.3">
      <c r="A12" s="56"/>
      <c r="B12" s="35"/>
      <c r="C12" s="45"/>
    </row>
    <row r="13" spans="1:4" x14ac:dyDescent="0.3">
      <c r="A13" s="54"/>
      <c r="B13" s="54"/>
      <c r="C13" s="45"/>
    </row>
    <row r="14" spans="1:4" x14ac:dyDescent="0.3">
      <c r="A14" s="58"/>
      <c r="B14" s="57"/>
      <c r="C14" s="45"/>
    </row>
    <row r="15" spans="1:4" x14ac:dyDescent="0.3">
      <c r="A15" s="55" t="s">
        <v>86</v>
      </c>
      <c r="B15" s="41">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d''interventions'!#REF!)*1</f>
        <v>0</v>
      </c>
      <c r="C15" s="45"/>
      <c r="D15">
        <f ca="1">SUM('Planning des véhicules'!C2:I2,'Planning des véhicules'!C20:F20)</f>
        <v>1</v>
      </c>
    </row>
    <row r="16" spans="1:4" x14ac:dyDescent="0.3">
      <c r="A16" s="56"/>
      <c r="B16" s="41"/>
      <c r="C16" s="45"/>
    </row>
    <row r="17" spans="1:3" x14ac:dyDescent="0.3">
      <c r="A17" s="56"/>
      <c r="B17" s="41"/>
      <c r="C17" s="45"/>
    </row>
    <row r="18" spans="1:3" x14ac:dyDescent="0.3">
      <c r="A18" s="56"/>
      <c r="B18" s="41"/>
      <c r="C18" s="45"/>
    </row>
    <row r="19" spans="1:3" x14ac:dyDescent="0.3">
      <c r="A19" s="54"/>
      <c r="B19" s="54"/>
      <c r="C19" s="45"/>
    </row>
    <row r="20" spans="1:3" x14ac:dyDescent="0.3">
      <c r="A20" s="57"/>
      <c r="B20" s="57"/>
      <c r="C20" s="45"/>
    </row>
    <row r="21" spans="1:3" x14ac:dyDescent="0.3">
      <c r="A21" s="59" t="s">
        <v>92</v>
      </c>
      <c r="B21" s="42">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d''interventions'!#REF!)</f>
        <v>0</v>
      </c>
      <c r="C21" s="45"/>
    </row>
    <row r="22" spans="1:3" x14ac:dyDescent="0.3">
      <c r="A22" s="60"/>
      <c r="B22" s="42"/>
      <c r="C22" s="45"/>
    </row>
    <row r="23" spans="1:3" x14ac:dyDescent="0.3">
      <c r="A23" s="60"/>
      <c r="B23" s="42"/>
      <c r="C23" s="45"/>
    </row>
    <row r="24" spans="1:3" x14ac:dyDescent="0.3">
      <c r="A24" s="60"/>
      <c r="B24" s="42"/>
      <c r="C24" s="45"/>
    </row>
    <row r="25" spans="1:3" x14ac:dyDescent="0.3">
      <c r="A25" s="54"/>
      <c r="B25" s="54"/>
      <c r="C25" s="45"/>
    </row>
    <row r="26" spans="1:3" x14ac:dyDescent="0.3">
      <c r="A26" s="57"/>
      <c r="B26" s="57"/>
      <c r="C26" s="45"/>
    </row>
    <row r="27" spans="1:3" x14ac:dyDescent="0.3">
      <c r="A27" s="55" t="s">
        <v>89</v>
      </c>
      <c r="B27" s="37">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d''interventions'!#REF!)</f>
        <v>0</v>
      </c>
      <c r="C27" s="45"/>
    </row>
    <row r="28" spans="1:3" x14ac:dyDescent="0.3">
      <c r="A28" s="56"/>
      <c r="B28" s="37"/>
      <c r="C28" s="45"/>
    </row>
    <row r="29" spans="1:3" x14ac:dyDescent="0.3">
      <c r="A29" s="56"/>
      <c r="B29" s="37"/>
      <c r="C29" s="45"/>
    </row>
    <row r="30" spans="1:3" x14ac:dyDescent="0.3">
      <c r="A30" s="56"/>
      <c r="B30" s="37"/>
      <c r="C30" s="45"/>
    </row>
    <row r="31" spans="1:3" x14ac:dyDescent="0.3">
      <c r="A31" s="54"/>
      <c r="B31" s="54"/>
      <c r="C31" s="45"/>
    </row>
    <row r="32" spans="1:3" x14ac:dyDescent="0.3">
      <c r="A32" s="57"/>
      <c r="B32" s="57"/>
      <c r="C32" s="45"/>
    </row>
    <row r="33" spans="1:3" x14ac:dyDescent="0.3">
      <c r="A33" s="59" t="s">
        <v>87</v>
      </c>
      <c r="B33" s="40">
        <f>SUMIFS(Suivi_des_congés[Jours d''immobilisation],Suivi_des_congés[Véhicule / Immatriculation],valSelEmployé,Suivi_des_congés[Date de début d''intervention],"&gt;="&amp;DATE(Année_civile,1,1),Suivi_des_congés[Date de fin d''intervention],"&lt;"&amp;DATE(Année_civile+1,1,1),Suivi_des_congés[Type d''intervention],'Types d''interventions'!#REF!)</f>
        <v>0</v>
      </c>
      <c r="C33" s="45"/>
    </row>
    <row r="34" spans="1:3" x14ac:dyDescent="0.3">
      <c r="A34" s="60"/>
      <c r="B34" s="40"/>
      <c r="C34" s="45"/>
    </row>
    <row r="35" spans="1:3" x14ac:dyDescent="0.3">
      <c r="A35" s="60"/>
      <c r="B35" s="40"/>
      <c r="C35" s="45"/>
    </row>
    <row r="36" spans="1:3" x14ac:dyDescent="0.3">
      <c r="A36" s="60"/>
      <c r="B36" s="40"/>
      <c r="C36" s="45"/>
    </row>
    <row r="37" spans="1:3" x14ac:dyDescent="0.3">
      <c r="A37" s="45"/>
      <c r="B37" s="45"/>
      <c r="C37" s="45"/>
    </row>
    <row r="38" spans="1:3" x14ac:dyDescent="0.3">
      <c r="A38" s="45"/>
      <c r="B38" s="45"/>
      <c r="C38" s="45"/>
    </row>
    <row r="39" spans="1:3" x14ac:dyDescent="0.3">
      <c r="A39" s="45"/>
      <c r="B39" s="45"/>
      <c r="C39" s="45"/>
    </row>
  </sheetData>
  <mergeCells count="12">
    <mergeCell ref="A27:A30"/>
    <mergeCell ref="B27:B30"/>
    <mergeCell ref="A33:A36"/>
    <mergeCell ref="B33:B36"/>
    <mergeCell ref="A9:A12"/>
    <mergeCell ref="B9:B12"/>
    <mergeCell ref="A15:A18"/>
    <mergeCell ref="B15:B18"/>
    <mergeCell ref="A21:A24"/>
    <mergeCell ref="B21:B24"/>
    <mergeCell ref="A3:A6"/>
    <mergeCell ref="B3:B6"/>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11">
    <tabColor theme="0"/>
    <pageSetUpPr fitToPage="1"/>
  </sheetPr>
  <dimension ref="B1:B9"/>
  <sheetViews>
    <sheetView showGridLines="0" workbookViewId="0">
      <selection activeCell="B3" sqref="B3"/>
    </sheetView>
  </sheetViews>
  <sheetFormatPr baseColWidth="10" defaultColWidth="9" defaultRowHeight="30" customHeight="1" x14ac:dyDescent="0.3"/>
  <cols>
    <col min="1" max="1" width="2.6640625" customWidth="1"/>
    <col min="2" max="2" width="36.88671875" customWidth="1"/>
    <col min="3" max="3" width="3.21875" customWidth="1"/>
  </cols>
  <sheetData>
    <row r="1" spans="2:2" ht="39.9" customHeight="1" x14ac:dyDescent="0.3">
      <c r="B1" s="4" t="s">
        <v>72</v>
      </c>
    </row>
    <row r="2" spans="2:2" ht="15" customHeight="1" x14ac:dyDescent="0.3"/>
    <row r="3" spans="2:2" ht="30" customHeight="1" x14ac:dyDescent="0.3">
      <c r="B3" s="2" t="s">
        <v>73</v>
      </c>
    </row>
    <row r="4" spans="2:2" ht="30" customHeight="1" x14ac:dyDescent="0.3">
      <c r="B4" s="5" t="s">
        <v>85</v>
      </c>
    </row>
    <row r="5" spans="2:2" ht="30" customHeight="1" x14ac:dyDescent="0.3">
      <c r="B5" s="5" t="s">
        <v>90</v>
      </c>
    </row>
    <row r="6" spans="2:2" ht="30" customHeight="1" x14ac:dyDescent="0.3">
      <c r="B6" s="5" t="s">
        <v>86</v>
      </c>
    </row>
    <row r="7" spans="2:2" ht="30" customHeight="1" x14ac:dyDescent="0.3">
      <c r="B7" s="1" t="s">
        <v>87</v>
      </c>
    </row>
    <row r="8" spans="2:2" ht="30" customHeight="1" x14ac:dyDescent="0.3">
      <c r="B8" s="1" t="s">
        <v>91</v>
      </c>
    </row>
    <row r="9" spans="2:2" ht="30" customHeight="1" x14ac:dyDescent="0.3">
      <c r="B9" s="5" t="s">
        <v>88</v>
      </c>
    </row>
  </sheetData>
  <dataValidations count="3">
    <dataValidation allowBlank="1" showInputMessage="1" showErrorMessage="1" prompt="Entrez les types de congés dans cette colonne sous ce titre" sqref="B3" xr:uid="{00000000-0002-0000-0D00-000000000000}"/>
    <dataValidation allowBlank="1" showInputMessage="1" showErrorMessage="1" prompt="Entrez les types de congés dans le tableau de cette feuille de calcul. Les entrées seront utilisées pour la sélection dans le tableau Suivi des congés de la feuille de calcul Suivi des congés des employés" sqref="A1" xr:uid="{00000000-0002-0000-0D00-000001000000}"/>
    <dataValidation allowBlank="1" showInputMessage="1" showErrorMessage="1" prompt="Le titre de la feuille de calcul figure dans cette cellule." sqref="B1" xr:uid="{00000000-0002-0000-0D00-000002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2">
    <tabColor theme="0"/>
    <pageSetUpPr fitToPage="1"/>
  </sheetPr>
  <dimension ref="B1:C9"/>
  <sheetViews>
    <sheetView showGridLines="0" workbookViewId="0">
      <selection activeCell="E16" sqref="E16"/>
    </sheetView>
  </sheetViews>
  <sheetFormatPr baseColWidth="10" defaultColWidth="9" defaultRowHeight="30" customHeight="1" x14ac:dyDescent="0.3"/>
  <cols>
    <col min="1" max="1" width="2.6640625" customWidth="1"/>
    <col min="2" max="2" width="28.77734375" customWidth="1"/>
    <col min="3" max="3" width="25.6640625" customWidth="1"/>
    <col min="4" max="4" width="2.6640625" customWidth="1"/>
  </cols>
  <sheetData>
    <row r="1" spans="2:3" ht="39.9" customHeight="1" x14ac:dyDescent="0.3">
      <c r="B1" s="4" t="s">
        <v>57</v>
      </c>
    </row>
    <row r="2" spans="2:3" ht="15" customHeight="1" x14ac:dyDescent="0.3"/>
    <row r="3" spans="2:3" ht="30" customHeight="1" x14ac:dyDescent="0.3">
      <c r="B3" s="2" t="s">
        <v>57</v>
      </c>
      <c r="C3" s="2" t="s">
        <v>58</v>
      </c>
    </row>
    <row r="4" spans="2:3" ht="30" customHeight="1" x14ac:dyDescent="0.3">
      <c r="B4" s="3">
        <f ca="1">DATE(YEAR(TODAY()),1,1)</f>
        <v>44927</v>
      </c>
      <c r="C4" s="5" t="s">
        <v>61</v>
      </c>
    </row>
    <row r="5" spans="2:3" ht="30" customHeight="1" x14ac:dyDescent="0.3">
      <c r="B5" s="3">
        <f ca="1">DATE(YEAR(TODAY()),7,4)</f>
        <v>45111</v>
      </c>
      <c r="C5" s="1" t="s">
        <v>59</v>
      </c>
    </row>
    <row r="6" spans="2:3" ht="30" customHeight="1" x14ac:dyDescent="0.3">
      <c r="B6" s="3">
        <f ca="1">DATE(YEAR(TODAY()),11,24)</f>
        <v>45254</v>
      </c>
      <c r="C6" s="5" t="s">
        <v>62</v>
      </c>
    </row>
    <row r="7" spans="2:3" ht="30" customHeight="1" x14ac:dyDescent="0.3">
      <c r="B7" s="3">
        <f ca="1">DATE(YEAR(TODAY()),11,25)</f>
        <v>45255</v>
      </c>
      <c r="C7" s="5" t="s">
        <v>62</v>
      </c>
    </row>
    <row r="8" spans="2:3" ht="30" customHeight="1" x14ac:dyDescent="0.3">
      <c r="B8" s="3">
        <f ca="1">DATE(YEAR(TODAY()),12,24)</f>
        <v>45284</v>
      </c>
      <c r="C8" s="1" t="s">
        <v>60</v>
      </c>
    </row>
    <row r="9" spans="2:3" ht="30" customHeight="1" x14ac:dyDescent="0.3">
      <c r="B9" s="3">
        <f ca="1">DATE(YEAR(TODAY()),12,25)</f>
        <v>45285</v>
      </c>
      <c r="C9" s="1" t="s">
        <v>60</v>
      </c>
    </row>
  </sheetData>
  <dataValidations count="4">
    <dataValidation allowBlank="1" showInputMessage="1" showErrorMessage="1" prompt="Entrez la date du jour férié dans cette colonne sous ce titre" sqref="B3" xr:uid="{00000000-0002-0000-0E00-000000000000}"/>
    <dataValidation allowBlank="1" showInputMessage="1" showErrorMessage="1" prompt="Entrez la description dans cette colonne sous ce titre" sqref="C3" xr:uid="{00000000-0002-0000-0E00-000001000000}"/>
    <dataValidation allowBlank="1" showInputMessage="1" showErrorMessage="1" prompt="Entrez les jours de fermeture de l’entreprise dans le tableau de cette feuille de calcul" sqref="A1" xr:uid="{00000000-0002-0000-0E00-000002000000}"/>
    <dataValidation allowBlank="1" showInputMessage="1" showErrorMessage="1" prompt="Le titre de la feuille de calcul figure dans cette cellule." sqref="B1" xr:uid="{00000000-0002-0000-0E00-000003000000}"/>
  </dataValidations>
  <printOptions horizontalCentered="1"/>
  <pageMargins left="0.25" right="0.25" top="0.75" bottom="0.75" header="0.3" footer="0.3"/>
  <pageSetup paperSize="9" fitToHeight="0" orientation="landscape" r:id="rId1"/>
  <headerFooter differentFirst="1">
    <oddFooter>Page &amp;P of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18</vt:i4>
      </vt:variant>
    </vt:vector>
  </HeadingPairs>
  <TitlesOfParts>
    <vt:vector size="24" baseType="lpstr">
      <vt:lpstr>Enregistrement</vt:lpstr>
      <vt:lpstr>Planning des véhicules</vt:lpstr>
      <vt:lpstr>Liste des véhicules</vt:lpstr>
      <vt:lpstr>Feuil1</vt:lpstr>
      <vt:lpstr>Types d'interventions</vt:lpstr>
      <vt:lpstr>Jours fériés</vt:lpstr>
      <vt:lpstr>Année_civile</vt:lpstr>
      <vt:lpstr>Bruno</vt:lpstr>
      <vt:lpstr>ColumnTitleRegion..AC22.1</vt:lpstr>
      <vt:lpstr>Invité</vt:lpstr>
      <vt:lpstr>lstCongés</vt:lpstr>
      <vt:lpstr>lstDatesD</vt:lpstr>
      <vt:lpstr>lstDatesF</vt:lpstr>
      <vt:lpstr>lstEmployés</vt:lpstr>
      <vt:lpstr>lstNomsEmpl</vt:lpstr>
      <vt:lpstr>lstTypesC</vt:lpstr>
      <vt:lpstr>lstTypesCongés</vt:lpstr>
      <vt:lpstr>Raymond</vt:lpstr>
      <vt:lpstr>Titre1</vt:lpstr>
      <vt:lpstr>Titre2</vt:lpstr>
      <vt:lpstr>TitreColonne3</vt:lpstr>
      <vt:lpstr>TitreColonne4</vt:lpstr>
      <vt:lpstr>TitreColonne5</vt:lpstr>
      <vt:lpstr>valSelEmployé</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Brousse Benjamin</dc:creator>
  <cp:lastModifiedBy>Benjamin BROUSSE</cp:lastModifiedBy>
  <dcterms:created xsi:type="dcterms:W3CDTF">2016-12-03T09:43:22Z</dcterms:created>
  <dcterms:modified xsi:type="dcterms:W3CDTF">2023-09-18T12:20:03Z</dcterms:modified>
</cp:coreProperties>
</file>