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e0dfda6c5e05c5e/Bureau/"/>
    </mc:Choice>
  </mc:AlternateContent>
  <xr:revisionPtr revIDLastSave="1213" documentId="8_{6F696EC0-76ED-48F0-AFFB-04B5C62B9A1A}" xr6:coauthVersionLast="47" xr6:coauthVersionMax="47" xr10:uidLastSave="{C7448376-48F3-46DC-80E6-8BFC261D7EFB}"/>
  <bookViews>
    <workbookView xWindow="-108" yWindow="-108" windowWidth="23256" windowHeight="12456" xr2:uid="{20C0D14B-2135-4C84-80C9-E03AF44D6B67}"/>
  </bookViews>
  <sheets>
    <sheet name="Base" sheetId="1" r:id="rId1"/>
    <sheet name="Album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8" i="2" l="1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4" i="2"/>
  <c r="L3" i="2"/>
  <c r="L2" i="2"/>
  <c r="Q9" i="1"/>
  <c r="L9" i="1"/>
  <c r="K9" i="1"/>
  <c r="O9" i="1" s="1"/>
  <c r="Q8" i="1"/>
  <c r="L8" i="1"/>
  <c r="K8" i="1"/>
  <c r="O8" i="1" s="1"/>
  <c r="Q7" i="1"/>
  <c r="L7" i="1"/>
  <c r="K7" i="1"/>
  <c r="O7" i="1" s="1"/>
  <c r="Q6" i="1"/>
  <c r="L6" i="1"/>
  <c r="K6" i="1"/>
  <c r="O6" i="1" s="1"/>
  <c r="Q5" i="1"/>
  <c r="L5" i="1"/>
  <c r="K5" i="1"/>
  <c r="O5" i="1" s="1"/>
  <c r="Q4" i="1"/>
  <c r="L4" i="1"/>
  <c r="K4" i="1"/>
  <c r="O4" i="1" s="1"/>
  <c r="Q3" i="1"/>
  <c r="L3" i="1"/>
  <c r="K3" i="1"/>
  <c r="O3" i="1" s="1"/>
  <c r="Q2" i="1"/>
  <c r="L2" i="1"/>
  <c r="K2" i="1"/>
  <c r="O2" i="1" s="1"/>
</calcChain>
</file>

<file path=xl/sharedStrings.xml><?xml version="1.0" encoding="utf-8"?>
<sst xmlns="http://schemas.openxmlformats.org/spreadsheetml/2006/main" count="167" uniqueCount="93">
  <si>
    <t xml:space="preserve">  </t>
  </si>
  <si>
    <t>Emplacement</t>
  </si>
  <si>
    <t>Série</t>
  </si>
  <si>
    <t>Genre</t>
  </si>
  <si>
    <t>Parution</t>
  </si>
  <si>
    <t>Volumes Possédés</t>
  </si>
  <si>
    <t>Volumes Théoriques</t>
  </si>
  <si>
    <t>Hors-série</t>
  </si>
  <si>
    <t>Intégrales</t>
  </si>
  <si>
    <t>A suivre</t>
  </si>
  <si>
    <t>Etat</t>
  </si>
  <si>
    <t>En Commande</t>
  </si>
  <si>
    <t>Nouveautés</t>
  </si>
  <si>
    <t>Nb de manquants</t>
  </si>
  <si>
    <t>Numéro(s) manquant</t>
  </si>
  <si>
    <t>Editeur</t>
  </si>
  <si>
    <t>06C</t>
  </si>
  <si>
    <t>Tout sur un auteur (hors BD)</t>
  </si>
  <si>
    <t>Série en cours</t>
  </si>
  <si>
    <t>P</t>
  </si>
  <si>
    <t>01C</t>
  </si>
  <si>
    <t>07E</t>
  </si>
  <si>
    <t xml:space="preserve"> (AUT) Binet</t>
  </si>
  <si>
    <t>02A</t>
  </si>
  <si>
    <t>01B</t>
  </si>
  <si>
    <t>02D</t>
  </si>
  <si>
    <t xml:space="preserve"> (AUT) Dany (DBD)</t>
  </si>
  <si>
    <t xml:space="preserve"> (AUT) Faizant</t>
  </si>
  <si>
    <t>Presse</t>
  </si>
  <si>
    <t>08B</t>
  </si>
  <si>
    <t>SERIE</t>
  </si>
  <si>
    <t>N°</t>
  </si>
  <si>
    <t>TITRES</t>
  </si>
  <si>
    <t>EDITEUR</t>
  </si>
  <si>
    <t>Scénariste</t>
  </si>
  <si>
    <t>Dessinateur</t>
  </si>
  <si>
    <t>ISBN 13</t>
  </si>
  <si>
    <t>ISBN 10</t>
  </si>
  <si>
    <t>Dernier prix</t>
  </si>
  <si>
    <t>Moy. 6 mois</t>
  </si>
  <si>
    <t>Whishlist</t>
  </si>
  <si>
    <t xml:space="preserve"> (AUT) Baranger</t>
  </si>
  <si>
    <t>Les Montagnes Hallucinées  Tome 1</t>
  </si>
  <si>
    <t>Bragelonne</t>
  </si>
  <si>
    <t>Lovecraft, H.P.</t>
  </si>
  <si>
    <t>Baranger, François</t>
  </si>
  <si>
    <t>NA</t>
  </si>
  <si>
    <t>Les Montagnes Hallucinées  Tome 2</t>
  </si>
  <si>
    <t>OS</t>
  </si>
  <si>
    <t>Dossier d'Yves Frémion</t>
  </si>
  <si>
    <t>Goupil</t>
  </si>
  <si>
    <t>Frémion, Yves</t>
  </si>
  <si>
    <t>Binet</t>
  </si>
  <si>
    <t xml:space="preserve"> (AUT) Cauvin</t>
  </si>
  <si>
    <t>Livre d'or de Raoul Cauvin</t>
  </si>
  <si>
    <t>Arboris</t>
  </si>
  <si>
    <t>De Saeger, Kris</t>
  </si>
  <si>
    <t>&lt;Collectif&gt;</t>
  </si>
  <si>
    <t xml:space="preserve"> (AUT) Chaillet</t>
  </si>
  <si>
    <t>Dans la Rome des Césars</t>
  </si>
  <si>
    <t>Glénat</t>
  </si>
  <si>
    <t>Chaillet, Gilles</t>
  </si>
  <si>
    <t xml:space="preserve"> (AUT) Da Costa</t>
  </si>
  <si>
    <t>Les tontons éparpillés façon puzzle</t>
  </si>
  <si>
    <t>12bis</t>
  </si>
  <si>
    <t>Chanoinat, Philippe</t>
  </si>
  <si>
    <t>Da Costa, Charles</t>
  </si>
  <si>
    <t>Les barbouzes entre gens du même monde</t>
  </si>
  <si>
    <t>Allons messieurs, ne nous fâchons pas</t>
  </si>
  <si>
    <t>La Main passe</t>
  </si>
  <si>
    <t>Denoël</t>
  </si>
  <si>
    <t>Faizant, Jacques</t>
  </si>
  <si>
    <t>De Gaulle &amp; Marianne</t>
  </si>
  <si>
    <t>Hugo &amp; Cie</t>
  </si>
  <si>
    <t>Pouce !</t>
  </si>
  <si>
    <t>Le Point</t>
  </si>
  <si>
    <t>Sans filet !</t>
  </si>
  <si>
    <t xml:space="preserve"> (AUT) Franquin</t>
  </si>
  <si>
    <t>Et Franquin créa La Gaffe (Les entretiens de 1985)</t>
  </si>
  <si>
    <t>Sadoul, Numa</t>
  </si>
  <si>
    <t>Franquin, André</t>
  </si>
  <si>
    <t>Franquin avec adresse</t>
  </si>
  <si>
    <t>CBBD  La Poste belge</t>
  </si>
  <si>
    <t>Auquier, Jean</t>
  </si>
  <si>
    <t>Franquin et les fanzines</t>
  </si>
  <si>
    <t>Dupuis</t>
  </si>
  <si>
    <t>&lt;Indéterminé&gt;</t>
  </si>
  <si>
    <t>Le monde de Franquin  Catalogue de l'exposition</t>
  </si>
  <si>
    <t>Marsu Productions</t>
  </si>
  <si>
    <t>Verhoest, Eric</t>
  </si>
  <si>
    <t xml:space="preserve"> (AUT) Franquin </t>
  </si>
  <si>
    <t>Le garage de Franquin</t>
  </si>
  <si>
    <t>Chimits, Xavier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</si>
</sst>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8"/>
      <color theme="1"/>
      <name val="Verdana"/>
      <family val="2"/>
    </font>
    <font>
      <sz val="48"/>
      <color theme="1"/>
      <name val="Verdana"/>
      <family val="2"/>
    </font>
    <font>
      <sz val="24"/>
      <color theme="1"/>
      <name val="Verdana"/>
      <family val="2"/>
    </font>
    <font>
      <sz val="14"/>
      <color theme="1"/>
      <name val="Verdana"/>
      <family val="2"/>
    </font>
    <font>
      <sz val="16"/>
      <color theme="1"/>
      <name val="Verdana"/>
      <family val="2"/>
    </font>
    <font>
      <sz val="12"/>
      <color theme="1"/>
      <name val="Verdana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3" xfId="0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textRotation="90"/>
    </xf>
    <xf numFmtId="0" fontId="4" fillId="0" borderId="7" xfId="0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/>
    </xf>
    <xf numFmtId="0" fontId="0" fillId="2" borderId="0" xfId="0" applyFill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0" fontId="0" fillId="0" borderId="11" xfId="0" applyBorder="1"/>
    <xf numFmtId="0" fontId="6" fillId="0" borderId="11" xfId="0" applyFont="1" applyBorder="1"/>
    <xf numFmtId="0" fontId="6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49" fontId="6" fillId="0" borderId="14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0" fontId="0" fillId="0" borderId="15" xfId="0" applyBorder="1"/>
    <xf numFmtId="49" fontId="6" fillId="0" borderId="16" xfId="0" applyNumberFormat="1" applyFont="1" applyBorder="1" applyAlignment="1">
      <alignment horizontal="center" vertical="center"/>
    </xf>
    <xf numFmtId="0" fontId="0" fillId="0" borderId="17" xfId="0" applyBorder="1"/>
    <xf numFmtId="0" fontId="6" fillId="0" borderId="17" xfId="0" applyFont="1" applyBorder="1"/>
    <xf numFmtId="0" fontId="6" fillId="0" borderId="17" xfId="0" applyFont="1" applyBorder="1" applyAlignment="1">
      <alignment horizontal="center"/>
    </xf>
    <xf numFmtId="0" fontId="6" fillId="0" borderId="17" xfId="0" applyFont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3" xfId="0" applyBorder="1" applyAlignment="1">
      <alignment horizontal="center"/>
    </xf>
    <xf numFmtId="1" fontId="7" fillId="0" borderId="3" xfId="0" applyNumberFormat="1" applyFont="1" applyBorder="1" applyAlignment="1">
      <alignment horizontal="center"/>
    </xf>
    <xf numFmtId="0" fontId="0" fillId="3" borderId="20" xfId="0" applyFill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1" fontId="7" fillId="0" borderId="4" xfId="0" applyNumberFormat="1" applyFon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4" xfId="0" applyBorder="1"/>
    <xf numFmtId="0" fontId="0" fillId="0" borderId="21" xfId="0" applyBorder="1" applyAlignment="1">
      <alignment horizontal="center" vertical="center"/>
    </xf>
    <xf numFmtId="0" fontId="0" fillId="3" borderId="21" xfId="0" applyFill="1" applyBorder="1" applyAlignment="1">
      <alignment horizontal="left"/>
    </xf>
    <xf numFmtId="0" fontId="0" fillId="0" borderId="22" xfId="0" applyBorder="1" applyAlignment="1">
      <alignment horizontal="center"/>
    </xf>
    <xf numFmtId="0" fontId="0" fillId="0" borderId="22" xfId="0" applyBorder="1" applyAlignment="1">
      <alignment horizontal="left"/>
    </xf>
    <xf numFmtId="1" fontId="7" fillId="0" borderId="22" xfId="0" applyNumberFormat="1" applyFont="1" applyBorder="1" applyAlignment="1">
      <alignment horizontal="center"/>
    </xf>
    <xf numFmtId="2" fontId="0" fillId="0" borderId="22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0" borderId="0" xfId="0" applyAlignment="1">
      <alignment horizontal="left"/>
    </xf>
    <xf numFmtId="1" fontId="7" fillId="0" borderId="0" xfId="0" applyNumberFormat="1" applyFont="1" applyAlignment="1">
      <alignment horizontal="center"/>
    </xf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9FE9A"/>
        </patternFill>
      </fill>
    </dxf>
    <dxf>
      <fill>
        <patternFill>
          <bgColor rgb="FFFF33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8C829-F881-4063-9B5A-6CD49AF1562B}">
  <sheetPr codeName="Feuil1"/>
  <dimension ref="A1:R9"/>
  <sheetViews>
    <sheetView tabSelected="1" topLeftCell="C1" workbookViewId="0">
      <selection activeCell="C5" sqref="C5"/>
    </sheetView>
  </sheetViews>
  <sheetFormatPr baseColWidth="10" defaultColWidth="13.44140625" defaultRowHeight="21.6" customHeight="1" x14ac:dyDescent="0.3"/>
  <cols>
    <col min="1" max="1" width="4.77734375" style="1" hidden="1" customWidth="1"/>
    <col min="2" max="2" width="13.5546875" style="2" hidden="1" customWidth="1"/>
    <col min="3" max="3" width="65.6640625" bestFit="1" customWidth="1"/>
    <col min="4" max="4" width="44.77734375" customWidth="1"/>
    <col min="5" max="5" width="21.6640625" customWidth="1"/>
    <col min="6" max="6" width="8.6640625" customWidth="1"/>
    <col min="7" max="10" width="8.6640625" style="3" customWidth="1"/>
    <col min="11" max="11" width="26.44140625" style="3" customWidth="1"/>
    <col min="12" max="12" width="65.6640625" style="1" customWidth="1"/>
    <col min="13" max="13" width="15.88671875" customWidth="1"/>
    <col min="14" max="15" width="8.88671875" style="3" customWidth="1"/>
    <col min="16" max="16" width="28.21875" style="4" customWidth="1"/>
    <col min="17" max="17" width="13.5546875" style="2" customWidth="1"/>
    <col min="18" max="18" width="16.33203125" customWidth="1"/>
  </cols>
  <sheetData>
    <row r="1" spans="1:18" s="1" customFormat="1" ht="142.19999999999999" customHeight="1" thickTop="1" thickBot="1" x14ac:dyDescent="0.35">
      <c r="A1" s="1" t="s">
        <v>0</v>
      </c>
      <c r="B1" s="6" t="s">
        <v>1</v>
      </c>
      <c r="C1" s="7" t="s">
        <v>2</v>
      </c>
      <c r="D1" s="7" t="s">
        <v>3</v>
      </c>
      <c r="E1" s="8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7" t="s">
        <v>10</v>
      </c>
      <c r="L1" s="7" t="s">
        <v>2</v>
      </c>
      <c r="M1" s="10" t="s">
        <v>11</v>
      </c>
      <c r="N1" s="11" t="s">
        <v>12</v>
      </c>
      <c r="O1" s="12" t="s">
        <v>13</v>
      </c>
      <c r="P1" s="13" t="s">
        <v>14</v>
      </c>
      <c r="Q1" s="14" t="s">
        <v>1</v>
      </c>
      <c r="R1" s="15" t="s">
        <v>15</v>
      </c>
    </row>
    <row r="2" spans="1:18" ht="21.6" customHeight="1" thickTop="1" x14ac:dyDescent="0.3">
      <c r="A2" s="16"/>
      <c r="B2" s="17" t="s">
        <v>16</v>
      </c>
      <c r="C2" s="18" t="s">
        <v>41</v>
      </c>
      <c r="D2" s="19" t="s">
        <v>17</v>
      </c>
      <c r="E2" s="19" t="s">
        <v>18</v>
      </c>
      <c r="F2" s="20"/>
      <c r="G2" s="20"/>
      <c r="H2" s="20"/>
      <c r="I2" s="20"/>
      <c r="J2" s="20"/>
      <c r="K2" s="21" t="str">
        <f t="shared" ref="K2:K9" si="0">IF(E2="One shot","Complète",IF(E2="Série Finie",IF(F2=G2,"Complète","A Complèter"),IF(E2="Série en Cours",IF(AND(E2="Série en Cours",F2=G2,J2="S"),"A Jour",IF(J2="S","A Complèter",IF(AND(J2="",F2=G2),"A Jour","Ne pas Complèter"))))))</f>
        <v>A Jour</v>
      </c>
      <c r="L2" s="19" t="str">
        <f t="shared" ref="L2:L9" si="1">C2</f>
        <v xml:space="preserve"> (AUT) Baranger</v>
      </c>
      <c r="M2" s="20"/>
      <c r="N2" s="22"/>
      <c r="O2" s="23">
        <f t="shared" ref="O2:O9" si="2">IF(K2="Ne pas Complèter",0,(G2-F2))</f>
        <v>0</v>
      </c>
      <c r="P2" s="24"/>
      <c r="Q2" s="25" t="str">
        <f t="shared" ref="Q2:Q9" si="3">B2</f>
        <v>06C</v>
      </c>
      <c r="R2" s="26"/>
    </row>
    <row r="3" spans="1:18" ht="21.6" customHeight="1" x14ac:dyDescent="0.3">
      <c r="A3" s="16"/>
      <c r="B3" s="27" t="s">
        <v>21</v>
      </c>
      <c r="C3" s="28" t="s">
        <v>22</v>
      </c>
      <c r="D3" s="29" t="s">
        <v>17</v>
      </c>
      <c r="E3" s="29" t="s">
        <v>18</v>
      </c>
      <c r="F3" s="30"/>
      <c r="G3" s="30"/>
      <c r="H3" s="30"/>
      <c r="I3" s="30"/>
      <c r="J3" s="30"/>
      <c r="K3" s="31" t="str">
        <f t="shared" si="0"/>
        <v>A Jour</v>
      </c>
      <c r="L3" s="29" t="str">
        <f t="shared" si="1"/>
        <v xml:space="preserve"> (AUT) Binet</v>
      </c>
      <c r="M3" s="30"/>
      <c r="N3" s="23"/>
      <c r="O3" s="23">
        <f t="shared" si="2"/>
        <v>0</v>
      </c>
      <c r="P3" s="32"/>
      <c r="Q3" s="33" t="str">
        <f t="shared" si="3"/>
        <v>07E</v>
      </c>
      <c r="R3" s="34"/>
    </row>
    <row r="4" spans="1:18" ht="21.6" customHeight="1" x14ac:dyDescent="0.3">
      <c r="A4" s="16"/>
      <c r="B4" s="27" t="s">
        <v>23</v>
      </c>
      <c r="C4" s="28" t="s">
        <v>53</v>
      </c>
      <c r="D4" s="29" t="s">
        <v>17</v>
      </c>
      <c r="E4" s="29" t="s">
        <v>18</v>
      </c>
      <c r="F4" s="30"/>
      <c r="G4" s="30"/>
      <c r="H4" s="30"/>
      <c r="I4" s="30"/>
      <c r="J4" s="30"/>
      <c r="K4" s="31" t="str">
        <f t="shared" si="0"/>
        <v>A Jour</v>
      </c>
      <c r="L4" s="29" t="str">
        <f t="shared" si="1"/>
        <v xml:space="preserve"> (AUT) Cauvin</v>
      </c>
      <c r="M4" s="30"/>
      <c r="N4" s="23"/>
      <c r="O4" s="23">
        <f t="shared" si="2"/>
        <v>0</v>
      </c>
      <c r="P4" s="32"/>
      <c r="Q4" s="33" t="str">
        <f t="shared" si="3"/>
        <v>02A</v>
      </c>
      <c r="R4" s="34"/>
    </row>
    <row r="5" spans="1:18" ht="21.6" customHeight="1" x14ac:dyDescent="0.3">
      <c r="A5" s="16"/>
      <c r="B5" s="27" t="s">
        <v>24</v>
      </c>
      <c r="C5" s="28" t="s">
        <v>58</v>
      </c>
      <c r="D5" s="29" t="s">
        <v>17</v>
      </c>
      <c r="E5" s="29" t="s">
        <v>18</v>
      </c>
      <c r="F5" s="30"/>
      <c r="G5" s="30"/>
      <c r="H5" s="30"/>
      <c r="I5" s="30"/>
      <c r="J5" s="30"/>
      <c r="K5" s="31" t="str">
        <f t="shared" si="0"/>
        <v>A Jour</v>
      </c>
      <c r="L5" s="29" t="str">
        <f t="shared" si="1"/>
        <v xml:space="preserve"> (AUT) Chaillet</v>
      </c>
      <c r="M5" s="30"/>
      <c r="N5" s="23"/>
      <c r="O5" s="23">
        <f t="shared" si="2"/>
        <v>0</v>
      </c>
      <c r="P5" s="32"/>
      <c r="Q5" s="33" t="str">
        <f t="shared" si="3"/>
        <v>01B</v>
      </c>
      <c r="R5" s="34"/>
    </row>
    <row r="6" spans="1:18" ht="21.6" customHeight="1" x14ac:dyDescent="0.3">
      <c r="A6" s="16"/>
      <c r="B6" s="27" t="s">
        <v>25</v>
      </c>
      <c r="C6" s="28" t="s">
        <v>62</v>
      </c>
      <c r="D6" s="29" t="s">
        <v>17</v>
      </c>
      <c r="E6" s="29" t="s">
        <v>18</v>
      </c>
      <c r="F6" s="30"/>
      <c r="G6" s="30"/>
      <c r="H6" s="30"/>
      <c r="I6" s="30"/>
      <c r="J6" s="30"/>
      <c r="K6" s="31" t="str">
        <f t="shared" si="0"/>
        <v>A Jour</v>
      </c>
      <c r="L6" s="29" t="str">
        <f t="shared" si="1"/>
        <v xml:space="preserve"> (AUT) Da Costa</v>
      </c>
      <c r="M6" s="30"/>
      <c r="N6" s="23"/>
      <c r="O6" s="23">
        <f t="shared" si="2"/>
        <v>0</v>
      </c>
      <c r="P6" s="32"/>
      <c r="Q6" s="33" t="str">
        <f t="shared" si="3"/>
        <v>02D</v>
      </c>
      <c r="R6" s="34"/>
    </row>
    <row r="7" spans="1:18" ht="21.6" customHeight="1" x14ac:dyDescent="0.3">
      <c r="A7" s="1" t="s">
        <v>19</v>
      </c>
      <c r="B7" s="27" t="s">
        <v>20</v>
      </c>
      <c r="C7" s="28" t="s">
        <v>26</v>
      </c>
      <c r="D7" s="29" t="s">
        <v>17</v>
      </c>
      <c r="E7" s="29" t="s">
        <v>18</v>
      </c>
      <c r="F7" s="30"/>
      <c r="G7" s="30"/>
      <c r="H7" s="30"/>
      <c r="I7" s="30"/>
      <c r="J7" s="30"/>
      <c r="K7" s="31" t="str">
        <f t="shared" si="0"/>
        <v>A Jour</v>
      </c>
      <c r="L7" s="29" t="str">
        <f t="shared" si="1"/>
        <v xml:space="preserve"> (AUT) Dany (DBD)</v>
      </c>
      <c r="M7" s="30"/>
      <c r="N7" s="23"/>
      <c r="O7" s="23">
        <f t="shared" si="2"/>
        <v>0</v>
      </c>
      <c r="P7" s="32"/>
      <c r="Q7" s="33" t="str">
        <f t="shared" si="3"/>
        <v>01C</v>
      </c>
      <c r="R7" s="34"/>
    </row>
    <row r="8" spans="1:18" ht="21.6" customHeight="1" x14ac:dyDescent="0.3">
      <c r="A8" s="16"/>
      <c r="B8" s="27" t="s">
        <v>23</v>
      </c>
      <c r="C8" t="s">
        <v>27</v>
      </c>
      <c r="D8" s="29" t="s">
        <v>28</v>
      </c>
      <c r="E8" s="29" t="s">
        <v>18</v>
      </c>
      <c r="F8" s="30"/>
      <c r="G8" s="30"/>
      <c r="H8" s="30"/>
      <c r="I8" s="30"/>
      <c r="J8" s="30"/>
      <c r="K8" s="31" t="str">
        <f t="shared" si="0"/>
        <v>A Jour</v>
      </c>
      <c r="L8" s="29" t="str">
        <f t="shared" si="1"/>
        <v xml:space="preserve"> (AUT) Faizant</v>
      </c>
      <c r="M8" s="30"/>
      <c r="N8" s="23"/>
      <c r="O8" s="23">
        <f t="shared" si="2"/>
        <v>0</v>
      </c>
      <c r="P8" s="32"/>
      <c r="Q8" s="33" t="str">
        <f t="shared" si="3"/>
        <v>02A</v>
      </c>
      <c r="R8" s="34"/>
    </row>
    <row r="9" spans="1:18" ht="21.6" customHeight="1" x14ac:dyDescent="0.3">
      <c r="A9" s="16"/>
      <c r="B9" s="27" t="s">
        <v>29</v>
      </c>
      <c r="C9" t="s">
        <v>77</v>
      </c>
      <c r="D9" s="29" t="s">
        <v>17</v>
      </c>
      <c r="E9" s="29" t="s">
        <v>18</v>
      </c>
      <c r="F9" s="30"/>
      <c r="G9" s="30"/>
      <c r="H9" s="30"/>
      <c r="I9" s="30"/>
      <c r="J9" s="30"/>
      <c r="K9" s="31" t="str">
        <f t="shared" si="0"/>
        <v>A Jour</v>
      </c>
      <c r="L9" s="29" t="str">
        <f t="shared" si="1"/>
        <v xml:space="preserve"> (AUT) Franquin</v>
      </c>
      <c r="M9" s="30"/>
      <c r="N9" s="23"/>
      <c r="O9" s="23">
        <f t="shared" si="2"/>
        <v>0</v>
      </c>
      <c r="P9" s="32"/>
      <c r="Q9" s="33" t="str">
        <f t="shared" si="3"/>
        <v>08B</v>
      </c>
      <c r="R9" s="34"/>
    </row>
  </sheetData>
  <conditionalFormatting sqref="B1:Q9">
    <cfRule type="expression" dxfId="4" priority="1">
      <formula>$A1="V"</formula>
    </cfRule>
  </conditionalFormatting>
  <conditionalFormatting sqref="B1:Q9">
    <cfRule type="expression" dxfId="3" priority="11" stopIfTrue="1">
      <formula>$K1="Ne pas Complèter"</formula>
    </cfRule>
    <cfRule type="expression" dxfId="2" priority="12" stopIfTrue="1">
      <formula>$K1="A Complèter"</formula>
    </cfRule>
    <cfRule type="expression" dxfId="1" priority="13" stopIfTrue="1">
      <formula>$K1="A Jour"</formula>
    </cfRule>
    <cfRule type="expression" dxfId="0" priority="14" stopIfTrue="1">
      <formula>$K1="Complète"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30A09-14C4-4F7B-B803-CCE9186DD882}">
  <sheetPr codeName="Feuil2"/>
  <dimension ref="A1:N19"/>
  <sheetViews>
    <sheetView topLeftCell="B1" workbookViewId="0">
      <selection activeCell="B23" sqref="B23"/>
    </sheetView>
  </sheetViews>
  <sheetFormatPr baseColWidth="10" defaultColWidth="29.88671875" defaultRowHeight="14.4" x14ac:dyDescent="0.3"/>
  <cols>
    <col min="1" max="1" width="5.44140625" hidden="1" customWidth="1"/>
    <col min="2" max="2" width="72" style="54" customWidth="1"/>
    <col min="3" max="3" width="18.109375" style="3" customWidth="1"/>
    <col min="4" max="4" width="68.44140625" style="3" customWidth="1"/>
    <col min="5" max="5" width="35.88671875" style="3" customWidth="1"/>
    <col min="6" max="6" width="22.77734375" style="54" bestFit="1" customWidth="1"/>
    <col min="7" max="7" width="25.109375" style="54" customWidth="1"/>
    <col min="8" max="9" width="16.77734375" style="55" customWidth="1"/>
    <col min="10" max="11" width="15.77734375" style="3" customWidth="1"/>
    <col min="12" max="12" width="72" bestFit="1" customWidth="1"/>
    <col min="13" max="13" width="15" style="1" customWidth="1"/>
    <col min="14" max="14" width="29.88671875" style="3"/>
  </cols>
  <sheetData>
    <row r="1" spans="2:13" s="3" customFormat="1" ht="15" thickBot="1" x14ac:dyDescent="0.35">
      <c r="B1" s="35" t="s">
        <v>30</v>
      </c>
      <c r="C1" s="36" t="s">
        <v>31</v>
      </c>
      <c r="D1" s="36" t="s">
        <v>32</v>
      </c>
      <c r="E1" s="36" t="s">
        <v>33</v>
      </c>
      <c r="F1" s="5" t="s">
        <v>34</v>
      </c>
      <c r="G1" s="36" t="s">
        <v>35</v>
      </c>
      <c r="H1" s="37" t="s">
        <v>36</v>
      </c>
      <c r="I1" s="37" t="s">
        <v>37</v>
      </c>
      <c r="J1" s="36" t="s">
        <v>38</v>
      </c>
      <c r="K1" s="36" t="s">
        <v>39</v>
      </c>
      <c r="L1" s="36" t="s">
        <v>2</v>
      </c>
      <c r="M1" s="5" t="s">
        <v>40</v>
      </c>
    </row>
    <row r="2" spans="2:13" x14ac:dyDescent="0.3">
      <c r="B2" s="38" t="s">
        <v>41</v>
      </c>
      <c r="C2" s="39">
        <v>1</v>
      </c>
      <c r="D2" s="39" t="s">
        <v>42</v>
      </c>
      <c r="E2" s="39" t="s">
        <v>43</v>
      </c>
      <c r="F2" s="40" t="s">
        <v>44</v>
      </c>
      <c r="G2" s="40" t="s">
        <v>45</v>
      </c>
      <c r="H2" s="41">
        <v>9791028110383</v>
      </c>
      <c r="I2" s="41" t="s">
        <v>46</v>
      </c>
      <c r="J2" s="42">
        <v>23.9</v>
      </c>
      <c r="K2" s="43">
        <v>25.18</v>
      </c>
      <c r="L2" s="44" t="str">
        <f t="shared" ref="L2:L18" si="0">B2</f>
        <v xml:space="preserve"> (AUT) Baranger</v>
      </c>
      <c r="M2" s="45"/>
    </row>
    <row r="3" spans="2:13" x14ac:dyDescent="0.3">
      <c r="B3" s="46" t="s">
        <v>41</v>
      </c>
      <c r="C3" s="47">
        <v>2</v>
      </c>
      <c r="D3" s="47" t="s">
        <v>47</v>
      </c>
      <c r="E3" s="47" t="s">
        <v>43</v>
      </c>
      <c r="F3" s="48" t="s">
        <v>44</v>
      </c>
      <c r="G3" s="48" t="s">
        <v>45</v>
      </c>
      <c r="H3" s="49">
        <v>9791028114381</v>
      </c>
      <c r="I3" s="49" t="s">
        <v>46</v>
      </c>
      <c r="J3" s="50">
        <v>29.9</v>
      </c>
      <c r="K3" s="51">
        <v>22.35</v>
      </c>
      <c r="L3" s="52" t="str">
        <f t="shared" si="0"/>
        <v xml:space="preserve"> (AUT) Baranger</v>
      </c>
      <c r="M3" s="45"/>
    </row>
    <row r="4" spans="2:13" x14ac:dyDescent="0.3">
      <c r="B4" s="46" t="s">
        <v>22</v>
      </c>
      <c r="C4" s="47" t="s">
        <v>48</v>
      </c>
      <c r="D4" s="47" t="s">
        <v>49</v>
      </c>
      <c r="E4" s="47" t="s">
        <v>50</v>
      </c>
      <c r="F4" s="48" t="s">
        <v>51</v>
      </c>
      <c r="G4" s="48" t="s">
        <v>52</v>
      </c>
      <c r="H4" s="49">
        <v>9782867250101</v>
      </c>
      <c r="I4" s="49">
        <v>2867250102</v>
      </c>
      <c r="J4" s="50">
        <v>6.5</v>
      </c>
      <c r="K4" s="51">
        <v>6.5</v>
      </c>
      <c r="L4" s="53" t="str">
        <f t="shared" si="0"/>
        <v xml:space="preserve"> (AUT) Binet</v>
      </c>
      <c r="M4" s="45"/>
    </row>
    <row r="5" spans="2:13" x14ac:dyDescent="0.3">
      <c r="B5" s="46" t="s">
        <v>53</v>
      </c>
      <c r="C5" s="47" t="s">
        <v>48</v>
      </c>
      <c r="D5" s="47" t="s">
        <v>54</v>
      </c>
      <c r="E5" s="47" t="s">
        <v>55</v>
      </c>
      <c r="F5" s="48" t="s">
        <v>56</v>
      </c>
      <c r="G5" s="48" t="s">
        <v>57</v>
      </c>
      <c r="H5" s="49">
        <v>9789034410399</v>
      </c>
      <c r="I5" s="49">
        <v>9034410390</v>
      </c>
      <c r="J5" s="50">
        <v>2.69</v>
      </c>
      <c r="K5" s="51">
        <v>2.61</v>
      </c>
      <c r="L5" s="52" t="str">
        <f t="shared" si="0"/>
        <v xml:space="preserve"> (AUT) Cauvin</v>
      </c>
      <c r="M5" s="45"/>
    </row>
    <row r="6" spans="2:13" x14ac:dyDescent="0.3">
      <c r="B6" s="46" t="s">
        <v>58</v>
      </c>
      <c r="C6" s="47" t="s">
        <v>48</v>
      </c>
      <c r="D6" s="47" t="s">
        <v>59</v>
      </c>
      <c r="E6" s="47" t="s">
        <v>60</v>
      </c>
      <c r="F6" s="48" t="s">
        <v>61</v>
      </c>
      <c r="G6" s="48" t="s">
        <v>61</v>
      </c>
      <c r="H6" s="49">
        <v>9782723440509</v>
      </c>
      <c r="I6" s="49">
        <v>2723440508</v>
      </c>
      <c r="J6" s="50">
        <v>17.3</v>
      </c>
      <c r="K6" s="51">
        <v>21.41</v>
      </c>
      <c r="L6" s="52" t="str">
        <f t="shared" si="0"/>
        <v xml:space="preserve"> (AUT) Chaillet</v>
      </c>
      <c r="M6" s="45"/>
    </row>
    <row r="7" spans="2:13" x14ac:dyDescent="0.3">
      <c r="B7" s="46" t="s">
        <v>62</v>
      </c>
      <c r="C7" s="47" t="s">
        <v>48</v>
      </c>
      <c r="D7" s="47" t="s">
        <v>63</v>
      </c>
      <c r="E7" s="47" t="s">
        <v>64</v>
      </c>
      <c r="F7" s="48" t="s">
        <v>65</v>
      </c>
      <c r="G7" s="48" t="s">
        <v>66</v>
      </c>
      <c r="H7" s="49">
        <v>9782356483515</v>
      </c>
      <c r="I7" s="49">
        <v>2356483519</v>
      </c>
      <c r="J7" s="50">
        <v>3.89</v>
      </c>
      <c r="K7" s="51">
        <v>5.42</v>
      </c>
      <c r="L7" s="52" t="str">
        <f t="shared" si="0"/>
        <v xml:space="preserve"> (AUT) Da Costa</v>
      </c>
      <c r="M7" s="45"/>
    </row>
    <row r="8" spans="2:13" x14ac:dyDescent="0.3">
      <c r="B8" s="46" t="s">
        <v>62</v>
      </c>
      <c r="C8" s="47" t="s">
        <v>48</v>
      </c>
      <c r="D8" s="47" t="s">
        <v>67</v>
      </c>
      <c r="E8" s="47" t="s">
        <v>64</v>
      </c>
      <c r="F8" s="48" t="s">
        <v>65</v>
      </c>
      <c r="G8" s="48" t="s">
        <v>66</v>
      </c>
      <c r="H8" s="49">
        <v>9782356484420</v>
      </c>
      <c r="I8" s="49">
        <v>2356484426</v>
      </c>
      <c r="J8" s="50">
        <v>39</v>
      </c>
      <c r="K8" s="51">
        <v>21.99</v>
      </c>
      <c r="L8" s="52" t="str">
        <f t="shared" si="0"/>
        <v xml:space="preserve"> (AUT) Da Costa</v>
      </c>
      <c r="M8" s="45"/>
    </row>
    <row r="9" spans="2:13" x14ac:dyDescent="0.3">
      <c r="B9" s="46" t="s">
        <v>62</v>
      </c>
      <c r="C9" s="47" t="s">
        <v>48</v>
      </c>
      <c r="D9" s="47" t="s">
        <v>68</v>
      </c>
      <c r="E9" s="47" t="s">
        <v>64</v>
      </c>
      <c r="F9" s="48" t="s">
        <v>65</v>
      </c>
      <c r="G9" s="48" t="s">
        <v>66</v>
      </c>
      <c r="H9" s="49">
        <v>9782356484604</v>
      </c>
      <c r="I9" s="49">
        <v>2356484604</v>
      </c>
      <c r="J9" s="50">
        <v>3.69</v>
      </c>
      <c r="K9" s="51">
        <v>8.93</v>
      </c>
      <c r="L9" s="52" t="str">
        <f t="shared" si="0"/>
        <v xml:space="preserve"> (AUT) Da Costa</v>
      </c>
      <c r="M9" s="45"/>
    </row>
    <row r="10" spans="2:13" x14ac:dyDescent="0.3">
      <c r="B10" s="46" t="s">
        <v>27</v>
      </c>
      <c r="C10" s="47" t="s">
        <v>48</v>
      </c>
      <c r="D10" s="47" t="s">
        <v>69</v>
      </c>
      <c r="E10" s="47" t="s">
        <v>70</v>
      </c>
      <c r="F10" s="48" t="s">
        <v>71</v>
      </c>
      <c r="G10" s="48" t="s">
        <v>71</v>
      </c>
      <c r="H10" s="49">
        <v>9782207245033</v>
      </c>
      <c r="I10" s="49">
        <v>2207245039</v>
      </c>
      <c r="J10" s="50">
        <v>3.99</v>
      </c>
      <c r="K10" s="51">
        <v>2.81</v>
      </c>
      <c r="L10" s="52" t="str">
        <f t="shared" si="0"/>
        <v xml:space="preserve"> (AUT) Faizant</v>
      </c>
      <c r="M10" s="45"/>
    </row>
    <row r="11" spans="2:13" x14ac:dyDescent="0.3">
      <c r="B11" s="46" t="s">
        <v>27</v>
      </c>
      <c r="C11" s="47" t="s">
        <v>48</v>
      </c>
      <c r="D11" s="47" t="s">
        <v>72</v>
      </c>
      <c r="E11" s="47" t="s">
        <v>73</v>
      </c>
      <c r="F11" s="48" t="s">
        <v>71</v>
      </c>
      <c r="G11" s="48" t="s">
        <v>71</v>
      </c>
      <c r="H11" s="49">
        <v>9782755616682</v>
      </c>
      <c r="I11" s="49">
        <v>2755616687</v>
      </c>
      <c r="J11" s="50">
        <v>1.79</v>
      </c>
      <c r="K11" s="51">
        <v>2.4900000000000002</v>
      </c>
      <c r="L11" s="52" t="str">
        <f t="shared" si="0"/>
        <v xml:space="preserve"> (AUT) Faizant</v>
      </c>
      <c r="M11" s="45"/>
    </row>
    <row r="12" spans="2:13" x14ac:dyDescent="0.3">
      <c r="B12" s="46" t="s">
        <v>27</v>
      </c>
      <c r="C12" s="47" t="s">
        <v>48</v>
      </c>
      <c r="D12" s="47" t="s">
        <v>74</v>
      </c>
      <c r="E12" s="47" t="s">
        <v>75</v>
      </c>
      <c r="F12" s="48" t="s">
        <v>71</v>
      </c>
      <c r="G12" s="48" t="s">
        <v>71</v>
      </c>
      <c r="H12" s="49" t="s">
        <v>46</v>
      </c>
      <c r="I12" s="49" t="s">
        <v>46</v>
      </c>
      <c r="J12" s="50">
        <v>3</v>
      </c>
      <c r="K12" s="51">
        <v>3</v>
      </c>
      <c r="L12" s="52" t="str">
        <f t="shared" si="0"/>
        <v xml:space="preserve"> (AUT) Faizant</v>
      </c>
      <c r="M12" s="45"/>
    </row>
    <row r="13" spans="2:13" x14ac:dyDescent="0.3">
      <c r="B13" s="46" t="s">
        <v>27</v>
      </c>
      <c r="C13" s="47" t="s">
        <v>48</v>
      </c>
      <c r="D13" s="47" t="s">
        <v>76</v>
      </c>
      <c r="E13" s="47" t="s">
        <v>75</v>
      </c>
      <c r="F13" s="48" t="s">
        <v>71</v>
      </c>
      <c r="G13" s="48" t="s">
        <v>71</v>
      </c>
      <c r="H13" s="49" t="s">
        <v>46</v>
      </c>
      <c r="I13" s="49" t="s">
        <v>46</v>
      </c>
      <c r="J13" s="50">
        <v>3</v>
      </c>
      <c r="K13" s="51">
        <v>3</v>
      </c>
      <c r="L13" s="52" t="str">
        <f t="shared" si="0"/>
        <v xml:space="preserve"> (AUT) Faizant</v>
      </c>
      <c r="M13" s="45"/>
    </row>
    <row r="14" spans="2:13" x14ac:dyDescent="0.3">
      <c r="B14" s="46" t="s">
        <v>77</v>
      </c>
      <c r="C14" s="47">
        <v>6</v>
      </c>
      <c r="D14" s="47" t="s">
        <v>78</v>
      </c>
      <c r="E14" s="47" t="s">
        <v>60</v>
      </c>
      <c r="F14" s="48" t="s">
        <v>79</v>
      </c>
      <c r="G14" s="48" t="s">
        <v>80</v>
      </c>
      <c r="H14" s="49">
        <v>9782344053379</v>
      </c>
      <c r="I14" s="49">
        <v>2344053379</v>
      </c>
      <c r="J14" s="50">
        <v>31.2</v>
      </c>
      <c r="K14" s="51">
        <v>31.74</v>
      </c>
      <c r="L14" s="52" t="str">
        <f t="shared" si="0"/>
        <v xml:space="preserve"> (AUT) Franquin</v>
      </c>
      <c r="M14" s="45"/>
    </row>
    <row r="15" spans="2:13" x14ac:dyDescent="0.3">
      <c r="B15" s="46" t="s">
        <v>77</v>
      </c>
      <c r="C15" s="47">
        <v>26</v>
      </c>
      <c r="D15" s="47" t="s">
        <v>81</v>
      </c>
      <c r="E15" s="47" t="s">
        <v>82</v>
      </c>
      <c r="F15" s="48" t="s">
        <v>83</v>
      </c>
      <c r="G15" s="48" t="s">
        <v>80</v>
      </c>
      <c r="H15" s="49">
        <v>9782930196831</v>
      </c>
      <c r="I15" s="49">
        <v>2930196831</v>
      </c>
      <c r="J15" s="50">
        <v>30</v>
      </c>
      <c r="K15" s="51">
        <v>30</v>
      </c>
      <c r="L15" s="52" t="str">
        <f t="shared" si="0"/>
        <v xml:space="preserve"> (AUT) Franquin</v>
      </c>
      <c r="M15" s="45"/>
    </row>
    <row r="16" spans="2:13" x14ac:dyDescent="0.3">
      <c r="B16" s="46" t="s">
        <v>77</v>
      </c>
      <c r="C16" s="47">
        <v>27</v>
      </c>
      <c r="D16" s="47" t="s">
        <v>84</v>
      </c>
      <c r="E16" s="47" t="s">
        <v>85</v>
      </c>
      <c r="F16" s="48" t="s">
        <v>86</v>
      </c>
      <c r="G16" s="48" t="s">
        <v>80</v>
      </c>
      <c r="H16" s="49">
        <v>9782800156385</v>
      </c>
      <c r="I16" s="49">
        <v>2800156384</v>
      </c>
      <c r="J16" s="50">
        <v>35.99</v>
      </c>
      <c r="K16" s="51">
        <v>61.12</v>
      </c>
      <c r="L16" s="52" t="str">
        <f t="shared" si="0"/>
        <v xml:space="preserve"> (AUT) Franquin</v>
      </c>
      <c r="M16" s="45"/>
    </row>
    <row r="17" spans="2:13" x14ac:dyDescent="0.3">
      <c r="B17" s="46" t="s">
        <v>77</v>
      </c>
      <c r="C17" s="47" t="s">
        <v>48</v>
      </c>
      <c r="D17" s="47" t="s">
        <v>87</v>
      </c>
      <c r="E17" s="47" t="s">
        <v>88</v>
      </c>
      <c r="F17" s="48" t="s">
        <v>89</v>
      </c>
      <c r="G17" s="48" t="s">
        <v>80</v>
      </c>
      <c r="H17" s="49">
        <v>9782912536471</v>
      </c>
      <c r="I17" s="49">
        <v>2912536472</v>
      </c>
      <c r="J17" s="50">
        <v>25.88</v>
      </c>
      <c r="K17" s="51">
        <v>23.39</v>
      </c>
      <c r="L17" s="52" t="str">
        <f t="shared" si="0"/>
        <v xml:space="preserve"> (AUT) Franquin</v>
      </c>
      <c r="M17" s="45"/>
    </row>
    <row r="18" spans="2:13" ht="15" thickBot="1" x14ac:dyDescent="0.35">
      <c r="B18" s="46" t="s">
        <v>90</v>
      </c>
      <c r="C18" s="47">
        <v>25</v>
      </c>
      <c r="D18" s="47" t="s">
        <v>91</v>
      </c>
      <c r="E18" s="47" t="s">
        <v>88</v>
      </c>
      <c r="F18" s="48" t="s">
        <v>92</v>
      </c>
      <c r="G18" s="48" t="s">
        <v>80</v>
      </c>
      <c r="H18" s="49">
        <v>9782912536815</v>
      </c>
      <c r="I18" s="49">
        <v>2912536812</v>
      </c>
      <c r="J18" s="50">
        <v>165</v>
      </c>
      <c r="K18" s="51">
        <v>120.09</v>
      </c>
      <c r="L18" s="52" t="str">
        <f t="shared" si="0"/>
        <v xml:space="preserve"> (AUT) Franquin </v>
      </c>
      <c r="M18" s="45"/>
    </row>
    <row r="19" spans="2:13" ht="15" thickBot="1" x14ac:dyDescent="0.35">
      <c r="J19" s="36" t="s">
        <v>38</v>
      </c>
      <c r="K19" s="36" t="s">
        <v>39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13C041-7675-4F9B-A4D1-B7EEB76A3D4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Albums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PONSART</dc:creator>
  <cp:lastModifiedBy>philippe PONSART</cp:lastModifiedBy>
  <dcterms:created xsi:type="dcterms:W3CDTF">2023-07-28T12:48:05Z</dcterms:created>
  <dcterms:modified xsi:type="dcterms:W3CDTF">2023-08-10T13:08:47Z</dcterms:modified>
</cp:coreProperties>
</file>