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\Desktop\"/>
    </mc:Choice>
  </mc:AlternateContent>
  <xr:revisionPtr revIDLastSave="0" documentId="13_ncr:1_{D1BEB7DA-B2E5-4184-8861-3731AD3B0CA2}" xr6:coauthVersionLast="47" xr6:coauthVersionMax="47" xr10:uidLastSave="{00000000-0000-0000-0000-000000000000}"/>
  <bookViews>
    <workbookView xWindow="-9550" yWindow="-21710" windowWidth="38620" windowHeight="21220" activeTab="2" xr2:uid="{00000000-000D-0000-FFFF-FFFF00000000}"/>
  </bookViews>
  <sheets>
    <sheet name="Diagnostic" sheetId="1" r:id="rId1"/>
    <sheet name="Résultats globaux" sheetId="3" r:id="rId2"/>
    <sheet name="Résultats par chapitre" sheetId="4" r:id="rId3"/>
    <sheet name="Liste" sheetId="2" state="hidden" r:id="rId4"/>
  </sheets>
  <definedNames>
    <definedName name="_xlnm._FilterDatabase" localSheetId="0" hidden="1">Diagnostic!$A$7:$A$152</definedName>
    <definedName name="_xlnm.Print_Titles" localSheetId="0">Diagnostic!$7:$7</definedName>
    <definedName name="Notation">Diagnostic!$O$3:$O$5</definedName>
    <definedName name="Resultat">Liste!$A$1:$A$5</definedName>
    <definedName name="_xlnm.Print_Area" localSheetId="0">Diagnostic!$A$1:$H$152</definedName>
    <definedName name="_xlnm.Print_Area" localSheetId="1">'Résultats globaux'!$A$1:$C$16</definedName>
    <definedName name="_xlnm.Print_Area" localSheetId="2">'Résultats par chapitre'!$K$1:$U$228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4" l="1"/>
  <c r="C2" i="4"/>
  <c r="D2" i="4"/>
  <c r="E2" i="4"/>
  <c r="F2" i="4"/>
  <c r="G2" i="4"/>
  <c r="H2" i="4"/>
  <c r="I2" i="4"/>
  <c r="B3" i="4"/>
  <c r="C3" i="4"/>
  <c r="D3" i="4"/>
  <c r="E3" i="4"/>
  <c r="F3" i="4"/>
  <c r="G3" i="4"/>
  <c r="H3" i="4"/>
  <c r="I3" i="4"/>
  <c r="B4" i="4"/>
  <c r="C4" i="4"/>
  <c r="D4" i="4"/>
  <c r="E4" i="4"/>
  <c r="F4" i="4"/>
  <c r="G4" i="4"/>
  <c r="H4" i="4"/>
  <c r="I4" i="4"/>
  <c r="B5" i="4"/>
  <c r="C5" i="4"/>
  <c r="D5" i="4"/>
  <c r="E5" i="4"/>
  <c r="F5" i="4"/>
  <c r="G5" i="4"/>
  <c r="H5" i="4"/>
  <c r="I5" i="4"/>
  <c r="B6" i="4"/>
  <c r="C6" i="4"/>
  <c r="D6" i="4"/>
  <c r="E6" i="4"/>
  <c r="F6" i="4"/>
  <c r="G6" i="4"/>
  <c r="H6" i="4"/>
  <c r="I6" i="4"/>
  <c r="B7" i="4"/>
  <c r="C7" i="4"/>
  <c r="D7" i="4"/>
  <c r="E7" i="4"/>
  <c r="F7" i="4"/>
  <c r="G7" i="4"/>
  <c r="H7" i="4"/>
  <c r="I7" i="4"/>
  <c r="B8" i="4"/>
  <c r="C8" i="4"/>
  <c r="D8" i="4"/>
  <c r="E8" i="4"/>
  <c r="F8" i="4"/>
  <c r="G8" i="4"/>
  <c r="H8" i="4"/>
  <c r="I8" i="4"/>
  <c r="B9" i="4"/>
  <c r="C9" i="4"/>
  <c r="D9" i="4"/>
  <c r="E9" i="4"/>
  <c r="F9" i="4"/>
  <c r="G9" i="4"/>
  <c r="H9" i="4"/>
  <c r="I9" i="4"/>
  <c r="B10" i="4"/>
  <c r="C10" i="4"/>
  <c r="D10" i="4"/>
  <c r="E10" i="4"/>
  <c r="F10" i="4"/>
  <c r="G10" i="4"/>
  <c r="H10" i="4"/>
  <c r="I10" i="4"/>
  <c r="B11" i="4"/>
  <c r="C11" i="4"/>
  <c r="D11" i="4"/>
  <c r="E11" i="4"/>
  <c r="F11" i="4"/>
  <c r="G11" i="4"/>
  <c r="H11" i="4"/>
  <c r="I11" i="4"/>
  <c r="B12" i="4"/>
  <c r="C12" i="4"/>
  <c r="D12" i="4"/>
  <c r="E12" i="4"/>
  <c r="F12" i="4"/>
  <c r="G12" i="4"/>
  <c r="H12" i="4"/>
  <c r="I12" i="4"/>
  <c r="B13" i="4"/>
  <c r="C13" i="4"/>
  <c r="D13" i="4"/>
  <c r="E13" i="4"/>
  <c r="F13" i="4"/>
  <c r="G13" i="4"/>
  <c r="H13" i="4"/>
  <c r="I13" i="4"/>
  <c r="B14" i="4"/>
  <c r="C14" i="4"/>
  <c r="D14" i="4"/>
  <c r="E14" i="4"/>
  <c r="F14" i="4"/>
  <c r="G14" i="4"/>
  <c r="H14" i="4"/>
  <c r="I14" i="4"/>
  <c r="B15" i="4"/>
  <c r="C15" i="4"/>
  <c r="D15" i="4"/>
  <c r="E15" i="4"/>
  <c r="F15" i="4"/>
  <c r="G15" i="4"/>
  <c r="H15" i="4"/>
  <c r="I15" i="4"/>
  <c r="B16" i="4"/>
  <c r="C16" i="4"/>
  <c r="D16" i="4"/>
  <c r="E16" i="4"/>
  <c r="F16" i="4"/>
  <c r="G16" i="4"/>
  <c r="H16" i="4"/>
  <c r="I16" i="4"/>
  <c r="B17" i="4"/>
  <c r="C17" i="4"/>
  <c r="D17" i="4"/>
  <c r="E17" i="4"/>
  <c r="F17" i="4"/>
  <c r="G17" i="4"/>
  <c r="H17" i="4"/>
  <c r="I17" i="4"/>
  <c r="B18" i="4"/>
  <c r="C18" i="4"/>
  <c r="D18" i="4"/>
  <c r="E18" i="4"/>
  <c r="F18" i="4"/>
  <c r="G18" i="4"/>
  <c r="H18" i="4"/>
  <c r="I18" i="4"/>
  <c r="B19" i="4"/>
  <c r="C19" i="4"/>
  <c r="D19" i="4"/>
  <c r="E19" i="4"/>
  <c r="F19" i="4"/>
  <c r="G19" i="4"/>
  <c r="H19" i="4"/>
  <c r="I19" i="4"/>
  <c r="B20" i="4"/>
  <c r="C20" i="4"/>
  <c r="D20" i="4"/>
  <c r="E20" i="4"/>
  <c r="F20" i="4"/>
  <c r="G20" i="4"/>
  <c r="H20" i="4"/>
  <c r="I20" i="4"/>
  <c r="B21" i="4"/>
  <c r="C21" i="4"/>
  <c r="D21" i="4"/>
  <c r="E21" i="4"/>
  <c r="F21" i="4"/>
  <c r="G21" i="4"/>
  <c r="H21" i="4"/>
  <c r="I21" i="4"/>
  <c r="B22" i="4"/>
  <c r="C22" i="4"/>
  <c r="D22" i="4"/>
  <c r="E22" i="4"/>
  <c r="F22" i="4"/>
  <c r="G22" i="4"/>
  <c r="H22" i="4"/>
  <c r="I22" i="4"/>
  <c r="B23" i="4"/>
  <c r="C23" i="4"/>
  <c r="D23" i="4"/>
  <c r="E23" i="4"/>
  <c r="F23" i="4"/>
  <c r="G23" i="4"/>
  <c r="H23" i="4"/>
  <c r="I23" i="4"/>
  <c r="B24" i="4"/>
  <c r="C24" i="4"/>
  <c r="D24" i="4"/>
  <c r="E24" i="4"/>
  <c r="F24" i="4"/>
  <c r="G24" i="4"/>
  <c r="H24" i="4"/>
  <c r="I24" i="4"/>
  <c r="B25" i="4"/>
  <c r="C25" i="4"/>
  <c r="D25" i="4"/>
  <c r="E25" i="4"/>
  <c r="F25" i="4"/>
  <c r="G25" i="4"/>
  <c r="H25" i="4"/>
  <c r="I25" i="4"/>
  <c r="B26" i="4"/>
  <c r="C26" i="4"/>
  <c r="D26" i="4"/>
  <c r="E26" i="4"/>
  <c r="F26" i="4"/>
  <c r="G26" i="4"/>
  <c r="H26" i="4"/>
  <c r="I26" i="4"/>
  <c r="B27" i="4"/>
  <c r="C27" i="4"/>
  <c r="D27" i="4"/>
  <c r="E27" i="4"/>
  <c r="F27" i="4"/>
  <c r="G27" i="4"/>
  <c r="H27" i="4"/>
  <c r="I27" i="4"/>
  <c r="B28" i="4"/>
  <c r="C28" i="4"/>
  <c r="D28" i="4"/>
  <c r="E28" i="4"/>
  <c r="F28" i="4"/>
  <c r="G28" i="4"/>
  <c r="H28" i="4"/>
  <c r="I28" i="4"/>
  <c r="B29" i="4"/>
  <c r="C29" i="4"/>
  <c r="D29" i="4"/>
  <c r="E29" i="4"/>
  <c r="F29" i="4"/>
  <c r="G29" i="4"/>
  <c r="H29" i="4"/>
  <c r="I29" i="4"/>
  <c r="B30" i="4"/>
  <c r="C30" i="4"/>
  <c r="D30" i="4"/>
  <c r="E30" i="4"/>
  <c r="F30" i="4"/>
  <c r="G30" i="4"/>
  <c r="H30" i="4"/>
  <c r="I30" i="4"/>
  <c r="B31" i="4"/>
  <c r="C31" i="4"/>
  <c r="D31" i="4"/>
  <c r="E31" i="4"/>
  <c r="F31" i="4"/>
  <c r="G31" i="4"/>
  <c r="H31" i="4"/>
  <c r="I31" i="4"/>
  <c r="B32" i="4"/>
  <c r="C32" i="4"/>
  <c r="D32" i="4"/>
  <c r="E32" i="4"/>
  <c r="F32" i="4"/>
  <c r="G32" i="4"/>
  <c r="H32" i="4"/>
  <c r="I32" i="4"/>
  <c r="B33" i="4"/>
  <c r="C33" i="4"/>
  <c r="D33" i="4"/>
  <c r="E33" i="4"/>
  <c r="F33" i="4"/>
  <c r="G33" i="4"/>
  <c r="H33" i="4"/>
  <c r="I33" i="4"/>
  <c r="B34" i="4"/>
  <c r="C34" i="4"/>
  <c r="D34" i="4"/>
  <c r="E34" i="4"/>
  <c r="F34" i="4"/>
  <c r="G34" i="4"/>
  <c r="H34" i="4"/>
  <c r="I34" i="4"/>
  <c r="B35" i="4"/>
  <c r="C35" i="4"/>
  <c r="D35" i="4"/>
  <c r="E35" i="4"/>
  <c r="F35" i="4"/>
  <c r="G35" i="4"/>
  <c r="H35" i="4"/>
  <c r="I35" i="4"/>
  <c r="B36" i="4"/>
  <c r="C36" i="4"/>
  <c r="D36" i="4"/>
  <c r="E36" i="4"/>
  <c r="F36" i="4"/>
  <c r="G36" i="4"/>
  <c r="H36" i="4"/>
  <c r="I36" i="4"/>
  <c r="B37" i="4"/>
  <c r="C37" i="4"/>
  <c r="D37" i="4"/>
  <c r="E37" i="4"/>
  <c r="F37" i="4"/>
  <c r="G37" i="4"/>
  <c r="H37" i="4"/>
  <c r="I37" i="4"/>
  <c r="B38" i="4"/>
  <c r="C38" i="4"/>
  <c r="D38" i="4"/>
  <c r="E38" i="4"/>
  <c r="F38" i="4"/>
  <c r="G38" i="4"/>
  <c r="H38" i="4"/>
  <c r="I38" i="4"/>
  <c r="B39" i="4"/>
  <c r="C39" i="4"/>
  <c r="D39" i="4"/>
  <c r="E39" i="4"/>
  <c r="F39" i="4"/>
  <c r="G39" i="4"/>
  <c r="H39" i="4"/>
  <c r="I39" i="4"/>
  <c r="B40" i="4"/>
  <c r="C40" i="4"/>
  <c r="D40" i="4"/>
  <c r="E40" i="4"/>
  <c r="F40" i="4"/>
  <c r="G40" i="4"/>
  <c r="H40" i="4"/>
  <c r="I40" i="4"/>
  <c r="B41" i="4"/>
  <c r="C41" i="4"/>
  <c r="D41" i="4"/>
  <c r="E41" i="4"/>
  <c r="F41" i="4"/>
  <c r="G41" i="4"/>
  <c r="H41" i="4"/>
  <c r="I41" i="4"/>
  <c r="B42" i="4"/>
  <c r="C42" i="4"/>
  <c r="D42" i="4"/>
  <c r="E42" i="4"/>
  <c r="F42" i="4"/>
  <c r="G42" i="4"/>
  <c r="H42" i="4"/>
  <c r="B43" i="4"/>
  <c r="C43" i="4"/>
  <c r="D43" i="4"/>
  <c r="E43" i="4"/>
  <c r="F43" i="4"/>
  <c r="G43" i="4"/>
  <c r="H43" i="4"/>
  <c r="I43" i="4"/>
  <c r="B44" i="4"/>
  <c r="C44" i="4"/>
  <c r="D44" i="4"/>
  <c r="E44" i="4"/>
  <c r="F44" i="4"/>
  <c r="G44" i="4"/>
  <c r="H44" i="4"/>
  <c r="I44" i="4"/>
  <c r="B45" i="4"/>
  <c r="C45" i="4"/>
  <c r="D45" i="4"/>
  <c r="E45" i="4"/>
  <c r="F45" i="4"/>
  <c r="G45" i="4"/>
  <c r="H45" i="4"/>
  <c r="I45" i="4"/>
  <c r="B46" i="4"/>
  <c r="C46" i="4"/>
  <c r="D46" i="4"/>
  <c r="E46" i="4"/>
  <c r="F46" i="4"/>
  <c r="G46" i="4"/>
  <c r="H46" i="4"/>
  <c r="I46" i="4"/>
  <c r="B47" i="4"/>
  <c r="C47" i="4"/>
  <c r="D47" i="4"/>
  <c r="E47" i="4"/>
  <c r="F47" i="4"/>
  <c r="G47" i="4"/>
  <c r="H47" i="4"/>
  <c r="I47" i="4"/>
  <c r="B48" i="4"/>
  <c r="C48" i="4"/>
  <c r="D48" i="4"/>
  <c r="E48" i="4"/>
  <c r="F48" i="4"/>
  <c r="G48" i="4"/>
  <c r="H48" i="4"/>
  <c r="I48" i="4"/>
  <c r="B49" i="4"/>
  <c r="C49" i="4"/>
  <c r="D49" i="4"/>
  <c r="E49" i="4"/>
  <c r="F49" i="4"/>
  <c r="G49" i="4"/>
  <c r="H49" i="4"/>
  <c r="I49" i="4"/>
  <c r="B50" i="4"/>
  <c r="C50" i="4"/>
  <c r="D50" i="4"/>
  <c r="E50" i="4"/>
  <c r="F50" i="4"/>
  <c r="G50" i="4"/>
  <c r="H50" i="4"/>
  <c r="I50" i="4"/>
  <c r="B51" i="4"/>
  <c r="C51" i="4"/>
  <c r="D51" i="4"/>
  <c r="E51" i="4"/>
  <c r="F51" i="4"/>
  <c r="G51" i="4"/>
  <c r="H51" i="4"/>
  <c r="I51" i="4"/>
  <c r="B52" i="4"/>
  <c r="C52" i="4"/>
  <c r="D52" i="4"/>
  <c r="E52" i="4"/>
  <c r="F52" i="4"/>
  <c r="G52" i="4"/>
  <c r="H52" i="4"/>
  <c r="I52" i="4"/>
  <c r="B53" i="4"/>
  <c r="C53" i="4"/>
  <c r="D53" i="4"/>
  <c r="E53" i="4"/>
  <c r="F53" i="4"/>
  <c r="G53" i="4"/>
  <c r="H53" i="4"/>
  <c r="I53" i="4"/>
  <c r="B54" i="4"/>
  <c r="C54" i="4"/>
  <c r="D54" i="4"/>
  <c r="E54" i="4"/>
  <c r="F54" i="4"/>
  <c r="G54" i="4"/>
  <c r="H54" i="4"/>
  <c r="I54" i="4"/>
  <c r="B55" i="4"/>
  <c r="C55" i="4"/>
  <c r="D55" i="4"/>
  <c r="E55" i="4"/>
  <c r="F55" i="4"/>
  <c r="G55" i="4"/>
  <c r="H55" i="4"/>
  <c r="I55" i="4"/>
  <c r="B56" i="4"/>
  <c r="C56" i="4"/>
  <c r="D56" i="4"/>
  <c r="E56" i="4"/>
  <c r="F56" i="4"/>
  <c r="G56" i="4"/>
  <c r="H56" i="4"/>
  <c r="I56" i="4"/>
  <c r="B57" i="4"/>
  <c r="C57" i="4"/>
  <c r="D57" i="4"/>
  <c r="E57" i="4"/>
  <c r="F57" i="4"/>
  <c r="G57" i="4"/>
  <c r="H57" i="4"/>
  <c r="I57" i="4"/>
  <c r="B58" i="4"/>
  <c r="C58" i="4"/>
  <c r="D58" i="4"/>
  <c r="E58" i="4"/>
  <c r="F58" i="4"/>
  <c r="G58" i="4"/>
  <c r="H58" i="4"/>
  <c r="I58" i="4"/>
  <c r="B59" i="4"/>
  <c r="C59" i="4"/>
  <c r="D59" i="4"/>
  <c r="E59" i="4"/>
  <c r="F59" i="4"/>
  <c r="G59" i="4"/>
  <c r="H59" i="4"/>
  <c r="I59" i="4"/>
  <c r="B60" i="4"/>
  <c r="C60" i="4"/>
  <c r="D60" i="4"/>
  <c r="E60" i="4"/>
  <c r="F60" i="4"/>
  <c r="G60" i="4"/>
  <c r="H60" i="4"/>
  <c r="I60" i="4"/>
  <c r="B61" i="4"/>
  <c r="C61" i="4"/>
  <c r="D61" i="4"/>
  <c r="E61" i="4"/>
  <c r="F61" i="4"/>
  <c r="G61" i="4"/>
  <c r="H61" i="4"/>
  <c r="I61" i="4"/>
  <c r="B62" i="4"/>
  <c r="C62" i="4"/>
  <c r="D62" i="4"/>
  <c r="E62" i="4"/>
  <c r="F62" i="4"/>
  <c r="G62" i="4"/>
  <c r="H62" i="4"/>
  <c r="I62" i="4"/>
  <c r="B63" i="4"/>
  <c r="C63" i="4"/>
  <c r="D63" i="4"/>
  <c r="E63" i="4"/>
  <c r="F63" i="4"/>
  <c r="G63" i="4"/>
  <c r="H63" i="4"/>
  <c r="I63" i="4"/>
  <c r="B64" i="4"/>
  <c r="C64" i="4"/>
  <c r="D64" i="4"/>
  <c r="E64" i="4"/>
  <c r="F64" i="4"/>
  <c r="G64" i="4"/>
  <c r="H64" i="4"/>
  <c r="I64" i="4"/>
  <c r="B65" i="4"/>
  <c r="C65" i="4"/>
  <c r="D65" i="4"/>
  <c r="E65" i="4"/>
  <c r="F65" i="4"/>
  <c r="G65" i="4"/>
  <c r="H65" i="4"/>
  <c r="I65" i="4"/>
  <c r="B66" i="4"/>
  <c r="C66" i="4"/>
  <c r="D66" i="4"/>
  <c r="E66" i="4"/>
  <c r="F66" i="4"/>
  <c r="G66" i="4"/>
  <c r="H66" i="4"/>
  <c r="I66" i="4"/>
  <c r="B67" i="4"/>
  <c r="C67" i="4"/>
  <c r="D67" i="4"/>
  <c r="E67" i="4"/>
  <c r="F67" i="4"/>
  <c r="G67" i="4"/>
  <c r="H67" i="4"/>
  <c r="I67" i="4"/>
  <c r="B68" i="4"/>
  <c r="C68" i="4"/>
  <c r="D68" i="4"/>
  <c r="E68" i="4"/>
  <c r="F68" i="4"/>
  <c r="G68" i="4"/>
  <c r="H68" i="4"/>
  <c r="I68" i="4"/>
  <c r="B69" i="4"/>
  <c r="C69" i="4"/>
  <c r="D69" i="4"/>
  <c r="E69" i="4"/>
  <c r="F69" i="4"/>
  <c r="G69" i="4"/>
  <c r="H69" i="4"/>
  <c r="I69" i="4"/>
  <c r="B70" i="4"/>
  <c r="C70" i="4"/>
  <c r="D70" i="4"/>
  <c r="E70" i="4"/>
  <c r="F70" i="4"/>
  <c r="G70" i="4"/>
  <c r="H70" i="4"/>
  <c r="I70" i="4"/>
  <c r="B71" i="4"/>
  <c r="C71" i="4"/>
  <c r="D71" i="4"/>
  <c r="E71" i="4"/>
  <c r="F71" i="4"/>
  <c r="G71" i="4"/>
  <c r="H71" i="4"/>
  <c r="I71" i="4"/>
  <c r="B72" i="4"/>
  <c r="C72" i="4"/>
  <c r="D72" i="4"/>
  <c r="E72" i="4"/>
  <c r="F72" i="4"/>
  <c r="G72" i="4"/>
  <c r="H72" i="4"/>
  <c r="I72" i="4"/>
  <c r="B73" i="4"/>
  <c r="C73" i="4"/>
  <c r="D73" i="4"/>
  <c r="E73" i="4"/>
  <c r="F73" i="4"/>
  <c r="G73" i="4"/>
  <c r="H73" i="4"/>
  <c r="I73" i="4"/>
  <c r="B74" i="4"/>
  <c r="C74" i="4"/>
  <c r="D74" i="4"/>
  <c r="E74" i="4"/>
  <c r="F74" i="4"/>
  <c r="G74" i="4"/>
  <c r="H74" i="4"/>
  <c r="I74" i="4"/>
  <c r="B75" i="4"/>
  <c r="C75" i="4"/>
  <c r="D75" i="4"/>
  <c r="E75" i="4"/>
  <c r="F75" i="4"/>
  <c r="G75" i="4"/>
  <c r="H75" i="4"/>
  <c r="I75" i="4"/>
  <c r="B76" i="4"/>
  <c r="C76" i="4"/>
  <c r="D76" i="4"/>
  <c r="E76" i="4"/>
  <c r="F76" i="4"/>
  <c r="G76" i="4"/>
  <c r="H76" i="4"/>
  <c r="I76" i="4"/>
  <c r="B77" i="4"/>
  <c r="C77" i="4"/>
  <c r="D77" i="4"/>
  <c r="E77" i="4"/>
  <c r="F77" i="4"/>
  <c r="G77" i="4"/>
  <c r="H77" i="4"/>
  <c r="I77" i="4"/>
  <c r="B78" i="4"/>
  <c r="C78" i="4"/>
  <c r="D78" i="4"/>
  <c r="E78" i="4"/>
  <c r="F78" i="4"/>
  <c r="G78" i="4"/>
  <c r="H78" i="4"/>
  <c r="I78" i="4"/>
  <c r="B79" i="4"/>
  <c r="C79" i="4"/>
  <c r="D79" i="4"/>
  <c r="E79" i="4"/>
  <c r="F79" i="4"/>
  <c r="G79" i="4"/>
  <c r="H79" i="4"/>
  <c r="I79" i="4"/>
  <c r="B80" i="4"/>
  <c r="C80" i="4"/>
  <c r="D80" i="4"/>
  <c r="E80" i="4"/>
  <c r="F80" i="4"/>
  <c r="G80" i="4"/>
  <c r="H80" i="4"/>
  <c r="I80" i="4"/>
  <c r="B81" i="4"/>
  <c r="C81" i="4"/>
  <c r="D81" i="4"/>
  <c r="E81" i="4"/>
  <c r="F81" i="4"/>
  <c r="G81" i="4"/>
  <c r="H81" i="4"/>
  <c r="I81" i="4"/>
  <c r="B82" i="4"/>
  <c r="C82" i="4"/>
  <c r="D82" i="4"/>
  <c r="E82" i="4"/>
  <c r="F82" i="4"/>
  <c r="G82" i="4"/>
  <c r="H82" i="4"/>
  <c r="I82" i="4"/>
  <c r="B83" i="4"/>
  <c r="C83" i="4"/>
  <c r="D83" i="4"/>
  <c r="E83" i="4"/>
  <c r="F83" i="4"/>
  <c r="G83" i="4"/>
  <c r="H83" i="4"/>
  <c r="I83" i="4"/>
  <c r="B84" i="4"/>
  <c r="C84" i="4"/>
  <c r="D84" i="4"/>
  <c r="E84" i="4"/>
  <c r="F84" i="4"/>
  <c r="G84" i="4"/>
  <c r="H84" i="4"/>
  <c r="I84" i="4"/>
  <c r="B85" i="4"/>
  <c r="C85" i="4"/>
  <c r="D85" i="4"/>
  <c r="E85" i="4"/>
  <c r="F85" i="4"/>
  <c r="G85" i="4"/>
  <c r="H85" i="4"/>
  <c r="I85" i="4"/>
  <c r="B86" i="4"/>
  <c r="C86" i="4"/>
  <c r="D86" i="4"/>
  <c r="E86" i="4"/>
  <c r="F86" i="4"/>
  <c r="G86" i="4"/>
  <c r="H86" i="4"/>
  <c r="I86" i="4"/>
  <c r="B87" i="4"/>
  <c r="C87" i="4"/>
  <c r="D87" i="4"/>
  <c r="E87" i="4"/>
  <c r="F87" i="4"/>
  <c r="G87" i="4"/>
  <c r="H87" i="4"/>
  <c r="I87" i="4"/>
  <c r="B88" i="4"/>
  <c r="C88" i="4"/>
  <c r="D88" i="4"/>
  <c r="E88" i="4"/>
  <c r="F88" i="4"/>
  <c r="G88" i="4"/>
  <c r="H88" i="4"/>
  <c r="I88" i="4"/>
  <c r="B89" i="4"/>
  <c r="C89" i="4"/>
  <c r="D89" i="4"/>
  <c r="E89" i="4"/>
  <c r="F89" i="4"/>
  <c r="G89" i="4"/>
  <c r="H89" i="4"/>
  <c r="I89" i="4"/>
  <c r="B90" i="4"/>
  <c r="C90" i="4"/>
  <c r="D90" i="4"/>
  <c r="E90" i="4"/>
  <c r="F90" i="4"/>
  <c r="G90" i="4"/>
  <c r="H90" i="4"/>
  <c r="I90" i="4"/>
  <c r="B91" i="4"/>
  <c r="C91" i="4"/>
  <c r="D91" i="4"/>
  <c r="E91" i="4"/>
  <c r="F91" i="4"/>
  <c r="G91" i="4"/>
  <c r="H91" i="4"/>
  <c r="I91" i="4"/>
  <c r="B92" i="4"/>
  <c r="C92" i="4"/>
  <c r="D92" i="4"/>
  <c r="E92" i="4"/>
  <c r="F92" i="4"/>
  <c r="G92" i="4"/>
  <c r="H92" i="4"/>
  <c r="I92" i="4"/>
  <c r="B93" i="4"/>
  <c r="C93" i="4"/>
  <c r="D93" i="4"/>
  <c r="E93" i="4"/>
  <c r="F93" i="4"/>
  <c r="G93" i="4"/>
  <c r="H93" i="4"/>
  <c r="I93" i="4"/>
  <c r="B94" i="4"/>
  <c r="C94" i="4"/>
  <c r="D94" i="4"/>
  <c r="E94" i="4"/>
  <c r="F94" i="4"/>
  <c r="G94" i="4"/>
  <c r="H94" i="4"/>
  <c r="I94" i="4"/>
  <c r="B95" i="4"/>
  <c r="C95" i="4"/>
  <c r="D95" i="4"/>
  <c r="E95" i="4"/>
  <c r="F95" i="4"/>
  <c r="G95" i="4"/>
  <c r="H95" i="4"/>
  <c r="I95" i="4"/>
  <c r="B96" i="4"/>
  <c r="C96" i="4"/>
  <c r="D96" i="4"/>
  <c r="E96" i="4"/>
  <c r="F96" i="4"/>
  <c r="G96" i="4"/>
  <c r="H96" i="4"/>
  <c r="I96" i="4"/>
  <c r="B97" i="4"/>
  <c r="C97" i="4"/>
  <c r="D97" i="4"/>
  <c r="E97" i="4"/>
  <c r="F97" i="4"/>
  <c r="G97" i="4"/>
  <c r="H97" i="4"/>
  <c r="I97" i="4"/>
  <c r="B98" i="4"/>
  <c r="C98" i="4"/>
  <c r="D98" i="4"/>
  <c r="E98" i="4"/>
  <c r="F98" i="4"/>
  <c r="G98" i="4"/>
  <c r="H98" i="4"/>
  <c r="I98" i="4"/>
  <c r="B99" i="4"/>
  <c r="C99" i="4"/>
  <c r="D99" i="4"/>
  <c r="E99" i="4"/>
  <c r="F99" i="4"/>
  <c r="G99" i="4"/>
  <c r="H99" i="4"/>
  <c r="I99" i="4"/>
  <c r="B100" i="4"/>
  <c r="C100" i="4"/>
  <c r="D100" i="4"/>
  <c r="E100" i="4"/>
  <c r="F100" i="4"/>
  <c r="G100" i="4"/>
  <c r="H100" i="4"/>
  <c r="I100" i="4"/>
  <c r="B101" i="4"/>
  <c r="C101" i="4"/>
  <c r="D101" i="4"/>
  <c r="E101" i="4"/>
  <c r="F101" i="4"/>
  <c r="G101" i="4"/>
  <c r="H101" i="4"/>
  <c r="I101" i="4"/>
  <c r="B102" i="4"/>
  <c r="C102" i="4"/>
  <c r="D102" i="4"/>
  <c r="E102" i="4"/>
  <c r="F102" i="4"/>
  <c r="G102" i="4"/>
  <c r="H102" i="4"/>
  <c r="I102" i="4"/>
  <c r="B103" i="4"/>
  <c r="C103" i="4"/>
  <c r="D103" i="4"/>
  <c r="E103" i="4"/>
  <c r="F103" i="4"/>
  <c r="G103" i="4"/>
  <c r="H103" i="4"/>
  <c r="I103" i="4"/>
  <c r="B104" i="4"/>
  <c r="C104" i="4"/>
  <c r="D104" i="4"/>
  <c r="E104" i="4"/>
  <c r="F104" i="4"/>
  <c r="G104" i="4"/>
  <c r="H104" i="4"/>
  <c r="I104" i="4"/>
  <c r="B105" i="4"/>
  <c r="C105" i="4"/>
  <c r="D105" i="4"/>
  <c r="E105" i="4"/>
  <c r="F105" i="4"/>
  <c r="G105" i="4"/>
  <c r="H105" i="4"/>
  <c r="I105" i="4"/>
  <c r="B106" i="4"/>
  <c r="C106" i="4"/>
  <c r="D106" i="4"/>
  <c r="E106" i="4"/>
  <c r="F106" i="4"/>
  <c r="G106" i="4"/>
  <c r="H106" i="4"/>
  <c r="I106" i="4"/>
  <c r="B107" i="4"/>
  <c r="C107" i="4"/>
  <c r="D107" i="4"/>
  <c r="E107" i="4"/>
  <c r="F107" i="4"/>
  <c r="G107" i="4"/>
  <c r="H107" i="4"/>
  <c r="I107" i="4"/>
  <c r="B108" i="4"/>
  <c r="C108" i="4"/>
  <c r="D108" i="4"/>
  <c r="E108" i="4"/>
  <c r="F108" i="4"/>
  <c r="G108" i="4"/>
  <c r="H108" i="4"/>
  <c r="I108" i="4"/>
  <c r="B109" i="4"/>
  <c r="C109" i="4"/>
  <c r="D109" i="4"/>
  <c r="E109" i="4"/>
  <c r="F109" i="4"/>
  <c r="G109" i="4"/>
  <c r="H109" i="4"/>
  <c r="I109" i="4"/>
  <c r="B110" i="4"/>
  <c r="C110" i="4"/>
  <c r="D110" i="4"/>
  <c r="E110" i="4"/>
  <c r="F110" i="4"/>
  <c r="G110" i="4"/>
  <c r="H110" i="4"/>
  <c r="I110" i="4"/>
  <c r="B111" i="4"/>
  <c r="C111" i="4"/>
  <c r="D111" i="4"/>
  <c r="E111" i="4"/>
  <c r="F111" i="4"/>
  <c r="G111" i="4"/>
  <c r="H111" i="4"/>
  <c r="I111" i="4"/>
  <c r="B112" i="4"/>
  <c r="C112" i="4"/>
  <c r="D112" i="4"/>
  <c r="E112" i="4"/>
  <c r="F112" i="4"/>
  <c r="G112" i="4"/>
  <c r="H112" i="4"/>
  <c r="I112" i="4"/>
  <c r="B113" i="4"/>
  <c r="C113" i="4"/>
  <c r="D113" i="4"/>
  <c r="E113" i="4"/>
  <c r="F113" i="4"/>
  <c r="G113" i="4"/>
  <c r="H113" i="4"/>
  <c r="I113" i="4"/>
  <c r="B114" i="4"/>
  <c r="C114" i="4"/>
  <c r="D114" i="4"/>
  <c r="E114" i="4"/>
  <c r="F114" i="4"/>
  <c r="G114" i="4"/>
  <c r="H114" i="4"/>
  <c r="I114" i="4"/>
  <c r="B115" i="4"/>
  <c r="C115" i="4"/>
  <c r="D115" i="4"/>
  <c r="E115" i="4"/>
  <c r="F115" i="4"/>
  <c r="G115" i="4"/>
  <c r="H115" i="4"/>
  <c r="I115" i="4"/>
  <c r="B116" i="4"/>
  <c r="C116" i="4"/>
  <c r="D116" i="4"/>
  <c r="E116" i="4"/>
  <c r="F116" i="4"/>
  <c r="G116" i="4"/>
  <c r="H116" i="4"/>
  <c r="I116" i="4"/>
  <c r="B117" i="4"/>
  <c r="C117" i="4"/>
  <c r="D117" i="4"/>
  <c r="E117" i="4"/>
  <c r="F117" i="4"/>
  <c r="G117" i="4"/>
  <c r="H117" i="4"/>
  <c r="I117" i="4"/>
  <c r="B118" i="4"/>
  <c r="C118" i="4"/>
  <c r="D118" i="4"/>
  <c r="E118" i="4"/>
  <c r="F118" i="4"/>
  <c r="G118" i="4"/>
  <c r="H118" i="4"/>
  <c r="I118" i="4"/>
  <c r="B119" i="4"/>
  <c r="C119" i="4"/>
  <c r="D119" i="4"/>
  <c r="E119" i="4"/>
  <c r="F119" i="4"/>
  <c r="G119" i="4"/>
  <c r="H119" i="4"/>
  <c r="I119" i="4"/>
  <c r="B120" i="4"/>
  <c r="C120" i="4"/>
  <c r="D120" i="4"/>
  <c r="E120" i="4"/>
  <c r="F120" i="4"/>
  <c r="G120" i="4"/>
  <c r="H120" i="4"/>
  <c r="I120" i="4"/>
  <c r="B121" i="4"/>
  <c r="C121" i="4"/>
  <c r="D121" i="4"/>
  <c r="E121" i="4"/>
  <c r="F121" i="4"/>
  <c r="G121" i="4"/>
  <c r="H121" i="4"/>
  <c r="I121" i="4"/>
  <c r="B122" i="4"/>
  <c r="C122" i="4"/>
  <c r="D122" i="4"/>
  <c r="E122" i="4"/>
  <c r="F122" i="4"/>
  <c r="G122" i="4"/>
  <c r="H122" i="4"/>
  <c r="I122" i="4"/>
  <c r="B123" i="4"/>
  <c r="C123" i="4"/>
  <c r="D123" i="4"/>
  <c r="E123" i="4"/>
  <c r="F123" i="4"/>
  <c r="G123" i="4"/>
  <c r="H123" i="4"/>
  <c r="I123" i="4"/>
  <c r="B124" i="4"/>
  <c r="C124" i="4"/>
  <c r="D124" i="4"/>
  <c r="E124" i="4"/>
  <c r="F124" i="4"/>
  <c r="G124" i="4"/>
  <c r="H124" i="4"/>
  <c r="I124" i="4"/>
  <c r="B125" i="4"/>
  <c r="C125" i="4"/>
  <c r="D125" i="4"/>
  <c r="E125" i="4"/>
  <c r="F125" i="4"/>
  <c r="G125" i="4"/>
  <c r="H125" i="4"/>
  <c r="I125" i="4"/>
  <c r="B126" i="4"/>
  <c r="C126" i="4"/>
  <c r="D126" i="4"/>
  <c r="E126" i="4"/>
  <c r="F126" i="4"/>
  <c r="G126" i="4"/>
  <c r="H126" i="4"/>
  <c r="I126" i="4"/>
  <c r="B127" i="4"/>
  <c r="C127" i="4"/>
  <c r="D127" i="4"/>
  <c r="E127" i="4"/>
  <c r="F127" i="4"/>
  <c r="G127" i="4"/>
  <c r="H127" i="4"/>
  <c r="I127" i="4"/>
  <c r="B128" i="4"/>
  <c r="C128" i="4"/>
  <c r="D128" i="4"/>
  <c r="E128" i="4"/>
  <c r="F128" i="4"/>
  <c r="G128" i="4"/>
  <c r="H128" i="4"/>
  <c r="I128" i="4"/>
  <c r="B129" i="4"/>
  <c r="C129" i="4"/>
  <c r="D129" i="4"/>
  <c r="E129" i="4"/>
  <c r="F129" i="4"/>
  <c r="G129" i="4"/>
  <c r="H129" i="4"/>
  <c r="I129" i="4"/>
  <c r="B130" i="4"/>
  <c r="C130" i="4"/>
  <c r="D130" i="4"/>
  <c r="E130" i="4"/>
  <c r="F130" i="4"/>
  <c r="G130" i="4"/>
  <c r="H130" i="4"/>
  <c r="I130" i="4"/>
  <c r="B131" i="4"/>
  <c r="C131" i="4"/>
  <c r="D131" i="4"/>
  <c r="E131" i="4"/>
  <c r="F131" i="4"/>
  <c r="G131" i="4"/>
  <c r="H131" i="4"/>
  <c r="I131" i="4"/>
  <c r="B132" i="4"/>
  <c r="C132" i="4"/>
  <c r="D132" i="4"/>
  <c r="E132" i="4"/>
  <c r="F132" i="4"/>
  <c r="G132" i="4"/>
  <c r="H132" i="4"/>
  <c r="I132" i="4"/>
  <c r="B133" i="4"/>
  <c r="C133" i="4"/>
  <c r="D133" i="4"/>
  <c r="E133" i="4"/>
  <c r="F133" i="4"/>
  <c r="G133" i="4"/>
  <c r="H133" i="4"/>
  <c r="I133" i="4"/>
  <c r="B134" i="4"/>
  <c r="C134" i="4"/>
  <c r="D134" i="4"/>
  <c r="E134" i="4"/>
  <c r="F134" i="4"/>
  <c r="G134" i="4"/>
  <c r="H134" i="4"/>
  <c r="I134" i="4"/>
  <c r="B135" i="4"/>
  <c r="C135" i="4"/>
  <c r="D135" i="4"/>
  <c r="E135" i="4"/>
  <c r="F135" i="4"/>
  <c r="G135" i="4"/>
  <c r="H135" i="4"/>
  <c r="I135" i="4"/>
  <c r="B136" i="4"/>
  <c r="C136" i="4"/>
  <c r="D136" i="4"/>
  <c r="E136" i="4"/>
  <c r="F136" i="4"/>
  <c r="G136" i="4"/>
  <c r="H136" i="4"/>
  <c r="I136" i="4"/>
  <c r="B137" i="4"/>
  <c r="C137" i="4"/>
  <c r="D137" i="4"/>
  <c r="E137" i="4"/>
  <c r="F137" i="4"/>
  <c r="G137" i="4"/>
  <c r="H137" i="4"/>
  <c r="I137" i="4"/>
  <c r="B138" i="4"/>
  <c r="C138" i="4"/>
  <c r="D138" i="4"/>
  <c r="E138" i="4"/>
  <c r="F138" i="4"/>
  <c r="G138" i="4"/>
  <c r="H138" i="4"/>
  <c r="I138" i="4"/>
  <c r="B139" i="4"/>
  <c r="C139" i="4"/>
  <c r="D139" i="4"/>
  <c r="E139" i="4"/>
  <c r="F139" i="4"/>
  <c r="G139" i="4"/>
  <c r="H139" i="4"/>
  <c r="I139" i="4"/>
  <c r="B140" i="4"/>
  <c r="C140" i="4"/>
  <c r="D140" i="4"/>
  <c r="E140" i="4"/>
  <c r="F140" i="4"/>
  <c r="G140" i="4"/>
  <c r="H140" i="4"/>
  <c r="I140" i="4"/>
  <c r="B141" i="4"/>
  <c r="C141" i="4"/>
  <c r="D141" i="4"/>
  <c r="E141" i="4"/>
  <c r="F141" i="4"/>
  <c r="G141" i="4"/>
  <c r="H141" i="4"/>
  <c r="I141" i="4"/>
  <c r="B142" i="4"/>
  <c r="C142" i="4"/>
  <c r="D142" i="4"/>
  <c r="E142" i="4"/>
  <c r="F142" i="4"/>
  <c r="G142" i="4"/>
  <c r="H142" i="4"/>
  <c r="I142" i="4"/>
  <c r="B143" i="4"/>
  <c r="C143" i="4"/>
  <c r="D143" i="4"/>
  <c r="E143" i="4"/>
  <c r="F143" i="4"/>
  <c r="G143" i="4"/>
  <c r="H143" i="4"/>
  <c r="I143" i="4"/>
  <c r="B144" i="4"/>
  <c r="C144" i="4"/>
  <c r="D144" i="4"/>
  <c r="E144" i="4"/>
  <c r="F144" i="4"/>
  <c r="G144" i="4"/>
  <c r="H144" i="4"/>
  <c r="I144" i="4"/>
  <c r="B145" i="4"/>
  <c r="C145" i="4"/>
  <c r="D145" i="4"/>
  <c r="E145" i="4"/>
  <c r="F145" i="4"/>
  <c r="G145" i="4"/>
  <c r="H145" i="4"/>
  <c r="I145" i="4"/>
  <c r="B146" i="4"/>
  <c r="C146" i="4"/>
  <c r="D146" i="4"/>
  <c r="E146" i="4"/>
  <c r="F146" i="4"/>
  <c r="G146" i="4"/>
  <c r="H146" i="4"/>
  <c r="I146" i="4"/>
  <c r="B147" i="4"/>
  <c r="C147" i="4"/>
  <c r="D147" i="4"/>
  <c r="E147" i="4"/>
  <c r="F147" i="4"/>
  <c r="G147" i="4"/>
  <c r="H147" i="4"/>
  <c r="I147" i="4"/>
  <c r="B148" i="4"/>
  <c r="C148" i="4"/>
  <c r="D148" i="4"/>
  <c r="E148" i="4"/>
  <c r="F148" i="4"/>
  <c r="G148" i="4"/>
  <c r="H148" i="4"/>
  <c r="I148" i="4"/>
  <c r="B149" i="4"/>
  <c r="C149" i="4"/>
  <c r="D149" i="4"/>
  <c r="E149" i="4"/>
  <c r="F149" i="4"/>
  <c r="G149" i="4"/>
  <c r="H149" i="4"/>
  <c r="I149" i="4"/>
  <c r="B150" i="4"/>
  <c r="C150" i="4"/>
  <c r="D150" i="4"/>
  <c r="E150" i="4"/>
  <c r="F150" i="4"/>
  <c r="G150" i="4"/>
  <c r="H150" i="4"/>
  <c r="I150" i="4"/>
  <c r="B151" i="4"/>
  <c r="C151" i="4"/>
  <c r="D151" i="4"/>
  <c r="E151" i="4"/>
  <c r="F151" i="4"/>
  <c r="G151" i="4"/>
  <c r="H151" i="4"/>
  <c r="I151" i="4"/>
  <c r="B152" i="4"/>
  <c r="C152" i="4"/>
  <c r="D152" i="4"/>
  <c r="E152" i="4"/>
  <c r="F152" i="4"/>
  <c r="G152" i="4"/>
  <c r="H152" i="4"/>
  <c r="I152" i="4"/>
  <c r="B153" i="4"/>
  <c r="C153" i="4"/>
  <c r="D153" i="4"/>
  <c r="E153" i="4"/>
  <c r="F153" i="4"/>
  <c r="G153" i="4"/>
  <c r="H153" i="4"/>
  <c r="I153" i="4"/>
  <c r="B154" i="4"/>
  <c r="C154" i="4"/>
  <c r="D154" i="4"/>
  <c r="E154" i="4"/>
  <c r="F154" i="4"/>
  <c r="G154" i="4"/>
  <c r="H154" i="4"/>
  <c r="I154" i="4"/>
  <c r="B155" i="4"/>
  <c r="C155" i="4"/>
  <c r="D155" i="4"/>
  <c r="E155" i="4"/>
  <c r="F155" i="4"/>
  <c r="G155" i="4"/>
  <c r="H155" i="4"/>
  <c r="I155" i="4"/>
  <c r="B156" i="4"/>
  <c r="C156" i="4"/>
  <c r="D156" i="4"/>
  <c r="E156" i="4"/>
  <c r="F156" i="4"/>
  <c r="G156" i="4"/>
  <c r="H156" i="4"/>
  <c r="I156" i="4"/>
  <c r="B157" i="4"/>
  <c r="C157" i="4"/>
  <c r="D157" i="4"/>
  <c r="E157" i="4"/>
  <c r="F157" i="4"/>
  <c r="G157" i="4"/>
  <c r="H157" i="4"/>
  <c r="I157" i="4"/>
  <c r="B158" i="4"/>
  <c r="C158" i="4"/>
  <c r="D158" i="4"/>
  <c r="E158" i="4"/>
  <c r="F158" i="4"/>
  <c r="G158" i="4"/>
  <c r="H158" i="4"/>
  <c r="I158" i="4"/>
  <c r="B159" i="4"/>
  <c r="C159" i="4"/>
  <c r="D159" i="4"/>
  <c r="E159" i="4"/>
  <c r="F159" i="4"/>
  <c r="G159" i="4"/>
  <c r="H159" i="4"/>
  <c r="I159" i="4"/>
  <c r="B160" i="4"/>
  <c r="C160" i="4"/>
  <c r="D160" i="4"/>
  <c r="E160" i="4"/>
  <c r="F160" i="4"/>
  <c r="G160" i="4"/>
  <c r="H160" i="4"/>
  <c r="I160" i="4"/>
  <c r="B161" i="4"/>
  <c r="C161" i="4"/>
  <c r="D161" i="4"/>
  <c r="E161" i="4"/>
  <c r="F161" i="4"/>
  <c r="G161" i="4"/>
  <c r="H161" i="4"/>
  <c r="I161" i="4"/>
  <c r="B162" i="4"/>
  <c r="C162" i="4"/>
  <c r="D162" i="4"/>
  <c r="E162" i="4"/>
  <c r="F162" i="4"/>
  <c r="G162" i="4"/>
  <c r="H162" i="4"/>
  <c r="I162" i="4"/>
  <c r="B163" i="4"/>
  <c r="C163" i="4"/>
  <c r="D163" i="4"/>
  <c r="E163" i="4"/>
  <c r="F163" i="4"/>
  <c r="G163" i="4"/>
  <c r="H163" i="4"/>
  <c r="I163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2" i="4"/>
  <c r="B1" i="4"/>
  <c r="C1" i="4"/>
  <c r="D1" i="4"/>
  <c r="E1" i="4"/>
  <c r="F1" i="4"/>
  <c r="G1" i="4"/>
  <c r="H1" i="4"/>
  <c r="I1" i="4"/>
  <c r="A1" i="4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2" i="4" s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M8" i="4"/>
  <c r="N8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</author>
  </authors>
  <commentList>
    <comment ref="E8" authorId="0" shapeId="0" xr:uid="{0E3D39FD-4E3D-49B0-B0DB-E02E9EF35FDF}">
      <text>
        <r>
          <rPr>
            <b/>
            <sz val="9"/>
            <color indexed="81"/>
            <rFont val="Tahoma"/>
            <family val="2"/>
          </rPr>
          <t>JUL:</t>
        </r>
        <r>
          <rPr>
            <sz val="9"/>
            <color indexed="81"/>
            <rFont val="Tahoma"/>
            <family val="2"/>
          </rPr>
          <t xml:space="preserve">
Avez-vous pensé à identifier, à surveiller et à revoir les enjeux internes et externes pertinents pour votre société afin de déterminer si votre SMQ sera affecté en cas de changement ?</t>
        </r>
      </text>
    </comment>
    <comment ref="E9" authorId="0" shapeId="0" xr:uid="{BD981476-0DBC-4F50-A574-60DC493E8239}">
      <text>
        <r>
          <rPr>
            <b/>
            <sz val="9"/>
            <color indexed="81"/>
            <rFont val="Tahoma"/>
            <family val="2"/>
          </rPr>
          <t>JUL:</t>
        </r>
        <r>
          <rPr>
            <sz val="9"/>
            <color indexed="81"/>
            <rFont val="Tahoma"/>
            <family val="2"/>
          </rPr>
          <t xml:space="preserve">
Est-ce que l’organisme surveille et revoit les informations relatives à ces enjeux externes et internes?</t>
        </r>
      </text>
    </comment>
    <comment ref="E15" authorId="0" shapeId="0" xr:uid="{750DB6D9-A115-4E1F-8E3C-EF75833C7332}">
      <text>
        <r>
          <rPr>
            <b/>
            <sz val="9"/>
            <color indexed="81"/>
            <rFont val="Tahoma"/>
            <family val="2"/>
          </rPr>
          <t>JUL:</t>
        </r>
        <r>
          <rPr>
            <sz val="9"/>
            <color indexed="81"/>
            <rFont val="Tahoma"/>
            <family val="2"/>
          </rPr>
          <t xml:space="preserve">
Est-ce que l’organisme a déterminé les limites et l’applicabilité du système de management de la qualité afin d’établir son domaine d’application?</t>
        </r>
      </text>
    </comment>
  </commentList>
</comments>
</file>

<file path=xl/sharedStrings.xml><?xml version="1.0" encoding="utf-8"?>
<sst xmlns="http://schemas.openxmlformats.org/spreadsheetml/2006/main" count="799" uniqueCount="269">
  <si>
    <t>4.1 Compréhension de l'organisme et de son contexte</t>
  </si>
  <si>
    <t>Ancien chapitre version 2008</t>
  </si>
  <si>
    <t>-</t>
  </si>
  <si>
    <t>Les enjeux internes et externes relatifs à l'entreprise sont-ils identifiés ?</t>
  </si>
  <si>
    <t>Les informations relatives à ces enjeux internes et externes sont-ils surveillés ?</t>
  </si>
  <si>
    <t>Ces enjeux sont-ils pris en compte dans le système qualité ?</t>
  </si>
  <si>
    <t>1.2</t>
  </si>
  <si>
    <t>Le domaine d'application du SMQ est-il déterminé ?</t>
  </si>
  <si>
    <t>Le domaine d'application est-il disponible sous une forme documentée ?</t>
  </si>
  <si>
    <t>4.4 SMQ et ses processus</t>
  </si>
  <si>
    <t>Les processus ont-ils été identifiés ?</t>
  </si>
  <si>
    <t>Les données d'entrées et de sorties de ces processus ont-elles été identifiées ?</t>
  </si>
  <si>
    <t>Les critères et les méthodes pour assurer l'efficacité de ces processus ont-ils été déterminé ?</t>
  </si>
  <si>
    <t>Les risques et opportunités liés à ces processus ont été pris en compte, des actions appropriées sont planifiées ?</t>
  </si>
  <si>
    <t>Les informations relatives à ces processus sont documentées?</t>
  </si>
  <si>
    <t xml:space="preserve">Ces processus sont évalués, mesurés et analysés ? </t>
  </si>
  <si>
    <t>Des actions sont mises en œuvre si les processus ne produisent pas les résultats attendus ?</t>
  </si>
  <si>
    <t>5.1 Leadership et engagement</t>
  </si>
  <si>
    <t>La direction assume et démontre sa responsabilité et son engagement dans l'efficacité du SMQ ?</t>
  </si>
  <si>
    <t>La politique et les objectifs qualité sont-ils établis et formalisés ?</t>
  </si>
  <si>
    <t>La direction s'assure-t-elle de la disponibilité des ressources nécessaires au SMQ?</t>
  </si>
  <si>
    <t>La direction communique t-elle sur l'importance de disposer un système efficace et de se conformer aux exigences  et incite-elle les personnes à contribuer à son efficacité ?</t>
  </si>
  <si>
    <t>La direction promouvoit-elle l'amélioration ?</t>
  </si>
  <si>
    <t>La direction soutient-elle les autres personnes ayant un rôle pertinent dans le système, afin de démonter leurs responsabilités ?</t>
  </si>
  <si>
    <t>5.1</t>
  </si>
  <si>
    <t>Les exigences des clients sont-elles déterminées et respectées ?</t>
  </si>
  <si>
    <t>5.2</t>
  </si>
  <si>
    <t>Les risques et opportunités ayant une incidence sur la conformité des produits et services sont-ils déterminés et pris en compte ?</t>
  </si>
  <si>
    <t>5.2 Politique</t>
  </si>
  <si>
    <t>5.3</t>
  </si>
  <si>
    <t>La politique est-elle établit, revue et mise à jour régulièrement par la direction ?</t>
  </si>
  <si>
    <t>5.3 Rôles, responsabilités et autorités au sein de l'organisme</t>
  </si>
  <si>
    <t>Les responsabilités et autorités de tous les individus de votre organisme sont-elles clairement formalisées et communiquées au sein de l'organisme ?</t>
  </si>
  <si>
    <t>5.5</t>
  </si>
  <si>
    <t>6.1 Actions à mettre en œuvre face aux risques et opportunités</t>
  </si>
  <si>
    <t>Les risques et opportunités pour votre organisme sont-ils déterminés ?</t>
  </si>
  <si>
    <t>La planification du SMQ prend elle en compte les risques et opportunités ?</t>
  </si>
  <si>
    <t>L'efficacité de ces actions est-elle mesurée ?</t>
  </si>
  <si>
    <t>Des actions sont-elles mises en œuvre face aux risques et opportunités ?</t>
  </si>
  <si>
    <t>5.4.2 / 8.3</t>
  </si>
  <si>
    <t>6.2 Objectifs qualité et planification des actions pour les atteindre</t>
  </si>
  <si>
    <t>5.4.1 / 5.4.2</t>
  </si>
  <si>
    <t>Vos objectifs qualité sont-ils adaptés à la finalité de l'organisme?</t>
  </si>
  <si>
    <t>Vos objectifs qualité sont-ils mesurables ?</t>
  </si>
  <si>
    <t>Vos objectifs tiennent-ils compte des exigences applicables ?</t>
  </si>
  <si>
    <t>Vos objectifs qualité sont-ils communiqués et tenus à jour autant que nécessaire ?</t>
  </si>
  <si>
    <t>6.3 Planification des modifications</t>
  </si>
  <si>
    <t>5.4.2</t>
  </si>
  <si>
    <t>Les modifications du SMQ sont-elles planifiées ?</t>
  </si>
  <si>
    <t>L'objectif de toute modification est pris en compte ainsi que toutes les conséquences en lien possible ?</t>
  </si>
  <si>
    <t>7.1 Ressources</t>
  </si>
  <si>
    <t>6.1</t>
  </si>
  <si>
    <t>La direction assure-t-elle la disponibilité des ressources nécessaires au SMQ, à son amélioration continue et à l'accroissement de la satisfaction des clients?</t>
  </si>
  <si>
    <t>Les ressources à se procurer en externe sont-elles identifiées ?</t>
  </si>
  <si>
    <t>6.3</t>
  </si>
  <si>
    <t>6.4</t>
  </si>
  <si>
    <t>La direction entretient-elle ces infrastructures?</t>
  </si>
  <si>
    <t>L'environnement de travail nécessaire pour obtenir la conformité du produit est il géré et surveillé par la Direction ? (conditions physiques, environnementales, ergonomiques, psychologiques…)</t>
  </si>
  <si>
    <t>7.6</t>
  </si>
  <si>
    <t>Les ressources nécessaires sont déterminées et fournies pour assurer des résultats de surveillance et de mesure fiables des produits/ services ?</t>
  </si>
  <si>
    <t>Les informations documentées concernant l'adéquation des ressources pour la surveillance et la mesure sont conservées ?</t>
  </si>
  <si>
    <t>Lorsqu'un instrument s'avère défectueux, vous déterminez si la validité des résultats de mesure antérieurs a été compromise et vous menez l'action corrective appropriée, si nécessaire ?</t>
  </si>
  <si>
    <t>Les parties intéressées pertinentes sont-elles identifiées ?</t>
  </si>
  <si>
    <t>Les exigences des parties intéressées sont-elles identifiées ?</t>
  </si>
  <si>
    <t>Les exigences des parties intéressées sont-elles surveillées et revues ?</t>
  </si>
  <si>
    <t>Les séquences et les interactions de ces processus ont-elles été identifiées ?</t>
  </si>
  <si>
    <t>La direction promouvoit-elle l'approche processus et l'approche par les risques ?</t>
  </si>
  <si>
    <t>La direction s'assure-t-elle que le SMQ atteint les résultats attendus?</t>
  </si>
  <si>
    <t>Les modifications du SMQ prennent-elles en compte les disponibilités des ressources et l'attribution des responsabilités ?</t>
  </si>
  <si>
    <t>7.2 Compétences</t>
  </si>
  <si>
    <t>6.2.1</t>
  </si>
  <si>
    <t>6.2.2</t>
  </si>
  <si>
    <t xml:space="preserve">Un indicateur a-t-il été mis en place pour évaluer/mesurer l'efficacité des actions entreprises dans le domaine de la gestion des compétences, sensibilisation, formation? </t>
  </si>
  <si>
    <t>La direction assure-t-elle que le personnel est conscient de la pertinence et de l'importance de leurs activités et de la manière dont ils contribuent à la réalisation des objectifs qualité?</t>
  </si>
  <si>
    <t>Rédigez-vous et conservez-vous des enregistrements décrivant les compétences de votre personnel? (formation initiale et professionnelle, savoir-faire, expérience)</t>
  </si>
  <si>
    <t xml:space="preserve">La direction identifie-t-il les compétences nécessaires en personnel dont le travail a une incidence sur le SMQ ? </t>
  </si>
  <si>
    <t>Le personnel est-il sensibilisé à la politique qualité et à ses objectifs ?</t>
  </si>
  <si>
    <t>Le personnel est-il conscient de l'importance de sa contribution à l'efficacité du SMQ, y compris à l'amélioration de ses performances ?</t>
  </si>
  <si>
    <t>Vous assurez-vous que le personnel est conscient de la pertinence, de l'importance de leurs activités, des implications des non-conformités ?</t>
  </si>
  <si>
    <t>7.4 Communication</t>
  </si>
  <si>
    <t>5.5.3</t>
  </si>
  <si>
    <t>Les besoins de communication interne et externe sont ils déterminés, leurs modalités sont-elles définies ?</t>
  </si>
  <si>
    <t>Un responsable a-t-il été nommé par la direction pour rendre compte de la performance du SMQ et des opportunités d'amélioration à la direction ?</t>
  </si>
  <si>
    <t>Un responsable a-t-il été nommé par la direction pour assurer la sensibilisation aux exigences du client et promovoir l'orientation client dans tout l'organisme ?</t>
  </si>
  <si>
    <t>Un responsable a-t-il été nommé par la direction pour assurer suivi du SMQ ?</t>
  </si>
  <si>
    <t>7.5 Information documentée</t>
  </si>
  <si>
    <t>Votre SMQ inclut-il les informations documentées exigées par la norme  et celles que vous avez jugé nécessaires ?</t>
  </si>
  <si>
    <t>Les informations documentaires sont elles approuvées ?</t>
  </si>
  <si>
    <t>4.2.3</t>
  </si>
  <si>
    <t>Des activités sont-elles mises en œuvre pour maîtriser les informations documentées (distribution, accès, stockage, conservation …) ?</t>
  </si>
  <si>
    <t>Les informations documentées d'origine extérieure sont-elles identifiées ?</t>
  </si>
  <si>
    <t>Les informations documentées conservées comme preuves de conformité sont-elles protégées de toute altération involontaire ?</t>
  </si>
  <si>
    <t>Non-conforme</t>
  </si>
  <si>
    <t>A améliorer</t>
  </si>
  <si>
    <t>Acceptable</t>
  </si>
  <si>
    <t>Conforme</t>
  </si>
  <si>
    <t>Exclus (NA)</t>
  </si>
  <si>
    <t>8.1 Planification et maîtrise opérationnelles</t>
  </si>
  <si>
    <t>7.1</t>
  </si>
  <si>
    <t>Les processus nécessaires à la réalisation du produit sont-ils développées et planifiés ?</t>
  </si>
  <si>
    <t>La planification et la réalisation des produits prend elle compte les exigences relatives aux produits/ services ?</t>
  </si>
  <si>
    <t>Les ressources nécessaires  à la réalisation du produit/service ont-elles été planifiées ?</t>
  </si>
  <si>
    <t>Les informations documentées sont-elles conservées pour assurer que les processus ont été réalisé comme prévu et pour démontrer la conformité des produits et services aux exigences applicables ?</t>
  </si>
  <si>
    <t>Les modifications prévues sont-elles planifiées ?</t>
  </si>
  <si>
    <t>Les modifications non prévues sont-elles analysées, des actions sont-elles menées pour limiter tout effet négatif ?</t>
  </si>
  <si>
    <t>8.2 Exigences relatives aux produits et services</t>
  </si>
  <si>
    <t>7.2.3</t>
  </si>
  <si>
    <t>Les exigences client formulées ou non (nécessaires à l'usage), ainsi que les exigences réglementaires et légales ont-elles été déterminées par l'organisme ?</t>
  </si>
  <si>
    <t>L'organisme s'assure-t-il que les écarts entre les exigences d'un contrat ou d'une commande et celles précédemment exprimées ont été résolus ?</t>
  </si>
  <si>
    <t>Prenez-vous des dispositions pour préserver la conformité du service et de ses composants depuis la réalisation jusqu'à la livraison à la destination prévue? (prendre soin de la propriété du client)</t>
  </si>
  <si>
    <t>Communiquez-vous avec le client sur les retours d'information et les réclamations ?</t>
  </si>
  <si>
    <t>Les exigences clients spécifiques relatives aux actions d'urgences ont-elles été déterminées par l'organisme ?</t>
  </si>
  <si>
    <t>7.2.2</t>
  </si>
  <si>
    <t>7.2.1</t>
  </si>
  <si>
    <t>Les revues des exigences relatives au produit/ service sont-elles réalisées régulièrement?</t>
  </si>
  <si>
    <t xml:space="preserve">Existe-t-il des informations documentées prouvant les résultats des revues de produit et des actions qui en découlent? </t>
  </si>
  <si>
    <t>Existe-t-il des informations documentées prouvant que toute nouvelle exigence relative au produit/ service est documenté ?</t>
  </si>
  <si>
    <t>En cas de modification des exigences des produits et services, vous vous assurez que les informations documentées correspondantes sont amendées et que le personnel concerné en est informé ?</t>
  </si>
  <si>
    <t>8.3 Conception</t>
  </si>
  <si>
    <t>7.3.1</t>
  </si>
  <si>
    <t>Les interfaces entre les personnes impliquées en Conception et Développement sont-elles gérées ? (responsabilités et autorités)</t>
  </si>
  <si>
    <t>La conception et le développement du produit/ service est-elle planifiées ?</t>
  </si>
  <si>
    <t>Les étapes de la conception et du développement, ainsi que les activités de revue et de validation ont-elles été déterminées ?</t>
  </si>
  <si>
    <t>Les besoins en ressources internes et externes sont-ils déterminées ?</t>
  </si>
  <si>
    <t>7.3.2</t>
  </si>
  <si>
    <t>7.3.4</t>
  </si>
  <si>
    <t>Les résultats attendus des activités du processus de conception et développement sont maitrisés et des revues sont menées pour évaluer l'aptitude à l'atteinte de ces résultats ?</t>
  </si>
  <si>
    <t>Les informations documentées relatives au bon fonctionnement du processus de conception et développement sont conservés ?</t>
  </si>
  <si>
    <t>Lorsque les résultats ne sont pas atteints au moment des revues, vérification et validation, des actions sont mises en œuvre ?</t>
  </si>
  <si>
    <t>7.3.3</t>
  </si>
  <si>
    <t>Vérifiez-vous la conformité et/ou mesurez-vous les écarts entre les éléments de sortie et les exigences d'entrée de la C&amp;D?</t>
  </si>
  <si>
    <t>Les modifications sont-elles vérifiées et validées avant mise en œuvre ? Les informations sur ces modifications sont-elles conservées ?</t>
  </si>
  <si>
    <t>7.4.1</t>
  </si>
  <si>
    <t>Des critères sont établis pour l'évaluation, la sélection, la surveillance des performances et la réévaluation des prestataires externes ? Ces informations sont conservées sous forme documentées ?</t>
  </si>
  <si>
    <t>Note</t>
  </si>
  <si>
    <t>NA</t>
  </si>
  <si>
    <t>8.4 Maitrise des processus, produits et services fournis par des prestataires externes</t>
  </si>
  <si>
    <t>Les risques de l'impact de l'externalisation des processus, produits et services sont-ils pris en compte ?</t>
  </si>
  <si>
    <t>Des moyens sont-ils définis pour vérifier que le produit/ service fournit répond à vos exigences ?</t>
  </si>
  <si>
    <t>La conformité des produits et services réalisés par des prestataires externes est-elle vérifiée ?</t>
  </si>
  <si>
    <t>7.4.2</t>
  </si>
  <si>
    <t>8.5 Production et préparation de service</t>
  </si>
  <si>
    <t xml:space="preserve">7.5.1 / 7.5.2 </t>
  </si>
  <si>
    <t>Contrôlez-vous l'aptitude du processus de préparation des services attendus dont les éléments de sortie ne peuvent être vérifiés par une surveillance ou une mesure effectuée a posteriori, à atteindre les résultats planifiés?</t>
  </si>
  <si>
    <t>Les activités de production et de prestation de service sont-elles planifiées et mises en œuvre dans des conditions maitrisées de la mise en œuvre des activités au service après livraison ?</t>
  </si>
  <si>
    <t>Les éléments de sortie sont-ils identifiés tout au long de la réalisation ? Cette identification est-elle maîtrisée ; ainsi que les enregistrements en lien ?</t>
  </si>
  <si>
    <t>7.5.4</t>
  </si>
  <si>
    <t>7.5.3</t>
  </si>
  <si>
    <t>Prenez-vous des dispositions pour préserver la propriété du client ou du prestataires externe lorsqu'elle se trouve sous votre contrôle ?</t>
  </si>
  <si>
    <t>Communiquez-vous aux prestataires vos exigences ?  ( éléments à fournir, compétences, moyens de maitrise, vérification à réaliser)</t>
  </si>
  <si>
    <t>8.6 Libération des produits et services</t>
  </si>
  <si>
    <t>Les informations documentées concernant la libération sont conservées ?</t>
  </si>
  <si>
    <t>8.7 Maîtrise des éléments de sortie non conformes</t>
  </si>
  <si>
    <t>8.2.4</t>
  </si>
  <si>
    <t>8.3</t>
  </si>
  <si>
    <t>Les éléments de sortie des processus/ produits/ services qui ne satisfont pas aux exigences sont-ils identifiés et maitrisés afin d'empêcher leurs utilisations ?</t>
  </si>
  <si>
    <t>Les informations documentées concernant la non-conformité et les actions menées sont-elles conservées ?</t>
  </si>
  <si>
    <t>9.1 Surveillance, mesure, analyse et évaluation</t>
  </si>
  <si>
    <t>Les activités de surveillance sont-elles définies et mises en œuvre ?</t>
  </si>
  <si>
    <t>Les résultats de cette surveillance sont-ils analysés et évalués ?</t>
  </si>
  <si>
    <t>Des informations documentées sont-elles conservées comme preuve des résultats de surveillance ?</t>
  </si>
  <si>
    <t>8.2.1</t>
  </si>
  <si>
    <t>Surveillez-vous la perception du client sur le niveau de satisfaction de ces exigences ?</t>
  </si>
  <si>
    <t>La surveillance de cette perception est-elle planifiée, des méthodes sont-elles définies ?</t>
  </si>
  <si>
    <t>9.2 Audit interne</t>
  </si>
  <si>
    <t>8.2.2</t>
  </si>
  <si>
    <t>Des audits sont planifiés à intervalles réguliers ?</t>
  </si>
  <si>
    <t>Les résultats des audits sont communiqués à la direction et des actions sont mises en œuvre ?</t>
  </si>
  <si>
    <t>Des informations documentées sont-elles conservées comme preuve de la mise en œuvre du programme d'audit et des résultats d'audit ?</t>
  </si>
  <si>
    <t>9.3 Revue de direction</t>
  </si>
  <si>
    <t>Vos revues de direction sont-elles planifiées et réalisées ? Elle prend en compte tous les éléments listés dans la norme ?</t>
  </si>
  <si>
    <t>Vos revues de direction prennent-elles en compte tous les éléments listés dans la norme ?</t>
  </si>
  <si>
    <t>Les informations documentées des revues de direction sont-elles conservées ?</t>
  </si>
  <si>
    <t>Suite à la revue de direction des décisions et actions relatives aux opportunités d'amélioration et aux éventuels changements sont elles prises ?</t>
  </si>
  <si>
    <t>8.5.1</t>
  </si>
  <si>
    <t>10.1 Généralités</t>
  </si>
  <si>
    <t>Des actions sont-elles menées pour satisfaire aux exigences des clients et accroître leurs satisfactions ?</t>
  </si>
  <si>
    <t>10.2 Non-conformité et action corrective</t>
  </si>
  <si>
    <t>8.3 / 8.5.2</t>
  </si>
  <si>
    <t>Les non-conformités/ réclamations client sont-elles analysées et évaluées ?</t>
  </si>
  <si>
    <t>Menez-vous des actions correctives pour éliminer les causes des non conformités détectées afin d'éviter qu'elles se reproduisent?</t>
  </si>
  <si>
    <t>Des informations documentées sont conservées comme preuve des non-conformités et des actions menées.</t>
  </si>
  <si>
    <t>10.3 Amélioration continue</t>
  </si>
  <si>
    <t>8.5.3</t>
  </si>
  <si>
    <t>Veillez-vous à l'amélioration continue de l'efficacité de votre SMQ ?</t>
  </si>
  <si>
    <t>Vous mettrez à jour les risques et opportunités déterminés durant la planification si cela est nécessaire ?</t>
  </si>
  <si>
    <t>Vous modifiez votre SMQ si cela est nécessaire ?</t>
  </si>
  <si>
    <t>Article</t>
  </si>
  <si>
    <t>Grille d'autoévaluation selon la norme ISO 9001 : 2015</t>
  </si>
  <si>
    <t>Chap. 4 Contexte de l'organisme</t>
  </si>
  <si>
    <t>Chap. 5 Leadership</t>
  </si>
  <si>
    <t>Chap. 6 Planification</t>
  </si>
  <si>
    <t>Chap. 7 Support</t>
  </si>
  <si>
    <t>Chap. 8 Réalisation des activités opérationnelles</t>
  </si>
  <si>
    <t>Chap. 9 Evaluation des performances</t>
  </si>
  <si>
    <t>Chapitre de la norme</t>
  </si>
  <si>
    <t>Note générale</t>
  </si>
  <si>
    <t>Commentaires sur les résultats obtenus</t>
  </si>
  <si>
    <t>Décisions/ Plans d'actions</t>
  </si>
  <si>
    <t>Chapitre 4 : Contexte de l'organisme</t>
  </si>
  <si>
    <t>Actions</t>
  </si>
  <si>
    <t>Pilote</t>
  </si>
  <si>
    <t>Chapitre</t>
  </si>
  <si>
    <t>Délais mise en œuvre</t>
  </si>
  <si>
    <t>Taux de conformité :</t>
  </si>
  <si>
    <t>Chapitre 5 : Leadership</t>
  </si>
  <si>
    <t>Chapitre 6 : Planification</t>
  </si>
  <si>
    <t>Chapitre 7 : Support</t>
  </si>
  <si>
    <t>Chapitre 8 : Réalisation des activités opérationnelles</t>
  </si>
  <si>
    <t>Chapitre 9 : Evaluation des performances</t>
  </si>
  <si>
    <t>Chapitre 10 : Amélioration</t>
  </si>
  <si>
    <t>Questions</t>
  </si>
  <si>
    <t>Evaluation</t>
  </si>
  <si>
    <t>Observations</t>
  </si>
  <si>
    <t>Evaluateur :</t>
  </si>
  <si>
    <t>Date évaluation :</t>
  </si>
  <si>
    <t>Organisme évalué :</t>
  </si>
  <si>
    <t>Chap.10 Amélioration</t>
  </si>
  <si>
    <t>Résultats globaux, autoévaluation ISO 9001 : 2015</t>
  </si>
  <si>
    <t>4.2 Compréhension des besoins et attentes des parties intéressées</t>
  </si>
  <si>
    <t>4.3 Détermination du domaine d'application du système de management de la qualité</t>
  </si>
  <si>
    <t>7.3 Sensibilisation</t>
  </si>
  <si>
    <t>Les informations documentées sont-elles disponibles, identifiables, conviennent-elles à l'utilisation prévue  et protégées (perte de confidentialité, utilisation inappropriée …)?</t>
  </si>
  <si>
    <t>Les critères d'acceptation des produits/ services ont-ils définis ?</t>
  </si>
  <si>
    <t>Les éléments d'entrées concernant les exigences relatives au produit/ service sont-ils déterminés et des enregistrements sont-ils conservés ?</t>
  </si>
  <si>
    <t>Les éléments d'entrées comprennent-ils :
- les exigences fonctionnelles et de performance
- les informations de conceptions similaires précédentes 
- des exigences légales et réglementaires
- des normes applicables ou règle interne de l'art
- des conséquences d'une potentielle défaillance</t>
  </si>
  <si>
    <t xml:space="preserve">La libération des produits et services au client est effectuée que si l'exécution est satisfaisante aux dispositions planifiées ; sauf approbation par une autorité compétente ou par le client ? </t>
  </si>
  <si>
    <t>Les critères d'audit et le périmètre sont définis ; les auditeurs sélectionnés sont impartiaux et objectif sur le processus audité ?</t>
  </si>
  <si>
    <t>Réagissez-vous suite à l'appariation d'une non-conformité ou réclamation en client ? (maitrise, correction, mesure des conséquences)</t>
  </si>
  <si>
    <t>L'efficacité des actions correctives est-elle mesurée ?</t>
  </si>
  <si>
    <t>Les ressources nécessaires à ces processus sont-elles identifiées et à disposition ?</t>
  </si>
  <si>
    <t>Les responsabilités ont-elles été définies ?</t>
  </si>
  <si>
    <t>La direction démontre t-elle son engagement relatif à l'engagement client ?</t>
  </si>
  <si>
    <t>La politique qualité prend-t-elle en compte les exigences réglementaires, légales et celles des clients?</t>
  </si>
  <si>
    <t>La politique qualité est-elle adaptée à la finalité de l'organisme ?</t>
  </si>
  <si>
    <t>La politique qualité définit-elle un cadre aux objectifs qualité ?</t>
  </si>
  <si>
    <t>La politique qualité comprend-elle l'engagement à satisfaire aux exigences et à améliorer en permanence l'efficacité du SMQ ?</t>
  </si>
  <si>
    <t>La politique qualité est-elle communiquée au sein de l'organisme ?</t>
  </si>
  <si>
    <t>La politique qualité est-elle mise à disposition des parties intéressées ?</t>
  </si>
  <si>
    <t xml:space="preserve">Vos objectifs qualité sont-ils en adéquation permanente avec la politique qualité de l'organisme? </t>
  </si>
  <si>
    <t>Les modalités (pilote, ressources nécessaires, responsable, échéance, évaluation des résultats) pour surveiller l'atteinte des objectifs sont-elles définies ?</t>
  </si>
  <si>
    <t>Les ressources nécessaires prennent-elles en compte les contraintes des ressources internes existantes ?</t>
  </si>
  <si>
    <t>Les ressources humaines nécessaires à la mise en œuvre du SMQ sont-elles dentifiées et mises en œuvre ?</t>
  </si>
  <si>
    <t xml:space="preserve">La direction a-t-elle déterminée et fourni les infrastructures et services supports nécessaires à l'obtention de la conformité des produits/ services ? </t>
  </si>
  <si>
    <t>Vos instruments de mesures sont étalonnés, identifiés et protégés ?</t>
  </si>
  <si>
    <t>Lorsque de tels étalons n'existent pas vous conservez sous forme d'information documentée la référence utilisée pour l'étalonnage ou la vérification ?</t>
  </si>
  <si>
    <t>La direction pourvoit-elle les besoins en formation des membres du personnel dont le travail a une incidence sur le SMQ ? (acquisition des compétences nécessaires)</t>
  </si>
  <si>
    <t>Les connaissances nécessaires à la mise en œuvre des ses processus et à l'obtention de la conformité des produits sont déterminées ?</t>
  </si>
  <si>
    <t>Des activités de validation sont-elles mises en œuvre pour s'assurer que les produits ou services satisfont aux exigences prévues avant sa mise en œuvre ?</t>
  </si>
  <si>
    <t>Des actions sont-elles menées pour traiter ces éléments non-conformes  (correction, isolement, info client, dérogation ..) ?</t>
  </si>
  <si>
    <t>n°Questions</t>
  </si>
  <si>
    <t>Q1</t>
  </si>
  <si>
    <t>Q3</t>
  </si>
  <si>
    <t>Q4</t>
  </si>
  <si>
    <t>Q2</t>
  </si>
  <si>
    <t>Est-ce que l’organisme fourni en permanence des produits et services conformes aux exigences des clients et aux exigences légales et réglementaires applicables?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</si>
  <si>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</si>
  <si>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</si>
  <si>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</si>
  <si>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</si>
  <si>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</si>
  <si>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</si>
  <si>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</si>
  <si>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</si>
  <si>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</si>
  <si>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Non conforme</t>
  </si>
  <si>
    <t>Points</t>
  </si>
  <si>
    <t>Nombre de Points</t>
  </si>
  <si>
    <t>Liste déroulante pour sélectionner l'un des 7 chapitres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</si>
</sst>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indexed="64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indexed="64"/>
      </left>
      <right style="thin">
        <color indexed="64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indexed="64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/>
      <top style="thin">
        <color theme="8" tint="0.39994506668294322"/>
      </top>
      <bottom/>
      <diagonal/>
    </border>
    <border>
      <left/>
      <right/>
      <top style="thin">
        <color theme="8" tint="0.39994506668294322"/>
      </top>
      <bottom/>
      <diagonal/>
    </border>
    <border>
      <left/>
      <right style="thin">
        <color theme="8" tint="0.39994506668294322"/>
      </right>
      <top style="thin">
        <color theme="8" tint="0.39994506668294322"/>
      </top>
      <bottom/>
      <diagonal/>
    </border>
    <border>
      <left style="thin">
        <color theme="8" tint="0.39994506668294322"/>
      </left>
      <right/>
      <top/>
      <bottom/>
      <diagonal/>
    </border>
    <border>
      <left/>
      <right style="thin">
        <color theme="8" tint="0.39994506668294322"/>
      </right>
      <top/>
      <bottom/>
      <diagonal/>
    </border>
    <border>
      <left style="thin">
        <color theme="8" tint="0.39994506668294322"/>
      </left>
      <right/>
      <top/>
      <bottom style="thin">
        <color theme="8" tint="0.39994506668294322"/>
      </bottom>
      <diagonal/>
    </border>
    <border>
      <left/>
      <right/>
      <top/>
      <bottom style="thin">
        <color theme="8" tint="0.39994506668294322"/>
      </bottom>
      <diagonal/>
    </border>
    <border>
      <left/>
      <right style="thin">
        <color theme="8" tint="0.39994506668294322"/>
      </right>
      <top/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  <border>
      <left style="thin">
        <color theme="8" tint="0.39994506668294322"/>
      </left>
      <right style="thin">
        <color theme="8" tint="0.39994506668294322"/>
      </right>
      <top/>
      <bottom style="thin">
        <color theme="8" tint="0.39994506668294322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70C0"/>
      </bottom>
      <diagonal/>
    </border>
    <border>
      <left style="thin">
        <color auto="1"/>
      </left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rgb="FF0070C0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rgb="FF0070C0"/>
      </bottom>
      <diagonal/>
    </border>
    <border>
      <left style="thin">
        <color auto="1"/>
      </left>
      <right style="thin">
        <color theme="4" tint="0.39997558519241921"/>
      </right>
      <top style="thin">
        <color theme="4" tint="0.39997558519241921"/>
      </top>
      <bottom style="thin">
        <color rgb="FF0070C0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5">
    <xf numFmtId="0" fontId="0" fillId="0" borderId="0" xfId="0"/>
    <xf numFmtId="9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top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top"/>
    </xf>
    <xf numFmtId="9" fontId="0" fillId="0" borderId="0" xfId="1" applyFont="1" applyFill="1" applyAlignment="1">
      <alignment vertical="top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vertical="top"/>
    </xf>
    <xf numFmtId="9" fontId="0" fillId="4" borderId="0" xfId="1" applyFont="1" applyFill="1" applyAlignment="1">
      <alignment vertical="top"/>
    </xf>
    <xf numFmtId="0" fontId="0" fillId="5" borderId="16" xfId="0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0" fillId="3" borderId="16" xfId="0" quotePrefix="1" applyFill="1" applyBorder="1" applyAlignment="1">
      <alignment horizontal="center" vertical="center"/>
    </xf>
    <xf numFmtId="0" fontId="0" fillId="3" borderId="16" xfId="0" applyFill="1" applyBorder="1" applyAlignment="1">
      <alignment vertical="center"/>
    </xf>
    <xf numFmtId="0" fontId="0" fillId="3" borderId="16" xfId="0" applyFill="1" applyBorder="1" applyAlignment="1">
      <alignment horizontal="center" vertical="center"/>
    </xf>
    <xf numFmtId="0" fontId="6" fillId="0" borderId="0" xfId="0" applyFont="1" applyFill="1" applyAlignment="1">
      <alignment vertical="top"/>
    </xf>
    <xf numFmtId="0" fontId="0" fillId="5" borderId="0" xfId="0" applyFill="1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center" vertical="top"/>
    </xf>
    <xf numFmtId="0" fontId="0" fillId="2" borderId="2" xfId="0" applyFill="1" applyBorder="1" applyAlignment="1">
      <alignment horizontal="center" vertical="center" wrapText="1"/>
    </xf>
    <xf numFmtId="0" fontId="0" fillId="0" borderId="17" xfId="0" applyFont="1" applyFill="1" applyBorder="1" applyAlignment="1">
      <alignment vertical="top"/>
    </xf>
    <xf numFmtId="0" fontId="0" fillId="0" borderId="17" xfId="0" applyFont="1" applyFill="1" applyBorder="1" applyAlignment="1">
      <alignment vertical="top" wrapText="1"/>
    </xf>
    <xf numFmtId="0" fontId="0" fillId="0" borderId="17" xfId="0" applyFont="1" applyFill="1" applyBorder="1" applyAlignment="1">
      <alignment horizontal="center" vertical="top"/>
    </xf>
    <xf numFmtId="0" fontId="0" fillId="3" borderId="17" xfId="0" applyFont="1" applyFill="1" applyBorder="1" applyAlignment="1">
      <alignment vertical="top"/>
    </xf>
    <xf numFmtId="0" fontId="0" fillId="3" borderId="17" xfId="0" applyFont="1" applyFill="1" applyBorder="1" applyAlignment="1">
      <alignment vertical="top" wrapText="1"/>
    </xf>
    <xf numFmtId="0" fontId="0" fillId="3" borderId="17" xfId="0" applyFont="1" applyFill="1" applyBorder="1" applyAlignment="1">
      <alignment horizontal="center" vertical="top"/>
    </xf>
    <xf numFmtId="0" fontId="0" fillId="3" borderId="16" xfId="0" applyFill="1" applyBorder="1" applyAlignment="1" applyProtection="1">
      <alignment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3" borderId="17" xfId="0" applyFont="1" applyFill="1" applyBorder="1" applyAlignment="1">
      <alignment horizontal="center" vertical="top"/>
    </xf>
    <xf numFmtId="0" fontId="0" fillId="7" borderId="16" xfId="0" applyFill="1" applyBorder="1" applyAlignment="1">
      <alignment vertical="center" wrapText="1"/>
    </xf>
    <xf numFmtId="0" fontId="0" fillId="7" borderId="16" xfId="0" quotePrefix="1" applyFill="1" applyBorder="1" applyAlignment="1">
      <alignment horizontal="center" vertical="center"/>
    </xf>
    <xf numFmtId="0" fontId="0" fillId="7" borderId="16" xfId="0" applyFill="1" applyBorder="1" applyAlignment="1" applyProtection="1">
      <alignment horizontal="center" vertical="center"/>
      <protection locked="0"/>
    </xf>
    <xf numFmtId="0" fontId="0" fillId="7" borderId="16" xfId="0" applyFill="1" applyBorder="1" applyAlignment="1" applyProtection="1">
      <alignment vertical="center"/>
      <protection locked="0"/>
    </xf>
    <xf numFmtId="0" fontId="0" fillId="7" borderId="16" xfId="0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 wrapText="1"/>
    </xf>
    <xf numFmtId="0" fontId="0" fillId="8" borderId="18" xfId="0" applyFont="1" applyFill="1" applyBorder="1" applyAlignment="1">
      <alignment horizontal="center" vertical="center" wrapText="1"/>
    </xf>
    <xf numFmtId="9" fontId="0" fillId="8" borderId="19" xfId="1" applyFont="1" applyFill="1" applyBorder="1" applyAlignment="1">
      <alignment horizontal="center" vertical="center"/>
    </xf>
    <xf numFmtId="0" fontId="0" fillId="9" borderId="16" xfId="0" applyFill="1" applyBorder="1" applyAlignment="1">
      <alignment vertical="center" wrapText="1"/>
    </xf>
    <xf numFmtId="0" fontId="0" fillId="9" borderId="16" xfId="0" applyFill="1" applyBorder="1" applyAlignment="1">
      <alignment horizontal="center" vertical="center"/>
    </xf>
    <xf numFmtId="0" fontId="0" fillId="9" borderId="16" xfId="0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 applyProtection="1">
      <alignment vertical="center"/>
      <protection locked="0"/>
    </xf>
    <xf numFmtId="0" fontId="7" fillId="9" borderId="16" xfId="0" applyFont="1" applyFill="1" applyBorder="1" applyAlignment="1">
      <alignment vertical="center" wrapText="1"/>
    </xf>
    <xf numFmtId="0" fontId="0" fillId="10" borderId="16" xfId="0" applyFill="1" applyBorder="1" applyAlignment="1">
      <alignment vertical="center" wrapText="1"/>
    </xf>
    <xf numFmtId="0" fontId="0" fillId="10" borderId="16" xfId="0" applyFill="1" applyBorder="1" applyAlignment="1">
      <alignment horizontal="center" vertical="center"/>
    </xf>
    <xf numFmtId="0" fontId="0" fillId="10" borderId="16" xfId="0" applyFill="1" applyBorder="1" applyAlignment="1" applyProtection="1">
      <alignment horizontal="center" vertical="center"/>
      <protection locked="0"/>
    </xf>
    <xf numFmtId="0" fontId="0" fillId="10" borderId="16" xfId="0" applyFill="1" applyBorder="1" applyAlignment="1" applyProtection="1">
      <alignment vertical="center"/>
      <protection locked="0"/>
    </xf>
    <xf numFmtId="0" fontId="0" fillId="9" borderId="16" xfId="0" quotePrefix="1" applyFill="1" applyBorder="1" applyAlignment="1">
      <alignment horizontal="center" vertical="center"/>
    </xf>
    <xf numFmtId="0" fontId="0" fillId="7" borderId="16" xfId="0" applyFill="1" applyBorder="1" applyAlignment="1">
      <alignment vertical="center"/>
    </xf>
    <xf numFmtId="0" fontId="0" fillId="9" borderId="16" xfId="0" applyFill="1" applyBorder="1" applyAlignment="1">
      <alignment vertical="center"/>
    </xf>
    <xf numFmtId="0" fontId="0" fillId="10" borderId="16" xfId="0" applyFill="1" applyBorder="1" applyAlignment="1">
      <alignment vertical="center"/>
    </xf>
    <xf numFmtId="9" fontId="0" fillId="0" borderId="0" xfId="1" applyFont="1" applyFill="1" applyAlignment="1">
      <alignment horizontal="center" vertical="center"/>
    </xf>
    <xf numFmtId="9" fontId="0" fillId="4" borderId="0" xfId="1" applyFont="1" applyFill="1" applyAlignment="1">
      <alignment horizontal="center" vertical="center"/>
    </xf>
    <xf numFmtId="0" fontId="0" fillId="7" borderId="16" xfId="1" applyNumberFormat="1" applyFont="1" applyFill="1" applyBorder="1" applyAlignment="1">
      <alignment horizontal="center" vertical="center"/>
    </xf>
    <xf numFmtId="0" fontId="0" fillId="3" borderId="16" xfId="1" applyNumberFormat="1" applyFont="1" applyFill="1" applyBorder="1" applyAlignment="1">
      <alignment horizontal="center" vertical="center"/>
    </xf>
    <xf numFmtId="0" fontId="0" fillId="9" borderId="16" xfId="1" applyNumberFormat="1" applyFont="1" applyFill="1" applyBorder="1" applyAlignment="1">
      <alignment horizontal="center" vertical="center"/>
    </xf>
    <xf numFmtId="0" fontId="0" fillId="10" borderId="16" xfId="1" applyNumberFormat="1" applyFont="1" applyFill="1" applyBorder="1" applyAlignment="1">
      <alignment horizontal="center" vertical="center"/>
    </xf>
    <xf numFmtId="10" fontId="0" fillId="0" borderId="0" xfId="0" applyNumberFormat="1"/>
    <xf numFmtId="10" fontId="0" fillId="0" borderId="0" xfId="1" applyNumberFormat="1" applyFont="1" applyAlignment="1">
      <alignment horizontal="center"/>
    </xf>
    <xf numFmtId="0" fontId="3" fillId="8" borderId="20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/>
    </xf>
    <xf numFmtId="9" fontId="12" fillId="8" borderId="21" xfId="1" applyNumberFormat="1" applyFont="1" applyFill="1" applyBorder="1" applyAlignment="1">
      <alignment horizontal="center" vertical="center"/>
    </xf>
    <xf numFmtId="9" fontId="12" fillId="8" borderId="22" xfId="1" applyNumberFormat="1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vertical="center" wrapText="1"/>
    </xf>
    <xf numFmtId="0" fontId="13" fillId="7" borderId="16" xfId="0" quotePrefix="1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vertical="center"/>
    </xf>
    <xf numFmtId="0" fontId="13" fillId="7" borderId="16" xfId="1" applyNumberFormat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vertical="center" wrapText="1"/>
    </xf>
    <xf numFmtId="0" fontId="13" fillId="3" borderId="16" xfId="0" quotePrefix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vertical="center"/>
    </xf>
    <xf numFmtId="0" fontId="13" fillId="3" borderId="16" xfId="1" applyNumberFormat="1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vertical="center" wrapText="1"/>
    </xf>
    <xf numFmtId="0" fontId="13" fillId="9" borderId="16" xfId="0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vertical="center"/>
    </xf>
    <xf numFmtId="0" fontId="13" fillId="9" borderId="16" xfId="1" applyNumberFormat="1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vertical="center" wrapText="1"/>
    </xf>
    <xf numFmtId="0" fontId="13" fillId="10" borderId="16" xfId="0" applyFont="1" applyFill="1" applyBorder="1" applyAlignment="1">
      <alignment vertical="center" wrapText="1"/>
    </xf>
    <xf numFmtId="0" fontId="13" fillId="10" borderId="16" xfId="0" applyFont="1" applyFill="1" applyBorder="1" applyAlignment="1">
      <alignment horizontal="center" vertical="center"/>
    </xf>
    <xf numFmtId="0" fontId="13" fillId="10" borderId="16" xfId="0" applyFont="1" applyFill="1" applyBorder="1" applyAlignment="1">
      <alignment vertical="center"/>
    </xf>
    <xf numFmtId="0" fontId="13" fillId="10" borderId="16" xfId="1" applyNumberFormat="1" applyFont="1" applyFill="1" applyBorder="1" applyAlignment="1">
      <alignment horizontal="center" vertical="center"/>
    </xf>
    <xf numFmtId="0" fontId="13" fillId="9" borderId="16" xfId="0" quotePrefix="1" applyFont="1" applyFill="1" applyBorder="1" applyAlignment="1">
      <alignment horizontal="center" vertical="center"/>
    </xf>
    <xf numFmtId="0" fontId="14" fillId="0" borderId="0" xfId="0" applyFont="1"/>
    <xf numFmtId="0" fontId="5" fillId="6" borderId="1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 applyProtection="1">
      <alignment horizontal="center" vertical="top" wrapText="1"/>
      <protection locked="0"/>
    </xf>
    <xf numFmtId="0" fontId="8" fillId="6" borderId="0" xfId="0" applyFont="1" applyFill="1" applyAlignment="1">
      <alignment horizontal="center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4" fillId="6" borderId="0" xfId="0" applyFont="1" applyFill="1" applyAlignment="1"/>
  </cellXfs>
  <cellStyles count="2">
    <cellStyle name="Normal" xfId="0" builtinId="0"/>
    <cellStyle name="Pourcentage" xfId="1" builtinId="5"/>
  </cellStyles>
  <dxfs count="18">
    <dxf>
      <fill>
        <patternFill patternType="none">
          <bgColor auto="1"/>
        </patternFill>
      </fill>
    </dxf>
    <dxf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numFmt numFmtId="13" formatCode="0%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  <protection locked="0" hidden="0"/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left style="thin">
          <color rgb="FF0070C0"/>
        </left>
      </border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outline="0">
        <right style="thin">
          <color rgb="FF0070C0"/>
        </right>
      </border>
    </dxf>
    <dxf>
      <alignment horizontal="center" vertical="top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alignment horizontal="center" vertical="top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vertical="center" textRotation="0" indent="0" justifyLastLine="0" shrinkToFit="0" readingOrder="0"/>
    </dxf>
    <dxf>
      <border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bottom/>
        <vertical style="thin">
          <color auto="1"/>
        </vertical>
        <horizontal/>
      </border>
    </dxf>
  </dxfs>
  <tableStyles count="1" defaultTableStyle="TableStyleMedium2" defaultPivotStyle="PivotStyleLight16">
    <tableStyle name="Style de tableau 1" pivot="0" count="0" xr9:uid="{B58A092B-E086-4E45-A90A-09B57B7CD66E}"/>
  </tableStyles>
  <colors>
    <mruColors>
      <color rgb="FF1736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[essai.xlsm]Résultats globaux!Tableau croisé dynamique2</c:name>
    <c:fmtId val="6"/>
  </c:pivotSource>
  <c:chart>
    <c:autoTitleDeleted val="1"/>
    <c:pivotFmts>
      <c:pivotFmt>
        <c:idx val="0"/>
        <c:spPr>
          <a:solidFill>
            <a:schemeClr val="accent1">
              <a:alpha val="50196"/>
            </a:schemeClr>
          </a:solidFill>
          <a:ln w="25400">
            <a:solidFill>
              <a:schemeClr val="accent1"/>
            </a:solidFill>
            <a:prstDash val="sysDot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50196"/>
            </a:schemeClr>
          </a:solidFill>
          <a:ln w="25400">
            <a:solidFill>
              <a:schemeClr val="accent1"/>
            </a:solidFill>
            <a:prstDash val="sysDot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2234075386041677"/>
          <c:y val="0.16331137638068208"/>
          <c:w val="0.54983308175775225"/>
          <c:h val="0.62379486798663197"/>
        </c:manualLayout>
      </c:layout>
      <c:radarChart>
        <c:radarStyle val="filled"/>
        <c:varyColors val="0"/>
        <c:ser>
          <c:idx val="0"/>
          <c:order val="0"/>
          <c:tx>
            <c:strRef>
              <c:f>'Résultats globaux'!$B$7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50196"/>
              </a:schemeClr>
            </a:solidFill>
            <a:ln w="25400">
              <a:solidFill>
                <a:schemeClr val="accent1"/>
              </a:solidFill>
              <a:prstDash val="sysDot"/>
            </a:ln>
            <a:effectLst/>
          </c:spPr>
          <c:cat>
            <c:strRef>
              <c:f>'Résultats globaux'!$A$8:$A$15</c:f>
              <c:strCache>
                <c:ptCount val="7"/>
                <c:pt idx="0">
                  <c:v>Chap. 4 Contexte de l'organisme</c:v>
                </c:pt>
                <c:pt idx="1">
                  <c:v>Chap. 5 Leadership</c:v>
                </c:pt>
                <c:pt idx="2">
                  <c:v>Chap. 6 Planification</c:v>
                </c:pt>
                <c:pt idx="3">
                  <c:v>Chap. 7 Support</c:v>
                </c:pt>
                <c:pt idx="4">
                  <c:v>Chap. 8 Réalisation des activités opérationnelles</c:v>
                </c:pt>
                <c:pt idx="5">
                  <c:v>Chap. 9 Evaluation des performances</c:v>
                </c:pt>
                <c:pt idx="6">
                  <c:v>Chap.10 Amélioration</c:v>
                </c:pt>
              </c:strCache>
            </c:strRef>
          </c:cat>
          <c:val>
            <c:numRef>
              <c:f>'Résultats globaux'!$B$8:$B$15</c:f>
              <c:numCache>
                <c:formatCode>0.00%</c:formatCode>
                <c:ptCount val="7"/>
                <c:pt idx="0">
                  <c:v>0.13013698630136986</c:v>
                </c:pt>
                <c:pt idx="1">
                  <c:v>0.15068493150684931</c:v>
                </c:pt>
                <c:pt idx="2">
                  <c:v>8.9041095890410954E-2</c:v>
                </c:pt>
                <c:pt idx="3">
                  <c:v>0.19178082191780821</c:v>
                </c:pt>
                <c:pt idx="4">
                  <c:v>0.28767123287671231</c:v>
                </c:pt>
                <c:pt idx="5">
                  <c:v>8.9041095890410954E-2</c:v>
                </c:pt>
                <c:pt idx="6">
                  <c:v>6.1643835616438353E-2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99-495A-B44A-A08A89379D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740984"/>
        <c:axId val="293742160"/>
      </c:radarChart>
      <c:catAx>
        <c:axId val="293740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742160"/>
        <c:crosses val="autoZero"/>
        <c:auto val="1"/>
        <c:lblAlgn val="ctr"/>
        <c:lblOffset val="100"/>
        <c:noMultiLvlLbl val="0"/>
      </c:catAx>
      <c:valAx>
        <c:axId val="29374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740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solidFill>
            <a:schemeClr val="accent1">
              <a:alpha val="50196"/>
            </a:schemeClr>
          </a:solidFill>
          <a:ln w="25400">
            <a:solidFill>
              <a:schemeClr val="accent1"/>
            </a:solidFill>
            <a:prstDash val="sysDot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50196"/>
            </a:schemeClr>
          </a:solidFill>
          <a:ln w="25400">
            <a:solidFill>
              <a:schemeClr val="accent1"/>
            </a:solidFill>
            <a:prstDash val="sysDot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50196"/>
            </a:schemeClr>
          </a:solidFill>
          <a:ln w="25400">
            <a:solidFill>
              <a:schemeClr val="accent1"/>
            </a:solidFill>
            <a:prstDash val="sysDot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5196480988996894"/>
          <c:y val="0.2211912643936135"/>
          <c:w val="0.51757791487494709"/>
          <c:h val="0.54950031483594242"/>
        </c:manualLayout>
      </c:layout>
      <c:radarChart>
        <c:radarStyle val="filled"/>
        <c:varyColors val="0"/>
        <c:ser>
          <c:idx val="0"/>
          <c:order val="0"/>
          <c:tx>
            <c:v>Série1</c:v>
          </c:tx>
          <c:spPr>
            <a:solidFill>
              <a:schemeClr val="accent1">
                <a:alpha val="50196"/>
              </a:schemeClr>
            </a:solidFill>
            <a:ln w="25400">
              <a:solidFill>
                <a:schemeClr val="accent1"/>
              </a:solidFill>
              <a:prstDash val="sysDot"/>
            </a:ln>
            <a:effectLst/>
          </c:spPr>
          <c:cat>
            <c:strLit>
              <c:ptCount val="4"/>
              <c:pt idx="0">
                <c:v>4.1 Compréhension de l'organisme et de son contexte</c:v>
              </c:pt>
              <c:pt idx="1">
                <c:v>4.4 SMQ et ses processus</c:v>
              </c:pt>
              <c:pt idx="2">
                <c:v>4.2 Compréhension des besoins et attentes des parties intéressées</c:v>
              </c:pt>
              <c:pt idx="3">
                <c:v>4.3 Détermination du domaine d'application du système de management de la qualité</c:v>
              </c:pt>
            </c:strLit>
          </c:cat>
          <c:val>
            <c:numLit>
              <c:formatCode>General</c:formatCode>
              <c:ptCount val="4"/>
              <c:pt idx="0">
                <c:v>0.12820512820512819</c:v>
              </c:pt>
              <c:pt idx="1">
                <c:v>0.53846153846153844</c:v>
              </c:pt>
              <c:pt idx="2">
                <c:v>0.25641025641025639</c:v>
              </c:pt>
              <c:pt idx="3">
                <c:v>7.6923076923076927E-2</c:v>
              </c:pt>
            </c:numLit>
          </c:val>
          <c:extLst>
            <c:ext xmlns:c16="http://schemas.microsoft.com/office/drawing/2014/chart" uri="{C3380CC4-5D6E-409C-BE32-E72D297353CC}">
              <c16:uniqueId val="{00000000-E466-405F-97C1-A428F97902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743728"/>
        <c:axId val="293738632"/>
      </c:radarChart>
      <c:catAx>
        <c:axId val="29374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738632"/>
        <c:crosses val="autoZero"/>
        <c:auto val="1"/>
        <c:lblAlgn val="ctr"/>
        <c:lblOffset val="100"/>
        <c:noMultiLvlLbl val="0"/>
      </c:catAx>
      <c:valAx>
        <c:axId val="293738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743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123339</xdr:colOff>
      <xdr:row>3</xdr:row>
      <xdr:rowOff>176195</xdr:rowOff>
    </xdr:from>
    <xdr:to>
      <xdr:col>5</xdr:col>
      <xdr:colOff>1151741</xdr:colOff>
      <xdr:row>42</xdr:row>
      <xdr:rowOff>170553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3</xdr:col>
      <xdr:colOff>241300</xdr:colOff>
      <xdr:row>16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58653" y="3033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3511</xdr:colOff>
      <xdr:row>9</xdr:row>
      <xdr:rowOff>6200</xdr:rowOff>
    </xdr:from>
    <xdr:to>
      <xdr:col>15</xdr:col>
      <xdr:colOff>2699422</xdr:colOff>
      <xdr:row>34</xdr:row>
      <xdr:rowOff>179294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87106</xdr:colOff>
      <xdr:row>11</xdr:row>
      <xdr:rowOff>164357</xdr:rowOff>
    </xdr:from>
    <xdr:to>
      <xdr:col>14</xdr:col>
      <xdr:colOff>336176</xdr:colOff>
      <xdr:row>16</xdr:row>
      <xdr:rowOff>100930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226F0595-60E5-4BC4-82AB-498B64F4FA90}"/>
            </a:ext>
          </a:extLst>
        </xdr:cNvPr>
        <xdr:cNvSpPr/>
      </xdr:nvSpPr>
      <xdr:spPr>
        <a:xfrm rot="5400000">
          <a:off x="10844119" y="2630285"/>
          <a:ext cx="907750" cy="24907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11</xdr:col>
      <xdr:colOff>612588</xdr:colOff>
      <xdr:row>9</xdr:row>
      <xdr:rowOff>112058</xdr:rowOff>
    </xdr:from>
    <xdr:to>
      <xdr:col>15</xdr:col>
      <xdr:colOff>321236</xdr:colOff>
      <xdr:row>12</xdr:row>
      <xdr:rowOff>44823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D4277F3-5141-E009-8EE7-FAA8129A9911}"/>
            </a:ext>
          </a:extLst>
        </xdr:cNvPr>
        <xdr:cNvSpPr txBox="1"/>
      </xdr:nvSpPr>
      <xdr:spPr>
        <a:xfrm>
          <a:off x="9323294" y="1860176"/>
          <a:ext cx="2876177" cy="5154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rgbClr val="FF0000"/>
              </a:solidFill>
            </a:rPr>
            <a:t>le graph se me</a:t>
          </a:r>
          <a:r>
            <a:rPr lang="fr-CH" sz="1100" baseline="0">
              <a:solidFill>
                <a:srgbClr val="FF0000"/>
              </a:solidFill>
            </a:rPr>
            <a:t>t à jour en fonction du choix effectué dans la liste déroulante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5566</xdr:colOff>
      <xdr:row>3</xdr:row>
      <xdr:rowOff>3</xdr:rowOff>
    </xdr:from>
    <xdr:to>
      <xdr:col>16</xdr:col>
      <xdr:colOff>231587</xdr:colOff>
      <xdr:row>4</xdr:row>
      <xdr:rowOff>168653</xdr:rowOff>
    </xdr:to>
    <xdr:sp macro="" textlink="">
      <xdr:nvSpPr>
        <xdr:cNvPr id="16" name="Flèche : droite 15">
          <a:extLst>
            <a:ext uri="{FF2B5EF4-FFF2-40B4-BE49-F238E27FC236}">
              <a16:creationId xmlns:a16="http://schemas.microsoft.com/office/drawing/2014/main" id="{322B545D-6242-4A48-819A-0464A2CE1EF6}"/>
            </a:ext>
          </a:extLst>
        </xdr:cNvPr>
        <xdr:cNvSpPr/>
      </xdr:nvSpPr>
      <xdr:spPr>
        <a:xfrm rot="5400000">
          <a:off x="14183546" y="651141"/>
          <a:ext cx="362885" cy="226021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318696</xdr:colOff>
      <xdr:row>3</xdr:row>
      <xdr:rowOff>31156</xdr:rowOff>
    </xdr:from>
    <xdr:to>
      <xdr:col>12</xdr:col>
      <xdr:colOff>470647</xdr:colOff>
      <xdr:row>6</xdr:row>
      <xdr:rowOff>164356</xdr:rowOff>
    </xdr:to>
    <xdr:sp macro="" textlink="">
      <xdr:nvSpPr>
        <xdr:cNvPr id="17" name="Flèche : droite 16">
          <a:extLst>
            <a:ext uri="{FF2B5EF4-FFF2-40B4-BE49-F238E27FC236}">
              <a16:creationId xmlns:a16="http://schemas.microsoft.com/office/drawing/2014/main" id="{3CC36E26-1819-45E4-A970-97712899473A}"/>
            </a:ext>
          </a:extLst>
        </xdr:cNvPr>
        <xdr:cNvSpPr/>
      </xdr:nvSpPr>
      <xdr:spPr>
        <a:xfrm rot="5400000">
          <a:off x="9539307" y="895839"/>
          <a:ext cx="715906" cy="151951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10</xdr:col>
      <xdr:colOff>747058</xdr:colOff>
      <xdr:row>0</xdr:row>
      <xdr:rowOff>179295</xdr:rowOff>
    </xdr:from>
    <xdr:to>
      <xdr:col>14</xdr:col>
      <xdr:colOff>453166</xdr:colOff>
      <xdr:row>3</xdr:row>
      <xdr:rowOff>108250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1DFF21B0-AE7B-4052-A616-8F96000510EC}"/>
            </a:ext>
          </a:extLst>
        </xdr:cNvPr>
        <xdr:cNvSpPr txBox="1"/>
      </xdr:nvSpPr>
      <xdr:spPr>
        <a:xfrm>
          <a:off x="8665882" y="179295"/>
          <a:ext cx="2873637" cy="5116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rgbClr val="FF0000"/>
              </a:solidFill>
            </a:rPr>
            <a:t>nombre de notes = à 1,</a:t>
          </a:r>
          <a:r>
            <a:rPr lang="fr-CH" sz="1100" baseline="0">
              <a:solidFill>
                <a:srgbClr val="FF0000"/>
              </a:solidFill>
            </a:rPr>
            <a:t> qui est </a:t>
          </a:r>
          <a:r>
            <a:rPr lang="fr-CH" sz="1100">
              <a:solidFill>
                <a:srgbClr val="FF0000"/>
              </a:solidFill>
            </a:rPr>
            <a:t>divisé par le nombre de notes total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" refreshedDate="44781.70641377315" createdVersion="8" refreshedVersion="8" minRefreshableVersion="3" recordCount="146" xr:uid="{21BF8321-B151-4E32-9554-4206CE6E7D48}">
  <cacheSource type="worksheet">
    <worksheetSource ref="A7:I153" sheet="Diagnostic"/>
  </cacheSource>
  <cacheFields count="9">
    <cacheField name="Chapitre" numFmtId="0">
      <sharedItems count="7">
        <s v="Chap. 4 Contexte de l'organisme"/>
        <s v="Chap. 5 Leadership"/>
        <s v="Chap. 6 Planification"/>
        <s v="Chap. 7 Support"/>
        <s v="Chap. 8 Réalisation des activités opérationnelles"/>
        <s v="Chap. 9 Evaluation des performances"/>
        <s v="Chap.10 Amélioration"/>
      </sharedItems>
    </cacheField>
    <cacheField name="Article" numFmtId="0">
      <sharedItems/>
    </cacheField>
    <cacheField name="Ancien chapitre version 2008" numFmtId="0">
      <sharedItems containsBlank="1"/>
    </cacheField>
    <cacheField name="n°Questions" numFmtId="0">
      <sharedItems/>
    </cacheField>
    <cacheField name="Questions" numFmtId="0">
      <sharedItems longText="1"/>
    </cacheField>
    <cacheField name="Evaluation" numFmtId="0">
      <sharedItems containsNonDate="0" containsString="0" containsBlank="1"/>
    </cacheField>
    <cacheField name="Observations" numFmtId="0">
      <sharedItems containsNonDate="0" containsString="0" containsBlank="1"/>
    </cacheField>
    <cacheField name="Note" numFmtId="0">
      <sharedItems containsBlank="1"/>
    </cacheField>
    <cacheField name="Points" numFmtId="0">
      <sharedItems containsMixedTypes="1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">
  <r>
    <x v="0"/>
    <s v="4.1 Compréhension de l'organisme et de son contexte"/>
    <s v="-"/>
    <s v="Q1"/>
    <s v="Les enjeux internes et externes relatifs à l'entreprise sont-ils identifiés ?"/>
    <m/>
    <m/>
    <s v="Acceptable"/>
    <n v="2"/>
  </r>
  <r>
    <x v="0"/>
    <s v="4.1 Compréhension de l'organisme et de son contexte"/>
    <s v="-"/>
    <s v="Q2"/>
    <s v="Les informations relatives à ces enjeux internes et externes sont-ils surveillés ?"/>
    <m/>
    <m/>
    <s v="Conforme"/>
    <n v="1"/>
  </r>
  <r>
    <x v="0"/>
    <s v="4.1 Compréhension de l'organisme et de son contexte"/>
    <s v="-"/>
    <s v="Q3"/>
    <s v="Ces enjeux sont-ils pris en compte dans le système qualité ?"/>
    <m/>
    <m/>
    <s v="Conforme"/>
    <n v="1"/>
  </r>
  <r>
    <x v="0"/>
    <s v="4.1 Compréhension de l'organisme et de son contexte"/>
    <s v="-"/>
    <s v="Q4"/>
    <s v="Est-ce que l’organisme fourni en permanence des produits et services conformes aux exigences des clients et aux exigences légales et réglementaires applicables?"/>
    <m/>
    <m/>
    <s v="Conforme"/>
    <n v="1"/>
  </r>
  <r>
    <x v="0"/>
    <s v="4.2 Compréhension des besoins et attentes des parties intéressées"/>
    <s v="-"/>
    <s v="Q1"/>
    <s v="Les parties intéressées pertinentes sont-elles identifiées ?"/>
    <m/>
    <m/>
    <s v="Non conforme"/>
    <n v="4"/>
  </r>
  <r>
    <x v="0"/>
    <s v="4.2 Compréhension des besoins et attentes des parties intéressées"/>
    <s v="-"/>
    <s v="Q2"/>
    <s v="Les exigences des parties intéressées sont-elles identifiées ?"/>
    <m/>
    <m/>
    <s v="Acceptable"/>
    <n v="2"/>
  </r>
  <r>
    <x v="0"/>
    <s v="4.2 Compréhension des besoins et attentes des parties intéressées"/>
    <s v="-"/>
    <s v="Q3"/>
    <s v="Les exigences des parties intéressées sont-elles surveillées et revues ?"/>
    <m/>
    <m/>
    <s v="Non conforme"/>
    <n v="4"/>
  </r>
  <r>
    <x v="0"/>
    <s v="4.3 Détermination du domaine d'application du système de management de la qualité"/>
    <s v="1.2"/>
    <s v="Q2"/>
    <s v="Le domaine d'application du SMQ est-il déterminé ?"/>
    <m/>
    <m/>
    <s v="Acceptable"/>
    <n v="2"/>
  </r>
  <r>
    <x v="0"/>
    <s v="4.3 Détermination du domaine d'application du système de management de la qualité"/>
    <s v="1.2"/>
    <s v="Q3"/>
    <s v="Le domaine d'application est-il disponible sous une forme documentée ?"/>
    <m/>
    <m/>
    <s v="Conforme"/>
    <n v="1"/>
  </r>
  <r>
    <x v="0"/>
    <s v="4.4 SMQ et ses processus"/>
    <s v="1.2"/>
    <s v="Q1"/>
    <s v="Les processus ont-ils été identifiés ?"/>
    <m/>
    <m/>
    <s v="A améliorer"/>
    <n v="3"/>
  </r>
  <r>
    <x v="0"/>
    <s v="4.4 SMQ et ses processus"/>
    <s v="1.2"/>
    <s v="Q2"/>
    <s v="Les données d'entrées et de sorties de ces processus ont-elles été identifiées ?"/>
    <m/>
    <m/>
    <s v="Acceptable"/>
    <n v="2"/>
  </r>
  <r>
    <x v="0"/>
    <s v="4.4 SMQ et ses processus"/>
    <s v="1.2"/>
    <s v="Q3"/>
    <s v="Les séquences et les interactions de ces processus ont-elles été identifiées ?"/>
    <m/>
    <m/>
    <s v="A améliorer"/>
    <n v="3"/>
  </r>
  <r>
    <x v="0"/>
    <s v="4.4 SMQ et ses processus"/>
    <s v="1.2"/>
    <s v="Q4"/>
    <s v="Les critères et les méthodes pour assurer l'efficacité de ces processus ont-ils été déterminé ?"/>
    <m/>
    <m/>
    <s v="Conforme"/>
    <n v="1"/>
  </r>
  <r>
    <x v="0"/>
    <s v="4.4 SMQ et ses processus"/>
    <s v="1.2"/>
    <s v="Q5"/>
    <s v="Les ressources nécessaires à ces processus sont-elles identifiées et à disposition ?"/>
    <m/>
    <m/>
    <s v="Acceptable"/>
    <n v="2"/>
  </r>
  <r>
    <x v="0"/>
    <s v="4.4 SMQ et ses processus"/>
    <s v="1.2"/>
    <s v="Q6"/>
    <s v="Les responsabilités ont-elles été définies ?"/>
    <m/>
    <m/>
    <s v="A améliorer"/>
    <n v="3"/>
  </r>
  <r>
    <x v="0"/>
    <s v="4.4 SMQ et ses processus"/>
    <s v="1.2"/>
    <s v="Q7"/>
    <s v="Les risques et opportunités liés à ces processus ont été pris en compte, des actions appropriées sont planifiées ?"/>
    <m/>
    <m/>
    <s v="Non conforme"/>
    <n v="4"/>
  </r>
  <r>
    <x v="0"/>
    <s v="4.4 SMQ et ses processus"/>
    <s v="1.2"/>
    <s v="Q8"/>
    <s v="Ces processus sont évalués, mesurés et analysés ? "/>
    <m/>
    <m/>
    <s v="Conforme"/>
    <n v="1"/>
  </r>
  <r>
    <x v="0"/>
    <s v="4.4 SMQ et ses processus"/>
    <s v="1.2"/>
    <s v="Q9"/>
    <s v="Des actions sont mises en œuvre si les processus ne produisent pas les résultats attendus ?"/>
    <m/>
    <m/>
    <s v="Conforme"/>
    <n v="1"/>
  </r>
  <r>
    <x v="0"/>
    <s v="4.4 SMQ et ses processus"/>
    <s v="1.2"/>
    <s v="Q10"/>
    <s v="Les informations relatives à ces processus sont documentées?"/>
    <m/>
    <m/>
    <s v="Conforme"/>
    <n v="1"/>
  </r>
  <r>
    <x v="1"/>
    <s v="5.1 Leadership et engagement"/>
    <s v="5.1"/>
    <s v="Q1"/>
    <s v="La direction assume et démontre sa responsabilité et son engagement dans l'efficacité du SMQ ?"/>
    <m/>
    <m/>
    <m/>
    <s v=""/>
  </r>
  <r>
    <x v="1"/>
    <s v="5.1 Leadership et engagement"/>
    <s v="5.1"/>
    <s v="Q2"/>
    <s v="La politique et les objectifs qualité sont-ils établis et formalisés ?"/>
    <m/>
    <m/>
    <m/>
    <s v=""/>
  </r>
  <r>
    <x v="1"/>
    <s v="5.1 Leadership et engagement"/>
    <s v="5.1"/>
    <s v="Q3"/>
    <s v="La direction promouvoit-elle l'approche processus et l'approche par les risques ?"/>
    <m/>
    <m/>
    <m/>
    <s v=""/>
  </r>
  <r>
    <x v="1"/>
    <s v="5.1 Leadership et engagement"/>
    <s v="5.1"/>
    <s v="Q4"/>
    <s v="La direction s'assure-t-elle de la disponibilité des ressources nécessaires au SMQ?"/>
    <m/>
    <m/>
    <m/>
    <s v=""/>
  </r>
  <r>
    <x v="1"/>
    <s v="5.1 Leadership et engagement"/>
    <s v="5.1"/>
    <s v="Q5"/>
    <s v="La direction communique t-elle sur l'importance de disposer un système efficace et de se conformer aux exigences  et incite-elle les personnes à contribuer à son efficacité ?"/>
    <m/>
    <m/>
    <m/>
    <s v=""/>
  </r>
  <r>
    <x v="1"/>
    <s v="5.1 Leadership et engagement"/>
    <s v="5.1"/>
    <s v="Q6"/>
    <s v="La direction s'assure-t-elle que le SMQ atteint les résultats attendus?"/>
    <m/>
    <m/>
    <m/>
    <s v=""/>
  </r>
  <r>
    <x v="1"/>
    <s v="5.1 Leadership et engagement"/>
    <s v="5.1"/>
    <s v="Q7"/>
    <s v="La direction promouvoit-elle l'amélioration ?"/>
    <m/>
    <m/>
    <m/>
    <s v=""/>
  </r>
  <r>
    <x v="1"/>
    <s v="5.1 Leadership et engagement"/>
    <s v="5.1"/>
    <s v="Q8"/>
    <s v="La direction soutient-elle les autres personnes ayant un rôle pertinent dans le système, afin de démonter leurs responsabilités ?"/>
    <m/>
    <m/>
    <m/>
    <s v=""/>
  </r>
  <r>
    <x v="1"/>
    <s v="5.1 Leadership et engagement"/>
    <s v="5.2"/>
    <s v="Q9"/>
    <s v="La direction démontre t-elle son engagement relatif à l'engagement client ?"/>
    <m/>
    <m/>
    <m/>
    <s v=""/>
  </r>
  <r>
    <x v="1"/>
    <s v="5.1 Leadership et engagement"/>
    <s v="5.2"/>
    <s v="Q10"/>
    <s v="Les exigences des clients sont-elles déterminées et respectées ?"/>
    <m/>
    <m/>
    <m/>
    <s v=""/>
  </r>
  <r>
    <x v="1"/>
    <s v="5.1 Leadership et engagement"/>
    <s v="5.2"/>
    <s v="Q11"/>
    <s v="Les risques et opportunités ayant une incidence sur la conformité des produits et services sont-ils déterminés et pris en compte ?"/>
    <m/>
    <m/>
    <m/>
    <s v=""/>
  </r>
  <r>
    <x v="1"/>
    <s v="5.2 Politique"/>
    <s v="5.3"/>
    <s v="Q1"/>
    <s v="La politique qualité est-elle adaptée à la finalité de l'organisme ?"/>
    <m/>
    <m/>
    <m/>
    <s v=""/>
  </r>
  <r>
    <x v="1"/>
    <s v="5.2 Politique"/>
    <s v="5.3"/>
    <s v="Q2"/>
    <s v="La politique est-elle établit, revue et mise à jour régulièrement par la direction ?"/>
    <m/>
    <m/>
    <m/>
    <s v=""/>
  </r>
  <r>
    <x v="1"/>
    <s v="5.2 Politique"/>
    <s v="5.3"/>
    <s v="Q3"/>
    <s v="La politique qualité prend-t-elle en compte les exigences réglementaires, légales et celles des clients?"/>
    <m/>
    <m/>
    <m/>
    <s v=""/>
  </r>
  <r>
    <x v="1"/>
    <s v="5.2 Politique"/>
    <s v="5.3"/>
    <s v="Q4"/>
    <s v="La politique qualité définit-elle un cadre aux objectifs qualité ?"/>
    <m/>
    <m/>
    <m/>
    <s v=""/>
  </r>
  <r>
    <x v="1"/>
    <s v="5.2 Politique"/>
    <s v="5.3"/>
    <s v="Q5"/>
    <s v="La politique qualité comprend-elle l'engagement à satisfaire aux exigences et à améliorer en permanence l'efficacité du SMQ ?"/>
    <m/>
    <m/>
    <m/>
    <s v=""/>
  </r>
  <r>
    <x v="1"/>
    <s v="5.2 Politique"/>
    <s v="5.3"/>
    <s v="Q6"/>
    <s v="La politique qualité est-elle communiquée au sein de l'organisme ?"/>
    <m/>
    <m/>
    <m/>
    <s v=""/>
  </r>
  <r>
    <x v="1"/>
    <s v="5.2 Politique"/>
    <s v="5.3"/>
    <s v="Q7"/>
    <s v="La politique qualité est-elle mise à disposition des parties intéressées ?"/>
    <m/>
    <m/>
    <m/>
    <s v=""/>
  </r>
  <r>
    <x v="1"/>
    <s v="5.3 Rôles, responsabilités et autorités au sein de l'organisme"/>
    <s v="5.5"/>
    <s v="Q1"/>
    <s v="Les responsabilités et autorités de tous les individus de votre organisme sont-elles clairement formalisées et communiquées au sein de l'organisme ?"/>
    <m/>
    <m/>
    <m/>
    <s v=""/>
  </r>
  <r>
    <x v="1"/>
    <s v="5.3 Rôles, responsabilités et autorités au sein de l'organisme"/>
    <s v="5.5"/>
    <s v="Q2"/>
    <s v="Un responsable a-t-il été nommé par la direction pour rendre compte de la performance du SMQ et des opportunités d'amélioration à la direction ?"/>
    <m/>
    <m/>
    <m/>
    <s v=""/>
  </r>
  <r>
    <x v="1"/>
    <s v="5.3 Rôles, responsabilités et autorités au sein de l'organisme"/>
    <s v="5.5"/>
    <s v="Q3"/>
    <s v="Un responsable a-t-il été nommé par la direction pour assurer la sensibilisation aux exigences du client et promovoir l'orientation client dans tout l'organisme ?"/>
    <m/>
    <m/>
    <m/>
    <s v=""/>
  </r>
  <r>
    <x v="1"/>
    <s v="5.3 Rôles, responsabilités et autorités au sein de l'organisme"/>
    <s v="5.5"/>
    <s v="Q4"/>
    <s v="Un responsable a-t-il été nommé par la direction pour assurer suivi du SMQ ?"/>
    <m/>
    <m/>
    <m/>
    <s v=""/>
  </r>
  <r>
    <x v="2"/>
    <s v="6.1 Actions à mettre en œuvre face aux risques et opportunités"/>
    <s v="5.4.2 / 8.3"/>
    <s v="Q1"/>
    <s v="Les risques et opportunités pour votre organisme sont-ils déterminés ?"/>
    <m/>
    <m/>
    <m/>
    <s v=""/>
  </r>
  <r>
    <x v="2"/>
    <s v="6.1 Actions à mettre en œuvre face aux risques et opportunités"/>
    <s v="5.4.2 / 8.3"/>
    <s v="Q2"/>
    <s v="La planification du SMQ prend elle en compte les risques et opportunités ?"/>
    <m/>
    <m/>
    <m/>
    <s v=""/>
  </r>
  <r>
    <x v="2"/>
    <s v="6.1 Actions à mettre en œuvre face aux risques et opportunités"/>
    <s v="5.4.2 / 8.3"/>
    <s v="Q3"/>
    <s v="Des actions sont-elles mises en œuvre face aux risques et opportunités ?"/>
    <m/>
    <m/>
    <m/>
    <s v=""/>
  </r>
  <r>
    <x v="2"/>
    <s v="6.1 Actions à mettre en œuvre face aux risques et opportunités"/>
    <s v="5.4.2 / 8.3"/>
    <s v="Q4"/>
    <s v="L'efficacité de ces actions est-elle mesurée ?"/>
    <m/>
    <m/>
    <m/>
    <s v=""/>
  </r>
  <r>
    <x v="2"/>
    <s v="6.2 Objectifs qualité et planification des actions pour les atteindre"/>
    <s v="5.4.1 / 5.4.2"/>
    <s v="Q1"/>
    <s v="Vos objectifs qualité sont-ils en adéquation permanente avec la politique qualité de l'organisme? "/>
    <m/>
    <m/>
    <m/>
    <s v=""/>
  </r>
  <r>
    <x v="2"/>
    <s v="6.2 Objectifs qualité et planification des actions pour les atteindre"/>
    <s v="5.4.1 / 5.4.2"/>
    <s v="Q2"/>
    <s v="Vos objectifs qualité sont-ils adaptés à la finalité de l'organisme?"/>
    <m/>
    <m/>
    <m/>
    <s v=""/>
  </r>
  <r>
    <x v="2"/>
    <s v="6.2 Objectifs qualité et planification des actions pour les atteindre"/>
    <s v="5.4.1 / 5.4.2"/>
    <s v="Q3"/>
    <s v="Vos objectifs qualité sont-ils mesurables ?"/>
    <m/>
    <m/>
    <m/>
    <s v=""/>
  </r>
  <r>
    <x v="2"/>
    <s v="6.2 Objectifs qualité et planification des actions pour les atteindre"/>
    <s v="5.4.1 / 5.4.2"/>
    <s v="Q4"/>
    <s v="Vos objectifs tiennent-ils compte des exigences applicables ?"/>
    <m/>
    <m/>
    <m/>
    <s v=""/>
  </r>
  <r>
    <x v="2"/>
    <s v="6.2 Objectifs qualité et planification des actions pour les atteindre"/>
    <s v="5.4.1 / 5.4.2"/>
    <s v="Q5"/>
    <s v="Vos objectifs qualité sont-ils communiqués et tenus à jour autant que nécessaire ?"/>
    <m/>
    <m/>
    <m/>
    <s v=""/>
  </r>
  <r>
    <x v="2"/>
    <s v="6.2 Objectifs qualité et planification des actions pour les atteindre"/>
    <s v="5.4.1 / 5.4.2"/>
    <s v="Q6"/>
    <s v="Les modalités (pilote, ressources nécessaires, responsable, échéance, évaluation des résultats) pour surveiller l'atteinte des objectifs sont-elles définies ?"/>
    <m/>
    <m/>
    <m/>
    <s v=""/>
  </r>
  <r>
    <x v="2"/>
    <s v="6.3 Planification des modifications"/>
    <s v="5.4.2"/>
    <s v="Q1"/>
    <s v="Les modifications du SMQ sont-elles planifiées ?"/>
    <m/>
    <m/>
    <m/>
    <s v=""/>
  </r>
  <r>
    <x v="2"/>
    <s v="6.3 Planification des modifications"/>
    <s v="5.4.2"/>
    <s v="Q2"/>
    <s v="L'objectif de toute modification est pris en compte ainsi que toutes les conséquences en lien possible ?"/>
    <m/>
    <m/>
    <m/>
    <s v=""/>
  </r>
  <r>
    <x v="2"/>
    <s v="6.3 Planification des modifications"/>
    <s v="5.4.2"/>
    <s v="Q3"/>
    <s v="Les modifications du SMQ prennent-elles en compte les disponibilités des ressources et l'attribution des responsabilités ?"/>
    <m/>
    <m/>
    <m/>
    <s v=""/>
  </r>
  <r>
    <x v="3"/>
    <s v="7.1 Ressources"/>
    <s v="6.1"/>
    <s v="Q1"/>
    <s v="La direction assure-t-elle la disponibilité des ressources nécessaires au SMQ, à son amélioration continue et à l'accroissement de la satisfaction des clients?"/>
    <m/>
    <m/>
    <m/>
    <s v=""/>
  </r>
  <r>
    <x v="3"/>
    <s v="7.1 Ressources"/>
    <s v="6.1"/>
    <s v="Q2"/>
    <s v="Les ressources nécessaires prennent-elles en compte les contraintes des ressources internes existantes ?"/>
    <m/>
    <m/>
    <m/>
    <s v=""/>
  </r>
  <r>
    <x v="3"/>
    <s v="7.1 Ressources"/>
    <s v="6.1"/>
    <s v="Q3"/>
    <s v="Les ressources à se procurer en externe sont-elles identifiées ?"/>
    <m/>
    <m/>
    <m/>
    <s v=""/>
  </r>
  <r>
    <x v="3"/>
    <s v="7.1 Ressources"/>
    <s v="6.1"/>
    <s v="Q4"/>
    <s v="Les ressources humaines nécessaires à la mise en œuvre du SMQ sont-elles dentifiées et mises en œuvre ?"/>
    <m/>
    <m/>
    <m/>
    <s v=""/>
  </r>
  <r>
    <x v="3"/>
    <s v="7.1 Ressources"/>
    <s v="6.3"/>
    <s v="Q5"/>
    <s v="La direction a-t-elle déterminée et fourni les infrastructures et services supports nécessaires à l'obtention de la conformité des produits/ services ? "/>
    <m/>
    <m/>
    <m/>
    <s v=""/>
  </r>
  <r>
    <x v="3"/>
    <s v="7.1 Ressources"/>
    <s v="6.4"/>
    <s v="Q6"/>
    <s v="La direction entretient-elle ces infrastructures?"/>
    <m/>
    <m/>
    <m/>
    <s v=""/>
  </r>
  <r>
    <x v="3"/>
    <s v="7.1 Ressources"/>
    <s v="6.4"/>
    <s v="Q7"/>
    <s v="L'environnement de travail nécessaire pour obtenir la conformité du produit est il géré et surveillé par la Direction ? (conditions physiques, environnementales, ergonomiques, psychologiques…)"/>
    <m/>
    <m/>
    <m/>
    <s v=""/>
  </r>
  <r>
    <x v="3"/>
    <s v="7.1 Ressources"/>
    <s v="7.6"/>
    <s v="Q8"/>
    <s v="Les ressources nécessaires sont déterminées et fournies pour assurer des résultats de surveillance et de mesure fiables des produits/ services ?"/>
    <m/>
    <m/>
    <m/>
    <s v=""/>
  </r>
  <r>
    <x v="3"/>
    <s v="7.1 Ressources"/>
    <s v="7.6"/>
    <s v="Q9"/>
    <s v="Les informations documentées concernant l'adéquation des ressources pour la surveillance et la mesure sont conservées ?"/>
    <m/>
    <m/>
    <m/>
    <s v=""/>
  </r>
  <r>
    <x v="3"/>
    <s v="7.1 Ressources"/>
    <s v="7.6"/>
    <s v="Q10"/>
    <s v="Vos instruments de mesures sont étalonnés, identifiés et protégés ?"/>
    <m/>
    <m/>
    <m/>
    <s v=""/>
  </r>
  <r>
    <x v="3"/>
    <s v="7.1 Ressources"/>
    <s v="7.6"/>
    <s v="Q11"/>
    <s v="Lorsque de tels étalons n'existent pas vous conservez sous forme d'information documentée la référence utilisée pour l'étalonnage ou la vérification ?"/>
    <m/>
    <m/>
    <m/>
    <s v=""/>
  </r>
  <r>
    <x v="3"/>
    <s v="7.1 Ressources"/>
    <s v="7.6"/>
    <s v="Q12"/>
    <s v="Lorsqu'un instrument s'avère défectueux, vous déterminez si la validité des résultats de mesure antérieurs a été compromise et vous menez l'action corrective appropriée, si nécessaire ?"/>
    <m/>
    <m/>
    <m/>
    <s v=""/>
  </r>
  <r>
    <x v="3"/>
    <s v="7.1 Ressources"/>
    <s v="-"/>
    <s v="Q13"/>
    <s v="Les connaissances nécessaires à la mise en œuvre des ses processus et à l'obtention de la conformité des produits sont déterminées ?"/>
    <m/>
    <m/>
    <m/>
    <s v=""/>
  </r>
  <r>
    <x v="3"/>
    <s v="7.2 Compétences"/>
    <s v="6.2.1"/>
    <s v="Q1"/>
    <s v="La direction identifie-t-il les compétences nécessaires en personnel dont le travail a une incidence sur le SMQ ? "/>
    <m/>
    <m/>
    <m/>
    <s v=""/>
  </r>
  <r>
    <x v="3"/>
    <s v="7.2 Compétences"/>
    <s v="6.2.2"/>
    <s v="Q2"/>
    <s v="La direction pourvoit-elle les besoins en formation des membres du personnel dont le travail a une incidence sur le SMQ ? (acquisition des compétences nécessaires)"/>
    <m/>
    <m/>
    <m/>
    <s v=""/>
  </r>
  <r>
    <x v="3"/>
    <s v="7.2 Compétences"/>
    <s v="6.2.2"/>
    <s v="Q3"/>
    <s v="Un indicateur a-t-il été mis en place pour évaluer/mesurer l'efficacité des actions entreprises dans le domaine de la gestion des compétences, sensibilisation, formation? "/>
    <m/>
    <m/>
    <m/>
    <s v=""/>
  </r>
  <r>
    <x v="3"/>
    <s v="7.2 Compétences"/>
    <s v="6.2.2"/>
    <s v="Q4"/>
    <s v="La direction assure-t-elle que le personnel est conscient de la pertinence et de l'importance de leurs activités et de la manière dont ils contribuent à la réalisation des objectifs qualité?"/>
    <m/>
    <m/>
    <m/>
    <s v=""/>
  </r>
  <r>
    <x v="3"/>
    <s v="7.2 Compétences"/>
    <s v="6.2.2"/>
    <s v="Q5"/>
    <s v="Rédigez-vous et conservez-vous des enregistrements décrivant les compétences de votre personnel? (formation initiale et professionnelle, savoir-faire, expérience)"/>
    <m/>
    <m/>
    <m/>
    <s v=""/>
  </r>
  <r>
    <x v="3"/>
    <s v="7.3 Sensibilisation"/>
    <s v="6.2.2"/>
    <s v="Q1"/>
    <s v="Le personnel est-il sensibilisé à la politique qualité et à ses objectifs ?"/>
    <m/>
    <m/>
    <m/>
    <s v=""/>
  </r>
  <r>
    <x v="3"/>
    <s v="7.3 Sensibilisation"/>
    <s v="6.2.2"/>
    <s v="Q2"/>
    <s v="Le personnel est-il conscient de l'importance de sa contribution à l'efficacité du SMQ, y compris à l'amélioration de ses performances ?"/>
    <m/>
    <m/>
    <m/>
    <s v=""/>
  </r>
  <r>
    <x v="3"/>
    <s v="7.3 Sensibilisation"/>
    <s v="6.2.2"/>
    <s v="Q3"/>
    <s v="Vous assurez-vous que le personnel est conscient de la pertinence, de l'importance de leurs activités, des implications des non-conformités ?"/>
    <m/>
    <m/>
    <m/>
    <s v=""/>
  </r>
  <r>
    <x v="3"/>
    <s v="7.4 Communication"/>
    <s v="5.5.3"/>
    <s v="Q1"/>
    <s v="Les besoins de communication interne et externe sont ils déterminés, leurs modalités sont-elles définies ?"/>
    <m/>
    <m/>
    <m/>
    <s v=""/>
  </r>
  <r>
    <x v="3"/>
    <s v="7.5 Information documentée"/>
    <s v="4.2.3"/>
    <s v="Q1"/>
    <s v="Votre SMQ inclut-il les informations documentées exigées par la norme  et celles que vous avez jugé nécessaires ?"/>
    <m/>
    <m/>
    <m/>
    <s v=""/>
  </r>
  <r>
    <x v="3"/>
    <s v="7.5 Information documentée"/>
    <s v="4.2.3"/>
    <s v="Q2"/>
    <s v="Les informations documentées sont-elles disponibles, identifiables, conviennent-elles à l'utilisation prévue  et protégées (perte de confidentialité, utilisation inappropriée …)?"/>
    <m/>
    <m/>
    <m/>
    <s v=""/>
  </r>
  <r>
    <x v="3"/>
    <s v="7.5 Information documentée"/>
    <s v="4.2.3"/>
    <s v="Q3"/>
    <s v="Les informations documentaires sont elles approuvées ?"/>
    <m/>
    <m/>
    <m/>
    <s v=""/>
  </r>
  <r>
    <x v="3"/>
    <s v="7.5 Information documentée"/>
    <s v="4.2.3"/>
    <s v="Q4"/>
    <s v="Des activités sont-elles mises en œuvre pour maîtriser les informations documentées (distribution, accès, stockage, conservation …) ?"/>
    <m/>
    <m/>
    <m/>
    <s v=""/>
  </r>
  <r>
    <x v="3"/>
    <s v="7.5 Information documentée"/>
    <s v="4.2.3"/>
    <s v="Q5"/>
    <s v="Les informations documentées d'origine extérieure sont-elles identifiées ?"/>
    <m/>
    <m/>
    <m/>
    <s v=""/>
  </r>
  <r>
    <x v="3"/>
    <s v="7.5 Information documentée"/>
    <s v="4.2.3"/>
    <s v="Q6"/>
    <s v="Les informations documentées conservées comme preuves de conformité sont-elles protégées de toute altération involontaire ?"/>
    <m/>
    <m/>
    <m/>
    <s v=""/>
  </r>
  <r>
    <x v="4"/>
    <s v="8.1 Planification et maîtrise opérationnelles"/>
    <s v="7.1"/>
    <s v="Q1"/>
    <s v="Les processus nécessaires à la réalisation du produit sont-ils développées et planifiés ?"/>
    <m/>
    <m/>
    <m/>
    <s v=""/>
  </r>
  <r>
    <x v="4"/>
    <s v="8.1 Planification et maîtrise opérationnelles"/>
    <s v="7.1"/>
    <s v="Q2"/>
    <s v="La planification et la réalisation des produits prend elle compte les exigences relatives aux produits/ services ?"/>
    <m/>
    <m/>
    <m/>
    <s v=""/>
  </r>
  <r>
    <x v="4"/>
    <s v="8.1 Planification et maîtrise opérationnelles"/>
    <s v="7.1"/>
    <s v="Q3"/>
    <s v="Les critères d'acceptation des produits/ services ont-ils définis ?"/>
    <m/>
    <m/>
    <m/>
    <s v=""/>
  </r>
  <r>
    <x v="4"/>
    <s v="8.1 Planification et maîtrise opérationnelles"/>
    <s v="7.1"/>
    <s v="Q4"/>
    <s v="Les ressources nécessaires  à la réalisation du produit/service ont-elles été planifiées ?"/>
    <m/>
    <m/>
    <m/>
    <s v=""/>
  </r>
  <r>
    <x v="4"/>
    <s v="8.1 Planification et maîtrise opérationnelles"/>
    <s v="7.1"/>
    <s v="Q5"/>
    <s v="Les informations documentées sont-elles conservées pour assurer que les processus ont été réalisé comme prévu et pour démontrer la conformité des produits et services aux exigences applicables ?"/>
    <m/>
    <m/>
    <m/>
    <s v=""/>
  </r>
  <r>
    <x v="4"/>
    <s v="8.1 Planification et maîtrise opérationnelles"/>
    <s v="7.1"/>
    <s v="Q6"/>
    <s v="Les modifications prévues sont-elles planifiées ?"/>
    <m/>
    <m/>
    <m/>
    <s v=""/>
  </r>
  <r>
    <x v="4"/>
    <s v="8.1 Planification et maîtrise opérationnelles"/>
    <s v="7.1"/>
    <s v="Q7"/>
    <s v="Les modifications non prévues sont-elles analysées, des actions sont-elles menées pour limiter tout effet négatif ?"/>
    <m/>
    <m/>
    <m/>
    <s v=""/>
  </r>
  <r>
    <x v="4"/>
    <s v="8.2 Exigences relatives aux produits et services"/>
    <s v="7.2.3"/>
    <s v="Q1"/>
    <s v="Les exigences clients spécifiques relatives aux actions d'urgences ont-elles été déterminées par l'organisme ?"/>
    <m/>
    <m/>
    <m/>
    <s v=""/>
  </r>
  <r>
    <x v="4"/>
    <s v="8.2 Exigences relatives aux produits et services"/>
    <s v="7.2.3"/>
    <s v="Q2"/>
    <s v="Prenez-vous des dispositions pour préserver la conformité du service et de ses composants depuis la réalisation jusqu'à la livraison à la destination prévue? (prendre soin de la propriété du client)"/>
    <m/>
    <m/>
    <m/>
    <s v=""/>
  </r>
  <r>
    <x v="4"/>
    <s v="8.2 Exigences relatives aux produits et services"/>
    <s v="7.2.3"/>
    <s v="Q3"/>
    <s v="Communiquez-vous avec le client sur les retours d'information et les réclamations ?"/>
    <m/>
    <m/>
    <m/>
    <s v=""/>
  </r>
  <r>
    <x v="4"/>
    <s v="8.2 Exigences relatives aux produits et services"/>
    <s v="7.2.1"/>
    <s v="Q4"/>
    <s v="Les exigences client formulées ou non (nécessaires à l'usage), ainsi que les exigences réglementaires et légales ont-elles été déterminées par l'organisme ?"/>
    <m/>
    <m/>
    <m/>
    <s v=""/>
  </r>
  <r>
    <x v="4"/>
    <s v="8.2 Exigences relatives aux produits et services"/>
    <s v="7.2.2"/>
    <s v="Q5"/>
    <s v="Les revues des exigences relatives au produit/ service sont-elles réalisées régulièrement?"/>
    <m/>
    <m/>
    <m/>
    <s v=""/>
  </r>
  <r>
    <x v="4"/>
    <s v="8.2 Exigences relatives aux produits et services"/>
    <s v="7.2.2"/>
    <s v="Q6"/>
    <s v="L'organisme s'assure-t-il que les écarts entre les exigences d'un contrat ou d'une commande et celles précédemment exprimées ont été résolus ?"/>
    <m/>
    <m/>
    <m/>
    <s v=""/>
  </r>
  <r>
    <x v="4"/>
    <s v="8.2 Exigences relatives aux produits et services"/>
    <s v="7.2.2"/>
    <s v="Q7"/>
    <s v="Existe-t-il des informations documentées prouvant les résultats des revues de produit et des actions qui en découlent? "/>
    <m/>
    <m/>
    <m/>
    <s v=""/>
  </r>
  <r>
    <x v="4"/>
    <s v="8.2 Exigences relatives aux produits et services"/>
    <s v="7.2.2"/>
    <s v="Q8"/>
    <s v="Existe-t-il des informations documentées prouvant que toute nouvelle exigence relative au produit/ service est documenté ?"/>
    <m/>
    <m/>
    <m/>
    <s v=""/>
  </r>
  <r>
    <x v="4"/>
    <s v="8.2 Exigences relatives aux produits et services"/>
    <s v="7.2.2"/>
    <s v="Q9"/>
    <s v="En cas de modification des exigences des produits et services, vous vous assurez que les informations documentées correspondantes sont amendées et que le personnel concerné en est informé ?"/>
    <m/>
    <m/>
    <m/>
    <s v=""/>
  </r>
  <r>
    <x v="4"/>
    <s v="8.3 Conception"/>
    <s v="7.3.1"/>
    <s v="Q1"/>
    <s v="La conception et le développement du produit/ service est-elle planifiées ?"/>
    <m/>
    <m/>
    <m/>
    <s v=""/>
  </r>
  <r>
    <x v="4"/>
    <s v="8.3 Conception"/>
    <s v="7.3.1"/>
    <s v="Q2"/>
    <s v="Les étapes de la conception et du développement, ainsi que les activités de revue et de validation ont-elles été déterminées ?"/>
    <m/>
    <m/>
    <m/>
    <s v=""/>
  </r>
  <r>
    <x v="4"/>
    <s v="8.3 Conception"/>
    <s v="7.3.1"/>
    <s v="Q3"/>
    <s v="Les interfaces entre les personnes impliquées en Conception et Développement sont-elles gérées ? (responsabilités et autorités)"/>
    <m/>
    <m/>
    <m/>
    <s v=""/>
  </r>
  <r>
    <x v="4"/>
    <s v="8.3 Conception"/>
    <s v="7.3.1"/>
    <s v="Q4"/>
    <s v="Les besoins en ressources internes et externes sont-ils déterminées ?"/>
    <m/>
    <m/>
    <m/>
    <s v=""/>
  </r>
  <r>
    <x v="4"/>
    <s v="8.3 Conception"/>
    <s v="7.3.2"/>
    <s v="Q5"/>
    <s v="Les éléments d'entrées concernant les exigences relatives au produit/ service sont-ils déterminés et des enregistrements sont-ils conservés ?"/>
    <m/>
    <m/>
    <m/>
    <s v=""/>
  </r>
  <r>
    <x v="4"/>
    <s v="8.3 Conception"/>
    <s v="7.3.2"/>
    <s v="Q6"/>
    <s v="Les éléments d'entrées comprennent-ils :_x000a_- les exigences fonctionnelles et de performance_x000a_- les informations de conceptions similaires précédentes _x000a_- des exigences légales et réglementaires_x000a_- des normes applicables ou règle interne de l'art_x000a_- des conséquences d'une potentielle défaillance"/>
    <m/>
    <m/>
    <m/>
    <s v=""/>
  </r>
  <r>
    <x v="4"/>
    <s v="8.3 Conception"/>
    <s v="7.3.4"/>
    <s v="Q7"/>
    <s v="Les résultats attendus des activités du processus de conception et développement sont maitrisés et des revues sont menées pour évaluer l'aptitude à l'atteinte de ces résultats ?"/>
    <m/>
    <m/>
    <m/>
    <s v=""/>
  </r>
  <r>
    <x v="4"/>
    <s v="8.3 Conception"/>
    <s v="7.3.4"/>
    <s v="Q8"/>
    <s v="Vérifiez-vous la conformité et/ou mesurez-vous les écarts entre les éléments de sortie et les exigences d'entrée de la C&amp;D?"/>
    <m/>
    <m/>
    <m/>
    <s v=""/>
  </r>
  <r>
    <x v="4"/>
    <s v="8.3 Conception"/>
    <s v="7.3.4"/>
    <s v="Q9"/>
    <s v="Des activités de validation sont-elles mises en œuvre pour s'assurer que les produits ou services satisfont aux exigences prévues avant sa mise en œuvre ?"/>
    <m/>
    <m/>
    <m/>
    <s v=""/>
  </r>
  <r>
    <x v="4"/>
    <s v="8.3 Conception"/>
    <s v="7.3.4"/>
    <s v="Q10"/>
    <s v="Lorsque les résultats ne sont pas atteints au moment des revues, vérification et validation, des actions sont mises en œuvre ?"/>
    <m/>
    <m/>
    <m/>
    <s v=""/>
  </r>
  <r>
    <x v="4"/>
    <s v="8.3 Conception"/>
    <s v="7.3.4"/>
    <s v="Q11"/>
    <s v="Les informations documentées relatives au bon fonctionnement du processus de conception et développement sont conservés ?"/>
    <m/>
    <m/>
    <m/>
    <s v=""/>
  </r>
  <r>
    <x v="4"/>
    <s v="8.3 Conception"/>
    <s v="7.3.3"/>
    <s v="Q12"/>
    <s v="Les modifications sont-elles vérifiées et validées avant mise en œuvre ? Les informations sur ces modifications sont-elles conservées ?"/>
    <m/>
    <m/>
    <m/>
    <s v=""/>
  </r>
  <r>
    <x v="4"/>
    <s v="8.4 Maitrise des processus, produits et services fournis par des prestataires externes"/>
    <s v="7.4.1"/>
    <s v="Q1"/>
    <s v="Des critères sont établis pour l'évaluation, la sélection, la surveillance des performances et la réévaluation des prestataires externes ? Ces informations sont conservées sous forme documentées ?"/>
    <m/>
    <m/>
    <m/>
    <s v=""/>
  </r>
  <r>
    <x v="4"/>
    <s v="8.4 Maitrise des processus, produits et services fournis par des prestataires externes"/>
    <s v="7.4.1"/>
    <s v="Q2"/>
    <s v="Les risques de l'impact de l'externalisation des processus, produits et services sont-ils pris en compte ?"/>
    <m/>
    <m/>
    <m/>
    <s v=""/>
  </r>
  <r>
    <x v="4"/>
    <s v="8.4 Maitrise des processus, produits et services fournis par des prestataires externes"/>
    <s v="7.4.1"/>
    <s v="Q3"/>
    <s v="Des moyens sont-ils définis pour vérifier que le produit/ service fournit répond à vos exigences ?"/>
    <m/>
    <m/>
    <m/>
    <s v=""/>
  </r>
  <r>
    <x v="4"/>
    <s v="8.4 Maitrise des processus, produits et services fournis par des prestataires externes"/>
    <m/>
    <s v="Q4"/>
    <s v="La conformité des produits et services réalisés par des prestataires externes est-elle vérifiée ?"/>
    <m/>
    <m/>
    <m/>
    <s v=""/>
  </r>
  <r>
    <x v="4"/>
    <s v="8.4 Maitrise des processus, produits et services fournis par des prestataires externes"/>
    <s v="7.4.2"/>
    <s v="Q5"/>
    <s v="Communiquez-vous aux prestataires vos exigences ?  ( éléments à fournir, compétences, moyens de maitrise, vérification à réaliser)"/>
    <m/>
    <m/>
    <m/>
    <s v=""/>
  </r>
  <r>
    <x v="4"/>
    <s v="8.5 Production et préparation de service"/>
    <s v="7.5.1 / 7.5.2 "/>
    <s v="Q1"/>
    <s v="Les activités de production et de prestation de service sont-elles planifiées et mises en œuvre dans des conditions maitrisées de la mise en œuvre des activités au service après livraison ?"/>
    <m/>
    <m/>
    <m/>
    <s v=""/>
  </r>
  <r>
    <x v="4"/>
    <s v="8.5 Production et préparation de service"/>
    <s v="7.5.1 / 7.5.2 "/>
    <s v="Q2"/>
    <s v="Contrôlez-vous l'aptitude du processus de préparation des services attendus dont les éléments de sortie ne peuvent être vérifiés par une surveillance ou une mesure effectuée a posteriori, à atteindre les résultats planifiés?"/>
    <m/>
    <m/>
    <m/>
    <s v=""/>
  </r>
  <r>
    <x v="4"/>
    <s v="8.5 Production et préparation de service"/>
    <s v="7.5.3"/>
    <s v="Q3"/>
    <s v="Les éléments de sortie sont-ils identifiés tout au long de la réalisation ? Cette identification est-elle maîtrisée ; ainsi que les enregistrements en lien ?"/>
    <m/>
    <m/>
    <m/>
    <s v=""/>
  </r>
  <r>
    <x v="4"/>
    <s v="8.5 Production et préparation de service"/>
    <s v="7.5.4"/>
    <s v="Q4"/>
    <s v="Prenez-vous des dispositions pour préserver la propriété du client ou du prestataires externe lorsqu'elle se trouve sous votre contrôle ?"/>
    <m/>
    <m/>
    <m/>
    <s v=""/>
  </r>
  <r>
    <x v="4"/>
    <s v="8.6 Libération des produits et services"/>
    <s v="8.2.4"/>
    <s v="Q1"/>
    <s v="La libération des produits et services au client est effectuée que si l'exécution est satisfaisante aux dispositions planifiées ; sauf approbation par une autorité compétente ou par le client ? "/>
    <m/>
    <m/>
    <m/>
    <s v=""/>
  </r>
  <r>
    <x v="4"/>
    <s v="8.6 Libération des produits et services"/>
    <s v="8.2.4"/>
    <s v="Q2"/>
    <s v="Les informations documentées concernant la libération sont conservées ?"/>
    <m/>
    <m/>
    <m/>
    <s v=""/>
  </r>
  <r>
    <x v="4"/>
    <s v="8.7 Maîtrise des éléments de sortie non conformes"/>
    <s v="8.3"/>
    <s v="Q1"/>
    <s v="Les éléments de sortie des processus/ produits/ services qui ne satisfont pas aux exigences sont-ils identifiés et maitrisés afin d'empêcher leurs utilisations ?"/>
    <m/>
    <m/>
    <m/>
    <s v=""/>
  </r>
  <r>
    <x v="4"/>
    <s v="8.7 Maîtrise des éléments de sortie non conformes"/>
    <s v="8.3"/>
    <s v="Q2"/>
    <s v="Des actions sont-elles menées pour traiter ces éléments non-conformes  (correction, isolement, info client, dérogation ..) ?"/>
    <m/>
    <m/>
    <m/>
    <s v=""/>
  </r>
  <r>
    <x v="4"/>
    <s v="8.7 Maîtrise des éléments de sortie non conformes"/>
    <s v="8.3"/>
    <s v="Q3"/>
    <s v="Les informations documentées concernant la non-conformité et les actions menées sont-elles conservées ?"/>
    <m/>
    <m/>
    <m/>
    <s v=""/>
  </r>
  <r>
    <x v="5"/>
    <s v="9.1 Surveillance, mesure, analyse et évaluation"/>
    <m/>
    <s v="Q1"/>
    <s v="Les activités de surveillance sont-elles définies et mises en œuvre ?"/>
    <m/>
    <m/>
    <m/>
    <s v=""/>
  </r>
  <r>
    <x v="5"/>
    <s v="9.1 Surveillance, mesure, analyse et évaluation"/>
    <m/>
    <s v="Q2"/>
    <s v="Les résultats de cette surveillance sont-ils analysés et évalués ?"/>
    <m/>
    <m/>
    <m/>
    <s v=""/>
  </r>
  <r>
    <x v="5"/>
    <s v="9.1 Surveillance, mesure, analyse et évaluation"/>
    <m/>
    <s v="Q3"/>
    <s v="Des informations documentées sont-elles conservées comme preuve des résultats de surveillance ?"/>
    <m/>
    <m/>
    <m/>
    <s v=""/>
  </r>
  <r>
    <x v="5"/>
    <s v="9.1 Surveillance, mesure, analyse et évaluation"/>
    <s v="8.2.1"/>
    <s v="Q4"/>
    <s v="Surveillez-vous la perception du client sur le niveau de satisfaction de ces exigences ?"/>
    <m/>
    <m/>
    <m/>
    <s v=""/>
  </r>
  <r>
    <x v="5"/>
    <s v="9.1 Surveillance, mesure, analyse et évaluation"/>
    <s v="8.2.1"/>
    <s v="Q5"/>
    <s v="La surveillance de cette perception est-elle planifiée, des méthodes sont-elles définies ?"/>
    <m/>
    <m/>
    <m/>
    <s v=""/>
  </r>
  <r>
    <x v="5"/>
    <s v="9.2 Audit interne"/>
    <s v="8.2.2"/>
    <s v="Q1"/>
    <s v="Des audits sont planifiés à intervalles réguliers ?"/>
    <m/>
    <m/>
    <m/>
    <s v=""/>
  </r>
  <r>
    <x v="5"/>
    <s v="9.2 Audit interne"/>
    <m/>
    <s v="Q2"/>
    <s v="Les critères d'audit et le périmètre sont définis ; les auditeurs sélectionnés sont impartiaux et objectif sur le processus audité ?"/>
    <m/>
    <m/>
    <m/>
    <s v=""/>
  </r>
  <r>
    <x v="5"/>
    <s v="9.2 Audit interne"/>
    <m/>
    <s v="Q3"/>
    <s v="Les résultats des audits sont communiqués à la direction et des actions sont mises en œuvre ?"/>
    <m/>
    <m/>
    <m/>
    <s v=""/>
  </r>
  <r>
    <x v="5"/>
    <s v="9.2 Audit interne"/>
    <m/>
    <s v="Q4"/>
    <s v="Des informations documentées sont-elles conservées comme preuve de la mise en œuvre du programme d'audit et des résultats d'audit ?"/>
    <m/>
    <m/>
    <m/>
    <s v=""/>
  </r>
  <r>
    <x v="5"/>
    <s v="9.3 Revue de direction"/>
    <m/>
    <s v="Q1"/>
    <s v="Vos revues de direction sont-elles planifiées et réalisées ? Elle prend en compte tous les éléments listés dans la norme ?"/>
    <m/>
    <m/>
    <m/>
    <s v=""/>
  </r>
  <r>
    <x v="5"/>
    <s v="9.3 Revue de direction"/>
    <m/>
    <s v="Q2"/>
    <s v="Vos revues de direction prennent-elles en compte tous les éléments listés dans la norme ?"/>
    <m/>
    <m/>
    <m/>
    <s v=""/>
  </r>
  <r>
    <x v="5"/>
    <s v="9.3 Revue de direction"/>
    <m/>
    <s v="Q3"/>
    <s v="Suite à la revue de direction des décisions et actions relatives aux opportunités d'amélioration et aux éventuels changements sont elles prises ?"/>
    <m/>
    <m/>
    <m/>
    <s v=""/>
  </r>
  <r>
    <x v="5"/>
    <s v="9.3 Revue de direction"/>
    <m/>
    <s v="Q4"/>
    <s v="Les informations documentées des revues de direction sont-elles conservées ?"/>
    <m/>
    <m/>
    <m/>
    <s v=""/>
  </r>
  <r>
    <x v="6"/>
    <s v="10.1 Généralités"/>
    <s v="8.5.1"/>
    <s v="Q1"/>
    <s v="Des actions sont-elles menées pour satisfaire aux exigences des clients et accroître leurs satisfactions ?"/>
    <m/>
    <m/>
    <m/>
    <s v=""/>
  </r>
  <r>
    <x v="6"/>
    <s v="10.2 Non-conformité et action corrective"/>
    <s v="8.3 / 8.5.2"/>
    <s v="Q1"/>
    <s v="Réagissez-vous suite à l'appariation d'une non-conformité ou réclamation en client ? (maitrise, correction, mesure des conséquences)"/>
    <m/>
    <m/>
    <m/>
    <s v=""/>
  </r>
  <r>
    <x v="6"/>
    <s v="10.2 Non-conformité et action corrective"/>
    <s v="8.3 / 8.5.2"/>
    <s v="Q2"/>
    <s v="Les non-conformités/ réclamations client sont-elles analysées et évaluées ?"/>
    <m/>
    <m/>
    <m/>
    <s v=""/>
  </r>
  <r>
    <x v="6"/>
    <s v="10.2 Non-conformité et action corrective"/>
    <s v="8.3 / 8.5.2"/>
    <s v="Q3"/>
    <s v="Menez-vous des actions correctives pour éliminer les causes des non conformités détectées afin d'éviter qu'elles se reproduisent?"/>
    <m/>
    <m/>
    <m/>
    <s v=""/>
  </r>
  <r>
    <x v="6"/>
    <s v="10.2 Non-conformité et action corrective"/>
    <m/>
    <s v="Q4"/>
    <s v="L'efficacité des actions correctives est-elle mesurée ?"/>
    <m/>
    <m/>
    <m/>
    <s v=""/>
  </r>
  <r>
    <x v="6"/>
    <s v="10.2 Non-conformité et action corrective"/>
    <m/>
    <s v="Q5"/>
    <s v="Des informations documentées sont conservées comme preuve des non-conformités et des actions menées."/>
    <m/>
    <m/>
    <m/>
    <s v=""/>
  </r>
  <r>
    <x v="6"/>
    <s v="10.2 Non-conformité et action corrective"/>
    <m/>
    <s v="Q6"/>
    <s v="Vous mettrez à jour les risques et opportunités déterminés durant la planification si cela est nécessaire ?"/>
    <m/>
    <m/>
    <m/>
    <s v=""/>
  </r>
  <r>
    <x v="6"/>
    <s v="10.2 Non-conformité et action corrective"/>
    <m/>
    <s v="Q7"/>
    <s v="Vous modifiez votre SMQ si cela est nécessaire ?"/>
    <m/>
    <m/>
    <m/>
    <s v=""/>
  </r>
  <r>
    <x v="6"/>
    <s v="10.3 Amélioration continue"/>
    <s v="8.5.3"/>
    <s v="Q1"/>
    <s v="Veillez-vous à l'amélioration continue de l'efficacité de votre SMQ ?"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1E131B-3D2B-42D8-9AEB-4EFA0E063589}" name="Tableau croisé dynamique2" cacheId="0" applyNumberFormats="0" applyBorderFormats="0" applyFontFormats="0" applyPatternFormats="0" applyAlignmentFormats="0" applyWidthHeightFormats="1" dataCaption="Valeurs" grandTotalCaption="Note générale" updatedVersion="8" minRefreshableVersion="3" useAutoFormatting="1" itemPrintTitles="1" createdVersion="5" indent="0" outline="1" outlineData="1" multipleFieldFilters="0" chartFormat="27" rowHeaderCaption="Chapitre de la norme">
  <location ref="A7:B15" firstHeaderRow="1" firstDataRow="1" firstDataCol="1"/>
  <pivotFields count="9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Points" fld="8" subtotal="count" showDataAs="percentOfTotal" baseField="0" baseItem="2" numFmtId="10"/>
  </dataFields>
  <chartFormats count="1"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I153" headerRowDxfId="17" dataDxfId="15" totalsRowDxfId="14" headerRowBorderDxfId="16">
  <tableColumns count="9">
    <tableColumn id="1" xr3:uid="{48CDE70D-57A9-4A9E-812C-85AC9D0269D8}" name="Chapitre" dataDxfId="13" totalsRowDxfId="12"/>
    <tableColumn id="7" xr3:uid="{00000000-0010-0000-0000-000007000000}" name="Article" dataDxfId="11" totalsRowDxfId="10"/>
    <tableColumn id="2" xr3:uid="{00000000-0010-0000-0000-000002000000}" name="Ancien chapitre version 2008" dataDxfId="9" totalsRowDxfId="8"/>
    <tableColumn id="10" xr3:uid="{90C39D56-403C-426D-9308-A9910856A91A}" name="n°Questions" dataDxfId="7" totalsRowDxfId="6"/>
    <tableColumn id="3" xr3:uid="{00000000-0010-0000-0000-000003000000}" name="Questions" dataDxfId="5"/>
    <tableColumn id="4" xr3:uid="{00000000-0010-0000-0000-000004000000}" name="Evaluation" dataDxfId="4"/>
    <tableColumn id="8" xr3:uid="{00000000-0010-0000-0000-000008000000}" name="Observations" dataDxfId="3"/>
    <tableColumn id="6" xr3:uid="{00000000-0010-0000-0000-000006000000}" name="Note" totalsRowFunction="count" dataDxfId="2" dataCellStyle="Pourcentage">
      <calculatedColumnFormula>IFERROR(VLOOKUP(Tableau1[[#This Row],[Evaluation]],Liste!$O$2:$O$4,2,FALSE),"A compléter")</calculatedColumnFormula>
    </tableColumn>
    <tableColumn id="11" xr3:uid="{E709717A-8828-4601-85BA-F68A1094B76A}" name="Points" dataDxfId="1" totalsRowDxfId="0" dataCellStyle="Pourcentage">
      <calculatedColumnFormula>IF(H8="","",VLOOKUP(H8,$O$3:$P$5,2,0))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153"/>
  <sheetViews>
    <sheetView showGridLines="0" zoomScale="70" zoomScaleNormal="70" zoomScaleSheetLayoutView="115" workbookViewId="0">
      <selection activeCell="F19" sqref="F19"/>
    </sheetView>
  </sheetViews>
  <sheetFormatPr baseColWidth="10" defaultColWidth="11.5546875" defaultRowHeight="18" x14ac:dyDescent="0.3"/>
  <cols>
    <col min="1" max="1" width="28.88671875" style="19" customWidth="1"/>
    <col min="2" max="2" width="39.77734375" style="7" customWidth="1"/>
    <col min="3" max="3" width="13" style="8" hidden="1" customWidth="1"/>
    <col min="4" max="4" width="9.77734375" style="9" customWidth="1"/>
    <col min="5" max="5" width="62.44140625" style="11" customWidth="1"/>
    <col min="6" max="6" width="76.109375" style="12" customWidth="1"/>
    <col min="7" max="7" width="41.33203125" style="12" customWidth="1"/>
    <col min="8" max="8" width="17.21875" style="57" customWidth="1"/>
    <col min="9" max="9" width="7.33203125" style="13" customWidth="1"/>
    <col min="10" max="10" width="8.33203125" style="7" customWidth="1"/>
    <col min="11" max="14" width="11.5546875" style="7"/>
    <col min="15" max="15" width="12.6640625" style="7" customWidth="1"/>
    <col min="16" max="16" width="4.109375" style="7" customWidth="1"/>
    <col min="17" max="16384" width="11.5546875" style="7"/>
  </cols>
  <sheetData>
    <row r="1" spans="1:16" x14ac:dyDescent="0.3">
      <c r="A1" s="90" t="s">
        <v>188</v>
      </c>
      <c r="B1" s="90"/>
      <c r="C1" s="90"/>
      <c r="D1" s="90"/>
      <c r="E1" s="90"/>
      <c r="F1" s="90"/>
      <c r="G1" s="90"/>
      <c r="H1" s="90"/>
      <c r="I1" s="20"/>
    </row>
    <row r="2" spans="1:16" s="21" customFormat="1" ht="14.4" x14ac:dyDescent="0.3">
      <c r="C2" s="22"/>
      <c r="D2" s="23"/>
      <c r="E2" s="22"/>
      <c r="H2" s="56"/>
      <c r="I2" s="10"/>
    </row>
    <row r="3" spans="1:16" s="21" customFormat="1" ht="14.4" x14ac:dyDescent="0.3">
      <c r="A3" s="33" t="s">
        <v>216</v>
      </c>
      <c r="B3" s="25"/>
      <c r="C3" s="26"/>
      <c r="D3" s="27"/>
      <c r="E3" s="91"/>
      <c r="F3" s="91"/>
      <c r="G3" s="91"/>
      <c r="H3" s="91"/>
      <c r="O3" s="7" t="s">
        <v>95</v>
      </c>
      <c r="P3" s="7">
        <v>1</v>
      </c>
    </row>
    <row r="4" spans="1:16" s="21" customFormat="1" ht="14.4" x14ac:dyDescent="0.3">
      <c r="A4" s="33" t="s">
        <v>214</v>
      </c>
      <c r="B4" s="28"/>
      <c r="C4" s="29"/>
      <c r="D4" s="30"/>
      <c r="E4" s="91"/>
      <c r="F4" s="91"/>
      <c r="G4" s="91"/>
      <c r="H4" s="91"/>
      <c r="O4" s="21" t="s">
        <v>93</v>
      </c>
      <c r="P4" s="21">
        <v>2</v>
      </c>
    </row>
    <row r="5" spans="1:16" s="21" customFormat="1" ht="14.4" x14ac:dyDescent="0.3">
      <c r="A5" s="33" t="s">
        <v>215</v>
      </c>
      <c r="B5" s="28"/>
      <c r="C5" s="29"/>
      <c r="D5" s="30"/>
      <c r="E5" s="91"/>
      <c r="F5" s="91"/>
      <c r="G5" s="91"/>
      <c r="H5" s="91"/>
      <c r="O5" s="21" t="s">
        <v>265</v>
      </c>
      <c r="P5" s="21">
        <v>3</v>
      </c>
    </row>
    <row r="6" spans="1:16" x14ac:dyDescent="0.3">
      <c r="E6" s="8"/>
      <c r="F6" s="7"/>
      <c r="G6" s="7"/>
      <c r="H6" s="56"/>
      <c r="I6" s="10"/>
    </row>
    <row r="7" spans="1:16" s="5" customFormat="1" ht="47.4" customHeight="1" x14ac:dyDescent="0.3">
      <c r="A7" s="64" t="s">
        <v>202</v>
      </c>
      <c r="B7" s="39" t="s">
        <v>187</v>
      </c>
      <c r="C7" s="40" t="s">
        <v>1</v>
      </c>
      <c r="D7" s="40" t="s">
        <v>250</v>
      </c>
      <c r="E7" s="41" t="s">
        <v>211</v>
      </c>
      <c r="F7" s="39" t="s">
        <v>212</v>
      </c>
      <c r="G7" s="39" t="s">
        <v>213</v>
      </c>
      <c r="H7" s="42" t="s">
        <v>134</v>
      </c>
      <c r="I7" s="42" t="s">
        <v>266</v>
      </c>
    </row>
    <row r="8" spans="1:16" s="6" customFormat="1" ht="48" customHeight="1" x14ac:dyDescent="0.3">
      <c r="A8" s="34" t="s">
        <v>189</v>
      </c>
      <c r="B8" s="34" t="s">
        <v>0</v>
      </c>
      <c r="C8" s="35" t="s">
        <v>2</v>
      </c>
      <c r="D8" s="35" t="s">
        <v>251</v>
      </c>
      <c r="E8" s="34" t="s">
        <v>3</v>
      </c>
      <c r="F8" s="36"/>
      <c r="G8" s="37"/>
      <c r="H8" s="36" t="s">
        <v>93</v>
      </c>
      <c r="I8" s="58">
        <f t="shared" ref="I8:I39" si="0">IF(H8="","",VLOOKUP(H8,$O$3:$P$5,2,0))</f>
        <v>2</v>
      </c>
    </row>
    <row r="9" spans="1:16" s="6" customFormat="1" ht="48" customHeight="1" x14ac:dyDescent="0.3">
      <c r="A9" s="34" t="s">
        <v>189</v>
      </c>
      <c r="B9" s="34" t="s">
        <v>0</v>
      </c>
      <c r="C9" s="35" t="s">
        <v>2</v>
      </c>
      <c r="D9" s="35" t="s">
        <v>254</v>
      </c>
      <c r="E9" s="34" t="s">
        <v>4</v>
      </c>
      <c r="F9" s="36"/>
      <c r="G9" s="37"/>
      <c r="H9" s="36" t="s">
        <v>95</v>
      </c>
      <c r="I9" s="58">
        <f t="shared" si="0"/>
        <v>1</v>
      </c>
    </row>
    <row r="10" spans="1:16" s="6" customFormat="1" ht="48" customHeight="1" x14ac:dyDescent="0.3">
      <c r="A10" s="34" t="s">
        <v>189</v>
      </c>
      <c r="B10" s="34" t="s">
        <v>0</v>
      </c>
      <c r="C10" s="35" t="s">
        <v>2</v>
      </c>
      <c r="D10" s="35" t="s">
        <v>252</v>
      </c>
      <c r="E10" s="34" t="s">
        <v>5</v>
      </c>
      <c r="F10" s="36"/>
      <c r="G10" s="37"/>
      <c r="H10" s="36" t="s">
        <v>95</v>
      </c>
      <c r="I10" s="58">
        <f t="shared" si="0"/>
        <v>1</v>
      </c>
    </row>
    <row r="11" spans="1:16" s="6" customFormat="1" ht="48" customHeight="1" x14ac:dyDescent="0.3">
      <c r="A11" s="34" t="s">
        <v>189</v>
      </c>
      <c r="B11" s="34" t="s">
        <v>0</v>
      </c>
      <c r="C11" s="35" t="s">
        <v>2</v>
      </c>
      <c r="D11" s="35" t="s">
        <v>253</v>
      </c>
      <c r="E11" s="34" t="s">
        <v>255</v>
      </c>
      <c r="F11" s="36"/>
      <c r="G11" s="37"/>
      <c r="H11" s="36" t="s">
        <v>95</v>
      </c>
      <c r="I11" s="58">
        <f t="shared" si="0"/>
        <v>1</v>
      </c>
    </row>
    <row r="12" spans="1:16" s="6" customFormat="1" ht="48" customHeight="1" x14ac:dyDescent="0.3">
      <c r="A12" s="15" t="s">
        <v>189</v>
      </c>
      <c r="B12" s="15" t="s">
        <v>219</v>
      </c>
      <c r="C12" s="16" t="s">
        <v>2</v>
      </c>
      <c r="D12" s="16" t="s">
        <v>251</v>
      </c>
      <c r="E12" s="15" t="s">
        <v>62</v>
      </c>
      <c r="F12" s="32"/>
      <c r="G12" s="31"/>
      <c r="H12" s="32" t="s">
        <v>265</v>
      </c>
      <c r="I12" s="59">
        <f t="shared" si="0"/>
        <v>3</v>
      </c>
    </row>
    <row r="13" spans="1:16" s="6" customFormat="1" ht="48" customHeight="1" x14ac:dyDescent="0.3">
      <c r="A13" s="15" t="s">
        <v>189</v>
      </c>
      <c r="B13" s="15" t="s">
        <v>219</v>
      </c>
      <c r="C13" s="16" t="s">
        <v>2</v>
      </c>
      <c r="D13" s="16" t="s">
        <v>254</v>
      </c>
      <c r="E13" s="15" t="s">
        <v>63</v>
      </c>
      <c r="F13" s="32"/>
      <c r="G13" s="31"/>
      <c r="H13" s="32" t="s">
        <v>95</v>
      </c>
      <c r="I13" s="59">
        <f t="shared" si="0"/>
        <v>1</v>
      </c>
    </row>
    <row r="14" spans="1:16" s="6" customFormat="1" ht="48" customHeight="1" x14ac:dyDescent="0.3">
      <c r="A14" s="15" t="s">
        <v>189</v>
      </c>
      <c r="B14" s="15" t="s">
        <v>219</v>
      </c>
      <c r="C14" s="16" t="s">
        <v>2</v>
      </c>
      <c r="D14" s="16" t="s">
        <v>252</v>
      </c>
      <c r="E14" s="15" t="s">
        <v>64</v>
      </c>
      <c r="F14" s="32"/>
      <c r="G14" s="31"/>
      <c r="H14" s="32" t="s">
        <v>265</v>
      </c>
      <c r="I14" s="59">
        <f t="shared" si="0"/>
        <v>3</v>
      </c>
    </row>
    <row r="15" spans="1:16" s="6" customFormat="1" ht="48" customHeight="1" x14ac:dyDescent="0.3">
      <c r="A15" s="34" t="s">
        <v>189</v>
      </c>
      <c r="B15" s="34" t="s">
        <v>220</v>
      </c>
      <c r="C15" s="38" t="s">
        <v>6</v>
      </c>
      <c r="D15" s="38" t="s">
        <v>254</v>
      </c>
      <c r="E15" s="34" t="s">
        <v>7</v>
      </c>
      <c r="F15" s="36"/>
      <c r="G15" s="37"/>
      <c r="H15" s="36" t="s">
        <v>93</v>
      </c>
      <c r="I15" s="58">
        <f t="shared" si="0"/>
        <v>2</v>
      </c>
    </row>
    <row r="16" spans="1:16" s="6" customFormat="1" ht="48" customHeight="1" x14ac:dyDescent="0.3">
      <c r="A16" s="34" t="s">
        <v>189</v>
      </c>
      <c r="B16" s="34" t="s">
        <v>220</v>
      </c>
      <c r="C16" s="38" t="s">
        <v>6</v>
      </c>
      <c r="D16" s="38" t="s">
        <v>252</v>
      </c>
      <c r="E16" s="34" t="s">
        <v>8</v>
      </c>
      <c r="F16" s="36"/>
      <c r="G16" s="37"/>
      <c r="H16" s="36" t="s">
        <v>95</v>
      </c>
      <c r="I16" s="58">
        <f t="shared" si="0"/>
        <v>1</v>
      </c>
    </row>
    <row r="17" spans="1:9" s="6" customFormat="1" ht="48" customHeight="1" x14ac:dyDescent="0.3">
      <c r="A17" s="15" t="s">
        <v>189</v>
      </c>
      <c r="B17" s="15" t="s">
        <v>9</v>
      </c>
      <c r="C17" s="18" t="s">
        <v>6</v>
      </c>
      <c r="D17" s="16" t="s">
        <v>251</v>
      </c>
      <c r="E17" s="15" t="s">
        <v>10</v>
      </c>
      <c r="F17" s="32"/>
      <c r="G17" s="31"/>
      <c r="H17" s="32" t="s">
        <v>93</v>
      </c>
      <c r="I17" s="59">
        <f t="shared" si="0"/>
        <v>2</v>
      </c>
    </row>
    <row r="18" spans="1:9" s="6" customFormat="1" ht="48" customHeight="1" x14ac:dyDescent="0.3">
      <c r="A18" s="15" t="s">
        <v>189</v>
      </c>
      <c r="B18" s="15" t="s">
        <v>9</v>
      </c>
      <c r="C18" s="18" t="s">
        <v>6</v>
      </c>
      <c r="D18" s="16" t="s">
        <v>254</v>
      </c>
      <c r="E18" s="15" t="s">
        <v>11</v>
      </c>
      <c r="F18" s="32"/>
      <c r="G18" s="31"/>
      <c r="H18" s="32" t="s">
        <v>93</v>
      </c>
      <c r="I18" s="59">
        <f t="shared" si="0"/>
        <v>2</v>
      </c>
    </row>
    <row r="19" spans="1:9" s="6" customFormat="1" ht="48" customHeight="1" x14ac:dyDescent="0.3">
      <c r="A19" s="15" t="s">
        <v>189</v>
      </c>
      <c r="B19" s="15" t="s">
        <v>9</v>
      </c>
      <c r="C19" s="18" t="s">
        <v>6</v>
      </c>
      <c r="D19" s="16" t="s">
        <v>252</v>
      </c>
      <c r="E19" s="15" t="s">
        <v>65</v>
      </c>
      <c r="F19" s="32"/>
      <c r="G19" s="31"/>
      <c r="H19" s="32" t="s">
        <v>93</v>
      </c>
      <c r="I19" s="59">
        <f t="shared" si="0"/>
        <v>2</v>
      </c>
    </row>
    <row r="20" spans="1:9" s="6" customFormat="1" ht="48" customHeight="1" x14ac:dyDescent="0.3">
      <c r="A20" s="15" t="s">
        <v>189</v>
      </c>
      <c r="B20" s="15" t="s">
        <v>9</v>
      </c>
      <c r="C20" s="18" t="s">
        <v>6</v>
      </c>
      <c r="D20" s="16" t="s">
        <v>253</v>
      </c>
      <c r="E20" s="15" t="s">
        <v>12</v>
      </c>
      <c r="F20" s="32"/>
      <c r="G20" s="31"/>
      <c r="H20" s="32" t="s">
        <v>95</v>
      </c>
      <c r="I20" s="59">
        <f t="shared" si="0"/>
        <v>1</v>
      </c>
    </row>
    <row r="21" spans="1:9" s="6" customFormat="1" ht="48" customHeight="1" x14ac:dyDescent="0.3">
      <c r="A21" s="15" t="s">
        <v>189</v>
      </c>
      <c r="B21" s="15" t="s">
        <v>9</v>
      </c>
      <c r="C21" s="18" t="s">
        <v>6</v>
      </c>
      <c r="D21" s="16" t="s">
        <v>256</v>
      </c>
      <c r="E21" s="15" t="s">
        <v>230</v>
      </c>
      <c r="F21" s="32"/>
      <c r="G21" s="31"/>
      <c r="H21" s="32" t="s">
        <v>93</v>
      </c>
      <c r="I21" s="59">
        <f t="shared" si="0"/>
        <v>2</v>
      </c>
    </row>
    <row r="22" spans="1:9" s="6" customFormat="1" ht="48" customHeight="1" x14ac:dyDescent="0.3">
      <c r="A22" s="15" t="s">
        <v>189</v>
      </c>
      <c r="B22" s="15" t="s">
        <v>9</v>
      </c>
      <c r="C22" s="18" t="s">
        <v>6</v>
      </c>
      <c r="D22" s="16" t="s">
        <v>257</v>
      </c>
      <c r="E22" s="15" t="s">
        <v>231</v>
      </c>
      <c r="F22" s="32"/>
      <c r="G22" s="31"/>
      <c r="H22" s="32" t="s">
        <v>93</v>
      </c>
      <c r="I22" s="59">
        <f t="shared" si="0"/>
        <v>2</v>
      </c>
    </row>
    <row r="23" spans="1:9" s="6" customFormat="1" ht="48" customHeight="1" x14ac:dyDescent="0.3">
      <c r="A23" s="15" t="s">
        <v>189</v>
      </c>
      <c r="B23" s="15" t="s">
        <v>9</v>
      </c>
      <c r="C23" s="18" t="s">
        <v>6</v>
      </c>
      <c r="D23" s="16" t="s">
        <v>258</v>
      </c>
      <c r="E23" s="15" t="s">
        <v>13</v>
      </c>
      <c r="F23" s="32"/>
      <c r="G23" s="31"/>
      <c r="H23" s="32" t="s">
        <v>265</v>
      </c>
      <c r="I23" s="59">
        <f t="shared" si="0"/>
        <v>3</v>
      </c>
    </row>
    <row r="24" spans="1:9" s="6" customFormat="1" ht="48" customHeight="1" x14ac:dyDescent="0.3">
      <c r="A24" s="15" t="s">
        <v>189</v>
      </c>
      <c r="B24" s="15" t="s">
        <v>9</v>
      </c>
      <c r="C24" s="18" t="s">
        <v>6</v>
      </c>
      <c r="D24" s="16" t="s">
        <v>259</v>
      </c>
      <c r="E24" s="15" t="s">
        <v>15</v>
      </c>
      <c r="F24" s="32"/>
      <c r="G24" s="31"/>
      <c r="H24" s="32" t="s">
        <v>95</v>
      </c>
      <c r="I24" s="59">
        <f t="shared" si="0"/>
        <v>1</v>
      </c>
    </row>
    <row r="25" spans="1:9" s="6" customFormat="1" ht="48" customHeight="1" x14ac:dyDescent="0.3">
      <c r="A25" s="15" t="s">
        <v>189</v>
      </c>
      <c r="B25" s="15" t="s">
        <v>9</v>
      </c>
      <c r="C25" s="18" t="s">
        <v>6</v>
      </c>
      <c r="D25" s="16" t="s">
        <v>260</v>
      </c>
      <c r="E25" s="15" t="s">
        <v>16</v>
      </c>
      <c r="F25" s="32"/>
      <c r="G25" s="31"/>
      <c r="H25" s="32" t="s">
        <v>95</v>
      </c>
      <c r="I25" s="59">
        <f t="shared" si="0"/>
        <v>1</v>
      </c>
    </row>
    <row r="26" spans="1:9" s="6" customFormat="1" ht="48" customHeight="1" x14ac:dyDescent="0.3">
      <c r="A26" s="15" t="s">
        <v>189</v>
      </c>
      <c r="B26" s="15" t="s">
        <v>9</v>
      </c>
      <c r="C26" s="18" t="s">
        <v>6</v>
      </c>
      <c r="D26" s="16" t="s">
        <v>261</v>
      </c>
      <c r="E26" s="15" t="s">
        <v>14</v>
      </c>
      <c r="F26" s="32"/>
      <c r="G26" s="31"/>
      <c r="H26" s="32" t="s">
        <v>95</v>
      </c>
      <c r="I26" s="59">
        <f t="shared" si="0"/>
        <v>1</v>
      </c>
    </row>
    <row r="27" spans="1:9" s="6" customFormat="1" ht="48" customHeight="1" x14ac:dyDescent="0.3">
      <c r="A27" s="43" t="s">
        <v>190</v>
      </c>
      <c r="B27" s="43" t="s">
        <v>17</v>
      </c>
      <c r="C27" s="44" t="s">
        <v>24</v>
      </c>
      <c r="D27" s="44" t="s">
        <v>251</v>
      </c>
      <c r="E27" s="43" t="s">
        <v>18</v>
      </c>
      <c r="F27" s="45"/>
      <c r="G27" s="46"/>
      <c r="H27" s="45" t="s">
        <v>95</v>
      </c>
      <c r="I27" s="60">
        <f t="shared" si="0"/>
        <v>1</v>
      </c>
    </row>
    <row r="28" spans="1:9" s="6" customFormat="1" ht="48" customHeight="1" x14ac:dyDescent="0.3">
      <c r="A28" s="43" t="s">
        <v>190</v>
      </c>
      <c r="B28" s="43" t="s">
        <v>17</v>
      </c>
      <c r="C28" s="44" t="s">
        <v>24</v>
      </c>
      <c r="D28" s="44" t="s">
        <v>254</v>
      </c>
      <c r="E28" s="43" t="s">
        <v>19</v>
      </c>
      <c r="F28" s="45"/>
      <c r="G28" s="46"/>
      <c r="H28" s="45" t="s">
        <v>93</v>
      </c>
      <c r="I28" s="60">
        <f t="shared" si="0"/>
        <v>2</v>
      </c>
    </row>
    <row r="29" spans="1:9" s="6" customFormat="1" ht="48" customHeight="1" x14ac:dyDescent="0.3">
      <c r="A29" s="43" t="s">
        <v>190</v>
      </c>
      <c r="B29" s="43" t="s">
        <v>17</v>
      </c>
      <c r="C29" s="44" t="s">
        <v>24</v>
      </c>
      <c r="D29" s="44" t="s">
        <v>252</v>
      </c>
      <c r="E29" s="43" t="s">
        <v>66</v>
      </c>
      <c r="F29" s="45"/>
      <c r="G29" s="46"/>
      <c r="H29" s="45" t="s">
        <v>95</v>
      </c>
      <c r="I29" s="60">
        <f t="shared" si="0"/>
        <v>1</v>
      </c>
    </row>
    <row r="30" spans="1:9" s="6" customFormat="1" ht="48" customHeight="1" x14ac:dyDescent="0.3">
      <c r="A30" s="43" t="s">
        <v>190</v>
      </c>
      <c r="B30" s="43" t="s">
        <v>17</v>
      </c>
      <c r="C30" s="44" t="s">
        <v>24</v>
      </c>
      <c r="D30" s="44" t="s">
        <v>253</v>
      </c>
      <c r="E30" s="43" t="s">
        <v>20</v>
      </c>
      <c r="F30" s="45"/>
      <c r="G30" s="46"/>
      <c r="H30" s="45" t="s">
        <v>95</v>
      </c>
      <c r="I30" s="60">
        <f t="shared" si="0"/>
        <v>1</v>
      </c>
    </row>
    <row r="31" spans="1:9" s="6" customFormat="1" ht="48" customHeight="1" x14ac:dyDescent="0.3">
      <c r="A31" s="43" t="s">
        <v>190</v>
      </c>
      <c r="B31" s="43" t="s">
        <v>17</v>
      </c>
      <c r="C31" s="44" t="s">
        <v>24</v>
      </c>
      <c r="D31" s="44" t="s">
        <v>256</v>
      </c>
      <c r="E31" s="43" t="s">
        <v>21</v>
      </c>
      <c r="F31" s="45"/>
      <c r="G31" s="46"/>
      <c r="H31" s="45"/>
      <c r="I31" s="60" t="str">
        <f t="shared" si="0"/>
        <v/>
      </c>
    </row>
    <row r="32" spans="1:9" s="6" customFormat="1" ht="48" customHeight="1" x14ac:dyDescent="0.3">
      <c r="A32" s="43" t="s">
        <v>190</v>
      </c>
      <c r="B32" s="43" t="s">
        <v>17</v>
      </c>
      <c r="C32" s="44" t="s">
        <v>24</v>
      </c>
      <c r="D32" s="44" t="s">
        <v>257</v>
      </c>
      <c r="E32" s="43" t="s">
        <v>67</v>
      </c>
      <c r="F32" s="45"/>
      <c r="G32" s="46"/>
      <c r="H32" s="45"/>
      <c r="I32" s="60" t="str">
        <f t="shared" si="0"/>
        <v/>
      </c>
    </row>
    <row r="33" spans="1:9" s="6" customFormat="1" ht="48" customHeight="1" x14ac:dyDescent="0.3">
      <c r="A33" s="43" t="s">
        <v>190</v>
      </c>
      <c r="B33" s="43" t="s">
        <v>17</v>
      </c>
      <c r="C33" s="44" t="s">
        <v>24</v>
      </c>
      <c r="D33" s="44" t="s">
        <v>258</v>
      </c>
      <c r="E33" s="43" t="s">
        <v>22</v>
      </c>
      <c r="F33" s="45"/>
      <c r="G33" s="46"/>
      <c r="H33" s="45"/>
      <c r="I33" s="60" t="str">
        <f t="shared" si="0"/>
        <v/>
      </c>
    </row>
    <row r="34" spans="1:9" s="6" customFormat="1" ht="48" customHeight="1" x14ac:dyDescent="0.3">
      <c r="A34" s="43" t="s">
        <v>190</v>
      </c>
      <c r="B34" s="43" t="s">
        <v>17</v>
      </c>
      <c r="C34" s="44" t="s">
        <v>24</v>
      </c>
      <c r="D34" s="44" t="s">
        <v>259</v>
      </c>
      <c r="E34" s="47" t="s">
        <v>23</v>
      </c>
      <c r="F34" s="45"/>
      <c r="G34" s="46"/>
      <c r="H34" s="45"/>
      <c r="I34" s="60" t="str">
        <f t="shared" si="0"/>
        <v/>
      </c>
    </row>
    <row r="35" spans="1:9" s="6" customFormat="1" ht="48" customHeight="1" x14ac:dyDescent="0.3">
      <c r="A35" s="43" t="s">
        <v>190</v>
      </c>
      <c r="B35" s="43" t="s">
        <v>17</v>
      </c>
      <c r="C35" s="44" t="s">
        <v>26</v>
      </c>
      <c r="D35" s="44" t="s">
        <v>260</v>
      </c>
      <c r="E35" s="43" t="s">
        <v>232</v>
      </c>
      <c r="F35" s="45"/>
      <c r="G35" s="46"/>
      <c r="H35" s="45"/>
      <c r="I35" s="60" t="str">
        <f t="shared" si="0"/>
        <v/>
      </c>
    </row>
    <row r="36" spans="1:9" s="6" customFormat="1" ht="48" customHeight="1" x14ac:dyDescent="0.3">
      <c r="A36" s="43" t="s">
        <v>190</v>
      </c>
      <c r="B36" s="43" t="s">
        <v>17</v>
      </c>
      <c r="C36" s="44" t="s">
        <v>26</v>
      </c>
      <c r="D36" s="44" t="s">
        <v>261</v>
      </c>
      <c r="E36" s="43" t="s">
        <v>25</v>
      </c>
      <c r="F36" s="45"/>
      <c r="G36" s="46"/>
      <c r="H36" s="45"/>
      <c r="I36" s="60" t="str">
        <f t="shared" si="0"/>
        <v/>
      </c>
    </row>
    <row r="37" spans="1:9" s="6" customFormat="1" ht="48" customHeight="1" x14ac:dyDescent="0.3">
      <c r="A37" s="43" t="s">
        <v>190</v>
      </c>
      <c r="B37" s="43" t="s">
        <v>17</v>
      </c>
      <c r="C37" s="44" t="s">
        <v>26</v>
      </c>
      <c r="D37" s="44" t="s">
        <v>262</v>
      </c>
      <c r="E37" s="43" t="s">
        <v>27</v>
      </c>
      <c r="F37" s="45"/>
      <c r="G37" s="46"/>
      <c r="H37" s="45"/>
      <c r="I37" s="60" t="str">
        <f t="shared" si="0"/>
        <v/>
      </c>
    </row>
    <row r="38" spans="1:9" s="6" customFormat="1" ht="48" customHeight="1" x14ac:dyDescent="0.3">
      <c r="A38" s="48" t="s">
        <v>190</v>
      </c>
      <c r="B38" s="48" t="s">
        <v>28</v>
      </c>
      <c r="C38" s="49" t="s">
        <v>29</v>
      </c>
      <c r="D38" s="49" t="s">
        <v>251</v>
      </c>
      <c r="E38" s="48" t="s">
        <v>234</v>
      </c>
      <c r="F38" s="50"/>
      <c r="G38" s="51"/>
      <c r="H38" s="50" t="s">
        <v>94</v>
      </c>
      <c r="I38" s="61" t="e">
        <f t="shared" si="0"/>
        <v>#N/A</v>
      </c>
    </row>
    <row r="39" spans="1:9" s="6" customFormat="1" ht="48" customHeight="1" x14ac:dyDescent="0.3">
      <c r="A39" s="48" t="s">
        <v>190</v>
      </c>
      <c r="B39" s="48" t="s">
        <v>28</v>
      </c>
      <c r="C39" s="49" t="s">
        <v>29</v>
      </c>
      <c r="D39" s="49" t="s">
        <v>254</v>
      </c>
      <c r="E39" s="48" t="s">
        <v>30</v>
      </c>
      <c r="F39" s="50"/>
      <c r="G39" s="51"/>
      <c r="H39" s="50" t="s">
        <v>95</v>
      </c>
      <c r="I39" s="61">
        <f t="shared" si="0"/>
        <v>1</v>
      </c>
    </row>
    <row r="40" spans="1:9" s="6" customFormat="1" ht="48" customHeight="1" x14ac:dyDescent="0.3">
      <c r="A40" s="48" t="s">
        <v>190</v>
      </c>
      <c r="B40" s="48" t="s">
        <v>28</v>
      </c>
      <c r="C40" s="49" t="s">
        <v>29</v>
      </c>
      <c r="D40" s="49" t="s">
        <v>252</v>
      </c>
      <c r="E40" s="48" t="s">
        <v>233</v>
      </c>
      <c r="F40" s="50"/>
      <c r="G40" s="51"/>
      <c r="H40" s="50" t="s">
        <v>95</v>
      </c>
      <c r="I40" s="61">
        <f t="shared" ref="I40:I71" si="1">IF(H40="","",VLOOKUP(H40,$O$3:$P$5,2,0))</f>
        <v>1</v>
      </c>
    </row>
    <row r="41" spans="1:9" s="6" customFormat="1" ht="48" customHeight="1" x14ac:dyDescent="0.3">
      <c r="A41" s="48" t="s">
        <v>190</v>
      </c>
      <c r="B41" s="48" t="s">
        <v>28</v>
      </c>
      <c r="C41" s="49" t="s">
        <v>29</v>
      </c>
      <c r="D41" s="49" t="s">
        <v>253</v>
      </c>
      <c r="E41" s="48" t="s">
        <v>235</v>
      </c>
      <c r="F41" s="50"/>
      <c r="G41" s="51"/>
      <c r="H41" s="50"/>
      <c r="I41" s="61" t="str">
        <f t="shared" si="1"/>
        <v/>
      </c>
    </row>
    <row r="42" spans="1:9" s="6" customFormat="1" ht="48" customHeight="1" x14ac:dyDescent="0.3">
      <c r="A42" s="48" t="s">
        <v>190</v>
      </c>
      <c r="B42" s="48" t="s">
        <v>28</v>
      </c>
      <c r="C42" s="49" t="s">
        <v>29</v>
      </c>
      <c r="D42" s="49" t="s">
        <v>256</v>
      </c>
      <c r="E42" s="48" t="s">
        <v>236</v>
      </c>
      <c r="F42" s="50"/>
      <c r="G42" s="51"/>
      <c r="H42" s="50"/>
      <c r="I42" s="61" t="str">
        <f t="shared" si="1"/>
        <v/>
      </c>
    </row>
    <row r="43" spans="1:9" s="6" customFormat="1" ht="48" customHeight="1" x14ac:dyDescent="0.3">
      <c r="A43" s="48" t="s">
        <v>190</v>
      </c>
      <c r="B43" s="48" t="s">
        <v>28</v>
      </c>
      <c r="C43" s="49" t="s">
        <v>29</v>
      </c>
      <c r="D43" s="49" t="s">
        <v>257</v>
      </c>
      <c r="E43" s="48" t="s">
        <v>237</v>
      </c>
      <c r="F43" s="50"/>
      <c r="G43" s="51"/>
      <c r="H43" s="50"/>
      <c r="I43" s="61" t="str">
        <f t="shared" si="1"/>
        <v/>
      </c>
    </row>
    <row r="44" spans="1:9" s="6" customFormat="1" ht="48" customHeight="1" x14ac:dyDescent="0.3">
      <c r="A44" s="48" t="s">
        <v>190</v>
      </c>
      <c r="B44" s="48" t="s">
        <v>28</v>
      </c>
      <c r="C44" s="49" t="s">
        <v>29</v>
      </c>
      <c r="D44" s="49" t="s">
        <v>258</v>
      </c>
      <c r="E44" s="48" t="s">
        <v>238</v>
      </c>
      <c r="F44" s="50"/>
      <c r="G44" s="51"/>
      <c r="H44" s="50"/>
      <c r="I44" s="61" t="str">
        <f t="shared" si="1"/>
        <v/>
      </c>
    </row>
    <row r="45" spans="1:9" s="6" customFormat="1" ht="48" customHeight="1" x14ac:dyDescent="0.3">
      <c r="A45" s="43" t="s">
        <v>190</v>
      </c>
      <c r="B45" s="43" t="s">
        <v>31</v>
      </c>
      <c r="C45" s="44" t="s">
        <v>33</v>
      </c>
      <c r="D45" s="44" t="s">
        <v>251</v>
      </c>
      <c r="E45" s="43" t="s">
        <v>32</v>
      </c>
      <c r="F45" s="45"/>
      <c r="G45" s="46"/>
      <c r="H45" s="45" t="s">
        <v>95</v>
      </c>
      <c r="I45" s="60">
        <f t="shared" si="1"/>
        <v>1</v>
      </c>
    </row>
    <row r="46" spans="1:9" s="6" customFormat="1" ht="48" customHeight="1" x14ac:dyDescent="0.3">
      <c r="A46" s="43" t="s">
        <v>190</v>
      </c>
      <c r="B46" s="43" t="s">
        <v>31</v>
      </c>
      <c r="C46" s="44" t="s">
        <v>33</v>
      </c>
      <c r="D46" s="44" t="s">
        <v>254</v>
      </c>
      <c r="E46" s="43" t="s">
        <v>82</v>
      </c>
      <c r="F46" s="45"/>
      <c r="G46" s="46"/>
      <c r="H46" s="45" t="s">
        <v>95</v>
      </c>
      <c r="I46" s="60">
        <f t="shared" si="1"/>
        <v>1</v>
      </c>
    </row>
    <row r="47" spans="1:9" s="6" customFormat="1" ht="48" customHeight="1" x14ac:dyDescent="0.3">
      <c r="A47" s="43" t="s">
        <v>190</v>
      </c>
      <c r="B47" s="43" t="s">
        <v>31</v>
      </c>
      <c r="C47" s="44" t="s">
        <v>33</v>
      </c>
      <c r="D47" s="44" t="s">
        <v>252</v>
      </c>
      <c r="E47" s="43" t="s">
        <v>83</v>
      </c>
      <c r="F47" s="45"/>
      <c r="G47" s="46"/>
      <c r="H47" s="45" t="s">
        <v>93</v>
      </c>
      <c r="I47" s="60">
        <f t="shared" si="1"/>
        <v>2</v>
      </c>
    </row>
    <row r="48" spans="1:9" s="6" customFormat="1" ht="48" customHeight="1" x14ac:dyDescent="0.3">
      <c r="A48" s="43" t="s">
        <v>190</v>
      </c>
      <c r="B48" s="43" t="s">
        <v>31</v>
      </c>
      <c r="C48" s="14" t="s">
        <v>33</v>
      </c>
      <c r="D48" s="44" t="s">
        <v>253</v>
      </c>
      <c r="E48" s="43" t="s">
        <v>84</v>
      </c>
      <c r="F48" s="45"/>
      <c r="G48" s="45"/>
      <c r="H48" s="45"/>
      <c r="I48" s="45" t="str">
        <f t="shared" si="1"/>
        <v/>
      </c>
    </row>
    <row r="49" spans="1:9" s="6" customFormat="1" ht="48" customHeight="1" x14ac:dyDescent="0.3">
      <c r="A49" s="34" t="s">
        <v>191</v>
      </c>
      <c r="B49" s="34" t="s">
        <v>34</v>
      </c>
      <c r="C49" s="38" t="s">
        <v>39</v>
      </c>
      <c r="D49" s="38" t="s">
        <v>251</v>
      </c>
      <c r="E49" s="34" t="s">
        <v>35</v>
      </c>
      <c r="F49" s="36"/>
      <c r="G49" s="37"/>
      <c r="H49" s="36"/>
      <c r="I49" s="58" t="str">
        <f t="shared" si="1"/>
        <v/>
      </c>
    </row>
    <row r="50" spans="1:9" s="6" customFormat="1" ht="48" customHeight="1" x14ac:dyDescent="0.3">
      <c r="A50" s="34" t="s">
        <v>191</v>
      </c>
      <c r="B50" s="34" t="s">
        <v>34</v>
      </c>
      <c r="C50" s="38" t="s">
        <v>39</v>
      </c>
      <c r="D50" s="38" t="s">
        <v>254</v>
      </c>
      <c r="E50" s="34" t="s">
        <v>36</v>
      </c>
      <c r="F50" s="36"/>
      <c r="G50" s="37"/>
      <c r="H50" s="36"/>
      <c r="I50" s="58" t="str">
        <f t="shared" si="1"/>
        <v/>
      </c>
    </row>
    <row r="51" spans="1:9" s="6" customFormat="1" ht="48" customHeight="1" x14ac:dyDescent="0.3">
      <c r="A51" s="34" t="s">
        <v>191</v>
      </c>
      <c r="B51" s="34" t="s">
        <v>34</v>
      </c>
      <c r="C51" s="38" t="s">
        <v>39</v>
      </c>
      <c r="D51" s="38" t="s">
        <v>252</v>
      </c>
      <c r="E51" s="34" t="s">
        <v>38</v>
      </c>
      <c r="F51" s="36"/>
      <c r="G51" s="37"/>
      <c r="H51" s="36"/>
      <c r="I51" s="58" t="str">
        <f t="shared" si="1"/>
        <v/>
      </c>
    </row>
    <row r="52" spans="1:9" s="6" customFormat="1" ht="48" customHeight="1" x14ac:dyDescent="0.3">
      <c r="A52" s="34" t="s">
        <v>191</v>
      </c>
      <c r="B52" s="34" t="s">
        <v>34</v>
      </c>
      <c r="C52" s="38" t="s">
        <v>39</v>
      </c>
      <c r="D52" s="38" t="s">
        <v>253</v>
      </c>
      <c r="E52" s="34" t="s">
        <v>37</v>
      </c>
      <c r="F52" s="36"/>
      <c r="G52" s="37"/>
      <c r="H52" s="36"/>
      <c r="I52" s="58" t="str">
        <f t="shared" si="1"/>
        <v/>
      </c>
    </row>
    <row r="53" spans="1:9" s="6" customFormat="1" ht="48" customHeight="1" x14ac:dyDescent="0.3">
      <c r="A53" s="15" t="s">
        <v>191</v>
      </c>
      <c r="B53" s="15" t="s">
        <v>40</v>
      </c>
      <c r="C53" s="18" t="s">
        <v>41</v>
      </c>
      <c r="D53" s="18" t="s">
        <v>251</v>
      </c>
      <c r="E53" s="15" t="s">
        <v>239</v>
      </c>
      <c r="F53" s="32"/>
      <c r="G53" s="31"/>
      <c r="H53" s="32"/>
      <c r="I53" s="59" t="str">
        <f t="shared" si="1"/>
        <v/>
      </c>
    </row>
    <row r="54" spans="1:9" s="6" customFormat="1" ht="48" customHeight="1" x14ac:dyDescent="0.3">
      <c r="A54" s="15" t="s">
        <v>191</v>
      </c>
      <c r="B54" s="15" t="s">
        <v>40</v>
      </c>
      <c r="C54" s="18" t="s">
        <v>41</v>
      </c>
      <c r="D54" s="18" t="s">
        <v>254</v>
      </c>
      <c r="E54" s="15" t="s">
        <v>42</v>
      </c>
      <c r="F54" s="32"/>
      <c r="G54" s="31"/>
      <c r="H54" s="32"/>
      <c r="I54" s="59" t="str">
        <f t="shared" si="1"/>
        <v/>
      </c>
    </row>
    <row r="55" spans="1:9" s="6" customFormat="1" ht="48" customHeight="1" x14ac:dyDescent="0.3">
      <c r="A55" s="15" t="s">
        <v>191</v>
      </c>
      <c r="B55" s="15" t="s">
        <v>40</v>
      </c>
      <c r="C55" s="18" t="s">
        <v>41</v>
      </c>
      <c r="D55" s="18" t="s">
        <v>252</v>
      </c>
      <c r="E55" s="15" t="s">
        <v>43</v>
      </c>
      <c r="F55" s="32"/>
      <c r="G55" s="31"/>
      <c r="H55" s="32"/>
      <c r="I55" s="59" t="str">
        <f t="shared" si="1"/>
        <v/>
      </c>
    </row>
    <row r="56" spans="1:9" s="6" customFormat="1" ht="48" customHeight="1" x14ac:dyDescent="0.3">
      <c r="A56" s="15" t="s">
        <v>191</v>
      </c>
      <c r="B56" s="15" t="s">
        <v>40</v>
      </c>
      <c r="C56" s="18" t="s">
        <v>41</v>
      </c>
      <c r="D56" s="18" t="s">
        <v>253</v>
      </c>
      <c r="E56" s="15" t="s">
        <v>44</v>
      </c>
      <c r="F56" s="32"/>
      <c r="G56" s="31"/>
      <c r="H56" s="32"/>
      <c r="I56" s="59" t="str">
        <f t="shared" si="1"/>
        <v/>
      </c>
    </row>
    <row r="57" spans="1:9" s="6" customFormat="1" ht="48" customHeight="1" x14ac:dyDescent="0.3">
      <c r="A57" s="15" t="s">
        <v>191</v>
      </c>
      <c r="B57" s="15" t="s">
        <v>40</v>
      </c>
      <c r="C57" s="18" t="s">
        <v>41</v>
      </c>
      <c r="D57" s="18" t="s">
        <v>256</v>
      </c>
      <c r="E57" s="15" t="s">
        <v>45</v>
      </c>
      <c r="F57" s="32"/>
      <c r="G57" s="31"/>
      <c r="H57" s="32"/>
      <c r="I57" s="59" t="str">
        <f t="shared" si="1"/>
        <v/>
      </c>
    </row>
    <row r="58" spans="1:9" s="6" customFormat="1" ht="48" customHeight="1" x14ac:dyDescent="0.3">
      <c r="A58" s="15" t="s">
        <v>191</v>
      </c>
      <c r="B58" s="15" t="s">
        <v>40</v>
      </c>
      <c r="C58" s="18" t="s">
        <v>41</v>
      </c>
      <c r="D58" s="18" t="s">
        <v>257</v>
      </c>
      <c r="E58" s="15" t="s">
        <v>240</v>
      </c>
      <c r="F58" s="32"/>
      <c r="G58" s="31"/>
      <c r="H58" s="32"/>
      <c r="I58" s="59" t="str">
        <f t="shared" si="1"/>
        <v/>
      </c>
    </row>
    <row r="59" spans="1:9" s="6" customFormat="1" ht="48" customHeight="1" x14ac:dyDescent="0.3">
      <c r="A59" s="34" t="s">
        <v>191</v>
      </c>
      <c r="B59" s="34" t="s">
        <v>46</v>
      </c>
      <c r="C59" s="38" t="s">
        <v>47</v>
      </c>
      <c r="D59" s="38" t="s">
        <v>251</v>
      </c>
      <c r="E59" s="34" t="s">
        <v>48</v>
      </c>
      <c r="F59" s="36"/>
      <c r="G59" s="37"/>
      <c r="H59" s="36"/>
      <c r="I59" s="58" t="str">
        <f t="shared" si="1"/>
        <v/>
      </c>
    </row>
    <row r="60" spans="1:9" s="6" customFormat="1" ht="48" customHeight="1" x14ac:dyDescent="0.3">
      <c r="A60" s="34" t="s">
        <v>191</v>
      </c>
      <c r="B60" s="34" t="s">
        <v>46</v>
      </c>
      <c r="C60" s="38" t="s">
        <v>47</v>
      </c>
      <c r="D60" s="38" t="s">
        <v>254</v>
      </c>
      <c r="E60" s="34" t="s">
        <v>49</v>
      </c>
      <c r="F60" s="36"/>
      <c r="G60" s="37"/>
      <c r="H60" s="36"/>
      <c r="I60" s="58" t="str">
        <f t="shared" si="1"/>
        <v/>
      </c>
    </row>
    <row r="61" spans="1:9" s="6" customFormat="1" ht="48" customHeight="1" x14ac:dyDescent="0.3">
      <c r="A61" s="34" t="s">
        <v>191</v>
      </c>
      <c r="B61" s="34" t="s">
        <v>46</v>
      </c>
      <c r="C61" s="38" t="s">
        <v>47</v>
      </c>
      <c r="D61" s="38" t="s">
        <v>252</v>
      </c>
      <c r="E61" s="34" t="s">
        <v>68</v>
      </c>
      <c r="F61" s="36"/>
      <c r="G61" s="37"/>
      <c r="H61" s="36"/>
      <c r="I61" s="58" t="str">
        <f t="shared" si="1"/>
        <v/>
      </c>
    </row>
    <row r="62" spans="1:9" s="6" customFormat="1" ht="48" customHeight="1" x14ac:dyDescent="0.3">
      <c r="A62" s="43" t="s">
        <v>192</v>
      </c>
      <c r="B62" s="43" t="s">
        <v>50</v>
      </c>
      <c r="C62" s="44" t="s">
        <v>51</v>
      </c>
      <c r="D62" s="44" t="s">
        <v>251</v>
      </c>
      <c r="E62" s="43" t="s">
        <v>52</v>
      </c>
      <c r="F62" s="45"/>
      <c r="G62" s="46"/>
      <c r="H62" s="45"/>
      <c r="I62" s="60" t="str">
        <f t="shared" si="1"/>
        <v/>
      </c>
    </row>
    <row r="63" spans="1:9" s="6" customFormat="1" ht="48" customHeight="1" x14ac:dyDescent="0.3">
      <c r="A63" s="43" t="s">
        <v>192</v>
      </c>
      <c r="B63" s="43" t="s">
        <v>50</v>
      </c>
      <c r="C63" s="44" t="s">
        <v>51</v>
      </c>
      <c r="D63" s="44" t="s">
        <v>254</v>
      </c>
      <c r="E63" s="43" t="s">
        <v>241</v>
      </c>
      <c r="F63" s="45"/>
      <c r="G63" s="46"/>
      <c r="H63" s="45"/>
      <c r="I63" s="60" t="str">
        <f t="shared" si="1"/>
        <v/>
      </c>
    </row>
    <row r="64" spans="1:9" s="6" customFormat="1" ht="48" customHeight="1" x14ac:dyDescent="0.3">
      <c r="A64" s="43" t="s">
        <v>192</v>
      </c>
      <c r="B64" s="43" t="s">
        <v>50</v>
      </c>
      <c r="C64" s="44" t="s">
        <v>51</v>
      </c>
      <c r="D64" s="44" t="s">
        <v>252</v>
      </c>
      <c r="E64" s="43" t="s">
        <v>53</v>
      </c>
      <c r="F64" s="45"/>
      <c r="G64" s="46"/>
      <c r="H64" s="45"/>
      <c r="I64" s="60" t="str">
        <f t="shared" si="1"/>
        <v/>
      </c>
    </row>
    <row r="65" spans="1:13" s="6" customFormat="1" ht="48" customHeight="1" x14ac:dyDescent="0.3">
      <c r="A65" s="43" t="s">
        <v>192</v>
      </c>
      <c r="B65" s="43" t="s">
        <v>50</v>
      </c>
      <c r="C65" s="44" t="s">
        <v>51</v>
      </c>
      <c r="D65" s="44" t="s">
        <v>253</v>
      </c>
      <c r="E65" s="43" t="s">
        <v>242</v>
      </c>
      <c r="F65" s="45"/>
      <c r="G65" s="46"/>
      <c r="H65" s="45"/>
      <c r="I65" s="60" t="str">
        <f t="shared" si="1"/>
        <v/>
      </c>
    </row>
    <row r="66" spans="1:13" s="6" customFormat="1" ht="48" customHeight="1" x14ac:dyDescent="0.3">
      <c r="A66" s="43" t="s">
        <v>192</v>
      </c>
      <c r="B66" s="43" t="s">
        <v>50</v>
      </c>
      <c r="C66" s="44" t="s">
        <v>54</v>
      </c>
      <c r="D66" s="44" t="s">
        <v>256</v>
      </c>
      <c r="E66" s="43" t="s">
        <v>243</v>
      </c>
      <c r="F66" s="45"/>
      <c r="G66" s="46"/>
      <c r="H66" s="45"/>
      <c r="I66" s="60" t="str">
        <f t="shared" si="1"/>
        <v/>
      </c>
    </row>
    <row r="67" spans="1:13" s="6" customFormat="1" ht="48" customHeight="1" x14ac:dyDescent="0.3">
      <c r="A67" s="43" t="s">
        <v>192</v>
      </c>
      <c r="B67" s="43" t="s">
        <v>50</v>
      </c>
      <c r="C67" s="44" t="s">
        <v>55</v>
      </c>
      <c r="D67" s="44" t="s">
        <v>257</v>
      </c>
      <c r="E67" s="43" t="s">
        <v>56</v>
      </c>
      <c r="F67" s="45"/>
      <c r="G67" s="46"/>
      <c r="H67" s="45"/>
      <c r="I67" s="60" t="str">
        <f t="shared" si="1"/>
        <v/>
      </c>
    </row>
    <row r="68" spans="1:13" s="6" customFormat="1" ht="48" customHeight="1" x14ac:dyDescent="0.3">
      <c r="A68" s="43" t="s">
        <v>192</v>
      </c>
      <c r="B68" s="43" t="s">
        <v>50</v>
      </c>
      <c r="C68" s="44" t="s">
        <v>55</v>
      </c>
      <c r="D68" s="44" t="s">
        <v>258</v>
      </c>
      <c r="E68" s="43" t="s">
        <v>57</v>
      </c>
      <c r="F68" s="45"/>
      <c r="G68" s="46"/>
      <c r="H68" s="45"/>
      <c r="I68" s="60" t="str">
        <f t="shared" si="1"/>
        <v/>
      </c>
    </row>
    <row r="69" spans="1:13" s="6" customFormat="1" ht="48" customHeight="1" x14ac:dyDescent="0.3">
      <c r="A69" s="43" t="s">
        <v>192</v>
      </c>
      <c r="B69" s="43" t="s">
        <v>50</v>
      </c>
      <c r="C69" s="44" t="s">
        <v>58</v>
      </c>
      <c r="D69" s="44" t="s">
        <v>259</v>
      </c>
      <c r="E69" s="43" t="s">
        <v>59</v>
      </c>
      <c r="F69" s="45"/>
      <c r="G69" s="46"/>
      <c r="H69" s="45"/>
      <c r="I69" s="60" t="str">
        <f t="shared" si="1"/>
        <v/>
      </c>
    </row>
    <row r="70" spans="1:13" s="6" customFormat="1" ht="48" customHeight="1" x14ac:dyDescent="0.3">
      <c r="A70" s="43" t="s">
        <v>192</v>
      </c>
      <c r="B70" s="43" t="s">
        <v>50</v>
      </c>
      <c r="C70" s="44" t="s">
        <v>58</v>
      </c>
      <c r="D70" s="44" t="s">
        <v>260</v>
      </c>
      <c r="E70" s="43" t="s">
        <v>60</v>
      </c>
      <c r="F70" s="45"/>
      <c r="G70" s="46"/>
      <c r="H70" s="45"/>
      <c r="I70" s="60" t="str">
        <f t="shared" si="1"/>
        <v/>
      </c>
    </row>
    <row r="71" spans="1:13" s="6" customFormat="1" ht="48" customHeight="1" x14ac:dyDescent="0.3">
      <c r="A71" s="43" t="s">
        <v>192</v>
      </c>
      <c r="B71" s="43" t="s">
        <v>50</v>
      </c>
      <c r="C71" s="44" t="s">
        <v>58</v>
      </c>
      <c r="D71" s="44" t="s">
        <v>261</v>
      </c>
      <c r="E71" s="43" t="s">
        <v>244</v>
      </c>
      <c r="F71" s="45"/>
      <c r="G71" s="46"/>
      <c r="H71" s="45"/>
      <c r="I71" s="60" t="str">
        <f t="shared" si="1"/>
        <v/>
      </c>
      <c r="M71"/>
    </row>
    <row r="72" spans="1:13" s="6" customFormat="1" ht="48" customHeight="1" x14ac:dyDescent="0.3">
      <c r="A72" s="43" t="s">
        <v>192</v>
      </c>
      <c r="B72" s="43" t="s">
        <v>50</v>
      </c>
      <c r="C72" s="44" t="s">
        <v>58</v>
      </c>
      <c r="D72" s="44" t="s">
        <v>262</v>
      </c>
      <c r="E72" s="43" t="s">
        <v>245</v>
      </c>
      <c r="F72" s="45"/>
      <c r="G72" s="46"/>
      <c r="H72" s="45"/>
      <c r="I72" s="60" t="str">
        <f t="shared" ref="I72:I103" si="2">IF(H72="","",VLOOKUP(H72,$O$3:$P$5,2,0))</f>
        <v/>
      </c>
    </row>
    <row r="73" spans="1:13" s="6" customFormat="1" ht="48" customHeight="1" x14ac:dyDescent="0.3">
      <c r="A73" s="43" t="s">
        <v>192</v>
      </c>
      <c r="B73" s="43" t="s">
        <v>50</v>
      </c>
      <c r="C73" s="44" t="s">
        <v>58</v>
      </c>
      <c r="D73" s="44" t="s">
        <v>263</v>
      </c>
      <c r="E73" s="43" t="s">
        <v>61</v>
      </c>
      <c r="F73" s="45"/>
      <c r="G73" s="46"/>
      <c r="H73" s="45"/>
      <c r="I73" s="60" t="str">
        <f t="shared" si="2"/>
        <v/>
      </c>
    </row>
    <row r="74" spans="1:13" s="6" customFormat="1" ht="48" customHeight="1" x14ac:dyDescent="0.3">
      <c r="A74" s="43" t="s">
        <v>192</v>
      </c>
      <c r="B74" s="43" t="s">
        <v>50</v>
      </c>
      <c r="C74" s="52" t="s">
        <v>2</v>
      </c>
      <c r="D74" s="44" t="s">
        <v>264</v>
      </c>
      <c r="E74" s="43" t="s">
        <v>247</v>
      </c>
      <c r="F74" s="45"/>
      <c r="G74" s="46"/>
      <c r="H74" s="45"/>
      <c r="I74" s="60" t="str">
        <f t="shared" si="2"/>
        <v/>
      </c>
    </row>
    <row r="75" spans="1:13" s="6" customFormat="1" ht="48" customHeight="1" x14ac:dyDescent="0.3">
      <c r="A75" s="48" t="s">
        <v>192</v>
      </c>
      <c r="B75" s="48" t="s">
        <v>69</v>
      </c>
      <c r="C75" s="49" t="s">
        <v>70</v>
      </c>
      <c r="D75" s="49" t="s">
        <v>251</v>
      </c>
      <c r="E75" s="48" t="s">
        <v>75</v>
      </c>
      <c r="F75" s="50"/>
      <c r="G75" s="51"/>
      <c r="H75" s="50"/>
      <c r="I75" s="61" t="str">
        <f t="shared" si="2"/>
        <v/>
      </c>
    </row>
    <row r="76" spans="1:13" s="6" customFormat="1" ht="48" customHeight="1" x14ac:dyDescent="0.3">
      <c r="A76" s="48" t="s">
        <v>192</v>
      </c>
      <c r="B76" s="48" t="s">
        <v>69</v>
      </c>
      <c r="C76" s="49" t="s">
        <v>71</v>
      </c>
      <c r="D76" s="49" t="s">
        <v>254</v>
      </c>
      <c r="E76" s="48" t="s">
        <v>246</v>
      </c>
      <c r="F76" s="50"/>
      <c r="G76" s="51"/>
      <c r="H76" s="50"/>
      <c r="I76" s="61" t="str">
        <f t="shared" si="2"/>
        <v/>
      </c>
    </row>
    <row r="77" spans="1:13" s="6" customFormat="1" ht="48" customHeight="1" x14ac:dyDescent="0.3">
      <c r="A77" s="48" t="s">
        <v>192</v>
      </c>
      <c r="B77" s="48" t="s">
        <v>69</v>
      </c>
      <c r="C77" s="49" t="s">
        <v>71</v>
      </c>
      <c r="D77" s="49" t="s">
        <v>252</v>
      </c>
      <c r="E77" s="48" t="s">
        <v>72</v>
      </c>
      <c r="F77" s="50"/>
      <c r="G77" s="51"/>
      <c r="H77" s="50"/>
      <c r="I77" s="61" t="str">
        <f t="shared" si="2"/>
        <v/>
      </c>
    </row>
    <row r="78" spans="1:13" s="6" customFormat="1" ht="48" customHeight="1" x14ac:dyDescent="0.3">
      <c r="A78" s="48" t="s">
        <v>192</v>
      </c>
      <c r="B78" s="48" t="s">
        <v>69</v>
      </c>
      <c r="C78" s="49" t="s">
        <v>71</v>
      </c>
      <c r="D78" s="49" t="s">
        <v>253</v>
      </c>
      <c r="E78" s="48" t="s">
        <v>73</v>
      </c>
      <c r="F78" s="50"/>
      <c r="G78" s="51"/>
      <c r="H78" s="50"/>
      <c r="I78" s="61" t="str">
        <f t="shared" si="2"/>
        <v/>
      </c>
    </row>
    <row r="79" spans="1:13" s="6" customFormat="1" ht="48" customHeight="1" x14ac:dyDescent="0.3">
      <c r="A79" s="48" t="s">
        <v>192</v>
      </c>
      <c r="B79" s="48" t="s">
        <v>69</v>
      </c>
      <c r="C79" s="49" t="s">
        <v>71</v>
      </c>
      <c r="D79" s="49" t="s">
        <v>256</v>
      </c>
      <c r="E79" s="48" t="s">
        <v>74</v>
      </c>
      <c r="F79" s="50"/>
      <c r="G79" s="51"/>
      <c r="H79" s="50"/>
      <c r="I79" s="61" t="str">
        <f t="shared" si="2"/>
        <v/>
      </c>
    </row>
    <row r="80" spans="1:13" s="6" customFormat="1" ht="48" customHeight="1" x14ac:dyDescent="0.3">
      <c r="A80" s="43" t="s">
        <v>192</v>
      </c>
      <c r="B80" s="43" t="s">
        <v>221</v>
      </c>
      <c r="C80" s="44" t="s">
        <v>71</v>
      </c>
      <c r="D80" s="44" t="s">
        <v>251</v>
      </c>
      <c r="E80" s="43" t="s">
        <v>76</v>
      </c>
      <c r="F80" s="45"/>
      <c r="G80" s="46"/>
      <c r="H80" s="45"/>
      <c r="I80" s="60" t="str">
        <f t="shared" si="2"/>
        <v/>
      </c>
    </row>
    <row r="81" spans="1:9" s="6" customFormat="1" ht="48" customHeight="1" x14ac:dyDescent="0.3">
      <c r="A81" s="43" t="s">
        <v>192</v>
      </c>
      <c r="B81" s="43" t="s">
        <v>221</v>
      </c>
      <c r="C81" s="44" t="s">
        <v>71</v>
      </c>
      <c r="D81" s="44" t="s">
        <v>254</v>
      </c>
      <c r="E81" s="43" t="s">
        <v>77</v>
      </c>
      <c r="F81" s="45"/>
      <c r="G81" s="46"/>
      <c r="H81" s="45"/>
      <c r="I81" s="60" t="str">
        <f t="shared" si="2"/>
        <v/>
      </c>
    </row>
    <row r="82" spans="1:9" s="6" customFormat="1" ht="48" customHeight="1" x14ac:dyDescent="0.3">
      <c r="A82" s="43" t="s">
        <v>192</v>
      </c>
      <c r="B82" s="43" t="s">
        <v>221</v>
      </c>
      <c r="C82" s="44" t="s">
        <v>71</v>
      </c>
      <c r="D82" s="44" t="s">
        <v>252</v>
      </c>
      <c r="E82" s="43" t="s">
        <v>78</v>
      </c>
      <c r="F82" s="45"/>
      <c r="G82" s="46"/>
      <c r="H82" s="45"/>
      <c r="I82" s="60" t="str">
        <f t="shared" si="2"/>
        <v/>
      </c>
    </row>
    <row r="83" spans="1:9" s="6" customFormat="1" ht="48" customHeight="1" x14ac:dyDescent="0.3">
      <c r="A83" s="48" t="s">
        <v>192</v>
      </c>
      <c r="B83" s="48" t="s">
        <v>79</v>
      </c>
      <c r="C83" s="49" t="s">
        <v>80</v>
      </c>
      <c r="D83" s="49" t="s">
        <v>251</v>
      </c>
      <c r="E83" s="48" t="s">
        <v>81</v>
      </c>
      <c r="F83" s="50"/>
      <c r="G83" s="51"/>
      <c r="H83" s="50"/>
      <c r="I83" s="61" t="str">
        <f t="shared" si="2"/>
        <v/>
      </c>
    </row>
    <row r="84" spans="1:9" s="6" customFormat="1" ht="48" customHeight="1" x14ac:dyDescent="0.3">
      <c r="A84" s="43" t="s">
        <v>192</v>
      </c>
      <c r="B84" s="43" t="s">
        <v>85</v>
      </c>
      <c r="C84" s="44" t="s">
        <v>88</v>
      </c>
      <c r="D84" s="44" t="s">
        <v>251</v>
      </c>
      <c r="E84" s="43" t="s">
        <v>86</v>
      </c>
      <c r="F84" s="45"/>
      <c r="G84" s="46"/>
      <c r="H84" s="45"/>
      <c r="I84" s="60" t="str">
        <f t="shared" si="2"/>
        <v/>
      </c>
    </row>
    <row r="85" spans="1:9" s="6" customFormat="1" ht="48" customHeight="1" x14ac:dyDescent="0.3">
      <c r="A85" s="43" t="s">
        <v>192</v>
      </c>
      <c r="B85" s="43" t="s">
        <v>85</v>
      </c>
      <c r="C85" s="44" t="s">
        <v>88</v>
      </c>
      <c r="D85" s="44" t="s">
        <v>254</v>
      </c>
      <c r="E85" s="43" t="s">
        <v>222</v>
      </c>
      <c r="F85" s="45"/>
      <c r="G85" s="46"/>
      <c r="H85" s="45"/>
      <c r="I85" s="60" t="str">
        <f t="shared" si="2"/>
        <v/>
      </c>
    </row>
    <row r="86" spans="1:9" s="6" customFormat="1" ht="48" customHeight="1" x14ac:dyDescent="0.3">
      <c r="A86" s="43" t="s">
        <v>192</v>
      </c>
      <c r="B86" s="43" t="s">
        <v>85</v>
      </c>
      <c r="C86" s="44" t="s">
        <v>88</v>
      </c>
      <c r="D86" s="44" t="s">
        <v>252</v>
      </c>
      <c r="E86" s="43" t="s">
        <v>87</v>
      </c>
      <c r="F86" s="45"/>
      <c r="G86" s="46"/>
      <c r="H86" s="45"/>
      <c r="I86" s="60" t="str">
        <f t="shared" si="2"/>
        <v/>
      </c>
    </row>
    <row r="87" spans="1:9" s="6" customFormat="1" ht="48" customHeight="1" x14ac:dyDescent="0.3">
      <c r="A87" s="43" t="s">
        <v>192</v>
      </c>
      <c r="B87" s="43" t="s">
        <v>85</v>
      </c>
      <c r="C87" s="44" t="s">
        <v>88</v>
      </c>
      <c r="D87" s="44" t="s">
        <v>253</v>
      </c>
      <c r="E87" s="43" t="s">
        <v>89</v>
      </c>
      <c r="F87" s="45"/>
      <c r="G87" s="46"/>
      <c r="H87" s="45"/>
      <c r="I87" s="60" t="str">
        <f t="shared" si="2"/>
        <v/>
      </c>
    </row>
    <row r="88" spans="1:9" s="6" customFormat="1" ht="48" customHeight="1" x14ac:dyDescent="0.3">
      <c r="A88" s="43" t="s">
        <v>192</v>
      </c>
      <c r="B88" s="43" t="s">
        <v>85</v>
      </c>
      <c r="C88" s="44" t="s">
        <v>88</v>
      </c>
      <c r="D88" s="44" t="s">
        <v>256</v>
      </c>
      <c r="E88" s="43" t="s">
        <v>90</v>
      </c>
      <c r="F88" s="45"/>
      <c r="G88" s="46"/>
      <c r="H88" s="45"/>
      <c r="I88" s="60" t="str">
        <f t="shared" si="2"/>
        <v/>
      </c>
    </row>
    <row r="89" spans="1:9" s="6" customFormat="1" ht="48" customHeight="1" x14ac:dyDescent="0.3">
      <c r="A89" s="43" t="s">
        <v>192</v>
      </c>
      <c r="B89" s="43" t="s">
        <v>85</v>
      </c>
      <c r="C89" s="44" t="s">
        <v>88</v>
      </c>
      <c r="D89" s="44" t="s">
        <v>257</v>
      </c>
      <c r="E89" s="43" t="s">
        <v>91</v>
      </c>
      <c r="F89" s="45"/>
      <c r="G89" s="46"/>
      <c r="H89" s="45"/>
      <c r="I89" s="60" t="str">
        <f t="shared" si="2"/>
        <v/>
      </c>
    </row>
    <row r="90" spans="1:9" s="6" customFormat="1" ht="48" customHeight="1" x14ac:dyDescent="0.3">
      <c r="A90" s="34" t="s">
        <v>193</v>
      </c>
      <c r="B90" s="34" t="s">
        <v>97</v>
      </c>
      <c r="C90" s="38" t="s">
        <v>98</v>
      </c>
      <c r="D90" s="38" t="s">
        <v>251</v>
      </c>
      <c r="E90" s="34" t="s">
        <v>99</v>
      </c>
      <c r="F90" s="36"/>
      <c r="G90" s="37"/>
      <c r="H90" s="36"/>
      <c r="I90" s="58" t="str">
        <f t="shared" si="2"/>
        <v/>
      </c>
    </row>
    <row r="91" spans="1:9" s="6" customFormat="1" ht="48" customHeight="1" x14ac:dyDescent="0.3">
      <c r="A91" s="34" t="s">
        <v>193</v>
      </c>
      <c r="B91" s="34" t="s">
        <v>97</v>
      </c>
      <c r="C91" s="38" t="s">
        <v>98</v>
      </c>
      <c r="D91" s="38" t="s">
        <v>254</v>
      </c>
      <c r="E91" s="34" t="s">
        <v>100</v>
      </c>
      <c r="F91" s="36"/>
      <c r="G91" s="37"/>
      <c r="H91" s="36"/>
      <c r="I91" s="58" t="str">
        <f t="shared" si="2"/>
        <v/>
      </c>
    </row>
    <row r="92" spans="1:9" s="6" customFormat="1" ht="48" customHeight="1" x14ac:dyDescent="0.3">
      <c r="A92" s="34" t="s">
        <v>193</v>
      </c>
      <c r="B92" s="34" t="s">
        <v>97</v>
      </c>
      <c r="C92" s="38" t="s">
        <v>98</v>
      </c>
      <c r="D92" s="38" t="s">
        <v>252</v>
      </c>
      <c r="E92" s="34" t="s">
        <v>223</v>
      </c>
      <c r="F92" s="36"/>
      <c r="G92" s="37"/>
      <c r="H92" s="36"/>
      <c r="I92" s="58" t="str">
        <f t="shared" si="2"/>
        <v/>
      </c>
    </row>
    <row r="93" spans="1:9" s="6" customFormat="1" ht="48" customHeight="1" x14ac:dyDescent="0.3">
      <c r="A93" s="34" t="s">
        <v>193</v>
      </c>
      <c r="B93" s="34" t="s">
        <v>97</v>
      </c>
      <c r="C93" s="38" t="s">
        <v>98</v>
      </c>
      <c r="D93" s="38" t="s">
        <v>253</v>
      </c>
      <c r="E93" s="34" t="s">
        <v>101</v>
      </c>
      <c r="F93" s="36"/>
      <c r="G93" s="37"/>
      <c r="H93" s="36"/>
      <c r="I93" s="58" t="str">
        <f t="shared" si="2"/>
        <v/>
      </c>
    </row>
    <row r="94" spans="1:9" s="6" customFormat="1" ht="48" customHeight="1" x14ac:dyDescent="0.3">
      <c r="A94" s="34" t="s">
        <v>193</v>
      </c>
      <c r="B94" s="34" t="s">
        <v>97</v>
      </c>
      <c r="C94" s="38" t="s">
        <v>98</v>
      </c>
      <c r="D94" s="38" t="s">
        <v>256</v>
      </c>
      <c r="E94" s="34" t="s">
        <v>102</v>
      </c>
      <c r="F94" s="36"/>
      <c r="G94" s="37"/>
      <c r="H94" s="36"/>
      <c r="I94" s="58" t="str">
        <f t="shared" si="2"/>
        <v/>
      </c>
    </row>
    <row r="95" spans="1:9" s="6" customFormat="1" ht="48" customHeight="1" x14ac:dyDescent="0.3">
      <c r="A95" s="34" t="s">
        <v>193</v>
      </c>
      <c r="B95" s="34" t="s">
        <v>97</v>
      </c>
      <c r="C95" s="38" t="s">
        <v>98</v>
      </c>
      <c r="D95" s="38" t="s">
        <v>257</v>
      </c>
      <c r="E95" s="34" t="s">
        <v>103</v>
      </c>
      <c r="F95" s="36"/>
      <c r="G95" s="37"/>
      <c r="H95" s="36"/>
      <c r="I95" s="58" t="str">
        <f t="shared" si="2"/>
        <v/>
      </c>
    </row>
    <row r="96" spans="1:9" s="6" customFormat="1" ht="48" customHeight="1" x14ac:dyDescent="0.3">
      <c r="A96" s="34" t="s">
        <v>193</v>
      </c>
      <c r="B96" s="34" t="s">
        <v>97</v>
      </c>
      <c r="C96" s="38" t="s">
        <v>98</v>
      </c>
      <c r="D96" s="38" t="s">
        <v>258</v>
      </c>
      <c r="E96" s="34" t="s">
        <v>104</v>
      </c>
      <c r="F96" s="36"/>
      <c r="G96" s="37"/>
      <c r="H96" s="36"/>
      <c r="I96" s="58" t="str">
        <f t="shared" si="2"/>
        <v/>
      </c>
    </row>
    <row r="97" spans="1:9" s="6" customFormat="1" ht="48" customHeight="1" x14ac:dyDescent="0.3">
      <c r="A97" s="15" t="s">
        <v>193</v>
      </c>
      <c r="B97" s="15" t="s">
        <v>105</v>
      </c>
      <c r="C97" s="18" t="s">
        <v>106</v>
      </c>
      <c r="D97" s="18" t="s">
        <v>251</v>
      </c>
      <c r="E97" s="15" t="s">
        <v>111</v>
      </c>
      <c r="F97" s="32"/>
      <c r="G97" s="31"/>
      <c r="H97" s="32"/>
      <c r="I97" s="59" t="str">
        <f t="shared" si="2"/>
        <v/>
      </c>
    </row>
    <row r="98" spans="1:9" s="6" customFormat="1" ht="48" customHeight="1" x14ac:dyDescent="0.3">
      <c r="A98" s="15" t="s">
        <v>193</v>
      </c>
      <c r="B98" s="15" t="s">
        <v>105</v>
      </c>
      <c r="C98" s="18" t="s">
        <v>106</v>
      </c>
      <c r="D98" s="18" t="s">
        <v>254</v>
      </c>
      <c r="E98" s="15" t="s">
        <v>109</v>
      </c>
      <c r="F98" s="32"/>
      <c r="G98" s="31"/>
      <c r="H98" s="32"/>
      <c r="I98" s="59" t="str">
        <f t="shared" si="2"/>
        <v/>
      </c>
    </row>
    <row r="99" spans="1:9" s="6" customFormat="1" ht="48" customHeight="1" x14ac:dyDescent="0.3">
      <c r="A99" s="15" t="s">
        <v>193</v>
      </c>
      <c r="B99" s="15" t="s">
        <v>105</v>
      </c>
      <c r="C99" s="18" t="s">
        <v>106</v>
      </c>
      <c r="D99" s="18" t="s">
        <v>252</v>
      </c>
      <c r="E99" s="15" t="s">
        <v>110</v>
      </c>
      <c r="F99" s="32"/>
      <c r="G99" s="31"/>
      <c r="H99" s="32"/>
      <c r="I99" s="59" t="str">
        <f t="shared" si="2"/>
        <v/>
      </c>
    </row>
    <row r="100" spans="1:9" s="6" customFormat="1" ht="48" customHeight="1" x14ac:dyDescent="0.3">
      <c r="A100" s="15" t="s">
        <v>193</v>
      </c>
      <c r="B100" s="15" t="s">
        <v>105</v>
      </c>
      <c r="C100" s="18" t="s">
        <v>113</v>
      </c>
      <c r="D100" s="18" t="s">
        <v>253</v>
      </c>
      <c r="E100" s="15" t="s">
        <v>107</v>
      </c>
      <c r="F100" s="32"/>
      <c r="G100" s="31"/>
      <c r="H100" s="32"/>
      <c r="I100" s="59" t="str">
        <f t="shared" si="2"/>
        <v/>
      </c>
    </row>
    <row r="101" spans="1:9" s="6" customFormat="1" ht="48" customHeight="1" x14ac:dyDescent="0.3">
      <c r="A101" s="15" t="s">
        <v>193</v>
      </c>
      <c r="B101" s="15" t="s">
        <v>105</v>
      </c>
      <c r="C101" s="18" t="s">
        <v>112</v>
      </c>
      <c r="D101" s="18" t="s">
        <v>256</v>
      </c>
      <c r="E101" s="15" t="s">
        <v>114</v>
      </c>
      <c r="F101" s="32"/>
      <c r="G101" s="31"/>
      <c r="H101" s="32"/>
      <c r="I101" s="59" t="str">
        <f t="shared" si="2"/>
        <v/>
      </c>
    </row>
    <row r="102" spans="1:9" s="6" customFormat="1" ht="48" customHeight="1" x14ac:dyDescent="0.3">
      <c r="A102" s="15" t="s">
        <v>193</v>
      </c>
      <c r="B102" s="15" t="s">
        <v>105</v>
      </c>
      <c r="C102" s="18" t="s">
        <v>112</v>
      </c>
      <c r="D102" s="18" t="s">
        <v>257</v>
      </c>
      <c r="E102" s="15" t="s">
        <v>108</v>
      </c>
      <c r="F102" s="32"/>
      <c r="G102" s="31"/>
      <c r="H102" s="32"/>
      <c r="I102" s="59" t="str">
        <f t="shared" si="2"/>
        <v/>
      </c>
    </row>
    <row r="103" spans="1:9" s="6" customFormat="1" ht="48" customHeight="1" x14ac:dyDescent="0.3">
      <c r="A103" s="15" t="s">
        <v>193</v>
      </c>
      <c r="B103" s="15" t="s">
        <v>105</v>
      </c>
      <c r="C103" s="18" t="s">
        <v>112</v>
      </c>
      <c r="D103" s="18" t="s">
        <v>258</v>
      </c>
      <c r="E103" s="15" t="s">
        <v>115</v>
      </c>
      <c r="F103" s="32"/>
      <c r="G103" s="31"/>
      <c r="H103" s="32"/>
      <c r="I103" s="59" t="str">
        <f t="shared" si="2"/>
        <v/>
      </c>
    </row>
    <row r="104" spans="1:9" s="6" customFormat="1" ht="48" customHeight="1" x14ac:dyDescent="0.3">
      <c r="A104" s="15" t="s">
        <v>193</v>
      </c>
      <c r="B104" s="15" t="s">
        <v>105</v>
      </c>
      <c r="C104" s="18" t="s">
        <v>112</v>
      </c>
      <c r="D104" s="18" t="s">
        <v>259</v>
      </c>
      <c r="E104" s="15" t="s">
        <v>116</v>
      </c>
      <c r="F104" s="32"/>
      <c r="G104" s="31"/>
      <c r="H104" s="32"/>
      <c r="I104" s="59" t="str">
        <f t="shared" ref="I104:I135" si="3">IF(H104="","",VLOOKUP(H104,$O$3:$P$5,2,0))</f>
        <v/>
      </c>
    </row>
    <row r="105" spans="1:9" s="6" customFormat="1" ht="48" customHeight="1" x14ac:dyDescent="0.3">
      <c r="A105" s="15" t="s">
        <v>193</v>
      </c>
      <c r="B105" s="15" t="s">
        <v>105</v>
      </c>
      <c r="C105" s="18" t="s">
        <v>112</v>
      </c>
      <c r="D105" s="18" t="s">
        <v>260</v>
      </c>
      <c r="E105" s="15" t="s">
        <v>117</v>
      </c>
      <c r="F105" s="32"/>
      <c r="G105" s="31"/>
      <c r="H105" s="32"/>
      <c r="I105" s="59" t="str">
        <f t="shared" si="3"/>
        <v/>
      </c>
    </row>
    <row r="106" spans="1:9" s="6" customFormat="1" ht="48" customHeight="1" x14ac:dyDescent="0.3">
      <c r="A106" s="34" t="s">
        <v>193</v>
      </c>
      <c r="B106" s="34" t="s">
        <v>118</v>
      </c>
      <c r="C106" s="38" t="s">
        <v>119</v>
      </c>
      <c r="D106" s="38" t="s">
        <v>251</v>
      </c>
      <c r="E106" s="34" t="s">
        <v>121</v>
      </c>
      <c r="F106" s="36"/>
      <c r="G106" s="37"/>
      <c r="H106" s="36"/>
      <c r="I106" s="58" t="str">
        <f t="shared" si="3"/>
        <v/>
      </c>
    </row>
    <row r="107" spans="1:9" s="6" customFormat="1" ht="48" customHeight="1" x14ac:dyDescent="0.3">
      <c r="A107" s="34" t="s">
        <v>193</v>
      </c>
      <c r="B107" s="34" t="s">
        <v>118</v>
      </c>
      <c r="C107" s="38" t="s">
        <v>119</v>
      </c>
      <c r="D107" s="38" t="s">
        <v>254</v>
      </c>
      <c r="E107" s="34" t="s">
        <v>122</v>
      </c>
      <c r="F107" s="36"/>
      <c r="G107" s="37"/>
      <c r="H107" s="36"/>
      <c r="I107" s="58" t="str">
        <f t="shared" si="3"/>
        <v/>
      </c>
    </row>
    <row r="108" spans="1:9" s="6" customFormat="1" ht="48" customHeight="1" x14ac:dyDescent="0.3">
      <c r="A108" s="34" t="s">
        <v>193</v>
      </c>
      <c r="B108" s="34" t="s">
        <v>118</v>
      </c>
      <c r="C108" s="38" t="s">
        <v>119</v>
      </c>
      <c r="D108" s="38" t="s">
        <v>252</v>
      </c>
      <c r="E108" s="34" t="s">
        <v>120</v>
      </c>
      <c r="F108" s="36"/>
      <c r="G108" s="37"/>
      <c r="H108" s="36"/>
      <c r="I108" s="58" t="str">
        <f t="shared" si="3"/>
        <v/>
      </c>
    </row>
    <row r="109" spans="1:9" s="6" customFormat="1" ht="48" customHeight="1" x14ac:dyDescent="0.3">
      <c r="A109" s="34" t="s">
        <v>193</v>
      </c>
      <c r="B109" s="34" t="s">
        <v>118</v>
      </c>
      <c r="C109" s="38" t="s">
        <v>119</v>
      </c>
      <c r="D109" s="38" t="s">
        <v>253</v>
      </c>
      <c r="E109" s="34" t="s">
        <v>123</v>
      </c>
      <c r="F109" s="36"/>
      <c r="G109" s="37"/>
      <c r="H109" s="36"/>
      <c r="I109" s="58" t="str">
        <f t="shared" si="3"/>
        <v/>
      </c>
    </row>
    <row r="110" spans="1:9" s="6" customFormat="1" ht="48" customHeight="1" x14ac:dyDescent="0.3">
      <c r="A110" s="34" t="s">
        <v>193</v>
      </c>
      <c r="B110" s="34" t="s">
        <v>118</v>
      </c>
      <c r="C110" s="38" t="s">
        <v>124</v>
      </c>
      <c r="D110" s="38" t="s">
        <v>256</v>
      </c>
      <c r="E110" s="34" t="s">
        <v>224</v>
      </c>
      <c r="F110" s="36"/>
      <c r="G110" s="37"/>
      <c r="H110" s="36"/>
      <c r="I110" s="58" t="str">
        <f t="shared" si="3"/>
        <v/>
      </c>
    </row>
    <row r="111" spans="1:9" s="6" customFormat="1" ht="48" customHeight="1" x14ac:dyDescent="0.3">
      <c r="A111" s="34" t="s">
        <v>193</v>
      </c>
      <c r="B111" s="34" t="s">
        <v>118</v>
      </c>
      <c r="C111" s="38" t="s">
        <v>124</v>
      </c>
      <c r="D111" s="38" t="s">
        <v>257</v>
      </c>
      <c r="E111" s="34" t="s">
        <v>225</v>
      </c>
      <c r="F111" s="36"/>
      <c r="G111" s="37"/>
      <c r="H111" s="36"/>
      <c r="I111" s="58" t="str">
        <f t="shared" si="3"/>
        <v/>
      </c>
    </row>
    <row r="112" spans="1:9" s="6" customFormat="1" ht="48" customHeight="1" x14ac:dyDescent="0.3">
      <c r="A112" s="34" t="s">
        <v>193</v>
      </c>
      <c r="B112" s="34" t="s">
        <v>118</v>
      </c>
      <c r="C112" s="38" t="s">
        <v>125</v>
      </c>
      <c r="D112" s="38" t="s">
        <v>258</v>
      </c>
      <c r="E112" s="34" t="s">
        <v>126</v>
      </c>
      <c r="F112" s="36"/>
      <c r="G112" s="37"/>
      <c r="H112" s="36"/>
      <c r="I112" s="58" t="str">
        <f t="shared" si="3"/>
        <v/>
      </c>
    </row>
    <row r="113" spans="1:9" s="6" customFormat="1" ht="48" customHeight="1" x14ac:dyDescent="0.3">
      <c r="A113" s="34" t="s">
        <v>193</v>
      </c>
      <c r="B113" s="34" t="s">
        <v>118</v>
      </c>
      <c r="C113" s="38" t="s">
        <v>125</v>
      </c>
      <c r="D113" s="38" t="s">
        <v>259</v>
      </c>
      <c r="E113" s="34" t="s">
        <v>130</v>
      </c>
      <c r="F113" s="36"/>
      <c r="G113" s="37"/>
      <c r="H113" s="36"/>
      <c r="I113" s="58" t="str">
        <f t="shared" si="3"/>
        <v/>
      </c>
    </row>
    <row r="114" spans="1:9" s="6" customFormat="1" ht="48" customHeight="1" x14ac:dyDescent="0.3">
      <c r="A114" s="34" t="s">
        <v>193</v>
      </c>
      <c r="B114" s="34" t="s">
        <v>118</v>
      </c>
      <c r="C114" s="38" t="s">
        <v>125</v>
      </c>
      <c r="D114" s="38" t="s">
        <v>260</v>
      </c>
      <c r="E114" s="34" t="s">
        <v>248</v>
      </c>
      <c r="F114" s="36"/>
      <c r="G114" s="37"/>
      <c r="H114" s="36"/>
      <c r="I114" s="58" t="str">
        <f t="shared" si="3"/>
        <v/>
      </c>
    </row>
    <row r="115" spans="1:9" s="6" customFormat="1" ht="48" customHeight="1" x14ac:dyDescent="0.3">
      <c r="A115" s="34" t="s">
        <v>193</v>
      </c>
      <c r="B115" s="34" t="s">
        <v>118</v>
      </c>
      <c r="C115" s="38" t="s">
        <v>125</v>
      </c>
      <c r="D115" s="38" t="s">
        <v>261</v>
      </c>
      <c r="E115" s="34" t="s">
        <v>128</v>
      </c>
      <c r="F115" s="36"/>
      <c r="G115" s="37"/>
      <c r="H115" s="36"/>
      <c r="I115" s="58" t="str">
        <f t="shared" si="3"/>
        <v/>
      </c>
    </row>
    <row r="116" spans="1:9" s="6" customFormat="1" ht="48" customHeight="1" x14ac:dyDescent="0.3">
      <c r="A116" s="34" t="s">
        <v>193</v>
      </c>
      <c r="B116" s="34" t="s">
        <v>118</v>
      </c>
      <c r="C116" s="38" t="s">
        <v>125</v>
      </c>
      <c r="D116" s="38" t="s">
        <v>262</v>
      </c>
      <c r="E116" s="34" t="s">
        <v>127</v>
      </c>
      <c r="F116" s="36"/>
      <c r="G116" s="37"/>
      <c r="H116" s="36"/>
      <c r="I116" s="58" t="str">
        <f t="shared" si="3"/>
        <v/>
      </c>
    </row>
    <row r="117" spans="1:9" s="6" customFormat="1" ht="48" customHeight="1" x14ac:dyDescent="0.3">
      <c r="A117" s="34" t="s">
        <v>193</v>
      </c>
      <c r="B117" s="34" t="s">
        <v>118</v>
      </c>
      <c r="C117" s="38" t="s">
        <v>129</v>
      </c>
      <c r="D117" s="38" t="s">
        <v>263</v>
      </c>
      <c r="E117" s="34" t="s">
        <v>131</v>
      </c>
      <c r="F117" s="36"/>
      <c r="G117" s="37"/>
      <c r="H117" s="36"/>
      <c r="I117" s="58" t="str">
        <f t="shared" si="3"/>
        <v/>
      </c>
    </row>
    <row r="118" spans="1:9" s="6" customFormat="1" ht="48" customHeight="1" x14ac:dyDescent="0.3">
      <c r="A118" s="15" t="s">
        <v>193</v>
      </c>
      <c r="B118" s="15" t="s">
        <v>136</v>
      </c>
      <c r="C118" s="18" t="s">
        <v>132</v>
      </c>
      <c r="D118" s="18" t="s">
        <v>251</v>
      </c>
      <c r="E118" s="15" t="s">
        <v>133</v>
      </c>
      <c r="F118" s="32"/>
      <c r="G118" s="31"/>
      <c r="H118" s="32"/>
      <c r="I118" s="59" t="str">
        <f t="shared" si="3"/>
        <v/>
      </c>
    </row>
    <row r="119" spans="1:9" s="6" customFormat="1" ht="48" customHeight="1" x14ac:dyDescent="0.3">
      <c r="A119" s="15" t="s">
        <v>193</v>
      </c>
      <c r="B119" s="15" t="s">
        <v>136</v>
      </c>
      <c r="C119" s="18" t="s">
        <v>132</v>
      </c>
      <c r="D119" s="18" t="s">
        <v>254</v>
      </c>
      <c r="E119" s="15" t="s">
        <v>137</v>
      </c>
      <c r="F119" s="32"/>
      <c r="G119" s="31"/>
      <c r="H119" s="32"/>
      <c r="I119" s="59" t="str">
        <f t="shared" si="3"/>
        <v/>
      </c>
    </row>
    <row r="120" spans="1:9" s="6" customFormat="1" ht="48" customHeight="1" x14ac:dyDescent="0.3">
      <c r="A120" s="15" t="s">
        <v>193</v>
      </c>
      <c r="B120" s="15" t="s">
        <v>136</v>
      </c>
      <c r="C120" s="18" t="s">
        <v>132</v>
      </c>
      <c r="D120" s="18" t="s">
        <v>252</v>
      </c>
      <c r="E120" s="15" t="s">
        <v>138</v>
      </c>
      <c r="F120" s="32"/>
      <c r="G120" s="31"/>
      <c r="H120" s="32"/>
      <c r="I120" s="59" t="str">
        <f t="shared" si="3"/>
        <v/>
      </c>
    </row>
    <row r="121" spans="1:9" s="6" customFormat="1" ht="48" customHeight="1" x14ac:dyDescent="0.3">
      <c r="A121" s="15" t="s">
        <v>193</v>
      </c>
      <c r="B121" s="15" t="s">
        <v>136</v>
      </c>
      <c r="C121" s="18"/>
      <c r="D121" s="18" t="s">
        <v>253</v>
      </c>
      <c r="E121" s="15" t="s">
        <v>139</v>
      </c>
      <c r="F121" s="32"/>
      <c r="G121" s="31"/>
      <c r="H121" s="32"/>
      <c r="I121" s="59" t="str">
        <f t="shared" si="3"/>
        <v/>
      </c>
    </row>
    <row r="122" spans="1:9" s="6" customFormat="1" ht="48" customHeight="1" x14ac:dyDescent="0.3">
      <c r="A122" s="15" t="s">
        <v>193</v>
      </c>
      <c r="B122" s="15" t="s">
        <v>136</v>
      </c>
      <c r="C122" s="18" t="s">
        <v>140</v>
      </c>
      <c r="D122" s="18" t="s">
        <v>256</v>
      </c>
      <c r="E122" s="15" t="s">
        <v>149</v>
      </c>
      <c r="F122" s="32"/>
      <c r="G122" s="31"/>
      <c r="H122" s="32"/>
      <c r="I122" s="59" t="str">
        <f t="shared" si="3"/>
        <v/>
      </c>
    </row>
    <row r="123" spans="1:9" s="6" customFormat="1" ht="48" customHeight="1" x14ac:dyDescent="0.3">
      <c r="A123" s="53" t="s">
        <v>193</v>
      </c>
      <c r="B123" s="53" t="s">
        <v>141</v>
      </c>
      <c r="C123" s="38" t="s">
        <v>142</v>
      </c>
      <c r="D123" s="38" t="s">
        <v>251</v>
      </c>
      <c r="E123" s="34" t="s">
        <v>144</v>
      </c>
      <c r="F123" s="36"/>
      <c r="G123" s="37"/>
      <c r="H123" s="36"/>
      <c r="I123" s="58" t="str">
        <f t="shared" si="3"/>
        <v/>
      </c>
    </row>
    <row r="124" spans="1:9" s="6" customFormat="1" ht="48" customHeight="1" x14ac:dyDescent="0.3">
      <c r="A124" s="53" t="s">
        <v>193</v>
      </c>
      <c r="B124" s="53" t="s">
        <v>141</v>
      </c>
      <c r="C124" s="38" t="s">
        <v>142</v>
      </c>
      <c r="D124" s="38" t="s">
        <v>254</v>
      </c>
      <c r="E124" s="34" t="s">
        <v>143</v>
      </c>
      <c r="F124" s="36"/>
      <c r="G124" s="37"/>
      <c r="H124" s="36"/>
      <c r="I124" s="58" t="str">
        <f t="shared" si="3"/>
        <v/>
      </c>
    </row>
    <row r="125" spans="1:9" s="6" customFormat="1" ht="48" customHeight="1" x14ac:dyDescent="0.3">
      <c r="A125" s="53" t="s">
        <v>193</v>
      </c>
      <c r="B125" s="53" t="s">
        <v>141</v>
      </c>
      <c r="C125" s="38" t="s">
        <v>147</v>
      </c>
      <c r="D125" s="38" t="s">
        <v>252</v>
      </c>
      <c r="E125" s="34" t="s">
        <v>145</v>
      </c>
      <c r="F125" s="36"/>
      <c r="G125" s="37"/>
      <c r="H125" s="36"/>
      <c r="I125" s="58" t="str">
        <f t="shared" si="3"/>
        <v/>
      </c>
    </row>
    <row r="126" spans="1:9" s="6" customFormat="1" ht="48" customHeight="1" x14ac:dyDescent="0.3">
      <c r="A126" s="53" t="s">
        <v>193</v>
      </c>
      <c r="B126" s="53" t="s">
        <v>141</v>
      </c>
      <c r="C126" s="38" t="s">
        <v>146</v>
      </c>
      <c r="D126" s="38" t="s">
        <v>253</v>
      </c>
      <c r="E126" s="34" t="s">
        <v>148</v>
      </c>
      <c r="F126" s="36"/>
      <c r="G126" s="37"/>
      <c r="H126" s="36"/>
      <c r="I126" s="58" t="str">
        <f t="shared" si="3"/>
        <v/>
      </c>
    </row>
    <row r="127" spans="1:9" s="6" customFormat="1" ht="48" customHeight="1" x14ac:dyDescent="0.3">
      <c r="A127" s="17" t="s">
        <v>193</v>
      </c>
      <c r="B127" s="17" t="s">
        <v>150</v>
      </c>
      <c r="C127" s="18" t="s">
        <v>153</v>
      </c>
      <c r="D127" s="18" t="s">
        <v>251</v>
      </c>
      <c r="E127" s="15" t="s">
        <v>226</v>
      </c>
      <c r="F127" s="32"/>
      <c r="G127" s="31"/>
      <c r="H127" s="32"/>
      <c r="I127" s="59" t="str">
        <f t="shared" si="3"/>
        <v/>
      </c>
    </row>
    <row r="128" spans="1:9" s="6" customFormat="1" ht="48" customHeight="1" x14ac:dyDescent="0.3">
      <c r="A128" s="17" t="s">
        <v>193</v>
      </c>
      <c r="B128" s="17" t="s">
        <v>150</v>
      </c>
      <c r="C128" s="18" t="s">
        <v>153</v>
      </c>
      <c r="D128" s="18" t="s">
        <v>254</v>
      </c>
      <c r="E128" s="15" t="s">
        <v>151</v>
      </c>
      <c r="F128" s="32"/>
      <c r="G128" s="31"/>
      <c r="H128" s="32"/>
      <c r="I128" s="59" t="str">
        <f t="shared" si="3"/>
        <v/>
      </c>
    </row>
    <row r="129" spans="1:9" s="6" customFormat="1" ht="48" customHeight="1" x14ac:dyDescent="0.3">
      <c r="A129" s="53" t="s">
        <v>193</v>
      </c>
      <c r="B129" s="53" t="s">
        <v>152</v>
      </c>
      <c r="C129" s="38" t="s">
        <v>154</v>
      </c>
      <c r="D129" s="38" t="s">
        <v>251</v>
      </c>
      <c r="E129" s="34" t="s">
        <v>155</v>
      </c>
      <c r="F129" s="36"/>
      <c r="G129" s="37"/>
      <c r="H129" s="36"/>
      <c r="I129" s="58" t="str">
        <f t="shared" si="3"/>
        <v/>
      </c>
    </row>
    <row r="130" spans="1:9" s="6" customFormat="1" ht="48" customHeight="1" x14ac:dyDescent="0.3">
      <c r="A130" s="53" t="s">
        <v>193</v>
      </c>
      <c r="B130" s="53" t="s">
        <v>152</v>
      </c>
      <c r="C130" s="38" t="s">
        <v>154</v>
      </c>
      <c r="D130" s="38" t="s">
        <v>254</v>
      </c>
      <c r="E130" s="34" t="s">
        <v>249</v>
      </c>
      <c r="F130" s="36"/>
      <c r="G130" s="37"/>
      <c r="H130" s="36"/>
      <c r="I130" s="58" t="str">
        <f t="shared" si="3"/>
        <v/>
      </c>
    </row>
    <row r="131" spans="1:9" s="6" customFormat="1" ht="48" customHeight="1" x14ac:dyDescent="0.3">
      <c r="A131" s="53" t="s">
        <v>193</v>
      </c>
      <c r="B131" s="53" t="s">
        <v>152</v>
      </c>
      <c r="C131" s="38" t="s">
        <v>154</v>
      </c>
      <c r="D131" s="38" t="s">
        <v>252</v>
      </c>
      <c r="E131" s="34" t="s">
        <v>156</v>
      </c>
      <c r="F131" s="36"/>
      <c r="G131" s="37"/>
      <c r="H131" s="36"/>
      <c r="I131" s="58" t="str">
        <f t="shared" si="3"/>
        <v/>
      </c>
    </row>
    <row r="132" spans="1:9" s="6" customFormat="1" ht="48" customHeight="1" x14ac:dyDescent="0.3">
      <c r="A132" s="54" t="s">
        <v>194</v>
      </c>
      <c r="B132" s="54" t="s">
        <v>157</v>
      </c>
      <c r="C132" s="44"/>
      <c r="D132" s="44" t="s">
        <v>251</v>
      </c>
      <c r="E132" s="43" t="s">
        <v>158</v>
      </c>
      <c r="F132" s="45"/>
      <c r="G132" s="46"/>
      <c r="H132" s="45"/>
      <c r="I132" s="60" t="str">
        <f t="shared" si="3"/>
        <v/>
      </c>
    </row>
    <row r="133" spans="1:9" s="6" customFormat="1" ht="48" customHeight="1" x14ac:dyDescent="0.3">
      <c r="A133" s="54" t="s">
        <v>194</v>
      </c>
      <c r="B133" s="54" t="s">
        <v>157</v>
      </c>
      <c r="C133" s="44"/>
      <c r="D133" s="44" t="s">
        <v>254</v>
      </c>
      <c r="E133" s="43" t="s">
        <v>159</v>
      </c>
      <c r="F133" s="45"/>
      <c r="G133" s="46"/>
      <c r="H133" s="45"/>
      <c r="I133" s="60" t="str">
        <f t="shared" si="3"/>
        <v/>
      </c>
    </row>
    <row r="134" spans="1:9" s="6" customFormat="1" ht="48" customHeight="1" x14ac:dyDescent="0.3">
      <c r="A134" s="54" t="s">
        <v>194</v>
      </c>
      <c r="B134" s="54" t="s">
        <v>157</v>
      </c>
      <c r="C134" s="44"/>
      <c r="D134" s="44" t="s">
        <v>252</v>
      </c>
      <c r="E134" s="43" t="s">
        <v>160</v>
      </c>
      <c r="F134" s="45"/>
      <c r="G134" s="46"/>
      <c r="H134" s="45"/>
      <c r="I134" s="60" t="str">
        <f t="shared" si="3"/>
        <v/>
      </c>
    </row>
    <row r="135" spans="1:9" s="6" customFormat="1" ht="48" customHeight="1" x14ac:dyDescent="0.3">
      <c r="A135" s="54" t="s">
        <v>194</v>
      </c>
      <c r="B135" s="54" t="s">
        <v>157</v>
      </c>
      <c r="C135" s="44" t="s">
        <v>161</v>
      </c>
      <c r="D135" s="44" t="s">
        <v>253</v>
      </c>
      <c r="E135" s="43" t="s">
        <v>162</v>
      </c>
      <c r="F135" s="45"/>
      <c r="G135" s="46"/>
      <c r="H135" s="45"/>
      <c r="I135" s="60" t="str">
        <f t="shared" si="3"/>
        <v/>
      </c>
    </row>
    <row r="136" spans="1:9" s="6" customFormat="1" ht="48" customHeight="1" x14ac:dyDescent="0.3">
      <c r="A136" s="54" t="s">
        <v>194</v>
      </c>
      <c r="B136" s="54" t="s">
        <v>157</v>
      </c>
      <c r="C136" s="44" t="s">
        <v>161</v>
      </c>
      <c r="D136" s="44" t="s">
        <v>256</v>
      </c>
      <c r="E136" s="43" t="s">
        <v>163</v>
      </c>
      <c r="F136" s="45"/>
      <c r="G136" s="46"/>
      <c r="H136" s="45"/>
      <c r="I136" s="60" t="str">
        <f t="shared" ref="I136:I153" si="4">IF(H136="","",VLOOKUP(H136,$O$3:$P$5,2,0))</f>
        <v/>
      </c>
    </row>
    <row r="137" spans="1:9" s="6" customFormat="1" ht="48" customHeight="1" x14ac:dyDescent="0.3">
      <c r="A137" s="55" t="s">
        <v>194</v>
      </c>
      <c r="B137" s="55" t="s">
        <v>164</v>
      </c>
      <c r="C137" s="49" t="s">
        <v>165</v>
      </c>
      <c r="D137" s="49" t="s">
        <v>251</v>
      </c>
      <c r="E137" s="48" t="s">
        <v>166</v>
      </c>
      <c r="F137" s="50"/>
      <c r="G137" s="51"/>
      <c r="H137" s="50"/>
      <c r="I137" s="61" t="str">
        <f t="shared" si="4"/>
        <v/>
      </c>
    </row>
    <row r="138" spans="1:9" s="6" customFormat="1" ht="48" customHeight="1" x14ac:dyDescent="0.3">
      <c r="A138" s="55" t="s">
        <v>194</v>
      </c>
      <c r="B138" s="55" t="s">
        <v>164</v>
      </c>
      <c r="C138" s="49"/>
      <c r="D138" s="49" t="s">
        <v>254</v>
      </c>
      <c r="E138" s="48" t="s">
        <v>227</v>
      </c>
      <c r="F138" s="50"/>
      <c r="G138" s="51"/>
      <c r="H138" s="50"/>
      <c r="I138" s="61" t="str">
        <f t="shared" si="4"/>
        <v/>
      </c>
    </row>
    <row r="139" spans="1:9" s="6" customFormat="1" ht="48" customHeight="1" x14ac:dyDescent="0.3">
      <c r="A139" s="55" t="s">
        <v>194</v>
      </c>
      <c r="B139" s="55" t="s">
        <v>164</v>
      </c>
      <c r="C139" s="49"/>
      <c r="D139" s="49" t="s">
        <v>252</v>
      </c>
      <c r="E139" s="48" t="s">
        <v>167</v>
      </c>
      <c r="F139" s="50"/>
      <c r="G139" s="51"/>
      <c r="H139" s="50"/>
      <c r="I139" s="61" t="str">
        <f t="shared" si="4"/>
        <v/>
      </c>
    </row>
    <row r="140" spans="1:9" s="6" customFormat="1" ht="48" customHeight="1" x14ac:dyDescent="0.3">
      <c r="A140" s="55" t="s">
        <v>194</v>
      </c>
      <c r="B140" s="55" t="s">
        <v>164</v>
      </c>
      <c r="C140" s="49"/>
      <c r="D140" s="49" t="s">
        <v>253</v>
      </c>
      <c r="E140" s="48" t="s">
        <v>168</v>
      </c>
      <c r="F140" s="50"/>
      <c r="G140" s="51"/>
      <c r="H140" s="50"/>
      <c r="I140" s="61" t="str">
        <f t="shared" si="4"/>
        <v/>
      </c>
    </row>
    <row r="141" spans="1:9" s="6" customFormat="1" ht="48" customHeight="1" x14ac:dyDescent="0.3">
      <c r="A141" s="54" t="s">
        <v>194</v>
      </c>
      <c r="B141" s="54" t="s">
        <v>169</v>
      </c>
      <c r="C141" s="44"/>
      <c r="D141" s="44" t="s">
        <v>251</v>
      </c>
      <c r="E141" s="43" t="s">
        <v>170</v>
      </c>
      <c r="F141" s="45"/>
      <c r="G141" s="46"/>
      <c r="H141" s="45"/>
      <c r="I141" s="60" t="str">
        <f t="shared" si="4"/>
        <v/>
      </c>
    </row>
    <row r="142" spans="1:9" s="6" customFormat="1" ht="48" customHeight="1" x14ac:dyDescent="0.3">
      <c r="A142" s="54" t="s">
        <v>194</v>
      </c>
      <c r="B142" s="54" t="s">
        <v>169</v>
      </c>
      <c r="C142" s="44"/>
      <c r="D142" s="44" t="s">
        <v>254</v>
      </c>
      <c r="E142" s="43" t="s">
        <v>171</v>
      </c>
      <c r="F142" s="45"/>
      <c r="G142" s="46"/>
      <c r="H142" s="45"/>
      <c r="I142" s="60" t="str">
        <f t="shared" si="4"/>
        <v/>
      </c>
    </row>
    <row r="143" spans="1:9" s="6" customFormat="1" ht="48" customHeight="1" x14ac:dyDescent="0.3">
      <c r="A143" s="54" t="s">
        <v>194</v>
      </c>
      <c r="B143" s="54" t="s">
        <v>169</v>
      </c>
      <c r="C143" s="44"/>
      <c r="D143" s="44" t="s">
        <v>252</v>
      </c>
      <c r="E143" s="43" t="s">
        <v>173</v>
      </c>
      <c r="F143" s="45"/>
      <c r="G143" s="46"/>
      <c r="H143" s="45"/>
      <c r="I143" s="60" t="str">
        <f t="shared" si="4"/>
        <v/>
      </c>
    </row>
    <row r="144" spans="1:9" s="6" customFormat="1" ht="48" customHeight="1" x14ac:dyDescent="0.3">
      <c r="A144" s="54" t="s">
        <v>194</v>
      </c>
      <c r="B144" s="54" t="s">
        <v>169</v>
      </c>
      <c r="C144" s="44"/>
      <c r="D144" s="44" t="s">
        <v>253</v>
      </c>
      <c r="E144" s="43" t="s">
        <v>172</v>
      </c>
      <c r="F144" s="45"/>
      <c r="G144" s="46"/>
      <c r="H144" s="45"/>
      <c r="I144" s="60" t="str">
        <f t="shared" si="4"/>
        <v/>
      </c>
    </row>
    <row r="145" spans="1:9" s="6" customFormat="1" ht="48" customHeight="1" x14ac:dyDescent="0.3">
      <c r="A145" s="53" t="s">
        <v>217</v>
      </c>
      <c r="B145" s="53" t="s">
        <v>175</v>
      </c>
      <c r="C145" s="38" t="s">
        <v>174</v>
      </c>
      <c r="D145" s="38" t="s">
        <v>251</v>
      </c>
      <c r="E145" s="34" t="s">
        <v>176</v>
      </c>
      <c r="F145" s="36"/>
      <c r="G145" s="37"/>
      <c r="H145" s="36"/>
      <c r="I145" s="58" t="str">
        <f t="shared" si="4"/>
        <v/>
      </c>
    </row>
    <row r="146" spans="1:9" s="6" customFormat="1" ht="48" customHeight="1" x14ac:dyDescent="0.3">
      <c r="A146" s="17" t="s">
        <v>217</v>
      </c>
      <c r="B146" s="17" t="s">
        <v>177</v>
      </c>
      <c r="C146" s="18" t="s">
        <v>178</v>
      </c>
      <c r="D146" s="18" t="s">
        <v>251</v>
      </c>
      <c r="E146" s="15" t="s">
        <v>228</v>
      </c>
      <c r="F146" s="32"/>
      <c r="G146" s="31"/>
      <c r="H146" s="32"/>
      <c r="I146" s="59" t="str">
        <f t="shared" si="4"/>
        <v/>
      </c>
    </row>
    <row r="147" spans="1:9" s="6" customFormat="1" ht="48" customHeight="1" x14ac:dyDescent="0.3">
      <c r="A147" s="17" t="s">
        <v>217</v>
      </c>
      <c r="B147" s="17" t="s">
        <v>177</v>
      </c>
      <c r="C147" s="18" t="s">
        <v>178</v>
      </c>
      <c r="D147" s="18" t="s">
        <v>254</v>
      </c>
      <c r="E147" s="15" t="s">
        <v>179</v>
      </c>
      <c r="F147" s="32"/>
      <c r="G147" s="31"/>
      <c r="H147" s="32"/>
      <c r="I147" s="59" t="str">
        <f t="shared" si="4"/>
        <v/>
      </c>
    </row>
    <row r="148" spans="1:9" s="6" customFormat="1" ht="48" customHeight="1" x14ac:dyDescent="0.3">
      <c r="A148" s="17" t="s">
        <v>217</v>
      </c>
      <c r="B148" s="17" t="s">
        <v>177</v>
      </c>
      <c r="C148" s="18" t="s">
        <v>178</v>
      </c>
      <c r="D148" s="18" t="s">
        <v>252</v>
      </c>
      <c r="E148" s="15" t="s">
        <v>180</v>
      </c>
      <c r="F148" s="32"/>
      <c r="G148" s="31"/>
      <c r="H148" s="32"/>
      <c r="I148" s="59" t="str">
        <f t="shared" si="4"/>
        <v/>
      </c>
    </row>
    <row r="149" spans="1:9" s="6" customFormat="1" ht="48" customHeight="1" x14ac:dyDescent="0.3">
      <c r="A149" s="17" t="s">
        <v>217</v>
      </c>
      <c r="B149" s="17" t="s">
        <v>177</v>
      </c>
      <c r="C149" s="18"/>
      <c r="D149" s="18" t="s">
        <v>253</v>
      </c>
      <c r="E149" s="15" t="s">
        <v>229</v>
      </c>
      <c r="F149" s="32"/>
      <c r="G149" s="31"/>
      <c r="H149" s="32"/>
      <c r="I149" s="59" t="str">
        <f t="shared" si="4"/>
        <v/>
      </c>
    </row>
    <row r="150" spans="1:9" s="6" customFormat="1" ht="48" customHeight="1" x14ac:dyDescent="0.3">
      <c r="A150" s="17" t="s">
        <v>217</v>
      </c>
      <c r="B150" s="17" t="s">
        <v>177</v>
      </c>
      <c r="C150" s="18"/>
      <c r="D150" s="18" t="s">
        <v>256</v>
      </c>
      <c r="E150" s="15" t="s">
        <v>181</v>
      </c>
      <c r="F150" s="32"/>
      <c r="G150" s="31"/>
      <c r="H150" s="32"/>
      <c r="I150" s="59" t="str">
        <f t="shared" si="4"/>
        <v/>
      </c>
    </row>
    <row r="151" spans="1:9" s="6" customFormat="1" ht="48" customHeight="1" x14ac:dyDescent="0.3">
      <c r="A151" s="17" t="s">
        <v>217</v>
      </c>
      <c r="B151" s="17" t="s">
        <v>177</v>
      </c>
      <c r="C151" s="18"/>
      <c r="D151" s="18" t="s">
        <v>257</v>
      </c>
      <c r="E151" s="15" t="s">
        <v>185</v>
      </c>
      <c r="F151" s="32"/>
      <c r="G151" s="31"/>
      <c r="H151" s="32"/>
      <c r="I151" s="59" t="str">
        <f t="shared" si="4"/>
        <v/>
      </c>
    </row>
    <row r="152" spans="1:9" s="6" customFormat="1" ht="48" customHeight="1" x14ac:dyDescent="0.3">
      <c r="A152" s="17" t="s">
        <v>217</v>
      </c>
      <c r="B152" s="17" t="s">
        <v>177</v>
      </c>
      <c r="C152" s="18"/>
      <c r="D152" s="18" t="s">
        <v>258</v>
      </c>
      <c r="E152" s="15" t="s">
        <v>186</v>
      </c>
      <c r="F152" s="32"/>
      <c r="G152" s="31"/>
      <c r="H152" s="32"/>
      <c r="I152" s="59" t="str">
        <f t="shared" si="4"/>
        <v/>
      </c>
    </row>
    <row r="153" spans="1:9" ht="48" customHeight="1" x14ac:dyDescent="0.3">
      <c r="A153" s="53" t="s">
        <v>217</v>
      </c>
      <c r="B153" s="53" t="s">
        <v>182</v>
      </c>
      <c r="C153" s="38" t="s">
        <v>183</v>
      </c>
      <c r="D153" s="38" t="s">
        <v>251</v>
      </c>
      <c r="E153" s="34" t="s">
        <v>184</v>
      </c>
      <c r="F153" s="36"/>
      <c r="G153" s="37"/>
      <c r="H153" s="36"/>
      <c r="I153" s="58" t="str">
        <f t="shared" si="4"/>
        <v/>
      </c>
    </row>
  </sheetData>
  <mergeCells count="4">
    <mergeCell ref="A1:H1"/>
    <mergeCell ref="E3:H3"/>
    <mergeCell ref="E4:H4"/>
    <mergeCell ref="E5:H5"/>
  </mergeCells>
  <phoneticPr fontId="11" type="noConversion"/>
  <dataValidations count="1">
    <dataValidation type="list" allowBlank="1" showInputMessage="1" showErrorMessage="1" sqref="H8:H153" xr:uid="{363898E5-586B-445D-8744-EB19C94D2EB7}">
      <formula1>$O$3:$O$5</formula1>
    </dataValidation>
  </dataValidations>
  <pageMargins left="0.51181102362204722" right="0.31496062992125984" top="0.31496062992125984" bottom="0.59055118110236227" header="0.15748031496062992" footer="0.31496062992125984"/>
  <pageSetup paperSize="9" scale="83" fitToHeight="0" orientation="landscape" r:id="rId1"/>
  <headerFooter>
    <oddFooter>&amp;L&amp;"-,Italique"Modèle proposé gratuitement par Qualiblog.fr,  ne peut être vendu – MAJ : Mars 2016     &amp;"-,Normal"            &amp;R&amp;P/&amp;N</oddFooter>
  </headerFooter>
  <ignoredErrors>
    <ignoredError sqref="H9" calculatedColumn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5:C42"/>
  <sheetViews>
    <sheetView showGridLines="0" zoomScale="85" zoomScaleNormal="85" zoomScaleSheetLayoutView="100" workbookViewId="0">
      <selection activeCell="B48" sqref="B48"/>
    </sheetView>
  </sheetViews>
  <sheetFormatPr baseColWidth="10" defaultRowHeight="14.4" x14ac:dyDescent="0.3"/>
  <cols>
    <col min="1" max="1" width="41.44140625" bestFit="1" customWidth="1"/>
    <col min="2" max="2" width="16.5546875" style="1" bestFit="1" customWidth="1"/>
    <col min="3" max="3" width="16.5546875" bestFit="1" customWidth="1"/>
    <col min="4" max="4" width="32.88671875" customWidth="1"/>
    <col min="5" max="5" width="73.33203125" bestFit="1" customWidth="1"/>
    <col min="6" max="6" width="31.33203125" bestFit="1" customWidth="1"/>
    <col min="7" max="9" width="51.6640625" bestFit="1" customWidth="1"/>
    <col min="10" max="10" width="19.88671875" bestFit="1" customWidth="1"/>
    <col min="11" max="13" width="56.5546875" bestFit="1" customWidth="1"/>
    <col min="14" max="14" width="21.33203125" bestFit="1" customWidth="1"/>
    <col min="15" max="19" width="25.44140625" bestFit="1" customWidth="1"/>
    <col min="20" max="20" width="17.5546875" bestFit="1" customWidth="1"/>
    <col min="21" max="27" width="71.6640625" bestFit="1" customWidth="1"/>
    <col min="28" max="28" width="44.5546875" bestFit="1" customWidth="1"/>
    <col min="29" max="32" width="40.6640625" bestFit="1" customWidth="1"/>
    <col min="33" max="33" width="35.44140625" bestFit="1" customWidth="1"/>
    <col min="34" max="36" width="35.5546875" bestFit="1" customWidth="1"/>
    <col min="37" max="37" width="22.6640625" bestFit="1" customWidth="1"/>
  </cols>
  <sheetData>
    <row r="5" spans="1:3" ht="18" customHeight="1" x14ac:dyDescent="0.35">
      <c r="A5" s="92" t="s">
        <v>218</v>
      </c>
      <c r="B5" s="92"/>
      <c r="C5" s="92"/>
    </row>
    <row r="7" spans="1:3" x14ac:dyDescent="0.3">
      <c r="A7" s="2" t="s">
        <v>195</v>
      </c>
      <c r="B7" t="s">
        <v>267</v>
      </c>
    </row>
    <row r="8" spans="1:3" x14ac:dyDescent="0.3">
      <c r="A8" s="3" t="s">
        <v>189</v>
      </c>
      <c r="B8" s="62">
        <v>0.13013698630136986</v>
      </c>
    </row>
    <row r="9" spans="1:3" x14ac:dyDescent="0.3">
      <c r="A9" s="3" t="s">
        <v>190</v>
      </c>
      <c r="B9" s="62">
        <v>0.15068493150684931</v>
      </c>
    </row>
    <row r="10" spans="1:3" x14ac:dyDescent="0.3">
      <c r="A10" s="3" t="s">
        <v>191</v>
      </c>
      <c r="B10" s="62">
        <v>8.9041095890410954E-2</v>
      </c>
    </row>
    <row r="11" spans="1:3" x14ac:dyDescent="0.3">
      <c r="A11" s="3" t="s">
        <v>192</v>
      </c>
      <c r="B11" s="62">
        <v>0.19178082191780821</v>
      </c>
    </row>
    <row r="12" spans="1:3" x14ac:dyDescent="0.3">
      <c r="A12" s="3" t="s">
        <v>193</v>
      </c>
      <c r="B12" s="62">
        <v>0.28767123287671231</v>
      </c>
    </row>
    <row r="13" spans="1:3" x14ac:dyDescent="0.3">
      <c r="A13" s="3" t="s">
        <v>194</v>
      </c>
      <c r="B13" s="62">
        <v>8.9041095890410954E-2</v>
      </c>
    </row>
    <row r="14" spans="1:3" x14ac:dyDescent="0.3">
      <c r="A14" s="3" t="s">
        <v>217</v>
      </c>
      <c r="B14" s="62">
        <v>6.1643835616438353E-2</v>
      </c>
    </row>
    <row r="15" spans="1:3" x14ac:dyDescent="0.3">
      <c r="A15" s="3" t="s">
        <v>196</v>
      </c>
      <c r="B15" s="62">
        <v>1</v>
      </c>
    </row>
    <row r="16" spans="1:3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  <row r="28" spans="2:2" x14ac:dyDescent="0.3">
      <c r="B28"/>
    </row>
    <row r="29" spans="2:2" x14ac:dyDescent="0.3">
      <c r="B29"/>
    </row>
    <row r="30" spans="2:2" x14ac:dyDescent="0.3">
      <c r="B30"/>
    </row>
    <row r="31" spans="2:2" x14ac:dyDescent="0.3">
      <c r="B31"/>
    </row>
    <row r="32" spans="2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</sheetData>
  <mergeCells count="1">
    <mergeCell ref="A5:C5"/>
  </mergeCells>
  <pageMargins left="0.70866141732283472" right="0.70866141732283472" top="0.44" bottom="0.74803149606299213" header="0.27" footer="0.31496062992125984"/>
  <pageSetup paperSize="9" fitToHeight="0" orientation="landscape" r:id="rId2"/>
  <headerFooter>
    <oddFooter xml:space="preserve">&amp;L&amp;"-,Italique"Modèle proposé gratuitement par Qualiblog.fr,  ne peut être vendu – MAJ : Mars 2016                            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Y163"/>
  <sheetViews>
    <sheetView showGridLines="0" tabSelected="1" topLeftCell="E1" zoomScale="85" zoomScaleNormal="85" workbookViewId="0">
      <selection activeCell="P4" sqref="P4"/>
    </sheetView>
  </sheetViews>
  <sheetFormatPr baseColWidth="10" defaultRowHeight="14.4" x14ac:dyDescent="0.3"/>
  <cols>
    <col min="10" max="10" width="11.6640625" customWidth="1"/>
    <col min="15" max="15" width="4.109375" customWidth="1"/>
    <col min="16" max="16" width="49.44140625" customWidth="1"/>
    <col min="21" max="21" width="20.77734375" customWidth="1"/>
    <col min="23" max="23" width="13.44140625" customWidth="1"/>
  </cols>
  <sheetData>
    <row r="1" spans="1:25" ht="15" customHeight="1" x14ac:dyDescent="0.3">
      <c r="A1" s="65" t="str">
        <f>Tableau1[[#Headers],[Chapitre]]</f>
        <v>Chapitre</v>
      </c>
      <c r="B1" s="66" t="str">
        <f>Tableau1[[#Headers],[Article]]</f>
        <v>Article</v>
      </c>
      <c r="C1" s="65" t="str">
        <f>Tableau1[[#Headers],[Ancien chapitre version 2008]]</f>
        <v>Ancien chapitre version 2008</v>
      </c>
      <c r="D1" s="65" t="str">
        <f>Tableau1[[#Headers],[n°Questions]]</f>
        <v>n°Questions</v>
      </c>
      <c r="E1" s="65" t="str">
        <f>Tableau1[[#Headers],[Questions]]</f>
        <v>Questions</v>
      </c>
      <c r="F1" s="66" t="str">
        <f>Tableau1[[#Headers],[Evaluation]]</f>
        <v>Evaluation</v>
      </c>
      <c r="G1" s="66" t="str">
        <f>Tableau1[[#Headers],[Observations]]</f>
        <v>Observations</v>
      </c>
      <c r="H1" s="67" t="str">
        <f>Tableau1[[#Headers],[Note]]</f>
        <v>Note</v>
      </c>
      <c r="I1" s="68" t="str">
        <f>Tableau1[[#Headers],[Points]]</f>
        <v>Points</v>
      </c>
      <c r="L1" s="1"/>
    </row>
    <row r="2" spans="1:25" ht="15" customHeight="1" x14ac:dyDescent="0.3">
      <c r="A2" s="69" t="str">
        <f>Diagnostic!A8</f>
        <v>Chap. 4 Contexte de l'organisme</v>
      </c>
      <c r="B2" s="69" t="str">
        <f>Diagnostic!B8</f>
        <v>4.1 Compréhension de l'organisme et de son contexte</v>
      </c>
      <c r="C2" s="70" t="str">
        <f>Diagnostic!C8</f>
        <v>-</v>
      </c>
      <c r="D2" s="70" t="str">
        <f>Diagnostic!D8</f>
        <v>Q1</v>
      </c>
      <c r="E2" s="69" t="str">
        <f>Diagnostic!E8</f>
        <v>Les enjeux internes et externes relatifs à l'entreprise sont-ils identifiés ?</v>
      </c>
      <c r="F2" s="71">
        <f>Diagnostic!F8</f>
        <v>0</v>
      </c>
      <c r="G2" s="72">
        <f>Diagnostic!G8</f>
        <v>0</v>
      </c>
      <c r="H2" s="71" t="str">
        <f>Diagnostic!H8</f>
        <v>A améliorer</v>
      </c>
      <c r="I2" s="73">
        <f>Diagnostic!I8</f>
        <v>2</v>
      </c>
      <c r="L2" s="1"/>
    </row>
    <row r="3" spans="1:25" ht="15" customHeight="1" x14ac:dyDescent="0.3">
      <c r="A3" s="69" t="str">
        <f>Diagnostic!A9</f>
        <v>Chap. 4 Contexte de l'organisme</v>
      </c>
      <c r="B3" s="69" t="str">
        <f>Diagnostic!B9</f>
        <v>4.1 Compréhension de l'organisme et de son contexte</v>
      </c>
      <c r="C3" s="70" t="str">
        <f>Diagnostic!C9</f>
        <v>-</v>
      </c>
      <c r="D3" s="70" t="str">
        <f>Diagnostic!D9</f>
        <v>Q2</v>
      </c>
      <c r="E3" s="69" t="str">
        <f>Diagnostic!E9</f>
        <v>Les informations relatives à ces enjeux internes et externes sont-ils surveillés ?</v>
      </c>
      <c r="F3" s="71">
        <f>Diagnostic!F9</f>
        <v>0</v>
      </c>
      <c r="G3" s="72">
        <f>Diagnostic!G9</f>
        <v>0</v>
      </c>
      <c r="H3" s="71" t="str">
        <f>Diagnostic!H9</f>
        <v>Conforme</v>
      </c>
      <c r="I3" s="73">
        <f>Diagnostic!I9</f>
        <v>1</v>
      </c>
      <c r="Q3" s="89" t="s">
        <v>268</v>
      </c>
    </row>
    <row r="4" spans="1:25" ht="15" customHeight="1" x14ac:dyDescent="0.3">
      <c r="A4" s="69" t="str">
        <f>Diagnostic!A10</f>
        <v>Chap. 4 Contexte de l'organisme</v>
      </c>
      <c r="B4" s="69" t="str">
        <f>Diagnostic!B10</f>
        <v>4.1 Compréhension de l'organisme et de son contexte</v>
      </c>
      <c r="C4" s="70" t="str">
        <f>Diagnostic!C10</f>
        <v>-</v>
      </c>
      <c r="D4" s="70" t="str">
        <f>Diagnostic!D10</f>
        <v>Q3</v>
      </c>
      <c r="E4" s="69" t="str">
        <f>Diagnostic!E10</f>
        <v>Ces enjeux sont-ils pris en compte dans le système qualité ?</v>
      </c>
      <c r="F4" s="71">
        <f>Diagnostic!F10</f>
        <v>0</v>
      </c>
      <c r="G4" s="72">
        <f>Diagnostic!G10</f>
        <v>0</v>
      </c>
      <c r="H4" s="71" t="str">
        <f>Diagnostic!H10</f>
        <v>Conforme</v>
      </c>
      <c r="I4" s="73">
        <f>Diagnostic!I10</f>
        <v>1</v>
      </c>
    </row>
    <row r="5" spans="1:25" ht="15" customHeight="1" x14ac:dyDescent="0.3">
      <c r="A5" s="69" t="str">
        <f>Diagnostic!A11</f>
        <v>Chap. 4 Contexte de l'organisme</v>
      </c>
      <c r="B5" s="69" t="str">
        <f>Diagnostic!B11</f>
        <v>4.1 Compréhension de l'organisme et de son contexte</v>
      </c>
      <c r="C5" s="70" t="str">
        <f>Diagnostic!C11</f>
        <v>-</v>
      </c>
      <c r="D5" s="70" t="str">
        <f>Diagnostic!D11</f>
        <v>Q4</v>
      </c>
      <c r="E5" s="69" t="str">
        <f>Diagnostic!E11</f>
        <v>Est-ce que l’organisme fourni en permanence des produits et services conformes aux exigences des clients et aux exigences légales et réglementaires applicables?</v>
      </c>
      <c r="F5" s="71">
        <f>Diagnostic!F11</f>
        <v>0</v>
      </c>
      <c r="G5" s="72">
        <f>Diagnostic!G11</f>
        <v>0</v>
      </c>
      <c r="H5" s="71" t="str">
        <f>Diagnostic!H11</f>
        <v>Conforme</v>
      </c>
      <c r="I5" s="73">
        <f>Diagnostic!I11</f>
        <v>1</v>
      </c>
    </row>
    <row r="6" spans="1:25" ht="15" customHeight="1" x14ac:dyDescent="0.3">
      <c r="A6" s="74" t="str">
        <f>Diagnostic!A12</f>
        <v>Chap. 4 Contexte de l'organisme</v>
      </c>
      <c r="B6" s="74" t="str">
        <f>Diagnostic!B12</f>
        <v>4.2 Compréhension des besoins et attentes des parties intéressées</v>
      </c>
      <c r="C6" s="75" t="str">
        <f>Diagnostic!C12</f>
        <v>-</v>
      </c>
      <c r="D6" s="75" t="str">
        <f>Diagnostic!D12</f>
        <v>Q1</v>
      </c>
      <c r="E6" s="74" t="str">
        <f>Diagnostic!E12</f>
        <v>Les parties intéressées pertinentes sont-elles identifiées ?</v>
      </c>
      <c r="F6" s="76">
        <f>Diagnostic!F12</f>
        <v>0</v>
      </c>
      <c r="G6" s="77">
        <f>Diagnostic!G12</f>
        <v>0</v>
      </c>
      <c r="H6" s="76" t="str">
        <f>Diagnostic!H12</f>
        <v>Non conforme</v>
      </c>
      <c r="I6" s="78">
        <f>Diagnostic!I12</f>
        <v>3</v>
      </c>
      <c r="K6" s="114"/>
      <c r="L6" s="114"/>
      <c r="M6" s="114"/>
      <c r="N6" s="114"/>
      <c r="O6" s="114"/>
      <c r="P6" s="114" t="s">
        <v>208</v>
      </c>
      <c r="Q6" s="114"/>
      <c r="R6" s="114"/>
      <c r="S6" s="114"/>
      <c r="T6" s="114"/>
      <c r="U6" s="114"/>
      <c r="Y6" t="s">
        <v>199</v>
      </c>
    </row>
    <row r="7" spans="1:25" ht="15" customHeight="1" x14ac:dyDescent="0.3">
      <c r="A7" s="74" t="str">
        <f>Diagnostic!A13</f>
        <v>Chap. 4 Contexte de l'organisme</v>
      </c>
      <c r="B7" s="74" t="str">
        <f>Diagnostic!B13</f>
        <v>4.2 Compréhension des besoins et attentes des parties intéressées</v>
      </c>
      <c r="C7" s="75" t="str">
        <f>Diagnostic!C13</f>
        <v>-</v>
      </c>
      <c r="D7" s="75" t="str">
        <f>Diagnostic!D13</f>
        <v>Q2</v>
      </c>
      <c r="E7" s="74" t="str">
        <f>Diagnostic!E13</f>
        <v>Les exigences des parties intéressées sont-elles identifiées ?</v>
      </c>
      <c r="F7" s="76">
        <f>Diagnostic!F13</f>
        <v>0</v>
      </c>
      <c r="G7" s="77">
        <f>Diagnostic!G13</f>
        <v>0</v>
      </c>
      <c r="H7" s="76" t="str">
        <f>Diagnostic!H13</f>
        <v>Conforme</v>
      </c>
      <c r="I7" s="78">
        <f>Diagnostic!I13</f>
        <v>1</v>
      </c>
      <c r="Y7" t="s">
        <v>205</v>
      </c>
    </row>
    <row r="8" spans="1:25" ht="15" customHeight="1" x14ac:dyDescent="0.3">
      <c r="A8" s="74" t="str">
        <f>Diagnostic!A14</f>
        <v>Chap. 4 Contexte de l'organisme</v>
      </c>
      <c r="B8" s="74" t="str">
        <f>Diagnostic!B14</f>
        <v>4.2 Compréhension des besoins et attentes des parties intéressées</v>
      </c>
      <c r="C8" s="75" t="str">
        <f>Diagnostic!C14</f>
        <v>-</v>
      </c>
      <c r="D8" s="75" t="str">
        <f>Diagnostic!D14</f>
        <v>Q3</v>
      </c>
      <c r="E8" s="74" t="str">
        <f>Diagnostic!E14</f>
        <v>Les exigences des parties intéressées sont-elles surveillées et revues ?</v>
      </c>
      <c r="F8" s="76">
        <f>Diagnostic!F14</f>
        <v>0</v>
      </c>
      <c r="G8" s="77">
        <f>Diagnostic!G14</f>
        <v>0</v>
      </c>
      <c r="H8" s="76" t="str">
        <f>Diagnostic!H14</f>
        <v>Non conforme</v>
      </c>
      <c r="I8" s="78">
        <f>Diagnostic!I14</f>
        <v>3</v>
      </c>
      <c r="K8" s="4" t="s">
        <v>204</v>
      </c>
      <c r="M8" s="63" t="e">
        <f>GETPIVOTDATA("Note",#REF!,"Note","Conforme")/GETPIVOTDATA("Note",#REF!)</f>
        <v>#REF!</v>
      </c>
      <c r="N8" s="4" t="e">
        <f>IF(M8&lt;33%,"Non-conforme",IF(M8&lt;66%,"A améliorer",IF(M8&lt;100%,"Acceptable",IF(M8=100%,"Conforme",""))))</f>
        <v>#REF!</v>
      </c>
      <c r="Y8" t="s">
        <v>206</v>
      </c>
    </row>
    <row r="9" spans="1:25" ht="15" customHeight="1" x14ac:dyDescent="0.3">
      <c r="A9" s="69" t="str">
        <f>Diagnostic!A15</f>
        <v>Chap. 4 Contexte de l'organisme</v>
      </c>
      <c r="B9" s="69" t="str">
        <f>Diagnostic!B15</f>
        <v>4.3 Détermination du domaine d'application du système de management de la qualité</v>
      </c>
      <c r="C9" s="71" t="str">
        <f>Diagnostic!C15</f>
        <v>1.2</v>
      </c>
      <c r="D9" s="71" t="str">
        <f>Diagnostic!D15</f>
        <v>Q2</v>
      </c>
      <c r="E9" s="69" t="str">
        <f>Diagnostic!E15</f>
        <v>Le domaine d'application du SMQ est-il déterminé ?</v>
      </c>
      <c r="F9" s="71">
        <f>Diagnostic!F15</f>
        <v>0</v>
      </c>
      <c r="G9" s="72">
        <f>Diagnostic!G15</f>
        <v>0</v>
      </c>
      <c r="H9" s="71" t="str">
        <f>Diagnostic!H15</f>
        <v>A améliorer</v>
      </c>
      <c r="I9" s="73">
        <f>Diagnostic!I15</f>
        <v>2</v>
      </c>
      <c r="Y9" t="s">
        <v>207</v>
      </c>
    </row>
    <row r="10" spans="1:25" ht="15" customHeight="1" x14ac:dyDescent="0.3">
      <c r="A10" s="69" t="str">
        <f>Diagnostic!A16</f>
        <v>Chap. 4 Contexte de l'organisme</v>
      </c>
      <c r="B10" s="69" t="str">
        <f>Diagnostic!B16</f>
        <v>4.3 Détermination du domaine d'application du système de management de la qualité</v>
      </c>
      <c r="C10" s="71" t="str">
        <f>Diagnostic!C16</f>
        <v>1.2</v>
      </c>
      <c r="D10" s="71" t="str">
        <f>Diagnostic!D16</f>
        <v>Q3</v>
      </c>
      <c r="E10" s="69" t="str">
        <f>Diagnostic!E16</f>
        <v>Le domaine d'application est-il disponible sous une forme documentée ?</v>
      </c>
      <c r="F10" s="71">
        <f>Diagnostic!F16</f>
        <v>0</v>
      </c>
      <c r="G10" s="72">
        <f>Diagnostic!G16</f>
        <v>0</v>
      </c>
      <c r="H10" s="71" t="str">
        <f>Diagnostic!H16</f>
        <v>Conforme</v>
      </c>
      <c r="I10" s="73">
        <f>Diagnostic!I16</f>
        <v>1</v>
      </c>
      <c r="Q10" s="101" t="s">
        <v>197</v>
      </c>
      <c r="R10" s="102"/>
      <c r="S10" s="102"/>
      <c r="T10" s="102"/>
      <c r="U10" s="103"/>
      <c r="Y10" t="s">
        <v>208</v>
      </c>
    </row>
    <row r="11" spans="1:25" ht="15" customHeight="1" x14ac:dyDescent="0.3">
      <c r="A11" s="74" t="str">
        <f>Diagnostic!A17</f>
        <v>Chap. 4 Contexte de l'organisme</v>
      </c>
      <c r="B11" s="74" t="str">
        <f>Diagnostic!B17</f>
        <v>4.4 SMQ et ses processus</v>
      </c>
      <c r="C11" s="76" t="str">
        <f>Diagnostic!C17</f>
        <v>1.2</v>
      </c>
      <c r="D11" s="75" t="str">
        <f>Diagnostic!D17</f>
        <v>Q1</v>
      </c>
      <c r="E11" s="74" t="str">
        <f>Diagnostic!E17</f>
        <v>Les processus ont-ils été identifiés ?</v>
      </c>
      <c r="F11" s="76">
        <f>Diagnostic!F17</f>
        <v>0</v>
      </c>
      <c r="G11" s="77">
        <f>Diagnostic!G17</f>
        <v>0</v>
      </c>
      <c r="H11" s="76" t="str">
        <f>Diagnostic!H17</f>
        <v>A améliorer</v>
      </c>
      <c r="I11" s="78">
        <f>Diagnostic!I17</f>
        <v>2</v>
      </c>
      <c r="Q11" s="105"/>
      <c r="R11" s="106"/>
      <c r="S11" s="106"/>
      <c r="T11" s="106"/>
      <c r="U11" s="107"/>
      <c r="Y11" t="s">
        <v>209</v>
      </c>
    </row>
    <row r="12" spans="1:25" ht="15" customHeight="1" x14ac:dyDescent="0.3">
      <c r="A12" s="74" t="str">
        <f>Diagnostic!A18</f>
        <v>Chap. 4 Contexte de l'organisme</v>
      </c>
      <c r="B12" s="74" t="str">
        <f>Diagnostic!B18</f>
        <v>4.4 SMQ et ses processus</v>
      </c>
      <c r="C12" s="76" t="str">
        <f>Diagnostic!C18</f>
        <v>1.2</v>
      </c>
      <c r="D12" s="75" t="str">
        <f>Diagnostic!D18</f>
        <v>Q2</v>
      </c>
      <c r="E12" s="74" t="str">
        <f>Diagnostic!E18</f>
        <v>Les données d'entrées et de sorties de ces processus ont-elles été identifiées ?</v>
      </c>
      <c r="F12" s="76">
        <f>Diagnostic!F18</f>
        <v>0</v>
      </c>
      <c r="G12" s="77">
        <f>Diagnostic!G18</f>
        <v>0</v>
      </c>
      <c r="H12" s="76" t="str">
        <f>Diagnostic!H18</f>
        <v>A améliorer</v>
      </c>
      <c r="I12" s="78">
        <f>Diagnostic!I18</f>
        <v>2</v>
      </c>
      <c r="Q12" s="108"/>
      <c r="R12" s="109"/>
      <c r="S12" s="109"/>
      <c r="T12" s="109"/>
      <c r="U12" s="110"/>
      <c r="Y12" t="s">
        <v>210</v>
      </c>
    </row>
    <row r="13" spans="1:25" ht="15" customHeight="1" x14ac:dyDescent="0.3">
      <c r="A13" s="74" t="str">
        <f>Diagnostic!A19</f>
        <v>Chap. 4 Contexte de l'organisme</v>
      </c>
      <c r="B13" s="74" t="str">
        <f>Diagnostic!B19</f>
        <v>4.4 SMQ et ses processus</v>
      </c>
      <c r="C13" s="76" t="str">
        <f>Diagnostic!C19</f>
        <v>1.2</v>
      </c>
      <c r="D13" s="75" t="str">
        <f>Diagnostic!D19</f>
        <v>Q3</v>
      </c>
      <c r="E13" s="74" t="str">
        <f>Diagnostic!E19</f>
        <v>Les séquences et les interactions de ces processus ont-elles été identifiées ?</v>
      </c>
      <c r="F13" s="76">
        <f>Diagnostic!F19</f>
        <v>0</v>
      </c>
      <c r="G13" s="77">
        <f>Diagnostic!G19</f>
        <v>0</v>
      </c>
      <c r="H13" s="76" t="str">
        <f>Diagnostic!H19</f>
        <v>A améliorer</v>
      </c>
      <c r="I13" s="78">
        <f>Diagnostic!I19</f>
        <v>2</v>
      </c>
      <c r="Q13" s="108"/>
      <c r="R13" s="109"/>
      <c r="S13" s="109"/>
      <c r="T13" s="109"/>
      <c r="U13" s="110"/>
    </row>
    <row r="14" spans="1:25" ht="15" customHeight="1" x14ac:dyDescent="0.3">
      <c r="A14" s="74" t="str">
        <f>Diagnostic!A20</f>
        <v>Chap. 4 Contexte de l'organisme</v>
      </c>
      <c r="B14" s="74" t="str">
        <f>Diagnostic!B20</f>
        <v>4.4 SMQ et ses processus</v>
      </c>
      <c r="C14" s="76" t="str">
        <f>Diagnostic!C20</f>
        <v>1.2</v>
      </c>
      <c r="D14" s="75" t="str">
        <f>Diagnostic!D20</f>
        <v>Q4</v>
      </c>
      <c r="E14" s="74" t="str">
        <f>Diagnostic!E20</f>
        <v>Les critères et les méthodes pour assurer l'efficacité de ces processus ont-ils été déterminé ?</v>
      </c>
      <c r="F14" s="76">
        <f>Diagnostic!F20</f>
        <v>0</v>
      </c>
      <c r="G14" s="77">
        <f>Diagnostic!G20</f>
        <v>0</v>
      </c>
      <c r="H14" s="76" t="str">
        <f>Diagnostic!H20</f>
        <v>Conforme</v>
      </c>
      <c r="I14" s="78">
        <f>Diagnostic!I20</f>
        <v>1</v>
      </c>
      <c r="Q14" s="108"/>
      <c r="R14" s="109"/>
      <c r="S14" s="109"/>
      <c r="T14" s="109"/>
      <c r="U14" s="110"/>
    </row>
    <row r="15" spans="1:25" ht="15" customHeight="1" x14ac:dyDescent="0.3">
      <c r="A15" s="74" t="str">
        <f>Diagnostic!A21</f>
        <v>Chap. 4 Contexte de l'organisme</v>
      </c>
      <c r="B15" s="74" t="str">
        <f>Diagnostic!B21</f>
        <v>4.4 SMQ et ses processus</v>
      </c>
      <c r="C15" s="76" t="str">
        <f>Diagnostic!C21</f>
        <v>1.2</v>
      </c>
      <c r="D15" s="75" t="str">
        <f>Diagnostic!D21</f>
        <v>Q5</v>
      </c>
      <c r="E15" s="74" t="str">
        <f>Diagnostic!E21</f>
        <v>Les ressources nécessaires à ces processus sont-elles identifiées et à disposition ?</v>
      </c>
      <c r="F15" s="76">
        <f>Diagnostic!F21</f>
        <v>0</v>
      </c>
      <c r="G15" s="77">
        <f>Diagnostic!G21</f>
        <v>0</v>
      </c>
      <c r="H15" s="76" t="str">
        <f>Diagnostic!H21</f>
        <v>A améliorer</v>
      </c>
      <c r="I15" s="78">
        <f>Diagnostic!I21</f>
        <v>2</v>
      </c>
      <c r="Q15" s="108"/>
      <c r="R15" s="109"/>
      <c r="S15" s="109"/>
      <c r="T15" s="109"/>
      <c r="U15" s="110"/>
      <c r="Y15" t="s">
        <v>95</v>
      </c>
    </row>
    <row r="16" spans="1:25" ht="15" customHeight="1" x14ac:dyDescent="0.3">
      <c r="A16" s="74" t="str">
        <f>Diagnostic!A22</f>
        <v>Chap. 4 Contexte de l'organisme</v>
      </c>
      <c r="B16" s="74" t="str">
        <f>Diagnostic!B22</f>
        <v>4.4 SMQ et ses processus</v>
      </c>
      <c r="C16" s="76" t="str">
        <f>Diagnostic!C22</f>
        <v>1.2</v>
      </c>
      <c r="D16" s="75" t="str">
        <f>Diagnostic!D22</f>
        <v>Q6</v>
      </c>
      <c r="E16" s="74" t="str">
        <f>Diagnostic!E22</f>
        <v>Les responsabilités ont-elles été définies ?</v>
      </c>
      <c r="F16" s="76">
        <f>Diagnostic!F22</f>
        <v>0</v>
      </c>
      <c r="G16" s="77">
        <f>Diagnostic!G22</f>
        <v>0</v>
      </c>
      <c r="H16" s="76" t="str">
        <f>Diagnostic!H22</f>
        <v>A améliorer</v>
      </c>
      <c r="I16" s="78">
        <f>Diagnostic!I22</f>
        <v>2</v>
      </c>
      <c r="Q16" s="108"/>
      <c r="R16" s="109"/>
      <c r="S16" s="109"/>
      <c r="T16" s="109"/>
      <c r="U16" s="110"/>
      <c r="Y16" t="s">
        <v>93</v>
      </c>
    </row>
    <row r="17" spans="1:25" ht="15" customHeight="1" x14ac:dyDescent="0.3">
      <c r="A17" s="74" t="str">
        <f>Diagnostic!A23</f>
        <v>Chap. 4 Contexte de l'organisme</v>
      </c>
      <c r="B17" s="74" t="str">
        <f>Diagnostic!B23</f>
        <v>4.4 SMQ et ses processus</v>
      </c>
      <c r="C17" s="76" t="str">
        <f>Diagnostic!C23</f>
        <v>1.2</v>
      </c>
      <c r="D17" s="75" t="str">
        <f>Diagnostic!D23</f>
        <v>Q7</v>
      </c>
      <c r="E17" s="74" t="str">
        <f>Diagnostic!E23</f>
        <v>Les risques et opportunités liés à ces processus ont été pris en compte, des actions appropriées sont planifiées ?</v>
      </c>
      <c r="F17" s="76">
        <f>Diagnostic!F23</f>
        <v>0</v>
      </c>
      <c r="G17" s="77">
        <f>Diagnostic!G23</f>
        <v>0</v>
      </c>
      <c r="H17" s="76" t="str">
        <f>Diagnostic!H23</f>
        <v>Non conforme</v>
      </c>
      <c r="I17" s="78">
        <f>Diagnostic!I23</f>
        <v>3</v>
      </c>
      <c r="Q17" s="108"/>
      <c r="R17" s="109"/>
      <c r="S17" s="109"/>
      <c r="T17" s="109"/>
      <c r="U17" s="110"/>
      <c r="Y17" t="s">
        <v>265</v>
      </c>
    </row>
    <row r="18" spans="1:25" ht="15" customHeight="1" x14ac:dyDescent="0.3">
      <c r="A18" s="74" t="str">
        <f>Diagnostic!A24</f>
        <v>Chap. 4 Contexte de l'organisme</v>
      </c>
      <c r="B18" s="74" t="str">
        <f>Diagnostic!B24</f>
        <v>4.4 SMQ et ses processus</v>
      </c>
      <c r="C18" s="76" t="str">
        <f>Diagnostic!C24</f>
        <v>1.2</v>
      </c>
      <c r="D18" s="75" t="str">
        <f>Diagnostic!D24</f>
        <v>Q8</v>
      </c>
      <c r="E18" s="74" t="str">
        <f>Diagnostic!E24</f>
        <v xml:space="preserve">Ces processus sont évalués, mesurés et analysés ? </v>
      </c>
      <c r="F18" s="76">
        <f>Diagnostic!F24</f>
        <v>0</v>
      </c>
      <c r="G18" s="77">
        <f>Diagnostic!G24</f>
        <v>0</v>
      </c>
      <c r="H18" s="76" t="str">
        <f>Diagnostic!H24</f>
        <v>Conforme</v>
      </c>
      <c r="I18" s="78">
        <f>Diagnostic!I24</f>
        <v>1</v>
      </c>
      <c r="Q18" s="108"/>
      <c r="R18" s="109"/>
      <c r="S18" s="109"/>
      <c r="T18" s="109"/>
      <c r="U18" s="110"/>
    </row>
    <row r="19" spans="1:25" ht="15" customHeight="1" x14ac:dyDescent="0.3">
      <c r="A19" s="74" t="str">
        <f>Diagnostic!A25</f>
        <v>Chap. 4 Contexte de l'organisme</v>
      </c>
      <c r="B19" s="74" t="str">
        <f>Diagnostic!B25</f>
        <v>4.4 SMQ et ses processus</v>
      </c>
      <c r="C19" s="76" t="str">
        <f>Diagnostic!C25</f>
        <v>1.2</v>
      </c>
      <c r="D19" s="75" t="str">
        <f>Diagnostic!D25</f>
        <v>Q9</v>
      </c>
      <c r="E19" s="74" t="str">
        <f>Diagnostic!E25</f>
        <v>Des actions sont mises en œuvre si les processus ne produisent pas les résultats attendus ?</v>
      </c>
      <c r="F19" s="76">
        <f>Diagnostic!F25</f>
        <v>0</v>
      </c>
      <c r="G19" s="77">
        <f>Diagnostic!G25</f>
        <v>0</v>
      </c>
      <c r="H19" s="76" t="str">
        <f>Diagnostic!H25</f>
        <v>Conforme</v>
      </c>
      <c r="I19" s="78">
        <f>Diagnostic!I25</f>
        <v>1</v>
      </c>
      <c r="Q19" s="108"/>
      <c r="R19" s="109"/>
      <c r="S19" s="109"/>
      <c r="T19" s="109"/>
      <c r="U19" s="110"/>
    </row>
    <row r="20" spans="1:25" ht="15" customHeight="1" x14ac:dyDescent="0.3">
      <c r="A20" s="74" t="str">
        <f>Diagnostic!A26</f>
        <v>Chap. 4 Contexte de l'organisme</v>
      </c>
      <c r="B20" s="74" t="str">
        <f>Diagnostic!B26</f>
        <v>4.4 SMQ et ses processus</v>
      </c>
      <c r="C20" s="76" t="str">
        <f>Diagnostic!C26</f>
        <v>1.2</v>
      </c>
      <c r="D20" s="75" t="str">
        <f>Diagnostic!D26</f>
        <v>Q10</v>
      </c>
      <c r="E20" s="74" t="str">
        <f>Diagnostic!E26</f>
        <v>Les informations relatives à ces processus sont documentées?</v>
      </c>
      <c r="F20" s="76">
        <f>Diagnostic!F26</f>
        <v>0</v>
      </c>
      <c r="G20" s="77">
        <f>Diagnostic!G26</f>
        <v>0</v>
      </c>
      <c r="H20" s="76" t="str">
        <f>Diagnostic!H26</f>
        <v>Conforme</v>
      </c>
      <c r="I20" s="78">
        <f>Diagnostic!I26</f>
        <v>1</v>
      </c>
      <c r="Q20" s="108"/>
      <c r="R20" s="109"/>
      <c r="S20" s="109"/>
      <c r="T20" s="109"/>
      <c r="U20" s="110"/>
    </row>
    <row r="21" spans="1:25" ht="15" customHeight="1" x14ac:dyDescent="0.3">
      <c r="A21" s="79" t="str">
        <f>Diagnostic!A27</f>
        <v>Chap. 5 Leadership</v>
      </c>
      <c r="B21" s="79" t="str">
        <f>Diagnostic!B27</f>
        <v>5.1 Leadership et engagement</v>
      </c>
      <c r="C21" s="80" t="str">
        <f>Diagnostic!C27</f>
        <v>5.1</v>
      </c>
      <c r="D21" s="80" t="str">
        <f>Diagnostic!D27</f>
        <v>Q1</v>
      </c>
      <c r="E21" s="79" t="str">
        <f>Diagnostic!E27</f>
        <v>La direction assume et démontre sa responsabilité et son engagement dans l'efficacité du SMQ ?</v>
      </c>
      <c r="F21" s="80">
        <f>Diagnostic!F27</f>
        <v>0</v>
      </c>
      <c r="G21" s="81">
        <f>Diagnostic!G27</f>
        <v>0</v>
      </c>
      <c r="H21" s="80" t="str">
        <f>Diagnostic!H27</f>
        <v>Conforme</v>
      </c>
      <c r="I21" s="82">
        <f>Diagnostic!I27</f>
        <v>1</v>
      </c>
      <c r="Q21" s="108"/>
      <c r="R21" s="109"/>
      <c r="S21" s="109"/>
      <c r="T21" s="109"/>
      <c r="U21" s="110"/>
    </row>
    <row r="22" spans="1:25" ht="15" customHeight="1" x14ac:dyDescent="0.3">
      <c r="A22" s="79" t="str">
        <f>Diagnostic!A28</f>
        <v>Chap. 5 Leadership</v>
      </c>
      <c r="B22" s="79" t="str">
        <f>Diagnostic!B28</f>
        <v>5.1 Leadership et engagement</v>
      </c>
      <c r="C22" s="80" t="str">
        <f>Diagnostic!C28</f>
        <v>5.1</v>
      </c>
      <c r="D22" s="80" t="str">
        <f>Diagnostic!D28</f>
        <v>Q2</v>
      </c>
      <c r="E22" s="79" t="str">
        <f>Diagnostic!E28</f>
        <v>La politique et les objectifs qualité sont-ils établis et formalisés ?</v>
      </c>
      <c r="F22" s="80">
        <f>Diagnostic!F28</f>
        <v>0</v>
      </c>
      <c r="G22" s="81">
        <f>Diagnostic!G28</f>
        <v>0</v>
      </c>
      <c r="H22" s="80" t="str">
        <f>Diagnostic!H28</f>
        <v>A améliorer</v>
      </c>
      <c r="I22" s="82">
        <f>Diagnostic!I28</f>
        <v>2</v>
      </c>
      <c r="Q22" s="111"/>
      <c r="R22" s="112"/>
      <c r="S22" s="112"/>
      <c r="T22" s="112"/>
      <c r="U22" s="113"/>
    </row>
    <row r="23" spans="1:25" ht="15" customHeight="1" x14ac:dyDescent="0.3">
      <c r="A23" s="79" t="str">
        <f>Diagnostic!A29</f>
        <v>Chap. 5 Leadership</v>
      </c>
      <c r="B23" s="79" t="str">
        <f>Diagnostic!B29</f>
        <v>5.1 Leadership et engagement</v>
      </c>
      <c r="C23" s="80" t="str">
        <f>Diagnostic!C29</f>
        <v>5.1</v>
      </c>
      <c r="D23" s="80" t="str">
        <f>Diagnostic!D29</f>
        <v>Q3</v>
      </c>
      <c r="E23" s="79" t="str">
        <f>Diagnostic!E29</f>
        <v>La direction promouvoit-elle l'approche processus et l'approche par les risques ?</v>
      </c>
      <c r="F23" s="80">
        <f>Diagnostic!F29</f>
        <v>0</v>
      </c>
      <c r="G23" s="81">
        <f>Diagnostic!G29</f>
        <v>0</v>
      </c>
      <c r="H23" s="80" t="str">
        <f>Diagnostic!H29</f>
        <v>Conforme</v>
      </c>
      <c r="I23" s="82">
        <f>Diagnostic!I29</f>
        <v>1</v>
      </c>
    </row>
    <row r="24" spans="1:25" ht="15" customHeight="1" x14ac:dyDescent="0.3">
      <c r="A24" s="79" t="str">
        <f>Diagnostic!A30</f>
        <v>Chap. 5 Leadership</v>
      </c>
      <c r="B24" s="79" t="str">
        <f>Diagnostic!B30</f>
        <v>5.1 Leadership et engagement</v>
      </c>
      <c r="C24" s="80" t="str">
        <f>Diagnostic!C30</f>
        <v>5.1</v>
      </c>
      <c r="D24" s="80" t="str">
        <f>Diagnostic!D30</f>
        <v>Q4</v>
      </c>
      <c r="E24" s="79" t="str">
        <f>Diagnostic!E30</f>
        <v>La direction s'assure-t-elle de la disponibilité des ressources nécessaires au SMQ?</v>
      </c>
      <c r="F24" s="80">
        <f>Diagnostic!F30</f>
        <v>0</v>
      </c>
      <c r="G24" s="81">
        <f>Diagnostic!G30</f>
        <v>0</v>
      </c>
      <c r="H24" s="80" t="str">
        <f>Diagnostic!H30</f>
        <v>Conforme</v>
      </c>
      <c r="I24" s="82">
        <f>Diagnostic!I30</f>
        <v>1</v>
      </c>
      <c r="Q24" s="101" t="s">
        <v>198</v>
      </c>
      <c r="R24" s="102"/>
      <c r="S24" s="102"/>
      <c r="T24" s="102"/>
      <c r="U24" s="103"/>
    </row>
    <row r="25" spans="1:25" ht="15" customHeight="1" x14ac:dyDescent="0.3">
      <c r="A25" s="79" t="str">
        <f>Diagnostic!A31</f>
        <v>Chap. 5 Leadership</v>
      </c>
      <c r="B25" s="79" t="str">
        <f>Diagnostic!B31</f>
        <v>5.1 Leadership et engagement</v>
      </c>
      <c r="C25" s="80" t="str">
        <f>Diagnostic!C31</f>
        <v>5.1</v>
      </c>
      <c r="D25" s="80" t="str">
        <f>Diagnostic!D31</f>
        <v>Q5</v>
      </c>
      <c r="E25" s="79" t="str">
        <f>Diagnostic!E31</f>
        <v>La direction communique t-elle sur l'importance de disposer un système efficace et de se conformer aux exigences  et incite-elle les personnes à contribuer à son efficacité ?</v>
      </c>
      <c r="F25" s="80">
        <f>Diagnostic!F31</f>
        <v>0</v>
      </c>
      <c r="G25" s="81">
        <f>Diagnostic!G31</f>
        <v>0</v>
      </c>
      <c r="H25" s="80">
        <f>Diagnostic!H31</f>
        <v>0</v>
      </c>
      <c r="I25" s="82" t="str">
        <f>Diagnostic!I31</f>
        <v/>
      </c>
      <c r="Q25" s="104" t="s">
        <v>200</v>
      </c>
      <c r="R25" s="104"/>
      <c r="S25" s="104"/>
      <c r="T25" s="24" t="s">
        <v>201</v>
      </c>
      <c r="U25" s="24" t="s">
        <v>203</v>
      </c>
    </row>
    <row r="26" spans="1:25" ht="15" customHeight="1" x14ac:dyDescent="0.3">
      <c r="A26" s="79" t="str">
        <f>Diagnostic!A32</f>
        <v>Chap. 5 Leadership</v>
      </c>
      <c r="B26" s="79" t="str">
        <f>Diagnostic!B32</f>
        <v>5.1 Leadership et engagement</v>
      </c>
      <c r="C26" s="80" t="str">
        <f>Diagnostic!C32</f>
        <v>5.1</v>
      </c>
      <c r="D26" s="80" t="str">
        <f>Diagnostic!D32</f>
        <v>Q6</v>
      </c>
      <c r="E26" s="79" t="str">
        <f>Diagnostic!E32</f>
        <v>La direction s'assure-t-elle que le SMQ atteint les résultats attendus?</v>
      </c>
      <c r="F26" s="80">
        <f>Diagnostic!F32</f>
        <v>0</v>
      </c>
      <c r="G26" s="81">
        <f>Diagnostic!G32</f>
        <v>0</v>
      </c>
      <c r="H26" s="80">
        <f>Diagnostic!H32</f>
        <v>0</v>
      </c>
      <c r="I26" s="82" t="str">
        <f>Diagnostic!I32</f>
        <v/>
      </c>
      <c r="Q26" s="95"/>
      <c r="R26" s="96"/>
      <c r="S26" s="97"/>
      <c r="T26" s="93"/>
      <c r="U26" s="93"/>
    </row>
    <row r="27" spans="1:25" ht="15" customHeight="1" x14ac:dyDescent="0.3">
      <c r="A27" s="79" t="str">
        <f>Diagnostic!A33</f>
        <v>Chap. 5 Leadership</v>
      </c>
      <c r="B27" s="79" t="str">
        <f>Diagnostic!B33</f>
        <v>5.1 Leadership et engagement</v>
      </c>
      <c r="C27" s="80" t="str">
        <f>Diagnostic!C33</f>
        <v>5.1</v>
      </c>
      <c r="D27" s="80" t="str">
        <f>Diagnostic!D33</f>
        <v>Q7</v>
      </c>
      <c r="E27" s="79" t="str">
        <f>Diagnostic!E33</f>
        <v>La direction promouvoit-elle l'amélioration ?</v>
      </c>
      <c r="F27" s="80">
        <f>Diagnostic!F33</f>
        <v>0</v>
      </c>
      <c r="G27" s="81">
        <f>Diagnostic!G33</f>
        <v>0</v>
      </c>
      <c r="H27" s="80">
        <f>Diagnostic!H33</f>
        <v>0</v>
      </c>
      <c r="I27" s="82" t="str">
        <f>Diagnostic!I33</f>
        <v/>
      </c>
      <c r="Q27" s="98"/>
      <c r="R27" s="99"/>
      <c r="S27" s="100"/>
      <c r="T27" s="94"/>
      <c r="U27" s="94"/>
    </row>
    <row r="28" spans="1:25" ht="15" customHeight="1" x14ac:dyDescent="0.3">
      <c r="A28" s="79" t="str">
        <f>Diagnostic!A34</f>
        <v>Chap. 5 Leadership</v>
      </c>
      <c r="B28" s="79" t="str">
        <f>Diagnostic!B34</f>
        <v>5.1 Leadership et engagement</v>
      </c>
      <c r="C28" s="80" t="str">
        <f>Diagnostic!C34</f>
        <v>5.1</v>
      </c>
      <c r="D28" s="80" t="str">
        <f>Diagnostic!D34</f>
        <v>Q8</v>
      </c>
      <c r="E28" s="83" t="str">
        <f>Diagnostic!E34</f>
        <v>La direction soutient-elle les autres personnes ayant un rôle pertinent dans le système, afin de démonter leurs responsabilités ?</v>
      </c>
      <c r="F28" s="80">
        <f>Diagnostic!F34</f>
        <v>0</v>
      </c>
      <c r="G28" s="81">
        <f>Diagnostic!G34</f>
        <v>0</v>
      </c>
      <c r="H28" s="80">
        <f>Diagnostic!H34</f>
        <v>0</v>
      </c>
      <c r="I28" s="82" t="str">
        <f>Diagnostic!I34</f>
        <v/>
      </c>
      <c r="Q28" s="95"/>
      <c r="R28" s="96"/>
      <c r="S28" s="97"/>
      <c r="T28" s="93"/>
      <c r="U28" s="93"/>
    </row>
    <row r="29" spans="1:25" ht="15" customHeight="1" x14ac:dyDescent="0.3">
      <c r="A29" s="79" t="str">
        <f>Diagnostic!A35</f>
        <v>Chap. 5 Leadership</v>
      </c>
      <c r="B29" s="79" t="str">
        <f>Diagnostic!B35</f>
        <v>5.1 Leadership et engagement</v>
      </c>
      <c r="C29" s="80" t="str">
        <f>Diagnostic!C35</f>
        <v>5.2</v>
      </c>
      <c r="D29" s="80" t="str">
        <f>Diagnostic!D35</f>
        <v>Q9</v>
      </c>
      <c r="E29" s="79" t="str">
        <f>Diagnostic!E35</f>
        <v>La direction démontre t-elle son engagement relatif à l'engagement client ?</v>
      </c>
      <c r="F29" s="80">
        <f>Diagnostic!F35</f>
        <v>0</v>
      </c>
      <c r="G29" s="81">
        <f>Diagnostic!G35</f>
        <v>0</v>
      </c>
      <c r="H29" s="80">
        <f>Diagnostic!H35</f>
        <v>0</v>
      </c>
      <c r="I29" s="82" t="str">
        <f>Diagnostic!I35</f>
        <v/>
      </c>
      <c r="Q29" s="98"/>
      <c r="R29" s="99"/>
      <c r="S29" s="100"/>
      <c r="T29" s="94"/>
      <c r="U29" s="94"/>
    </row>
    <row r="30" spans="1:25" ht="15" customHeight="1" x14ac:dyDescent="0.3">
      <c r="A30" s="79" t="str">
        <f>Diagnostic!A36</f>
        <v>Chap. 5 Leadership</v>
      </c>
      <c r="B30" s="79" t="str">
        <f>Diagnostic!B36</f>
        <v>5.1 Leadership et engagement</v>
      </c>
      <c r="C30" s="80" t="str">
        <f>Diagnostic!C36</f>
        <v>5.2</v>
      </c>
      <c r="D30" s="80" t="str">
        <f>Diagnostic!D36</f>
        <v>Q10</v>
      </c>
      <c r="E30" s="79" t="str">
        <f>Diagnostic!E36</f>
        <v>Les exigences des clients sont-elles déterminées et respectées ?</v>
      </c>
      <c r="F30" s="80">
        <f>Diagnostic!F36</f>
        <v>0</v>
      </c>
      <c r="G30" s="81">
        <f>Diagnostic!G36</f>
        <v>0</v>
      </c>
      <c r="H30" s="80">
        <f>Diagnostic!H36</f>
        <v>0</v>
      </c>
      <c r="I30" s="82" t="str">
        <f>Diagnostic!I36</f>
        <v/>
      </c>
      <c r="Q30" s="95"/>
      <c r="R30" s="96"/>
      <c r="S30" s="97"/>
      <c r="T30" s="93"/>
      <c r="U30" s="93"/>
    </row>
    <row r="31" spans="1:25" ht="15" customHeight="1" x14ac:dyDescent="0.3">
      <c r="A31" s="79" t="str">
        <f>Diagnostic!A37</f>
        <v>Chap. 5 Leadership</v>
      </c>
      <c r="B31" s="79" t="str">
        <f>Diagnostic!B37</f>
        <v>5.1 Leadership et engagement</v>
      </c>
      <c r="C31" s="80" t="str">
        <f>Diagnostic!C37</f>
        <v>5.2</v>
      </c>
      <c r="D31" s="80" t="str">
        <f>Diagnostic!D37</f>
        <v>Q11</v>
      </c>
      <c r="E31" s="79" t="str">
        <f>Diagnostic!E37</f>
        <v>Les risques et opportunités ayant une incidence sur la conformité des produits et services sont-ils déterminés et pris en compte ?</v>
      </c>
      <c r="F31" s="80">
        <f>Diagnostic!F37</f>
        <v>0</v>
      </c>
      <c r="G31" s="81">
        <f>Diagnostic!G37</f>
        <v>0</v>
      </c>
      <c r="H31" s="80">
        <f>Diagnostic!H37</f>
        <v>0</v>
      </c>
      <c r="I31" s="82" t="str">
        <f>Diagnostic!I37</f>
        <v/>
      </c>
      <c r="Q31" s="98"/>
      <c r="R31" s="99"/>
      <c r="S31" s="100"/>
      <c r="T31" s="94"/>
      <c r="U31" s="94"/>
    </row>
    <row r="32" spans="1:25" ht="15" customHeight="1" x14ac:dyDescent="0.3">
      <c r="A32" s="84" t="str">
        <f>Diagnostic!A38</f>
        <v>Chap. 5 Leadership</v>
      </c>
      <c r="B32" s="84" t="str">
        <f>Diagnostic!B38</f>
        <v>5.2 Politique</v>
      </c>
      <c r="C32" s="85" t="str">
        <f>Diagnostic!C38</f>
        <v>5.3</v>
      </c>
      <c r="D32" s="85" t="str">
        <f>Diagnostic!D38</f>
        <v>Q1</v>
      </c>
      <c r="E32" s="84" t="str">
        <f>Diagnostic!E38</f>
        <v>La politique qualité est-elle adaptée à la finalité de l'organisme ?</v>
      </c>
      <c r="F32" s="85">
        <f>Diagnostic!F38</f>
        <v>0</v>
      </c>
      <c r="G32" s="86">
        <f>Diagnostic!G38</f>
        <v>0</v>
      </c>
      <c r="H32" s="85" t="str">
        <f>Diagnostic!H38</f>
        <v>Acceptable</v>
      </c>
      <c r="I32" s="87" t="e">
        <f>Diagnostic!I38</f>
        <v>#N/A</v>
      </c>
      <c r="Q32" s="95"/>
      <c r="R32" s="96"/>
      <c r="S32" s="97"/>
      <c r="T32" s="93"/>
      <c r="U32" s="93"/>
    </row>
    <row r="33" spans="1:21" ht="15" customHeight="1" x14ac:dyDescent="0.3">
      <c r="A33" s="84" t="str">
        <f>Diagnostic!A39</f>
        <v>Chap. 5 Leadership</v>
      </c>
      <c r="B33" s="84" t="str">
        <f>Diagnostic!B39</f>
        <v>5.2 Politique</v>
      </c>
      <c r="C33" s="85" t="str">
        <f>Diagnostic!C39</f>
        <v>5.3</v>
      </c>
      <c r="D33" s="85" t="str">
        <f>Diagnostic!D39</f>
        <v>Q2</v>
      </c>
      <c r="E33" s="84" t="str">
        <f>Diagnostic!E39</f>
        <v>La politique est-elle établit, revue et mise à jour régulièrement par la direction ?</v>
      </c>
      <c r="F33" s="85">
        <f>Diagnostic!F39</f>
        <v>0</v>
      </c>
      <c r="G33" s="86">
        <f>Diagnostic!G39</f>
        <v>0</v>
      </c>
      <c r="H33" s="85" t="str">
        <f>Diagnostic!H39</f>
        <v>Conforme</v>
      </c>
      <c r="I33" s="87">
        <f>Diagnostic!I39</f>
        <v>1</v>
      </c>
      <c r="Q33" s="98"/>
      <c r="R33" s="99"/>
      <c r="S33" s="100"/>
      <c r="T33" s="94"/>
      <c r="U33" s="94"/>
    </row>
    <row r="34" spans="1:21" ht="15" customHeight="1" x14ac:dyDescent="0.3">
      <c r="A34" s="84" t="str">
        <f>Diagnostic!A40</f>
        <v>Chap. 5 Leadership</v>
      </c>
      <c r="B34" s="84" t="str">
        <f>Diagnostic!B40</f>
        <v>5.2 Politique</v>
      </c>
      <c r="C34" s="85" t="str">
        <f>Diagnostic!C40</f>
        <v>5.3</v>
      </c>
      <c r="D34" s="85" t="str">
        <f>Diagnostic!D40</f>
        <v>Q3</v>
      </c>
      <c r="E34" s="84" t="str">
        <f>Diagnostic!E40</f>
        <v>La politique qualité prend-t-elle en compte les exigences réglementaires, légales et celles des clients?</v>
      </c>
      <c r="F34" s="85">
        <f>Diagnostic!F40</f>
        <v>0</v>
      </c>
      <c r="G34" s="86">
        <f>Diagnostic!G40</f>
        <v>0</v>
      </c>
      <c r="H34" s="85" t="str">
        <f>Diagnostic!H40</f>
        <v>Conforme</v>
      </c>
      <c r="I34" s="87">
        <f>Diagnostic!I40</f>
        <v>1</v>
      </c>
      <c r="Q34" s="95"/>
      <c r="R34" s="96"/>
      <c r="S34" s="97"/>
      <c r="T34" s="93"/>
      <c r="U34" s="93"/>
    </row>
    <row r="35" spans="1:21" ht="15" customHeight="1" x14ac:dyDescent="0.3">
      <c r="A35" s="84" t="str">
        <f>Diagnostic!A41</f>
        <v>Chap. 5 Leadership</v>
      </c>
      <c r="B35" s="84" t="str">
        <f>Diagnostic!B41</f>
        <v>5.2 Politique</v>
      </c>
      <c r="C35" s="85" t="str">
        <f>Diagnostic!C41</f>
        <v>5.3</v>
      </c>
      <c r="D35" s="85" t="str">
        <f>Diagnostic!D41</f>
        <v>Q4</v>
      </c>
      <c r="E35" s="84" t="str">
        <f>Diagnostic!E41</f>
        <v>La politique qualité définit-elle un cadre aux objectifs qualité ?</v>
      </c>
      <c r="F35" s="85">
        <f>Diagnostic!F41</f>
        <v>0</v>
      </c>
      <c r="G35" s="86">
        <f>Diagnostic!G41</f>
        <v>0</v>
      </c>
      <c r="H35" s="85">
        <f>Diagnostic!H41</f>
        <v>0</v>
      </c>
      <c r="I35" s="87" t="str">
        <f>Diagnostic!I41</f>
        <v/>
      </c>
      <c r="Q35" s="98"/>
      <c r="R35" s="99"/>
      <c r="S35" s="100"/>
      <c r="T35" s="94"/>
      <c r="U35" s="94"/>
    </row>
    <row r="36" spans="1:21" ht="15" customHeight="1" x14ac:dyDescent="0.3">
      <c r="A36" s="84" t="str">
        <f>Diagnostic!A42</f>
        <v>Chap. 5 Leadership</v>
      </c>
      <c r="B36" s="84" t="str">
        <f>Diagnostic!B42</f>
        <v>5.2 Politique</v>
      </c>
      <c r="C36" s="85" t="str">
        <f>Diagnostic!C42</f>
        <v>5.3</v>
      </c>
      <c r="D36" s="85" t="str">
        <f>Diagnostic!D42</f>
        <v>Q5</v>
      </c>
      <c r="E36" s="84" t="str">
        <f>Diagnostic!E42</f>
        <v>La politique qualité comprend-elle l'engagement à satisfaire aux exigences et à améliorer en permanence l'efficacité du SMQ ?</v>
      </c>
      <c r="F36" s="85">
        <f>Diagnostic!F42</f>
        <v>0</v>
      </c>
      <c r="G36" s="86">
        <f>Diagnostic!G42</f>
        <v>0</v>
      </c>
      <c r="H36" s="85">
        <f>Diagnostic!H42</f>
        <v>0</v>
      </c>
      <c r="I36" s="87" t="str">
        <f>Diagnostic!I42</f>
        <v/>
      </c>
    </row>
    <row r="37" spans="1:21" ht="15" customHeight="1" x14ac:dyDescent="0.3">
      <c r="A37" s="84" t="str">
        <f>Diagnostic!A43</f>
        <v>Chap. 5 Leadership</v>
      </c>
      <c r="B37" s="84" t="str">
        <f>Diagnostic!B43</f>
        <v>5.2 Politique</v>
      </c>
      <c r="C37" s="85" t="str">
        <f>Diagnostic!C43</f>
        <v>5.3</v>
      </c>
      <c r="D37" s="85" t="str">
        <f>Diagnostic!D43</f>
        <v>Q6</v>
      </c>
      <c r="E37" s="84" t="str">
        <f>Diagnostic!E43</f>
        <v>La politique qualité est-elle communiquée au sein de l'organisme ?</v>
      </c>
      <c r="F37" s="85">
        <f>Diagnostic!F43</f>
        <v>0</v>
      </c>
      <c r="G37" s="86">
        <f>Diagnostic!G43</f>
        <v>0</v>
      </c>
      <c r="H37" s="85">
        <f>Diagnostic!H43</f>
        <v>0</v>
      </c>
      <c r="I37" s="87" t="str">
        <f>Diagnostic!I43</f>
        <v/>
      </c>
    </row>
    <row r="38" spans="1:21" ht="15" customHeight="1" x14ac:dyDescent="0.3">
      <c r="A38" s="84" t="str">
        <f>Diagnostic!A44</f>
        <v>Chap. 5 Leadership</v>
      </c>
      <c r="B38" s="84" t="str">
        <f>Diagnostic!B44</f>
        <v>5.2 Politique</v>
      </c>
      <c r="C38" s="85" t="str">
        <f>Diagnostic!C44</f>
        <v>5.3</v>
      </c>
      <c r="D38" s="85" t="str">
        <f>Diagnostic!D44</f>
        <v>Q7</v>
      </c>
      <c r="E38" s="84" t="str">
        <f>Diagnostic!E44</f>
        <v>La politique qualité est-elle mise à disposition des parties intéressées ?</v>
      </c>
      <c r="F38" s="85">
        <f>Diagnostic!F44</f>
        <v>0</v>
      </c>
      <c r="G38" s="86">
        <f>Diagnostic!G44</f>
        <v>0</v>
      </c>
      <c r="H38" s="85">
        <f>Diagnostic!H44</f>
        <v>0</v>
      </c>
      <c r="I38" s="87" t="str">
        <f>Diagnostic!I44</f>
        <v/>
      </c>
    </row>
    <row r="39" spans="1:21" ht="15" customHeight="1" x14ac:dyDescent="0.3">
      <c r="A39" s="79" t="str">
        <f>Diagnostic!A45</f>
        <v>Chap. 5 Leadership</v>
      </c>
      <c r="B39" s="79" t="str">
        <f>Diagnostic!B45</f>
        <v>5.3 Rôles, responsabilités et autorités au sein de l'organisme</v>
      </c>
      <c r="C39" s="80" t="str">
        <f>Diagnostic!C45</f>
        <v>5.5</v>
      </c>
      <c r="D39" s="80" t="str">
        <f>Diagnostic!D45</f>
        <v>Q1</v>
      </c>
      <c r="E39" s="79" t="str">
        <f>Diagnostic!E45</f>
        <v>Les responsabilités et autorités de tous les individus de votre organisme sont-elles clairement formalisées et communiquées au sein de l'organisme ?</v>
      </c>
      <c r="F39" s="80">
        <f>Diagnostic!F45</f>
        <v>0</v>
      </c>
      <c r="G39" s="81">
        <f>Diagnostic!G45</f>
        <v>0</v>
      </c>
      <c r="H39" s="80" t="str">
        <f>Diagnostic!H45</f>
        <v>Conforme</v>
      </c>
      <c r="I39" s="82">
        <f>Diagnostic!I45</f>
        <v>1</v>
      </c>
    </row>
    <row r="40" spans="1:21" ht="15" customHeight="1" x14ac:dyDescent="0.3">
      <c r="A40" s="79" t="str">
        <f>Diagnostic!A46</f>
        <v>Chap. 5 Leadership</v>
      </c>
      <c r="B40" s="79" t="str">
        <f>Diagnostic!B46</f>
        <v>5.3 Rôles, responsabilités et autorités au sein de l'organisme</v>
      </c>
      <c r="C40" s="80" t="str">
        <f>Diagnostic!C46</f>
        <v>5.5</v>
      </c>
      <c r="D40" s="80" t="str">
        <f>Diagnostic!D46</f>
        <v>Q2</v>
      </c>
      <c r="E40" s="79" t="str">
        <f>Diagnostic!E46</f>
        <v>Un responsable a-t-il été nommé par la direction pour rendre compte de la performance du SMQ et des opportunités d'amélioration à la direction ?</v>
      </c>
      <c r="F40" s="80">
        <f>Diagnostic!F46</f>
        <v>0</v>
      </c>
      <c r="G40" s="81">
        <f>Diagnostic!G46</f>
        <v>0</v>
      </c>
      <c r="H40" s="80" t="str">
        <f>Diagnostic!H46</f>
        <v>Conforme</v>
      </c>
      <c r="I40" s="82">
        <f>Diagnostic!I46</f>
        <v>1</v>
      </c>
    </row>
    <row r="41" spans="1:21" ht="15" customHeight="1" x14ac:dyDescent="0.3">
      <c r="A41" s="79" t="str">
        <f>Diagnostic!A47</f>
        <v>Chap. 5 Leadership</v>
      </c>
      <c r="B41" s="79" t="str">
        <f>Diagnostic!B47</f>
        <v>5.3 Rôles, responsabilités et autorités au sein de l'organisme</v>
      </c>
      <c r="C41" s="80" t="str">
        <f>Diagnostic!C47</f>
        <v>5.5</v>
      </c>
      <c r="D41" s="80" t="str">
        <f>Diagnostic!D47</f>
        <v>Q3</v>
      </c>
      <c r="E41" s="79" t="str">
        <f>Diagnostic!E47</f>
        <v>Un responsable a-t-il été nommé par la direction pour assurer la sensibilisation aux exigences du client et promovoir l'orientation client dans tout l'organisme ?</v>
      </c>
      <c r="F41" s="80">
        <f>Diagnostic!F47</f>
        <v>0</v>
      </c>
      <c r="G41" s="81">
        <f>Diagnostic!G47</f>
        <v>0</v>
      </c>
      <c r="H41" s="80" t="str">
        <f>Diagnostic!H47</f>
        <v>A améliorer</v>
      </c>
      <c r="I41" s="82">
        <f>Diagnostic!I47</f>
        <v>2</v>
      </c>
    </row>
    <row r="42" spans="1:21" ht="15" customHeight="1" x14ac:dyDescent="0.3">
      <c r="A42" s="79" t="str">
        <f>Diagnostic!A48</f>
        <v>Chap. 5 Leadership</v>
      </c>
      <c r="B42" s="79" t="str">
        <f>Diagnostic!B48</f>
        <v>5.3 Rôles, responsabilités et autorités au sein de l'organisme</v>
      </c>
      <c r="C42" s="80" t="str">
        <f>Diagnostic!C48</f>
        <v>5.5</v>
      </c>
      <c r="D42" s="80" t="str">
        <f>Diagnostic!D48</f>
        <v>Q4</v>
      </c>
      <c r="E42" s="80" t="str">
        <f>Diagnostic!E48</f>
        <v>Un responsable a-t-il été nommé par la direction pour assurer suivi du SMQ ?</v>
      </c>
      <c r="F42" s="80">
        <f>Diagnostic!F48</f>
        <v>0</v>
      </c>
      <c r="G42" s="80">
        <f>Diagnostic!G48</f>
        <v>0</v>
      </c>
      <c r="H42" s="80">
        <f>Diagnostic!H48</f>
        <v>0</v>
      </c>
      <c r="I42" s="80" t="str">
        <f>Diagnostic!I48</f>
        <v/>
      </c>
    </row>
    <row r="43" spans="1:21" ht="15" customHeight="1" x14ac:dyDescent="0.3">
      <c r="A43" s="69" t="str">
        <f>Diagnostic!A49</f>
        <v>Chap. 6 Planification</v>
      </c>
      <c r="B43" s="69" t="str">
        <f>Diagnostic!B49</f>
        <v>6.1 Actions à mettre en œuvre face aux risques et opportunités</v>
      </c>
      <c r="C43" s="71" t="str">
        <f>Diagnostic!C49</f>
        <v>5.4.2 / 8.3</v>
      </c>
      <c r="D43" s="71" t="str">
        <f>Diagnostic!D49</f>
        <v>Q1</v>
      </c>
      <c r="E43" s="69" t="str">
        <f>Diagnostic!E49</f>
        <v>Les risques et opportunités pour votre organisme sont-ils déterminés ?</v>
      </c>
      <c r="F43" s="71">
        <f>Diagnostic!F49</f>
        <v>0</v>
      </c>
      <c r="G43" s="72">
        <f>Diagnostic!G49</f>
        <v>0</v>
      </c>
      <c r="H43" s="71">
        <f>Diagnostic!H49</f>
        <v>0</v>
      </c>
      <c r="I43" s="73" t="str">
        <f>Diagnostic!I49</f>
        <v/>
      </c>
    </row>
    <row r="44" spans="1:21" ht="15" customHeight="1" x14ac:dyDescent="0.3">
      <c r="A44" s="69" t="str">
        <f>Diagnostic!A50</f>
        <v>Chap. 6 Planification</v>
      </c>
      <c r="B44" s="69" t="str">
        <f>Diagnostic!B50</f>
        <v>6.1 Actions à mettre en œuvre face aux risques et opportunités</v>
      </c>
      <c r="C44" s="71" t="str">
        <f>Diagnostic!C50</f>
        <v>5.4.2 / 8.3</v>
      </c>
      <c r="D44" s="71" t="str">
        <f>Diagnostic!D50</f>
        <v>Q2</v>
      </c>
      <c r="E44" s="69" t="str">
        <f>Diagnostic!E50</f>
        <v>La planification du SMQ prend elle en compte les risques et opportunités ?</v>
      </c>
      <c r="F44" s="71">
        <f>Diagnostic!F50</f>
        <v>0</v>
      </c>
      <c r="G44" s="72">
        <f>Diagnostic!G50</f>
        <v>0</v>
      </c>
      <c r="H44" s="71">
        <f>Diagnostic!H50</f>
        <v>0</v>
      </c>
      <c r="I44" s="73" t="str">
        <f>Diagnostic!I50</f>
        <v/>
      </c>
    </row>
    <row r="45" spans="1:21" ht="15" customHeight="1" x14ac:dyDescent="0.3">
      <c r="A45" s="69" t="str">
        <f>Diagnostic!A51</f>
        <v>Chap. 6 Planification</v>
      </c>
      <c r="B45" s="69" t="str">
        <f>Diagnostic!B51</f>
        <v>6.1 Actions à mettre en œuvre face aux risques et opportunités</v>
      </c>
      <c r="C45" s="71" t="str">
        <f>Diagnostic!C51</f>
        <v>5.4.2 / 8.3</v>
      </c>
      <c r="D45" s="71" t="str">
        <f>Diagnostic!D51</f>
        <v>Q3</v>
      </c>
      <c r="E45" s="69" t="str">
        <f>Diagnostic!E51</f>
        <v>Des actions sont-elles mises en œuvre face aux risques et opportunités ?</v>
      </c>
      <c r="F45" s="71">
        <f>Diagnostic!F51</f>
        <v>0</v>
      </c>
      <c r="G45" s="72">
        <f>Diagnostic!G51</f>
        <v>0</v>
      </c>
      <c r="H45" s="71">
        <f>Diagnostic!H51</f>
        <v>0</v>
      </c>
      <c r="I45" s="73" t="str">
        <f>Diagnostic!I51</f>
        <v/>
      </c>
    </row>
    <row r="46" spans="1:21" ht="15" customHeight="1" x14ac:dyDescent="0.3">
      <c r="A46" s="69" t="str">
        <f>Diagnostic!A52</f>
        <v>Chap. 6 Planification</v>
      </c>
      <c r="B46" s="69" t="str">
        <f>Diagnostic!B52</f>
        <v>6.1 Actions à mettre en œuvre face aux risques et opportunités</v>
      </c>
      <c r="C46" s="71" t="str">
        <f>Diagnostic!C52</f>
        <v>5.4.2 / 8.3</v>
      </c>
      <c r="D46" s="71" t="str">
        <f>Diagnostic!D52</f>
        <v>Q4</v>
      </c>
      <c r="E46" s="69" t="str">
        <f>Diagnostic!E52</f>
        <v>L'efficacité de ces actions est-elle mesurée ?</v>
      </c>
      <c r="F46" s="71">
        <f>Diagnostic!F52</f>
        <v>0</v>
      </c>
      <c r="G46" s="72">
        <f>Diagnostic!G52</f>
        <v>0</v>
      </c>
      <c r="H46" s="71">
        <f>Diagnostic!H52</f>
        <v>0</v>
      </c>
      <c r="I46" s="73" t="str">
        <f>Diagnostic!I52</f>
        <v/>
      </c>
    </row>
    <row r="47" spans="1:21" ht="15" customHeight="1" x14ac:dyDescent="0.3">
      <c r="A47" s="74" t="str">
        <f>Diagnostic!A53</f>
        <v>Chap. 6 Planification</v>
      </c>
      <c r="B47" s="74" t="str">
        <f>Diagnostic!B53</f>
        <v>6.2 Objectifs qualité et planification des actions pour les atteindre</v>
      </c>
      <c r="C47" s="76" t="str">
        <f>Diagnostic!C53</f>
        <v>5.4.1 / 5.4.2</v>
      </c>
      <c r="D47" s="76" t="str">
        <f>Diagnostic!D53</f>
        <v>Q1</v>
      </c>
      <c r="E47" s="74" t="str">
        <f>Diagnostic!E53</f>
        <v xml:space="preserve">Vos objectifs qualité sont-ils en adéquation permanente avec la politique qualité de l'organisme? </v>
      </c>
      <c r="F47" s="76">
        <f>Diagnostic!F53</f>
        <v>0</v>
      </c>
      <c r="G47" s="77">
        <f>Diagnostic!G53</f>
        <v>0</v>
      </c>
      <c r="H47" s="76">
        <f>Diagnostic!H53</f>
        <v>0</v>
      </c>
      <c r="I47" s="78" t="str">
        <f>Diagnostic!I53</f>
        <v/>
      </c>
    </row>
    <row r="48" spans="1:21" ht="15" customHeight="1" x14ac:dyDescent="0.3">
      <c r="A48" s="74" t="str">
        <f>Diagnostic!A54</f>
        <v>Chap. 6 Planification</v>
      </c>
      <c r="B48" s="74" t="str">
        <f>Diagnostic!B54</f>
        <v>6.2 Objectifs qualité et planification des actions pour les atteindre</v>
      </c>
      <c r="C48" s="76" t="str">
        <f>Diagnostic!C54</f>
        <v>5.4.1 / 5.4.2</v>
      </c>
      <c r="D48" s="76" t="str">
        <f>Diagnostic!D54</f>
        <v>Q2</v>
      </c>
      <c r="E48" s="74" t="str">
        <f>Diagnostic!E54</f>
        <v>Vos objectifs qualité sont-ils adaptés à la finalité de l'organisme?</v>
      </c>
      <c r="F48" s="76">
        <f>Diagnostic!F54</f>
        <v>0</v>
      </c>
      <c r="G48" s="77">
        <f>Diagnostic!G54</f>
        <v>0</v>
      </c>
      <c r="H48" s="76">
        <f>Diagnostic!H54</f>
        <v>0</v>
      </c>
      <c r="I48" s="78" t="str">
        <f>Diagnostic!I54</f>
        <v/>
      </c>
    </row>
    <row r="49" spans="1:9" ht="15" customHeight="1" x14ac:dyDescent="0.3">
      <c r="A49" s="74" t="str">
        <f>Diagnostic!A55</f>
        <v>Chap. 6 Planification</v>
      </c>
      <c r="B49" s="74" t="str">
        <f>Diagnostic!B55</f>
        <v>6.2 Objectifs qualité et planification des actions pour les atteindre</v>
      </c>
      <c r="C49" s="76" t="str">
        <f>Diagnostic!C55</f>
        <v>5.4.1 / 5.4.2</v>
      </c>
      <c r="D49" s="76" t="str">
        <f>Diagnostic!D55</f>
        <v>Q3</v>
      </c>
      <c r="E49" s="74" t="str">
        <f>Diagnostic!E55</f>
        <v>Vos objectifs qualité sont-ils mesurables ?</v>
      </c>
      <c r="F49" s="76">
        <f>Diagnostic!F55</f>
        <v>0</v>
      </c>
      <c r="G49" s="77">
        <f>Diagnostic!G55</f>
        <v>0</v>
      </c>
      <c r="H49" s="76">
        <f>Diagnostic!H55</f>
        <v>0</v>
      </c>
      <c r="I49" s="78" t="str">
        <f>Diagnostic!I55</f>
        <v/>
      </c>
    </row>
    <row r="50" spans="1:9" ht="15" customHeight="1" x14ac:dyDescent="0.3">
      <c r="A50" s="74" t="str">
        <f>Diagnostic!A56</f>
        <v>Chap. 6 Planification</v>
      </c>
      <c r="B50" s="74" t="str">
        <f>Diagnostic!B56</f>
        <v>6.2 Objectifs qualité et planification des actions pour les atteindre</v>
      </c>
      <c r="C50" s="76" t="str">
        <f>Diagnostic!C56</f>
        <v>5.4.1 / 5.4.2</v>
      </c>
      <c r="D50" s="76" t="str">
        <f>Diagnostic!D56</f>
        <v>Q4</v>
      </c>
      <c r="E50" s="74" t="str">
        <f>Diagnostic!E56</f>
        <v>Vos objectifs tiennent-ils compte des exigences applicables ?</v>
      </c>
      <c r="F50" s="76">
        <f>Diagnostic!F56</f>
        <v>0</v>
      </c>
      <c r="G50" s="77">
        <f>Diagnostic!G56</f>
        <v>0</v>
      </c>
      <c r="H50" s="76">
        <f>Diagnostic!H56</f>
        <v>0</v>
      </c>
      <c r="I50" s="78" t="str">
        <f>Diagnostic!I56</f>
        <v/>
      </c>
    </row>
    <row r="51" spans="1:9" ht="15" customHeight="1" x14ac:dyDescent="0.3">
      <c r="A51" s="74" t="str">
        <f>Diagnostic!A57</f>
        <v>Chap. 6 Planification</v>
      </c>
      <c r="B51" s="74" t="str">
        <f>Diagnostic!B57</f>
        <v>6.2 Objectifs qualité et planification des actions pour les atteindre</v>
      </c>
      <c r="C51" s="76" t="str">
        <f>Diagnostic!C57</f>
        <v>5.4.1 / 5.4.2</v>
      </c>
      <c r="D51" s="76" t="str">
        <f>Diagnostic!D57</f>
        <v>Q5</v>
      </c>
      <c r="E51" s="74" t="str">
        <f>Diagnostic!E57</f>
        <v>Vos objectifs qualité sont-ils communiqués et tenus à jour autant que nécessaire ?</v>
      </c>
      <c r="F51" s="76">
        <f>Diagnostic!F57</f>
        <v>0</v>
      </c>
      <c r="G51" s="77">
        <f>Diagnostic!G57</f>
        <v>0</v>
      </c>
      <c r="H51" s="76">
        <f>Diagnostic!H57</f>
        <v>0</v>
      </c>
      <c r="I51" s="78" t="str">
        <f>Diagnostic!I57</f>
        <v/>
      </c>
    </row>
    <row r="52" spans="1:9" ht="15" customHeight="1" x14ac:dyDescent="0.3">
      <c r="A52" s="74" t="str">
        <f>Diagnostic!A58</f>
        <v>Chap. 6 Planification</v>
      </c>
      <c r="B52" s="74" t="str">
        <f>Diagnostic!B58</f>
        <v>6.2 Objectifs qualité et planification des actions pour les atteindre</v>
      </c>
      <c r="C52" s="76" t="str">
        <f>Diagnostic!C58</f>
        <v>5.4.1 / 5.4.2</v>
      </c>
      <c r="D52" s="76" t="str">
        <f>Diagnostic!D58</f>
        <v>Q6</v>
      </c>
      <c r="E52" s="74" t="str">
        <f>Diagnostic!E58</f>
        <v>Les modalités (pilote, ressources nécessaires, responsable, échéance, évaluation des résultats) pour surveiller l'atteinte des objectifs sont-elles définies ?</v>
      </c>
      <c r="F52" s="76">
        <f>Diagnostic!F58</f>
        <v>0</v>
      </c>
      <c r="G52" s="77">
        <f>Diagnostic!G58</f>
        <v>0</v>
      </c>
      <c r="H52" s="76">
        <f>Diagnostic!H58</f>
        <v>0</v>
      </c>
      <c r="I52" s="78" t="str">
        <f>Diagnostic!I58</f>
        <v/>
      </c>
    </row>
    <row r="53" spans="1:9" ht="15" customHeight="1" x14ac:dyDescent="0.3">
      <c r="A53" s="69" t="str">
        <f>Diagnostic!A59</f>
        <v>Chap. 6 Planification</v>
      </c>
      <c r="B53" s="69" t="str">
        <f>Diagnostic!B59</f>
        <v>6.3 Planification des modifications</v>
      </c>
      <c r="C53" s="71" t="str">
        <f>Diagnostic!C59</f>
        <v>5.4.2</v>
      </c>
      <c r="D53" s="71" t="str">
        <f>Diagnostic!D59</f>
        <v>Q1</v>
      </c>
      <c r="E53" s="69" t="str">
        <f>Diagnostic!E59</f>
        <v>Les modifications du SMQ sont-elles planifiées ?</v>
      </c>
      <c r="F53" s="71">
        <f>Diagnostic!F59</f>
        <v>0</v>
      </c>
      <c r="G53" s="72">
        <f>Diagnostic!G59</f>
        <v>0</v>
      </c>
      <c r="H53" s="71">
        <f>Diagnostic!H59</f>
        <v>0</v>
      </c>
      <c r="I53" s="73" t="str">
        <f>Diagnostic!I59</f>
        <v/>
      </c>
    </row>
    <row r="54" spans="1:9" ht="15" customHeight="1" x14ac:dyDescent="0.3">
      <c r="A54" s="69" t="str">
        <f>Diagnostic!A60</f>
        <v>Chap. 6 Planification</v>
      </c>
      <c r="B54" s="69" t="str">
        <f>Diagnostic!B60</f>
        <v>6.3 Planification des modifications</v>
      </c>
      <c r="C54" s="71" t="str">
        <f>Diagnostic!C60</f>
        <v>5.4.2</v>
      </c>
      <c r="D54" s="71" t="str">
        <f>Diagnostic!D60</f>
        <v>Q2</v>
      </c>
      <c r="E54" s="69" t="str">
        <f>Diagnostic!E60</f>
        <v>L'objectif de toute modification est pris en compte ainsi que toutes les conséquences en lien possible ?</v>
      </c>
      <c r="F54" s="71">
        <f>Diagnostic!F60</f>
        <v>0</v>
      </c>
      <c r="G54" s="72">
        <f>Diagnostic!G60</f>
        <v>0</v>
      </c>
      <c r="H54" s="71">
        <f>Diagnostic!H60</f>
        <v>0</v>
      </c>
      <c r="I54" s="73" t="str">
        <f>Diagnostic!I60</f>
        <v/>
      </c>
    </row>
    <row r="55" spans="1:9" ht="15" customHeight="1" x14ac:dyDescent="0.3">
      <c r="A55" s="69" t="str">
        <f>Diagnostic!A61</f>
        <v>Chap. 6 Planification</v>
      </c>
      <c r="B55" s="69" t="str">
        <f>Diagnostic!B61</f>
        <v>6.3 Planification des modifications</v>
      </c>
      <c r="C55" s="71" t="str">
        <f>Diagnostic!C61</f>
        <v>5.4.2</v>
      </c>
      <c r="D55" s="71" t="str">
        <f>Diagnostic!D61</f>
        <v>Q3</v>
      </c>
      <c r="E55" s="69" t="str">
        <f>Diagnostic!E61</f>
        <v>Les modifications du SMQ prennent-elles en compte les disponibilités des ressources et l'attribution des responsabilités ?</v>
      </c>
      <c r="F55" s="71">
        <f>Diagnostic!F61</f>
        <v>0</v>
      </c>
      <c r="G55" s="72">
        <f>Diagnostic!G61</f>
        <v>0</v>
      </c>
      <c r="H55" s="71">
        <f>Diagnostic!H61</f>
        <v>0</v>
      </c>
      <c r="I55" s="73" t="str">
        <f>Diagnostic!I61</f>
        <v/>
      </c>
    </row>
    <row r="56" spans="1:9" ht="15" customHeight="1" x14ac:dyDescent="0.3">
      <c r="A56" s="79" t="str">
        <f>Diagnostic!A62</f>
        <v>Chap. 7 Support</v>
      </c>
      <c r="B56" s="79" t="str">
        <f>Diagnostic!B62</f>
        <v>7.1 Ressources</v>
      </c>
      <c r="C56" s="80" t="str">
        <f>Diagnostic!C62</f>
        <v>6.1</v>
      </c>
      <c r="D56" s="80" t="str">
        <f>Diagnostic!D62</f>
        <v>Q1</v>
      </c>
      <c r="E56" s="79" t="str">
        <f>Diagnostic!E62</f>
        <v>La direction assure-t-elle la disponibilité des ressources nécessaires au SMQ, à son amélioration continue et à l'accroissement de la satisfaction des clients?</v>
      </c>
      <c r="F56" s="80">
        <f>Diagnostic!F62</f>
        <v>0</v>
      </c>
      <c r="G56" s="81">
        <f>Diagnostic!G62</f>
        <v>0</v>
      </c>
      <c r="H56" s="80">
        <f>Diagnostic!H62</f>
        <v>0</v>
      </c>
      <c r="I56" s="82" t="str">
        <f>Diagnostic!I62</f>
        <v/>
      </c>
    </row>
    <row r="57" spans="1:9" ht="15" customHeight="1" x14ac:dyDescent="0.3">
      <c r="A57" s="79" t="str">
        <f>Diagnostic!A63</f>
        <v>Chap. 7 Support</v>
      </c>
      <c r="B57" s="79" t="str">
        <f>Diagnostic!B63</f>
        <v>7.1 Ressources</v>
      </c>
      <c r="C57" s="80" t="str">
        <f>Diagnostic!C63</f>
        <v>6.1</v>
      </c>
      <c r="D57" s="80" t="str">
        <f>Diagnostic!D63</f>
        <v>Q2</v>
      </c>
      <c r="E57" s="79" t="str">
        <f>Diagnostic!E63</f>
        <v>Les ressources nécessaires prennent-elles en compte les contraintes des ressources internes existantes ?</v>
      </c>
      <c r="F57" s="80">
        <f>Diagnostic!F63</f>
        <v>0</v>
      </c>
      <c r="G57" s="81">
        <f>Diagnostic!G63</f>
        <v>0</v>
      </c>
      <c r="H57" s="80">
        <f>Diagnostic!H63</f>
        <v>0</v>
      </c>
      <c r="I57" s="82" t="str">
        <f>Diagnostic!I63</f>
        <v/>
      </c>
    </row>
    <row r="58" spans="1:9" ht="15" customHeight="1" x14ac:dyDescent="0.3">
      <c r="A58" s="79" t="str">
        <f>Diagnostic!A64</f>
        <v>Chap. 7 Support</v>
      </c>
      <c r="B58" s="79" t="str">
        <f>Diagnostic!B64</f>
        <v>7.1 Ressources</v>
      </c>
      <c r="C58" s="80" t="str">
        <f>Diagnostic!C64</f>
        <v>6.1</v>
      </c>
      <c r="D58" s="80" t="str">
        <f>Diagnostic!D64</f>
        <v>Q3</v>
      </c>
      <c r="E58" s="79" t="str">
        <f>Diagnostic!E64</f>
        <v>Les ressources à se procurer en externe sont-elles identifiées ?</v>
      </c>
      <c r="F58" s="80">
        <f>Diagnostic!F64</f>
        <v>0</v>
      </c>
      <c r="G58" s="81">
        <f>Diagnostic!G64</f>
        <v>0</v>
      </c>
      <c r="H58" s="80">
        <f>Diagnostic!H64</f>
        <v>0</v>
      </c>
      <c r="I58" s="82" t="str">
        <f>Diagnostic!I64</f>
        <v/>
      </c>
    </row>
    <row r="59" spans="1:9" ht="15" customHeight="1" x14ac:dyDescent="0.3">
      <c r="A59" s="79" t="str">
        <f>Diagnostic!A65</f>
        <v>Chap. 7 Support</v>
      </c>
      <c r="B59" s="79" t="str">
        <f>Diagnostic!B65</f>
        <v>7.1 Ressources</v>
      </c>
      <c r="C59" s="80" t="str">
        <f>Diagnostic!C65</f>
        <v>6.1</v>
      </c>
      <c r="D59" s="80" t="str">
        <f>Diagnostic!D65</f>
        <v>Q4</v>
      </c>
      <c r="E59" s="79" t="str">
        <f>Diagnostic!E65</f>
        <v>Les ressources humaines nécessaires à la mise en œuvre du SMQ sont-elles dentifiées et mises en œuvre ?</v>
      </c>
      <c r="F59" s="80">
        <f>Diagnostic!F65</f>
        <v>0</v>
      </c>
      <c r="G59" s="81">
        <f>Diagnostic!G65</f>
        <v>0</v>
      </c>
      <c r="H59" s="80">
        <f>Diagnostic!H65</f>
        <v>0</v>
      </c>
      <c r="I59" s="82" t="str">
        <f>Diagnostic!I65</f>
        <v/>
      </c>
    </row>
    <row r="60" spans="1:9" ht="15" customHeight="1" x14ac:dyDescent="0.3">
      <c r="A60" s="79" t="str">
        <f>Diagnostic!A66</f>
        <v>Chap. 7 Support</v>
      </c>
      <c r="B60" s="79" t="str">
        <f>Diagnostic!B66</f>
        <v>7.1 Ressources</v>
      </c>
      <c r="C60" s="80" t="str">
        <f>Diagnostic!C66</f>
        <v>6.3</v>
      </c>
      <c r="D60" s="80" t="str">
        <f>Diagnostic!D66</f>
        <v>Q5</v>
      </c>
      <c r="E60" s="79" t="str">
        <f>Diagnostic!E66</f>
        <v xml:space="preserve">La direction a-t-elle déterminée et fourni les infrastructures et services supports nécessaires à l'obtention de la conformité des produits/ services ? </v>
      </c>
      <c r="F60" s="80">
        <f>Diagnostic!F66</f>
        <v>0</v>
      </c>
      <c r="G60" s="81">
        <f>Diagnostic!G66</f>
        <v>0</v>
      </c>
      <c r="H60" s="80">
        <f>Diagnostic!H66</f>
        <v>0</v>
      </c>
      <c r="I60" s="82" t="str">
        <f>Diagnostic!I66</f>
        <v/>
      </c>
    </row>
    <row r="61" spans="1:9" ht="15" customHeight="1" x14ac:dyDescent="0.3">
      <c r="A61" s="79" t="str">
        <f>Diagnostic!A67</f>
        <v>Chap. 7 Support</v>
      </c>
      <c r="B61" s="79" t="str">
        <f>Diagnostic!B67</f>
        <v>7.1 Ressources</v>
      </c>
      <c r="C61" s="80" t="str">
        <f>Diagnostic!C67</f>
        <v>6.4</v>
      </c>
      <c r="D61" s="80" t="str">
        <f>Diagnostic!D67</f>
        <v>Q6</v>
      </c>
      <c r="E61" s="79" t="str">
        <f>Diagnostic!E67</f>
        <v>La direction entretient-elle ces infrastructures?</v>
      </c>
      <c r="F61" s="80">
        <f>Diagnostic!F67</f>
        <v>0</v>
      </c>
      <c r="G61" s="81">
        <f>Diagnostic!G67</f>
        <v>0</v>
      </c>
      <c r="H61" s="80">
        <f>Diagnostic!H67</f>
        <v>0</v>
      </c>
      <c r="I61" s="82" t="str">
        <f>Diagnostic!I67</f>
        <v/>
      </c>
    </row>
    <row r="62" spans="1:9" ht="15" customHeight="1" x14ac:dyDescent="0.3">
      <c r="A62" s="79" t="str">
        <f>Diagnostic!A68</f>
        <v>Chap. 7 Support</v>
      </c>
      <c r="B62" s="79" t="str">
        <f>Diagnostic!B68</f>
        <v>7.1 Ressources</v>
      </c>
      <c r="C62" s="80" t="str">
        <f>Diagnostic!C68</f>
        <v>6.4</v>
      </c>
      <c r="D62" s="80" t="str">
        <f>Diagnostic!D68</f>
        <v>Q7</v>
      </c>
      <c r="E62" s="79" t="str">
        <f>Diagnostic!E68</f>
        <v>L'environnement de travail nécessaire pour obtenir la conformité du produit est il géré et surveillé par la Direction ? (conditions physiques, environnementales, ergonomiques, psychologiques…)</v>
      </c>
      <c r="F62" s="80">
        <f>Diagnostic!F68</f>
        <v>0</v>
      </c>
      <c r="G62" s="81">
        <f>Diagnostic!G68</f>
        <v>0</v>
      </c>
      <c r="H62" s="80">
        <f>Diagnostic!H68</f>
        <v>0</v>
      </c>
      <c r="I62" s="82" t="str">
        <f>Diagnostic!I68</f>
        <v/>
      </c>
    </row>
    <row r="63" spans="1:9" ht="15" customHeight="1" x14ac:dyDescent="0.3">
      <c r="A63" s="79" t="str">
        <f>Diagnostic!A69</f>
        <v>Chap. 7 Support</v>
      </c>
      <c r="B63" s="79" t="str">
        <f>Diagnostic!B69</f>
        <v>7.1 Ressources</v>
      </c>
      <c r="C63" s="80" t="str">
        <f>Diagnostic!C69</f>
        <v>7.6</v>
      </c>
      <c r="D63" s="80" t="str">
        <f>Diagnostic!D69</f>
        <v>Q8</v>
      </c>
      <c r="E63" s="79" t="str">
        <f>Diagnostic!E69</f>
        <v>Les ressources nécessaires sont déterminées et fournies pour assurer des résultats de surveillance et de mesure fiables des produits/ services ?</v>
      </c>
      <c r="F63" s="80">
        <f>Diagnostic!F69</f>
        <v>0</v>
      </c>
      <c r="G63" s="81">
        <f>Diagnostic!G69</f>
        <v>0</v>
      </c>
      <c r="H63" s="80">
        <f>Diagnostic!H69</f>
        <v>0</v>
      </c>
      <c r="I63" s="82" t="str">
        <f>Diagnostic!I69</f>
        <v/>
      </c>
    </row>
    <row r="64" spans="1:9" ht="15" customHeight="1" x14ac:dyDescent="0.3">
      <c r="A64" s="79" t="str">
        <f>Diagnostic!A70</f>
        <v>Chap. 7 Support</v>
      </c>
      <c r="B64" s="79" t="str">
        <f>Diagnostic!B70</f>
        <v>7.1 Ressources</v>
      </c>
      <c r="C64" s="80" t="str">
        <f>Diagnostic!C70</f>
        <v>7.6</v>
      </c>
      <c r="D64" s="80" t="str">
        <f>Diagnostic!D70</f>
        <v>Q9</v>
      </c>
      <c r="E64" s="79" t="str">
        <f>Diagnostic!E70</f>
        <v>Les informations documentées concernant l'adéquation des ressources pour la surveillance et la mesure sont conservées ?</v>
      </c>
      <c r="F64" s="80">
        <f>Diagnostic!F70</f>
        <v>0</v>
      </c>
      <c r="G64" s="81">
        <f>Diagnostic!G70</f>
        <v>0</v>
      </c>
      <c r="H64" s="80">
        <f>Diagnostic!H70</f>
        <v>0</v>
      </c>
      <c r="I64" s="82" t="str">
        <f>Diagnostic!I70</f>
        <v/>
      </c>
    </row>
    <row r="65" spans="1:9" ht="15" customHeight="1" x14ac:dyDescent="0.3">
      <c r="A65" s="79" t="str">
        <f>Diagnostic!A71</f>
        <v>Chap. 7 Support</v>
      </c>
      <c r="B65" s="79" t="str">
        <f>Diagnostic!B71</f>
        <v>7.1 Ressources</v>
      </c>
      <c r="C65" s="80" t="str">
        <f>Diagnostic!C71</f>
        <v>7.6</v>
      </c>
      <c r="D65" s="80" t="str">
        <f>Diagnostic!D71</f>
        <v>Q10</v>
      </c>
      <c r="E65" s="79" t="str">
        <f>Diagnostic!E71</f>
        <v>Vos instruments de mesures sont étalonnés, identifiés et protégés ?</v>
      </c>
      <c r="F65" s="80">
        <f>Diagnostic!F71</f>
        <v>0</v>
      </c>
      <c r="G65" s="81">
        <f>Diagnostic!G71</f>
        <v>0</v>
      </c>
      <c r="H65" s="80">
        <f>Diagnostic!H71</f>
        <v>0</v>
      </c>
      <c r="I65" s="82" t="str">
        <f>Diagnostic!I71</f>
        <v/>
      </c>
    </row>
    <row r="66" spans="1:9" ht="15" customHeight="1" x14ac:dyDescent="0.3">
      <c r="A66" s="79" t="str">
        <f>Diagnostic!A72</f>
        <v>Chap. 7 Support</v>
      </c>
      <c r="B66" s="79" t="str">
        <f>Diagnostic!B72</f>
        <v>7.1 Ressources</v>
      </c>
      <c r="C66" s="80" t="str">
        <f>Diagnostic!C72</f>
        <v>7.6</v>
      </c>
      <c r="D66" s="80" t="str">
        <f>Diagnostic!D72</f>
        <v>Q11</v>
      </c>
      <c r="E66" s="79" t="str">
        <f>Diagnostic!E72</f>
        <v>Lorsque de tels étalons n'existent pas vous conservez sous forme d'information documentée la référence utilisée pour l'étalonnage ou la vérification ?</v>
      </c>
      <c r="F66" s="80">
        <f>Diagnostic!F72</f>
        <v>0</v>
      </c>
      <c r="G66" s="81">
        <f>Diagnostic!G72</f>
        <v>0</v>
      </c>
      <c r="H66" s="80">
        <f>Diagnostic!H72</f>
        <v>0</v>
      </c>
      <c r="I66" s="82" t="str">
        <f>Diagnostic!I72</f>
        <v/>
      </c>
    </row>
    <row r="67" spans="1:9" ht="15" customHeight="1" x14ac:dyDescent="0.3">
      <c r="A67" s="79" t="str">
        <f>Diagnostic!A73</f>
        <v>Chap. 7 Support</v>
      </c>
      <c r="B67" s="79" t="str">
        <f>Diagnostic!B73</f>
        <v>7.1 Ressources</v>
      </c>
      <c r="C67" s="80" t="str">
        <f>Diagnostic!C73</f>
        <v>7.6</v>
      </c>
      <c r="D67" s="80" t="str">
        <f>Diagnostic!D73</f>
        <v>Q12</v>
      </c>
      <c r="E67" s="79" t="str">
        <f>Diagnostic!E73</f>
        <v>Lorsqu'un instrument s'avère défectueux, vous déterminez si la validité des résultats de mesure antérieurs a été compromise et vous menez l'action corrective appropriée, si nécessaire ?</v>
      </c>
      <c r="F67" s="80">
        <f>Diagnostic!F73</f>
        <v>0</v>
      </c>
      <c r="G67" s="81">
        <f>Diagnostic!G73</f>
        <v>0</v>
      </c>
      <c r="H67" s="80">
        <f>Diagnostic!H73</f>
        <v>0</v>
      </c>
      <c r="I67" s="82" t="str">
        <f>Diagnostic!I73</f>
        <v/>
      </c>
    </row>
    <row r="68" spans="1:9" ht="15" customHeight="1" x14ac:dyDescent="0.3">
      <c r="A68" s="79" t="str">
        <f>Diagnostic!A74</f>
        <v>Chap. 7 Support</v>
      </c>
      <c r="B68" s="79" t="str">
        <f>Diagnostic!B74</f>
        <v>7.1 Ressources</v>
      </c>
      <c r="C68" s="88" t="str">
        <f>Diagnostic!C74</f>
        <v>-</v>
      </c>
      <c r="D68" s="80" t="str">
        <f>Diagnostic!D74</f>
        <v>Q13</v>
      </c>
      <c r="E68" s="79" t="str">
        <f>Diagnostic!E74</f>
        <v>Les connaissances nécessaires à la mise en œuvre des ses processus et à l'obtention de la conformité des produits sont déterminées ?</v>
      </c>
      <c r="F68" s="80">
        <f>Diagnostic!F74</f>
        <v>0</v>
      </c>
      <c r="G68" s="81">
        <f>Diagnostic!G74</f>
        <v>0</v>
      </c>
      <c r="H68" s="80">
        <f>Diagnostic!H74</f>
        <v>0</v>
      </c>
      <c r="I68" s="82" t="str">
        <f>Diagnostic!I74</f>
        <v/>
      </c>
    </row>
    <row r="69" spans="1:9" ht="15" customHeight="1" x14ac:dyDescent="0.3">
      <c r="A69" s="84" t="str">
        <f>Diagnostic!A75</f>
        <v>Chap. 7 Support</v>
      </c>
      <c r="B69" s="84" t="str">
        <f>Diagnostic!B75</f>
        <v>7.2 Compétences</v>
      </c>
      <c r="C69" s="85" t="str">
        <f>Diagnostic!C75</f>
        <v>6.2.1</v>
      </c>
      <c r="D69" s="85" t="str">
        <f>Diagnostic!D75</f>
        <v>Q1</v>
      </c>
      <c r="E69" s="84" t="str">
        <f>Diagnostic!E75</f>
        <v xml:space="preserve">La direction identifie-t-il les compétences nécessaires en personnel dont le travail a une incidence sur le SMQ ? </v>
      </c>
      <c r="F69" s="85">
        <f>Diagnostic!F75</f>
        <v>0</v>
      </c>
      <c r="G69" s="86">
        <f>Diagnostic!G75</f>
        <v>0</v>
      </c>
      <c r="H69" s="85">
        <f>Diagnostic!H75</f>
        <v>0</v>
      </c>
      <c r="I69" s="87" t="str">
        <f>Diagnostic!I75</f>
        <v/>
      </c>
    </row>
    <row r="70" spans="1:9" ht="15" customHeight="1" x14ac:dyDescent="0.3">
      <c r="A70" s="84" t="str">
        <f>Diagnostic!A76</f>
        <v>Chap. 7 Support</v>
      </c>
      <c r="B70" s="84" t="str">
        <f>Diagnostic!B76</f>
        <v>7.2 Compétences</v>
      </c>
      <c r="C70" s="85" t="str">
        <f>Diagnostic!C76</f>
        <v>6.2.2</v>
      </c>
      <c r="D70" s="85" t="str">
        <f>Diagnostic!D76</f>
        <v>Q2</v>
      </c>
      <c r="E70" s="84" t="str">
        <f>Diagnostic!E76</f>
        <v>La direction pourvoit-elle les besoins en formation des membres du personnel dont le travail a une incidence sur le SMQ ? (acquisition des compétences nécessaires)</v>
      </c>
      <c r="F70" s="85">
        <f>Diagnostic!F76</f>
        <v>0</v>
      </c>
      <c r="G70" s="86">
        <f>Diagnostic!G76</f>
        <v>0</v>
      </c>
      <c r="H70" s="85">
        <f>Diagnostic!H76</f>
        <v>0</v>
      </c>
      <c r="I70" s="87" t="str">
        <f>Diagnostic!I76</f>
        <v/>
      </c>
    </row>
    <row r="71" spans="1:9" ht="15" customHeight="1" x14ac:dyDescent="0.3">
      <c r="A71" s="84" t="str">
        <f>Diagnostic!A77</f>
        <v>Chap. 7 Support</v>
      </c>
      <c r="B71" s="84" t="str">
        <f>Diagnostic!B77</f>
        <v>7.2 Compétences</v>
      </c>
      <c r="C71" s="85" t="str">
        <f>Diagnostic!C77</f>
        <v>6.2.2</v>
      </c>
      <c r="D71" s="85" t="str">
        <f>Diagnostic!D77</f>
        <v>Q3</v>
      </c>
      <c r="E71" s="84" t="str">
        <f>Diagnostic!E77</f>
        <v xml:space="preserve">Un indicateur a-t-il été mis en place pour évaluer/mesurer l'efficacité des actions entreprises dans le domaine de la gestion des compétences, sensibilisation, formation? </v>
      </c>
      <c r="F71" s="85">
        <f>Diagnostic!F77</f>
        <v>0</v>
      </c>
      <c r="G71" s="86">
        <f>Diagnostic!G77</f>
        <v>0</v>
      </c>
      <c r="H71" s="85">
        <f>Diagnostic!H77</f>
        <v>0</v>
      </c>
      <c r="I71" s="87" t="str">
        <f>Diagnostic!I77</f>
        <v/>
      </c>
    </row>
    <row r="72" spans="1:9" ht="15" customHeight="1" x14ac:dyDescent="0.3">
      <c r="A72" s="84" t="str">
        <f>Diagnostic!A78</f>
        <v>Chap. 7 Support</v>
      </c>
      <c r="B72" s="84" t="str">
        <f>Diagnostic!B78</f>
        <v>7.2 Compétences</v>
      </c>
      <c r="C72" s="85" t="str">
        <f>Diagnostic!C78</f>
        <v>6.2.2</v>
      </c>
      <c r="D72" s="85" t="str">
        <f>Diagnostic!D78</f>
        <v>Q4</v>
      </c>
      <c r="E72" s="84" t="str">
        <f>Diagnostic!E78</f>
        <v>La direction assure-t-elle que le personnel est conscient de la pertinence et de l'importance de leurs activités et de la manière dont ils contribuent à la réalisation des objectifs qualité?</v>
      </c>
      <c r="F72" s="85">
        <f>Diagnostic!F78</f>
        <v>0</v>
      </c>
      <c r="G72" s="86">
        <f>Diagnostic!G78</f>
        <v>0</v>
      </c>
      <c r="H72" s="85">
        <f>Diagnostic!H78</f>
        <v>0</v>
      </c>
      <c r="I72" s="87" t="str">
        <f>Diagnostic!I78</f>
        <v/>
      </c>
    </row>
    <row r="73" spans="1:9" ht="15" customHeight="1" x14ac:dyDescent="0.3">
      <c r="A73" s="84" t="str">
        <f>Diagnostic!A79</f>
        <v>Chap. 7 Support</v>
      </c>
      <c r="B73" s="84" t="str">
        <f>Diagnostic!B79</f>
        <v>7.2 Compétences</v>
      </c>
      <c r="C73" s="85" t="str">
        <f>Diagnostic!C79</f>
        <v>6.2.2</v>
      </c>
      <c r="D73" s="85" t="str">
        <f>Diagnostic!D79</f>
        <v>Q5</v>
      </c>
      <c r="E73" s="84" t="str">
        <f>Diagnostic!E79</f>
        <v>Rédigez-vous et conservez-vous des enregistrements décrivant les compétences de votre personnel? (formation initiale et professionnelle, savoir-faire, expérience)</v>
      </c>
      <c r="F73" s="85">
        <f>Diagnostic!F79</f>
        <v>0</v>
      </c>
      <c r="G73" s="86">
        <f>Diagnostic!G79</f>
        <v>0</v>
      </c>
      <c r="H73" s="85">
        <f>Diagnostic!H79</f>
        <v>0</v>
      </c>
      <c r="I73" s="87" t="str">
        <f>Diagnostic!I79</f>
        <v/>
      </c>
    </row>
    <row r="74" spans="1:9" ht="15" customHeight="1" x14ac:dyDescent="0.3">
      <c r="A74" s="79" t="str">
        <f>Diagnostic!A80</f>
        <v>Chap. 7 Support</v>
      </c>
      <c r="B74" s="79" t="str">
        <f>Diagnostic!B80</f>
        <v>7.3 Sensibilisation</v>
      </c>
      <c r="C74" s="80" t="str">
        <f>Diagnostic!C80</f>
        <v>6.2.2</v>
      </c>
      <c r="D74" s="80" t="str">
        <f>Diagnostic!D80</f>
        <v>Q1</v>
      </c>
      <c r="E74" s="79" t="str">
        <f>Diagnostic!E80</f>
        <v>Le personnel est-il sensibilisé à la politique qualité et à ses objectifs ?</v>
      </c>
      <c r="F74" s="80">
        <f>Diagnostic!F80</f>
        <v>0</v>
      </c>
      <c r="G74" s="81">
        <f>Diagnostic!G80</f>
        <v>0</v>
      </c>
      <c r="H74" s="80">
        <f>Diagnostic!H80</f>
        <v>0</v>
      </c>
      <c r="I74" s="82" t="str">
        <f>Diagnostic!I80</f>
        <v/>
      </c>
    </row>
    <row r="75" spans="1:9" ht="15" customHeight="1" x14ac:dyDescent="0.3">
      <c r="A75" s="79" t="str">
        <f>Diagnostic!A81</f>
        <v>Chap. 7 Support</v>
      </c>
      <c r="B75" s="79" t="str">
        <f>Diagnostic!B81</f>
        <v>7.3 Sensibilisation</v>
      </c>
      <c r="C75" s="80" t="str">
        <f>Diagnostic!C81</f>
        <v>6.2.2</v>
      </c>
      <c r="D75" s="80" t="str">
        <f>Diagnostic!D81</f>
        <v>Q2</v>
      </c>
      <c r="E75" s="79" t="str">
        <f>Diagnostic!E81</f>
        <v>Le personnel est-il conscient de l'importance de sa contribution à l'efficacité du SMQ, y compris à l'amélioration de ses performances ?</v>
      </c>
      <c r="F75" s="80">
        <f>Diagnostic!F81</f>
        <v>0</v>
      </c>
      <c r="G75" s="81">
        <f>Diagnostic!G81</f>
        <v>0</v>
      </c>
      <c r="H75" s="80">
        <f>Diagnostic!H81</f>
        <v>0</v>
      </c>
      <c r="I75" s="82" t="str">
        <f>Diagnostic!I81</f>
        <v/>
      </c>
    </row>
    <row r="76" spans="1:9" ht="15" customHeight="1" x14ac:dyDescent="0.3">
      <c r="A76" s="79" t="str">
        <f>Diagnostic!A82</f>
        <v>Chap. 7 Support</v>
      </c>
      <c r="B76" s="79" t="str">
        <f>Diagnostic!B82</f>
        <v>7.3 Sensibilisation</v>
      </c>
      <c r="C76" s="80" t="str">
        <f>Diagnostic!C82</f>
        <v>6.2.2</v>
      </c>
      <c r="D76" s="80" t="str">
        <f>Diagnostic!D82</f>
        <v>Q3</v>
      </c>
      <c r="E76" s="79" t="str">
        <f>Diagnostic!E82</f>
        <v>Vous assurez-vous que le personnel est conscient de la pertinence, de l'importance de leurs activités, des implications des non-conformités ?</v>
      </c>
      <c r="F76" s="80">
        <f>Diagnostic!F82</f>
        <v>0</v>
      </c>
      <c r="G76" s="81">
        <f>Diagnostic!G82</f>
        <v>0</v>
      </c>
      <c r="H76" s="80">
        <f>Diagnostic!H82</f>
        <v>0</v>
      </c>
      <c r="I76" s="82" t="str">
        <f>Diagnostic!I82</f>
        <v/>
      </c>
    </row>
    <row r="77" spans="1:9" ht="15" customHeight="1" x14ac:dyDescent="0.3">
      <c r="A77" s="84" t="str">
        <f>Diagnostic!A83</f>
        <v>Chap. 7 Support</v>
      </c>
      <c r="B77" s="84" t="str">
        <f>Diagnostic!B83</f>
        <v>7.4 Communication</v>
      </c>
      <c r="C77" s="85" t="str">
        <f>Diagnostic!C83</f>
        <v>5.5.3</v>
      </c>
      <c r="D77" s="85" t="str">
        <f>Diagnostic!D83</f>
        <v>Q1</v>
      </c>
      <c r="E77" s="84" t="str">
        <f>Diagnostic!E83</f>
        <v>Les besoins de communication interne et externe sont ils déterminés, leurs modalités sont-elles définies ?</v>
      </c>
      <c r="F77" s="85">
        <f>Diagnostic!F83</f>
        <v>0</v>
      </c>
      <c r="G77" s="86">
        <f>Diagnostic!G83</f>
        <v>0</v>
      </c>
      <c r="H77" s="85">
        <f>Diagnostic!H83</f>
        <v>0</v>
      </c>
      <c r="I77" s="87" t="str">
        <f>Diagnostic!I83</f>
        <v/>
      </c>
    </row>
    <row r="78" spans="1:9" ht="15" customHeight="1" x14ac:dyDescent="0.3">
      <c r="A78" s="79" t="str">
        <f>Diagnostic!A84</f>
        <v>Chap. 7 Support</v>
      </c>
      <c r="B78" s="79" t="str">
        <f>Diagnostic!B84</f>
        <v>7.5 Information documentée</v>
      </c>
      <c r="C78" s="80" t="str">
        <f>Diagnostic!C84</f>
        <v>4.2.3</v>
      </c>
      <c r="D78" s="80" t="str">
        <f>Diagnostic!D84</f>
        <v>Q1</v>
      </c>
      <c r="E78" s="79" t="str">
        <f>Diagnostic!E84</f>
        <v>Votre SMQ inclut-il les informations documentées exigées par la norme  et celles que vous avez jugé nécessaires ?</v>
      </c>
      <c r="F78" s="80">
        <f>Diagnostic!F84</f>
        <v>0</v>
      </c>
      <c r="G78" s="81">
        <f>Diagnostic!G84</f>
        <v>0</v>
      </c>
      <c r="H78" s="80">
        <f>Diagnostic!H84</f>
        <v>0</v>
      </c>
      <c r="I78" s="82" t="str">
        <f>Diagnostic!I84</f>
        <v/>
      </c>
    </row>
    <row r="79" spans="1:9" ht="15" customHeight="1" x14ac:dyDescent="0.3">
      <c r="A79" s="79" t="str">
        <f>Diagnostic!A85</f>
        <v>Chap. 7 Support</v>
      </c>
      <c r="B79" s="79" t="str">
        <f>Diagnostic!B85</f>
        <v>7.5 Information documentée</v>
      </c>
      <c r="C79" s="80" t="str">
        <f>Diagnostic!C85</f>
        <v>4.2.3</v>
      </c>
      <c r="D79" s="80" t="str">
        <f>Diagnostic!D85</f>
        <v>Q2</v>
      </c>
      <c r="E79" s="79" t="str">
        <f>Diagnostic!E85</f>
        <v>Les informations documentées sont-elles disponibles, identifiables, conviennent-elles à l'utilisation prévue  et protégées (perte de confidentialité, utilisation inappropriée …)?</v>
      </c>
      <c r="F79" s="80">
        <f>Diagnostic!F85</f>
        <v>0</v>
      </c>
      <c r="G79" s="81">
        <f>Diagnostic!G85</f>
        <v>0</v>
      </c>
      <c r="H79" s="80">
        <f>Diagnostic!H85</f>
        <v>0</v>
      </c>
      <c r="I79" s="82" t="str">
        <f>Diagnostic!I85</f>
        <v/>
      </c>
    </row>
    <row r="80" spans="1:9" ht="15" customHeight="1" x14ac:dyDescent="0.3">
      <c r="A80" s="79" t="str">
        <f>Diagnostic!A86</f>
        <v>Chap. 7 Support</v>
      </c>
      <c r="B80" s="79" t="str">
        <f>Diagnostic!B86</f>
        <v>7.5 Information documentée</v>
      </c>
      <c r="C80" s="80" t="str">
        <f>Diagnostic!C86</f>
        <v>4.2.3</v>
      </c>
      <c r="D80" s="80" t="str">
        <f>Diagnostic!D86</f>
        <v>Q3</v>
      </c>
      <c r="E80" s="79" t="str">
        <f>Diagnostic!E86</f>
        <v>Les informations documentaires sont elles approuvées ?</v>
      </c>
      <c r="F80" s="80">
        <f>Diagnostic!F86</f>
        <v>0</v>
      </c>
      <c r="G80" s="81">
        <f>Diagnostic!G86</f>
        <v>0</v>
      </c>
      <c r="H80" s="80">
        <f>Diagnostic!H86</f>
        <v>0</v>
      </c>
      <c r="I80" s="82" t="str">
        <f>Diagnostic!I86</f>
        <v/>
      </c>
    </row>
    <row r="81" spans="1:9" ht="15" customHeight="1" x14ac:dyDescent="0.3">
      <c r="A81" s="79" t="str">
        <f>Diagnostic!A87</f>
        <v>Chap. 7 Support</v>
      </c>
      <c r="B81" s="79" t="str">
        <f>Diagnostic!B87</f>
        <v>7.5 Information documentée</v>
      </c>
      <c r="C81" s="80" t="str">
        <f>Diagnostic!C87</f>
        <v>4.2.3</v>
      </c>
      <c r="D81" s="80" t="str">
        <f>Diagnostic!D87</f>
        <v>Q4</v>
      </c>
      <c r="E81" s="79" t="str">
        <f>Diagnostic!E87</f>
        <v>Des activités sont-elles mises en œuvre pour maîtriser les informations documentées (distribution, accès, stockage, conservation …) ?</v>
      </c>
      <c r="F81" s="80">
        <f>Diagnostic!F87</f>
        <v>0</v>
      </c>
      <c r="G81" s="81">
        <f>Diagnostic!G87</f>
        <v>0</v>
      </c>
      <c r="H81" s="80">
        <f>Diagnostic!H87</f>
        <v>0</v>
      </c>
      <c r="I81" s="82" t="str">
        <f>Diagnostic!I87</f>
        <v/>
      </c>
    </row>
    <row r="82" spans="1:9" ht="15" customHeight="1" x14ac:dyDescent="0.3">
      <c r="A82" s="79" t="str">
        <f>Diagnostic!A88</f>
        <v>Chap. 7 Support</v>
      </c>
      <c r="B82" s="79" t="str">
        <f>Diagnostic!B88</f>
        <v>7.5 Information documentée</v>
      </c>
      <c r="C82" s="80" t="str">
        <f>Diagnostic!C88</f>
        <v>4.2.3</v>
      </c>
      <c r="D82" s="80" t="str">
        <f>Diagnostic!D88</f>
        <v>Q5</v>
      </c>
      <c r="E82" s="79" t="str">
        <f>Diagnostic!E88</f>
        <v>Les informations documentées d'origine extérieure sont-elles identifiées ?</v>
      </c>
      <c r="F82" s="80">
        <f>Diagnostic!F88</f>
        <v>0</v>
      </c>
      <c r="G82" s="81">
        <f>Diagnostic!G88</f>
        <v>0</v>
      </c>
      <c r="H82" s="80">
        <f>Diagnostic!H88</f>
        <v>0</v>
      </c>
      <c r="I82" s="82" t="str">
        <f>Diagnostic!I88</f>
        <v/>
      </c>
    </row>
    <row r="83" spans="1:9" ht="15" customHeight="1" x14ac:dyDescent="0.3">
      <c r="A83" s="79" t="str">
        <f>Diagnostic!A89</f>
        <v>Chap. 7 Support</v>
      </c>
      <c r="B83" s="79" t="str">
        <f>Diagnostic!B89</f>
        <v>7.5 Information documentée</v>
      </c>
      <c r="C83" s="80" t="str">
        <f>Diagnostic!C89</f>
        <v>4.2.3</v>
      </c>
      <c r="D83" s="80" t="str">
        <f>Diagnostic!D89</f>
        <v>Q6</v>
      </c>
      <c r="E83" s="79" t="str">
        <f>Diagnostic!E89</f>
        <v>Les informations documentées conservées comme preuves de conformité sont-elles protégées de toute altération involontaire ?</v>
      </c>
      <c r="F83" s="80">
        <f>Diagnostic!F89</f>
        <v>0</v>
      </c>
      <c r="G83" s="81">
        <f>Diagnostic!G89</f>
        <v>0</v>
      </c>
      <c r="H83" s="80">
        <f>Diagnostic!H89</f>
        <v>0</v>
      </c>
      <c r="I83" s="82" t="str">
        <f>Diagnostic!I89</f>
        <v/>
      </c>
    </row>
    <row r="84" spans="1:9" ht="15" customHeight="1" x14ac:dyDescent="0.3">
      <c r="A84" s="69" t="str">
        <f>Diagnostic!A90</f>
        <v>Chap. 8 Réalisation des activités opérationnelles</v>
      </c>
      <c r="B84" s="69" t="str">
        <f>Diagnostic!B90</f>
        <v>8.1 Planification et maîtrise opérationnelles</v>
      </c>
      <c r="C84" s="71" t="str">
        <f>Diagnostic!C90</f>
        <v>7.1</v>
      </c>
      <c r="D84" s="71" t="str">
        <f>Diagnostic!D90</f>
        <v>Q1</v>
      </c>
      <c r="E84" s="69" t="str">
        <f>Diagnostic!E90</f>
        <v>Les processus nécessaires à la réalisation du produit sont-ils développées et planifiés ?</v>
      </c>
      <c r="F84" s="71">
        <f>Diagnostic!F90</f>
        <v>0</v>
      </c>
      <c r="G84" s="72">
        <f>Diagnostic!G90</f>
        <v>0</v>
      </c>
      <c r="H84" s="71">
        <f>Diagnostic!H90</f>
        <v>0</v>
      </c>
      <c r="I84" s="73" t="str">
        <f>Diagnostic!I90</f>
        <v/>
      </c>
    </row>
    <row r="85" spans="1:9" ht="15" customHeight="1" x14ac:dyDescent="0.3">
      <c r="A85" s="69" t="str">
        <f>Diagnostic!A91</f>
        <v>Chap. 8 Réalisation des activités opérationnelles</v>
      </c>
      <c r="B85" s="69" t="str">
        <f>Diagnostic!B91</f>
        <v>8.1 Planification et maîtrise opérationnelles</v>
      </c>
      <c r="C85" s="71" t="str">
        <f>Diagnostic!C91</f>
        <v>7.1</v>
      </c>
      <c r="D85" s="71" t="str">
        <f>Diagnostic!D91</f>
        <v>Q2</v>
      </c>
      <c r="E85" s="69" t="str">
        <f>Diagnostic!E91</f>
        <v>La planification et la réalisation des produits prend elle compte les exigences relatives aux produits/ services ?</v>
      </c>
      <c r="F85" s="71">
        <f>Diagnostic!F91</f>
        <v>0</v>
      </c>
      <c r="G85" s="72">
        <f>Diagnostic!G91</f>
        <v>0</v>
      </c>
      <c r="H85" s="71">
        <f>Diagnostic!H91</f>
        <v>0</v>
      </c>
      <c r="I85" s="73" t="str">
        <f>Diagnostic!I91</f>
        <v/>
      </c>
    </row>
    <row r="86" spans="1:9" ht="15" customHeight="1" x14ac:dyDescent="0.3">
      <c r="A86" s="69" t="str">
        <f>Diagnostic!A92</f>
        <v>Chap. 8 Réalisation des activités opérationnelles</v>
      </c>
      <c r="B86" s="69" t="str">
        <f>Diagnostic!B92</f>
        <v>8.1 Planification et maîtrise opérationnelles</v>
      </c>
      <c r="C86" s="71" t="str">
        <f>Diagnostic!C92</f>
        <v>7.1</v>
      </c>
      <c r="D86" s="71" t="str">
        <f>Diagnostic!D92</f>
        <v>Q3</v>
      </c>
      <c r="E86" s="69" t="str">
        <f>Diagnostic!E92</f>
        <v>Les critères d'acceptation des produits/ services ont-ils définis ?</v>
      </c>
      <c r="F86" s="71">
        <f>Diagnostic!F92</f>
        <v>0</v>
      </c>
      <c r="G86" s="72">
        <f>Diagnostic!G92</f>
        <v>0</v>
      </c>
      <c r="H86" s="71">
        <f>Diagnostic!H92</f>
        <v>0</v>
      </c>
      <c r="I86" s="73" t="str">
        <f>Diagnostic!I92</f>
        <v/>
      </c>
    </row>
    <row r="87" spans="1:9" ht="15" customHeight="1" x14ac:dyDescent="0.3">
      <c r="A87" s="69" t="str">
        <f>Diagnostic!A93</f>
        <v>Chap. 8 Réalisation des activités opérationnelles</v>
      </c>
      <c r="B87" s="69" t="str">
        <f>Diagnostic!B93</f>
        <v>8.1 Planification et maîtrise opérationnelles</v>
      </c>
      <c r="C87" s="71" t="str">
        <f>Diagnostic!C93</f>
        <v>7.1</v>
      </c>
      <c r="D87" s="71" t="str">
        <f>Diagnostic!D93</f>
        <v>Q4</v>
      </c>
      <c r="E87" s="69" t="str">
        <f>Diagnostic!E93</f>
        <v>Les ressources nécessaires  à la réalisation du produit/service ont-elles été planifiées ?</v>
      </c>
      <c r="F87" s="71">
        <f>Diagnostic!F93</f>
        <v>0</v>
      </c>
      <c r="G87" s="72">
        <f>Diagnostic!G93</f>
        <v>0</v>
      </c>
      <c r="H87" s="71">
        <f>Diagnostic!H93</f>
        <v>0</v>
      </c>
      <c r="I87" s="73" t="str">
        <f>Diagnostic!I93</f>
        <v/>
      </c>
    </row>
    <row r="88" spans="1:9" ht="15" customHeight="1" x14ac:dyDescent="0.3">
      <c r="A88" s="69" t="str">
        <f>Diagnostic!A94</f>
        <v>Chap. 8 Réalisation des activités opérationnelles</v>
      </c>
      <c r="B88" s="69" t="str">
        <f>Diagnostic!B94</f>
        <v>8.1 Planification et maîtrise opérationnelles</v>
      </c>
      <c r="C88" s="71" t="str">
        <f>Diagnostic!C94</f>
        <v>7.1</v>
      </c>
      <c r="D88" s="71" t="str">
        <f>Diagnostic!D94</f>
        <v>Q5</v>
      </c>
      <c r="E88" s="69" t="str">
        <f>Diagnostic!E94</f>
        <v>Les informations documentées sont-elles conservées pour assurer que les processus ont été réalisé comme prévu et pour démontrer la conformité des produits et services aux exigences applicables ?</v>
      </c>
      <c r="F88" s="71">
        <f>Diagnostic!F94</f>
        <v>0</v>
      </c>
      <c r="G88" s="72">
        <f>Diagnostic!G94</f>
        <v>0</v>
      </c>
      <c r="H88" s="71">
        <f>Diagnostic!H94</f>
        <v>0</v>
      </c>
      <c r="I88" s="73" t="str">
        <f>Diagnostic!I94</f>
        <v/>
      </c>
    </row>
    <row r="89" spans="1:9" ht="15" customHeight="1" x14ac:dyDescent="0.3">
      <c r="A89" s="69" t="str">
        <f>Diagnostic!A95</f>
        <v>Chap. 8 Réalisation des activités opérationnelles</v>
      </c>
      <c r="B89" s="69" t="str">
        <f>Diagnostic!B95</f>
        <v>8.1 Planification et maîtrise opérationnelles</v>
      </c>
      <c r="C89" s="71" t="str">
        <f>Diagnostic!C95</f>
        <v>7.1</v>
      </c>
      <c r="D89" s="71" t="str">
        <f>Diagnostic!D95</f>
        <v>Q6</v>
      </c>
      <c r="E89" s="69" t="str">
        <f>Diagnostic!E95</f>
        <v>Les modifications prévues sont-elles planifiées ?</v>
      </c>
      <c r="F89" s="71">
        <f>Diagnostic!F95</f>
        <v>0</v>
      </c>
      <c r="G89" s="72">
        <f>Diagnostic!G95</f>
        <v>0</v>
      </c>
      <c r="H89" s="71">
        <f>Diagnostic!H95</f>
        <v>0</v>
      </c>
      <c r="I89" s="73" t="str">
        <f>Diagnostic!I95</f>
        <v/>
      </c>
    </row>
    <row r="90" spans="1:9" ht="15" customHeight="1" x14ac:dyDescent="0.3">
      <c r="A90" s="69" t="str">
        <f>Diagnostic!A96</f>
        <v>Chap. 8 Réalisation des activités opérationnelles</v>
      </c>
      <c r="B90" s="69" t="str">
        <f>Diagnostic!B96</f>
        <v>8.1 Planification et maîtrise opérationnelles</v>
      </c>
      <c r="C90" s="71" t="str">
        <f>Diagnostic!C96</f>
        <v>7.1</v>
      </c>
      <c r="D90" s="71" t="str">
        <f>Diagnostic!D96</f>
        <v>Q7</v>
      </c>
      <c r="E90" s="69" t="str">
        <f>Diagnostic!E96</f>
        <v>Les modifications non prévues sont-elles analysées, des actions sont-elles menées pour limiter tout effet négatif ?</v>
      </c>
      <c r="F90" s="71">
        <f>Diagnostic!F96</f>
        <v>0</v>
      </c>
      <c r="G90" s="72">
        <f>Diagnostic!G96</f>
        <v>0</v>
      </c>
      <c r="H90" s="71">
        <f>Diagnostic!H96</f>
        <v>0</v>
      </c>
      <c r="I90" s="73" t="str">
        <f>Diagnostic!I96</f>
        <v/>
      </c>
    </row>
    <row r="91" spans="1:9" ht="15" customHeight="1" x14ac:dyDescent="0.3">
      <c r="A91" s="74" t="str">
        <f>Diagnostic!A97</f>
        <v>Chap. 8 Réalisation des activités opérationnelles</v>
      </c>
      <c r="B91" s="74" t="str">
        <f>Diagnostic!B97</f>
        <v>8.2 Exigences relatives aux produits et services</v>
      </c>
      <c r="C91" s="76" t="str">
        <f>Diagnostic!C97</f>
        <v>7.2.3</v>
      </c>
      <c r="D91" s="76" t="str">
        <f>Diagnostic!D97</f>
        <v>Q1</v>
      </c>
      <c r="E91" s="74" t="str">
        <f>Diagnostic!E97</f>
        <v>Les exigences clients spécifiques relatives aux actions d'urgences ont-elles été déterminées par l'organisme ?</v>
      </c>
      <c r="F91" s="76">
        <f>Diagnostic!F97</f>
        <v>0</v>
      </c>
      <c r="G91" s="77">
        <f>Diagnostic!G97</f>
        <v>0</v>
      </c>
      <c r="H91" s="76">
        <f>Diagnostic!H97</f>
        <v>0</v>
      </c>
      <c r="I91" s="78" t="str">
        <f>Diagnostic!I97</f>
        <v/>
      </c>
    </row>
    <row r="92" spans="1:9" ht="15" customHeight="1" x14ac:dyDescent="0.3">
      <c r="A92" s="74" t="str">
        <f>Diagnostic!A98</f>
        <v>Chap. 8 Réalisation des activités opérationnelles</v>
      </c>
      <c r="B92" s="74" t="str">
        <f>Diagnostic!B98</f>
        <v>8.2 Exigences relatives aux produits et services</v>
      </c>
      <c r="C92" s="76" t="str">
        <f>Diagnostic!C98</f>
        <v>7.2.3</v>
      </c>
      <c r="D92" s="76" t="str">
        <f>Diagnostic!D98</f>
        <v>Q2</v>
      </c>
      <c r="E92" s="74" t="str">
        <f>Diagnostic!E98</f>
        <v>Prenez-vous des dispositions pour préserver la conformité du service et de ses composants depuis la réalisation jusqu'à la livraison à la destination prévue? (prendre soin de la propriété du client)</v>
      </c>
      <c r="F92" s="76">
        <f>Diagnostic!F98</f>
        <v>0</v>
      </c>
      <c r="G92" s="77">
        <f>Diagnostic!G98</f>
        <v>0</v>
      </c>
      <c r="H92" s="76">
        <f>Diagnostic!H98</f>
        <v>0</v>
      </c>
      <c r="I92" s="78" t="str">
        <f>Diagnostic!I98</f>
        <v/>
      </c>
    </row>
    <row r="93" spans="1:9" ht="15" customHeight="1" x14ac:dyDescent="0.3">
      <c r="A93" s="74" t="str">
        <f>Diagnostic!A99</f>
        <v>Chap. 8 Réalisation des activités opérationnelles</v>
      </c>
      <c r="B93" s="74" t="str">
        <f>Diagnostic!B99</f>
        <v>8.2 Exigences relatives aux produits et services</v>
      </c>
      <c r="C93" s="76" t="str">
        <f>Diagnostic!C99</f>
        <v>7.2.3</v>
      </c>
      <c r="D93" s="76" t="str">
        <f>Diagnostic!D99</f>
        <v>Q3</v>
      </c>
      <c r="E93" s="74" t="str">
        <f>Diagnostic!E99</f>
        <v>Communiquez-vous avec le client sur les retours d'information et les réclamations ?</v>
      </c>
      <c r="F93" s="76">
        <f>Diagnostic!F99</f>
        <v>0</v>
      </c>
      <c r="G93" s="77">
        <f>Diagnostic!G99</f>
        <v>0</v>
      </c>
      <c r="H93" s="76">
        <f>Diagnostic!H99</f>
        <v>0</v>
      </c>
      <c r="I93" s="78" t="str">
        <f>Diagnostic!I99</f>
        <v/>
      </c>
    </row>
    <row r="94" spans="1:9" ht="15" customHeight="1" x14ac:dyDescent="0.3">
      <c r="A94" s="74" t="str">
        <f>Diagnostic!A100</f>
        <v>Chap. 8 Réalisation des activités opérationnelles</v>
      </c>
      <c r="B94" s="74" t="str">
        <f>Diagnostic!B100</f>
        <v>8.2 Exigences relatives aux produits et services</v>
      </c>
      <c r="C94" s="76" t="str">
        <f>Diagnostic!C100</f>
        <v>7.2.1</v>
      </c>
      <c r="D94" s="76" t="str">
        <f>Diagnostic!D100</f>
        <v>Q4</v>
      </c>
      <c r="E94" s="74" t="str">
        <f>Diagnostic!E100</f>
        <v>Les exigences client formulées ou non (nécessaires à l'usage), ainsi que les exigences réglementaires et légales ont-elles été déterminées par l'organisme ?</v>
      </c>
      <c r="F94" s="76">
        <f>Diagnostic!F100</f>
        <v>0</v>
      </c>
      <c r="G94" s="77">
        <f>Diagnostic!G100</f>
        <v>0</v>
      </c>
      <c r="H94" s="76">
        <f>Diagnostic!H100</f>
        <v>0</v>
      </c>
      <c r="I94" s="78" t="str">
        <f>Diagnostic!I100</f>
        <v/>
      </c>
    </row>
    <row r="95" spans="1:9" ht="15" customHeight="1" x14ac:dyDescent="0.3">
      <c r="A95" s="74" t="str">
        <f>Diagnostic!A101</f>
        <v>Chap. 8 Réalisation des activités opérationnelles</v>
      </c>
      <c r="B95" s="74" t="str">
        <f>Diagnostic!B101</f>
        <v>8.2 Exigences relatives aux produits et services</v>
      </c>
      <c r="C95" s="76" t="str">
        <f>Diagnostic!C101</f>
        <v>7.2.2</v>
      </c>
      <c r="D95" s="76" t="str">
        <f>Diagnostic!D101</f>
        <v>Q5</v>
      </c>
      <c r="E95" s="74" t="str">
        <f>Diagnostic!E101</f>
        <v>Les revues des exigences relatives au produit/ service sont-elles réalisées régulièrement?</v>
      </c>
      <c r="F95" s="76">
        <f>Diagnostic!F101</f>
        <v>0</v>
      </c>
      <c r="G95" s="77">
        <f>Diagnostic!G101</f>
        <v>0</v>
      </c>
      <c r="H95" s="76">
        <f>Diagnostic!H101</f>
        <v>0</v>
      </c>
      <c r="I95" s="78" t="str">
        <f>Diagnostic!I101</f>
        <v/>
      </c>
    </row>
    <row r="96" spans="1:9" ht="15" customHeight="1" x14ac:dyDescent="0.3">
      <c r="A96" s="74" t="str">
        <f>Diagnostic!A102</f>
        <v>Chap. 8 Réalisation des activités opérationnelles</v>
      </c>
      <c r="B96" s="74" t="str">
        <f>Diagnostic!B102</f>
        <v>8.2 Exigences relatives aux produits et services</v>
      </c>
      <c r="C96" s="76" t="str">
        <f>Diagnostic!C102</f>
        <v>7.2.2</v>
      </c>
      <c r="D96" s="76" t="str">
        <f>Diagnostic!D102</f>
        <v>Q6</v>
      </c>
      <c r="E96" s="74" t="str">
        <f>Diagnostic!E102</f>
        <v>L'organisme s'assure-t-il que les écarts entre les exigences d'un contrat ou d'une commande et celles précédemment exprimées ont été résolus ?</v>
      </c>
      <c r="F96" s="76">
        <f>Diagnostic!F102</f>
        <v>0</v>
      </c>
      <c r="G96" s="77">
        <f>Diagnostic!G102</f>
        <v>0</v>
      </c>
      <c r="H96" s="76">
        <f>Diagnostic!H102</f>
        <v>0</v>
      </c>
      <c r="I96" s="78" t="str">
        <f>Diagnostic!I102</f>
        <v/>
      </c>
    </row>
    <row r="97" spans="1:9" ht="15" customHeight="1" x14ac:dyDescent="0.3">
      <c r="A97" s="74" t="str">
        <f>Diagnostic!A103</f>
        <v>Chap. 8 Réalisation des activités opérationnelles</v>
      </c>
      <c r="B97" s="74" t="str">
        <f>Diagnostic!B103</f>
        <v>8.2 Exigences relatives aux produits et services</v>
      </c>
      <c r="C97" s="76" t="str">
        <f>Diagnostic!C103</f>
        <v>7.2.2</v>
      </c>
      <c r="D97" s="76" t="str">
        <f>Diagnostic!D103</f>
        <v>Q7</v>
      </c>
      <c r="E97" s="74" t="str">
        <f>Diagnostic!E103</f>
        <v xml:space="preserve">Existe-t-il des informations documentées prouvant les résultats des revues de produit et des actions qui en découlent? </v>
      </c>
      <c r="F97" s="76">
        <f>Diagnostic!F103</f>
        <v>0</v>
      </c>
      <c r="G97" s="77">
        <f>Diagnostic!G103</f>
        <v>0</v>
      </c>
      <c r="H97" s="76">
        <f>Diagnostic!H103</f>
        <v>0</v>
      </c>
      <c r="I97" s="78" t="str">
        <f>Diagnostic!I103</f>
        <v/>
      </c>
    </row>
    <row r="98" spans="1:9" ht="15" customHeight="1" x14ac:dyDescent="0.3">
      <c r="A98" s="74" t="str">
        <f>Diagnostic!A104</f>
        <v>Chap. 8 Réalisation des activités opérationnelles</v>
      </c>
      <c r="B98" s="74" t="str">
        <f>Diagnostic!B104</f>
        <v>8.2 Exigences relatives aux produits et services</v>
      </c>
      <c r="C98" s="76" t="str">
        <f>Diagnostic!C104</f>
        <v>7.2.2</v>
      </c>
      <c r="D98" s="76" t="str">
        <f>Diagnostic!D104</f>
        <v>Q8</v>
      </c>
      <c r="E98" s="74" t="str">
        <f>Diagnostic!E104</f>
        <v>Existe-t-il des informations documentées prouvant que toute nouvelle exigence relative au produit/ service est documenté ?</v>
      </c>
      <c r="F98" s="76">
        <f>Diagnostic!F104</f>
        <v>0</v>
      </c>
      <c r="G98" s="77">
        <f>Diagnostic!G104</f>
        <v>0</v>
      </c>
      <c r="H98" s="76">
        <f>Diagnostic!H104</f>
        <v>0</v>
      </c>
      <c r="I98" s="78" t="str">
        <f>Diagnostic!I104</f>
        <v/>
      </c>
    </row>
    <row r="99" spans="1:9" ht="15" customHeight="1" x14ac:dyDescent="0.3">
      <c r="A99" s="74" t="str">
        <f>Diagnostic!A105</f>
        <v>Chap. 8 Réalisation des activités opérationnelles</v>
      </c>
      <c r="B99" s="74" t="str">
        <f>Diagnostic!B105</f>
        <v>8.2 Exigences relatives aux produits et services</v>
      </c>
      <c r="C99" s="76" t="str">
        <f>Diagnostic!C105</f>
        <v>7.2.2</v>
      </c>
      <c r="D99" s="76" t="str">
        <f>Diagnostic!D105</f>
        <v>Q9</v>
      </c>
      <c r="E99" s="74" t="str">
        <f>Diagnostic!E105</f>
        <v>En cas de modification des exigences des produits et services, vous vous assurez que les informations documentées correspondantes sont amendées et que le personnel concerné en est informé ?</v>
      </c>
      <c r="F99" s="76">
        <f>Diagnostic!F105</f>
        <v>0</v>
      </c>
      <c r="G99" s="77">
        <f>Diagnostic!G105</f>
        <v>0</v>
      </c>
      <c r="H99" s="76">
        <f>Diagnostic!H105</f>
        <v>0</v>
      </c>
      <c r="I99" s="78" t="str">
        <f>Diagnostic!I105</f>
        <v/>
      </c>
    </row>
    <row r="100" spans="1:9" ht="15" customHeight="1" x14ac:dyDescent="0.3">
      <c r="A100" s="69" t="str">
        <f>Diagnostic!A106</f>
        <v>Chap. 8 Réalisation des activités opérationnelles</v>
      </c>
      <c r="B100" s="69" t="str">
        <f>Diagnostic!B106</f>
        <v>8.3 Conception</v>
      </c>
      <c r="C100" s="71" t="str">
        <f>Diagnostic!C106</f>
        <v>7.3.1</v>
      </c>
      <c r="D100" s="71" t="str">
        <f>Diagnostic!D106</f>
        <v>Q1</v>
      </c>
      <c r="E100" s="69" t="str">
        <f>Diagnostic!E106</f>
        <v>La conception et le développement du produit/ service est-elle planifiées ?</v>
      </c>
      <c r="F100" s="71">
        <f>Diagnostic!F106</f>
        <v>0</v>
      </c>
      <c r="G100" s="72">
        <f>Diagnostic!G106</f>
        <v>0</v>
      </c>
      <c r="H100" s="71">
        <f>Diagnostic!H106</f>
        <v>0</v>
      </c>
      <c r="I100" s="73" t="str">
        <f>Diagnostic!I106</f>
        <v/>
      </c>
    </row>
    <row r="101" spans="1:9" ht="15" customHeight="1" x14ac:dyDescent="0.3">
      <c r="A101" s="69" t="str">
        <f>Diagnostic!A107</f>
        <v>Chap. 8 Réalisation des activités opérationnelles</v>
      </c>
      <c r="B101" s="69" t="str">
        <f>Diagnostic!B107</f>
        <v>8.3 Conception</v>
      </c>
      <c r="C101" s="71" t="str">
        <f>Diagnostic!C107</f>
        <v>7.3.1</v>
      </c>
      <c r="D101" s="71" t="str">
        <f>Diagnostic!D107</f>
        <v>Q2</v>
      </c>
      <c r="E101" s="69" t="str">
        <f>Diagnostic!E107</f>
        <v>Les étapes de la conception et du développement, ainsi que les activités de revue et de validation ont-elles été déterminées ?</v>
      </c>
      <c r="F101" s="71">
        <f>Diagnostic!F107</f>
        <v>0</v>
      </c>
      <c r="G101" s="72">
        <f>Diagnostic!G107</f>
        <v>0</v>
      </c>
      <c r="H101" s="71">
        <f>Diagnostic!H107</f>
        <v>0</v>
      </c>
      <c r="I101" s="73" t="str">
        <f>Diagnostic!I107</f>
        <v/>
      </c>
    </row>
    <row r="102" spans="1:9" ht="15" customHeight="1" x14ac:dyDescent="0.3">
      <c r="A102" s="69" t="str">
        <f>Diagnostic!A108</f>
        <v>Chap. 8 Réalisation des activités opérationnelles</v>
      </c>
      <c r="B102" s="69" t="str">
        <f>Diagnostic!B108</f>
        <v>8.3 Conception</v>
      </c>
      <c r="C102" s="71" t="str">
        <f>Diagnostic!C108</f>
        <v>7.3.1</v>
      </c>
      <c r="D102" s="71" t="str">
        <f>Diagnostic!D108</f>
        <v>Q3</v>
      </c>
      <c r="E102" s="69" t="str">
        <f>Diagnostic!E108</f>
        <v>Les interfaces entre les personnes impliquées en Conception et Développement sont-elles gérées ? (responsabilités et autorités)</v>
      </c>
      <c r="F102" s="71">
        <f>Diagnostic!F108</f>
        <v>0</v>
      </c>
      <c r="G102" s="72">
        <f>Diagnostic!G108</f>
        <v>0</v>
      </c>
      <c r="H102" s="71">
        <f>Diagnostic!H108</f>
        <v>0</v>
      </c>
      <c r="I102" s="73" t="str">
        <f>Diagnostic!I108</f>
        <v/>
      </c>
    </row>
    <row r="103" spans="1:9" ht="15" customHeight="1" x14ac:dyDescent="0.3">
      <c r="A103" s="69" t="str">
        <f>Diagnostic!A109</f>
        <v>Chap. 8 Réalisation des activités opérationnelles</v>
      </c>
      <c r="B103" s="69" t="str">
        <f>Diagnostic!B109</f>
        <v>8.3 Conception</v>
      </c>
      <c r="C103" s="71" t="str">
        <f>Diagnostic!C109</f>
        <v>7.3.1</v>
      </c>
      <c r="D103" s="71" t="str">
        <f>Diagnostic!D109</f>
        <v>Q4</v>
      </c>
      <c r="E103" s="69" t="str">
        <f>Diagnostic!E109</f>
        <v>Les besoins en ressources internes et externes sont-ils déterminées ?</v>
      </c>
      <c r="F103" s="71">
        <f>Diagnostic!F109</f>
        <v>0</v>
      </c>
      <c r="G103" s="72">
        <f>Diagnostic!G109</f>
        <v>0</v>
      </c>
      <c r="H103" s="71">
        <f>Diagnostic!H109</f>
        <v>0</v>
      </c>
      <c r="I103" s="73" t="str">
        <f>Diagnostic!I109</f>
        <v/>
      </c>
    </row>
    <row r="104" spans="1:9" ht="15" customHeight="1" x14ac:dyDescent="0.3">
      <c r="A104" s="69" t="str">
        <f>Diagnostic!A110</f>
        <v>Chap. 8 Réalisation des activités opérationnelles</v>
      </c>
      <c r="B104" s="69" t="str">
        <f>Diagnostic!B110</f>
        <v>8.3 Conception</v>
      </c>
      <c r="C104" s="71" t="str">
        <f>Diagnostic!C110</f>
        <v>7.3.2</v>
      </c>
      <c r="D104" s="71" t="str">
        <f>Diagnostic!D110</f>
        <v>Q5</v>
      </c>
      <c r="E104" s="69" t="str">
        <f>Diagnostic!E110</f>
        <v>Les éléments d'entrées concernant les exigences relatives au produit/ service sont-ils déterminés et des enregistrements sont-ils conservés ?</v>
      </c>
      <c r="F104" s="71">
        <f>Diagnostic!F110</f>
        <v>0</v>
      </c>
      <c r="G104" s="72">
        <f>Diagnostic!G110</f>
        <v>0</v>
      </c>
      <c r="H104" s="71">
        <f>Diagnostic!H110</f>
        <v>0</v>
      </c>
      <c r="I104" s="73" t="str">
        <f>Diagnostic!I110</f>
        <v/>
      </c>
    </row>
    <row r="105" spans="1:9" ht="15" customHeight="1" x14ac:dyDescent="0.3">
      <c r="A105" s="69" t="str">
        <f>Diagnostic!A111</f>
        <v>Chap. 8 Réalisation des activités opérationnelles</v>
      </c>
      <c r="B105" s="69" t="str">
        <f>Diagnostic!B111</f>
        <v>8.3 Conception</v>
      </c>
      <c r="C105" s="71" t="str">
        <f>Diagnostic!C111</f>
        <v>7.3.2</v>
      </c>
      <c r="D105" s="71" t="str">
        <f>Diagnostic!D111</f>
        <v>Q6</v>
      </c>
      <c r="E105" s="69" t="str">
        <f>Diagnostic!E111</f>
        <v>Les éléments d'entrées comprennent-ils :
- les exigences fonctionnelles et de performance
- les informations de conceptions similaires précédentes 
- des exigences légales et réglementaires
- des normes applicables ou règle interne de l'art
- des conséquences d'une potentielle défaillance</v>
      </c>
      <c r="F105" s="71">
        <f>Diagnostic!F111</f>
        <v>0</v>
      </c>
      <c r="G105" s="72">
        <f>Diagnostic!G111</f>
        <v>0</v>
      </c>
      <c r="H105" s="71">
        <f>Diagnostic!H111</f>
        <v>0</v>
      </c>
      <c r="I105" s="73" t="str">
        <f>Diagnostic!I111</f>
        <v/>
      </c>
    </row>
    <row r="106" spans="1:9" ht="15" customHeight="1" x14ac:dyDescent="0.3">
      <c r="A106" s="69" t="str">
        <f>Diagnostic!A112</f>
        <v>Chap. 8 Réalisation des activités opérationnelles</v>
      </c>
      <c r="B106" s="69" t="str">
        <f>Diagnostic!B112</f>
        <v>8.3 Conception</v>
      </c>
      <c r="C106" s="71" t="str">
        <f>Diagnostic!C112</f>
        <v>7.3.4</v>
      </c>
      <c r="D106" s="71" t="str">
        <f>Diagnostic!D112</f>
        <v>Q7</v>
      </c>
      <c r="E106" s="69" t="str">
        <f>Diagnostic!E112</f>
        <v>Les résultats attendus des activités du processus de conception et développement sont maitrisés et des revues sont menées pour évaluer l'aptitude à l'atteinte de ces résultats ?</v>
      </c>
      <c r="F106" s="71">
        <f>Diagnostic!F112</f>
        <v>0</v>
      </c>
      <c r="G106" s="72">
        <f>Diagnostic!G112</f>
        <v>0</v>
      </c>
      <c r="H106" s="71">
        <f>Diagnostic!H112</f>
        <v>0</v>
      </c>
      <c r="I106" s="73" t="str">
        <f>Diagnostic!I112</f>
        <v/>
      </c>
    </row>
    <row r="107" spans="1:9" ht="15" customHeight="1" x14ac:dyDescent="0.3">
      <c r="A107" s="69" t="str">
        <f>Diagnostic!A113</f>
        <v>Chap. 8 Réalisation des activités opérationnelles</v>
      </c>
      <c r="B107" s="69" t="str">
        <f>Diagnostic!B113</f>
        <v>8.3 Conception</v>
      </c>
      <c r="C107" s="71" t="str">
        <f>Diagnostic!C113</f>
        <v>7.3.4</v>
      </c>
      <c r="D107" s="71" t="str">
        <f>Diagnostic!D113</f>
        <v>Q8</v>
      </c>
      <c r="E107" s="69" t="str">
        <f>Diagnostic!E113</f>
        <v>Vérifiez-vous la conformité et/ou mesurez-vous les écarts entre les éléments de sortie et les exigences d'entrée de la C&amp;D?</v>
      </c>
      <c r="F107" s="71">
        <f>Diagnostic!F113</f>
        <v>0</v>
      </c>
      <c r="G107" s="72">
        <f>Diagnostic!G113</f>
        <v>0</v>
      </c>
      <c r="H107" s="71">
        <f>Diagnostic!H113</f>
        <v>0</v>
      </c>
      <c r="I107" s="73" t="str">
        <f>Diagnostic!I113</f>
        <v/>
      </c>
    </row>
    <row r="108" spans="1:9" ht="15" customHeight="1" x14ac:dyDescent="0.3">
      <c r="A108" s="69" t="str">
        <f>Diagnostic!A114</f>
        <v>Chap. 8 Réalisation des activités opérationnelles</v>
      </c>
      <c r="B108" s="69" t="str">
        <f>Diagnostic!B114</f>
        <v>8.3 Conception</v>
      </c>
      <c r="C108" s="71" t="str">
        <f>Diagnostic!C114</f>
        <v>7.3.4</v>
      </c>
      <c r="D108" s="71" t="str">
        <f>Diagnostic!D114</f>
        <v>Q9</v>
      </c>
      <c r="E108" s="69" t="str">
        <f>Diagnostic!E114</f>
        <v>Des activités de validation sont-elles mises en œuvre pour s'assurer que les produits ou services satisfont aux exigences prévues avant sa mise en œuvre ?</v>
      </c>
      <c r="F108" s="71">
        <f>Diagnostic!F114</f>
        <v>0</v>
      </c>
      <c r="G108" s="72">
        <f>Diagnostic!G114</f>
        <v>0</v>
      </c>
      <c r="H108" s="71">
        <f>Diagnostic!H114</f>
        <v>0</v>
      </c>
      <c r="I108" s="73" t="str">
        <f>Diagnostic!I114</f>
        <v/>
      </c>
    </row>
    <row r="109" spans="1:9" ht="15" customHeight="1" x14ac:dyDescent="0.3">
      <c r="A109" s="69" t="str">
        <f>Diagnostic!A115</f>
        <v>Chap. 8 Réalisation des activités opérationnelles</v>
      </c>
      <c r="B109" s="69" t="str">
        <f>Diagnostic!B115</f>
        <v>8.3 Conception</v>
      </c>
      <c r="C109" s="71" t="str">
        <f>Diagnostic!C115</f>
        <v>7.3.4</v>
      </c>
      <c r="D109" s="71" t="str">
        <f>Diagnostic!D115</f>
        <v>Q10</v>
      </c>
      <c r="E109" s="69" t="str">
        <f>Diagnostic!E115</f>
        <v>Lorsque les résultats ne sont pas atteints au moment des revues, vérification et validation, des actions sont mises en œuvre ?</v>
      </c>
      <c r="F109" s="71">
        <f>Diagnostic!F115</f>
        <v>0</v>
      </c>
      <c r="G109" s="72">
        <f>Diagnostic!G115</f>
        <v>0</v>
      </c>
      <c r="H109" s="71">
        <f>Diagnostic!H115</f>
        <v>0</v>
      </c>
      <c r="I109" s="73" t="str">
        <f>Diagnostic!I115</f>
        <v/>
      </c>
    </row>
    <row r="110" spans="1:9" ht="15" customHeight="1" x14ac:dyDescent="0.3">
      <c r="A110" s="69" t="str">
        <f>Diagnostic!A116</f>
        <v>Chap. 8 Réalisation des activités opérationnelles</v>
      </c>
      <c r="B110" s="69" t="str">
        <f>Diagnostic!B116</f>
        <v>8.3 Conception</v>
      </c>
      <c r="C110" s="71" t="str">
        <f>Diagnostic!C116</f>
        <v>7.3.4</v>
      </c>
      <c r="D110" s="71" t="str">
        <f>Diagnostic!D116</f>
        <v>Q11</v>
      </c>
      <c r="E110" s="69" t="str">
        <f>Diagnostic!E116</f>
        <v>Les informations documentées relatives au bon fonctionnement du processus de conception et développement sont conservés ?</v>
      </c>
      <c r="F110" s="71">
        <f>Diagnostic!F116</f>
        <v>0</v>
      </c>
      <c r="G110" s="72">
        <f>Diagnostic!G116</f>
        <v>0</v>
      </c>
      <c r="H110" s="71">
        <f>Diagnostic!H116</f>
        <v>0</v>
      </c>
      <c r="I110" s="73" t="str">
        <f>Diagnostic!I116</f>
        <v/>
      </c>
    </row>
    <row r="111" spans="1:9" ht="15" customHeight="1" x14ac:dyDescent="0.3">
      <c r="A111" s="69" t="str">
        <f>Diagnostic!A117</f>
        <v>Chap. 8 Réalisation des activités opérationnelles</v>
      </c>
      <c r="B111" s="69" t="str">
        <f>Diagnostic!B117</f>
        <v>8.3 Conception</v>
      </c>
      <c r="C111" s="71" t="str">
        <f>Diagnostic!C117</f>
        <v>7.3.3</v>
      </c>
      <c r="D111" s="71" t="str">
        <f>Diagnostic!D117</f>
        <v>Q12</v>
      </c>
      <c r="E111" s="69" t="str">
        <f>Diagnostic!E117</f>
        <v>Les modifications sont-elles vérifiées et validées avant mise en œuvre ? Les informations sur ces modifications sont-elles conservées ?</v>
      </c>
      <c r="F111" s="71">
        <f>Diagnostic!F117</f>
        <v>0</v>
      </c>
      <c r="G111" s="72">
        <f>Diagnostic!G117</f>
        <v>0</v>
      </c>
      <c r="H111" s="71">
        <f>Diagnostic!H117</f>
        <v>0</v>
      </c>
      <c r="I111" s="73" t="str">
        <f>Diagnostic!I117</f>
        <v/>
      </c>
    </row>
    <row r="112" spans="1:9" ht="15" customHeight="1" x14ac:dyDescent="0.3">
      <c r="A112" s="74" t="str">
        <f>Diagnostic!A118</f>
        <v>Chap. 8 Réalisation des activités opérationnelles</v>
      </c>
      <c r="B112" s="74" t="str">
        <f>Diagnostic!B118</f>
        <v>8.4 Maitrise des processus, produits et services fournis par des prestataires externes</v>
      </c>
      <c r="C112" s="76" t="str">
        <f>Diagnostic!C118</f>
        <v>7.4.1</v>
      </c>
      <c r="D112" s="76" t="str">
        <f>Diagnostic!D118</f>
        <v>Q1</v>
      </c>
      <c r="E112" s="74" t="str">
        <f>Diagnostic!E118</f>
        <v>Des critères sont établis pour l'évaluation, la sélection, la surveillance des performances et la réévaluation des prestataires externes ? Ces informations sont conservées sous forme documentées ?</v>
      </c>
      <c r="F112" s="76">
        <f>Diagnostic!F118</f>
        <v>0</v>
      </c>
      <c r="G112" s="77">
        <f>Diagnostic!G118</f>
        <v>0</v>
      </c>
      <c r="H112" s="76">
        <f>Diagnostic!H118</f>
        <v>0</v>
      </c>
      <c r="I112" s="78" t="str">
        <f>Diagnostic!I118</f>
        <v/>
      </c>
    </row>
    <row r="113" spans="1:9" ht="15" customHeight="1" x14ac:dyDescent="0.3">
      <c r="A113" s="74" t="str">
        <f>Diagnostic!A119</f>
        <v>Chap. 8 Réalisation des activités opérationnelles</v>
      </c>
      <c r="B113" s="74" t="str">
        <f>Diagnostic!B119</f>
        <v>8.4 Maitrise des processus, produits et services fournis par des prestataires externes</v>
      </c>
      <c r="C113" s="76" t="str">
        <f>Diagnostic!C119</f>
        <v>7.4.1</v>
      </c>
      <c r="D113" s="76" t="str">
        <f>Diagnostic!D119</f>
        <v>Q2</v>
      </c>
      <c r="E113" s="74" t="str">
        <f>Diagnostic!E119</f>
        <v>Les risques de l'impact de l'externalisation des processus, produits et services sont-ils pris en compte ?</v>
      </c>
      <c r="F113" s="76">
        <f>Diagnostic!F119</f>
        <v>0</v>
      </c>
      <c r="G113" s="77">
        <f>Diagnostic!G119</f>
        <v>0</v>
      </c>
      <c r="H113" s="76">
        <f>Diagnostic!H119</f>
        <v>0</v>
      </c>
      <c r="I113" s="78" t="str">
        <f>Diagnostic!I119</f>
        <v/>
      </c>
    </row>
    <row r="114" spans="1:9" ht="15" customHeight="1" x14ac:dyDescent="0.3">
      <c r="A114" s="74" t="str">
        <f>Diagnostic!A120</f>
        <v>Chap. 8 Réalisation des activités opérationnelles</v>
      </c>
      <c r="B114" s="74" t="str">
        <f>Diagnostic!B120</f>
        <v>8.4 Maitrise des processus, produits et services fournis par des prestataires externes</v>
      </c>
      <c r="C114" s="76" t="str">
        <f>Diagnostic!C120</f>
        <v>7.4.1</v>
      </c>
      <c r="D114" s="76" t="str">
        <f>Diagnostic!D120</f>
        <v>Q3</v>
      </c>
      <c r="E114" s="74" t="str">
        <f>Diagnostic!E120</f>
        <v>Des moyens sont-ils définis pour vérifier que le produit/ service fournit répond à vos exigences ?</v>
      </c>
      <c r="F114" s="76">
        <f>Diagnostic!F120</f>
        <v>0</v>
      </c>
      <c r="G114" s="77">
        <f>Diagnostic!G120</f>
        <v>0</v>
      </c>
      <c r="H114" s="76">
        <f>Diagnostic!H120</f>
        <v>0</v>
      </c>
      <c r="I114" s="78" t="str">
        <f>Diagnostic!I120</f>
        <v/>
      </c>
    </row>
    <row r="115" spans="1:9" ht="15" customHeight="1" x14ac:dyDescent="0.3">
      <c r="A115" s="74" t="str">
        <f>Diagnostic!A121</f>
        <v>Chap. 8 Réalisation des activités opérationnelles</v>
      </c>
      <c r="B115" s="74" t="str">
        <f>Diagnostic!B121</f>
        <v>8.4 Maitrise des processus, produits et services fournis par des prestataires externes</v>
      </c>
      <c r="C115" s="76">
        <f>Diagnostic!C121</f>
        <v>0</v>
      </c>
      <c r="D115" s="76" t="str">
        <f>Diagnostic!D121</f>
        <v>Q4</v>
      </c>
      <c r="E115" s="74" t="str">
        <f>Diagnostic!E121</f>
        <v>La conformité des produits et services réalisés par des prestataires externes est-elle vérifiée ?</v>
      </c>
      <c r="F115" s="76">
        <f>Diagnostic!F121</f>
        <v>0</v>
      </c>
      <c r="G115" s="77">
        <f>Diagnostic!G121</f>
        <v>0</v>
      </c>
      <c r="H115" s="76">
        <f>Diagnostic!H121</f>
        <v>0</v>
      </c>
      <c r="I115" s="78" t="str">
        <f>Diagnostic!I121</f>
        <v/>
      </c>
    </row>
    <row r="116" spans="1:9" ht="15" customHeight="1" x14ac:dyDescent="0.3">
      <c r="A116" s="74" t="str">
        <f>Diagnostic!A122</f>
        <v>Chap. 8 Réalisation des activités opérationnelles</v>
      </c>
      <c r="B116" s="74" t="str">
        <f>Diagnostic!B122</f>
        <v>8.4 Maitrise des processus, produits et services fournis par des prestataires externes</v>
      </c>
      <c r="C116" s="76" t="str">
        <f>Diagnostic!C122</f>
        <v>7.4.2</v>
      </c>
      <c r="D116" s="76" t="str">
        <f>Diagnostic!D122</f>
        <v>Q5</v>
      </c>
      <c r="E116" s="74" t="str">
        <f>Diagnostic!E122</f>
        <v>Communiquez-vous aux prestataires vos exigences ?  ( éléments à fournir, compétences, moyens de maitrise, vérification à réaliser)</v>
      </c>
      <c r="F116" s="76">
        <f>Diagnostic!F122</f>
        <v>0</v>
      </c>
      <c r="G116" s="77">
        <f>Diagnostic!G122</f>
        <v>0</v>
      </c>
      <c r="H116" s="76">
        <f>Diagnostic!H122</f>
        <v>0</v>
      </c>
      <c r="I116" s="78" t="str">
        <f>Diagnostic!I122</f>
        <v/>
      </c>
    </row>
    <row r="117" spans="1:9" ht="15" customHeight="1" x14ac:dyDescent="0.3">
      <c r="A117" s="72" t="str">
        <f>Diagnostic!A123</f>
        <v>Chap. 8 Réalisation des activités opérationnelles</v>
      </c>
      <c r="B117" s="72" t="str">
        <f>Diagnostic!B123</f>
        <v>8.5 Production et préparation de service</v>
      </c>
      <c r="C117" s="71" t="str">
        <f>Diagnostic!C123</f>
        <v xml:space="preserve">7.5.1 / 7.5.2 </v>
      </c>
      <c r="D117" s="71" t="str">
        <f>Diagnostic!D123</f>
        <v>Q1</v>
      </c>
      <c r="E117" s="69" t="str">
        <f>Diagnostic!E123</f>
        <v>Les activités de production et de prestation de service sont-elles planifiées et mises en œuvre dans des conditions maitrisées de la mise en œuvre des activités au service après livraison ?</v>
      </c>
      <c r="F117" s="71">
        <f>Diagnostic!F123</f>
        <v>0</v>
      </c>
      <c r="G117" s="72">
        <f>Diagnostic!G123</f>
        <v>0</v>
      </c>
      <c r="H117" s="71">
        <f>Diagnostic!H123</f>
        <v>0</v>
      </c>
      <c r="I117" s="73" t="str">
        <f>Diagnostic!I123</f>
        <v/>
      </c>
    </row>
    <row r="118" spans="1:9" ht="15" customHeight="1" x14ac:dyDescent="0.3">
      <c r="A118" s="72" t="str">
        <f>Diagnostic!A124</f>
        <v>Chap. 8 Réalisation des activités opérationnelles</v>
      </c>
      <c r="B118" s="72" t="str">
        <f>Diagnostic!B124</f>
        <v>8.5 Production et préparation de service</v>
      </c>
      <c r="C118" s="71" t="str">
        <f>Diagnostic!C124</f>
        <v xml:space="preserve">7.5.1 / 7.5.2 </v>
      </c>
      <c r="D118" s="71" t="str">
        <f>Diagnostic!D124</f>
        <v>Q2</v>
      </c>
      <c r="E118" s="69" t="str">
        <f>Diagnostic!E124</f>
        <v>Contrôlez-vous l'aptitude du processus de préparation des services attendus dont les éléments de sortie ne peuvent être vérifiés par une surveillance ou une mesure effectuée a posteriori, à atteindre les résultats planifiés?</v>
      </c>
      <c r="F118" s="71">
        <f>Diagnostic!F124</f>
        <v>0</v>
      </c>
      <c r="G118" s="72">
        <f>Diagnostic!G124</f>
        <v>0</v>
      </c>
      <c r="H118" s="71">
        <f>Diagnostic!H124</f>
        <v>0</v>
      </c>
      <c r="I118" s="73" t="str">
        <f>Diagnostic!I124</f>
        <v/>
      </c>
    </row>
    <row r="119" spans="1:9" ht="15" customHeight="1" x14ac:dyDescent="0.3">
      <c r="A119" s="72" t="str">
        <f>Diagnostic!A125</f>
        <v>Chap. 8 Réalisation des activités opérationnelles</v>
      </c>
      <c r="B119" s="72" t="str">
        <f>Diagnostic!B125</f>
        <v>8.5 Production et préparation de service</v>
      </c>
      <c r="C119" s="71" t="str">
        <f>Diagnostic!C125</f>
        <v>7.5.3</v>
      </c>
      <c r="D119" s="71" t="str">
        <f>Diagnostic!D125</f>
        <v>Q3</v>
      </c>
      <c r="E119" s="69" t="str">
        <f>Diagnostic!E125</f>
        <v>Les éléments de sortie sont-ils identifiés tout au long de la réalisation ? Cette identification est-elle maîtrisée ; ainsi que les enregistrements en lien ?</v>
      </c>
      <c r="F119" s="71">
        <f>Diagnostic!F125</f>
        <v>0</v>
      </c>
      <c r="G119" s="72">
        <f>Diagnostic!G125</f>
        <v>0</v>
      </c>
      <c r="H119" s="71">
        <f>Diagnostic!H125</f>
        <v>0</v>
      </c>
      <c r="I119" s="73" t="str">
        <f>Diagnostic!I125</f>
        <v/>
      </c>
    </row>
    <row r="120" spans="1:9" ht="15" customHeight="1" x14ac:dyDescent="0.3">
      <c r="A120" s="72" t="str">
        <f>Diagnostic!A126</f>
        <v>Chap. 8 Réalisation des activités opérationnelles</v>
      </c>
      <c r="B120" s="72" t="str">
        <f>Diagnostic!B126</f>
        <v>8.5 Production et préparation de service</v>
      </c>
      <c r="C120" s="71" t="str">
        <f>Diagnostic!C126</f>
        <v>7.5.4</v>
      </c>
      <c r="D120" s="71" t="str">
        <f>Diagnostic!D126</f>
        <v>Q4</v>
      </c>
      <c r="E120" s="69" t="str">
        <f>Diagnostic!E126</f>
        <v>Prenez-vous des dispositions pour préserver la propriété du client ou du prestataires externe lorsqu'elle se trouve sous votre contrôle ?</v>
      </c>
      <c r="F120" s="71">
        <f>Diagnostic!F126</f>
        <v>0</v>
      </c>
      <c r="G120" s="72">
        <f>Diagnostic!G126</f>
        <v>0</v>
      </c>
      <c r="H120" s="71">
        <f>Diagnostic!H126</f>
        <v>0</v>
      </c>
      <c r="I120" s="73" t="str">
        <f>Diagnostic!I126</f>
        <v/>
      </c>
    </row>
    <row r="121" spans="1:9" ht="15" customHeight="1" x14ac:dyDescent="0.3">
      <c r="A121" s="77" t="str">
        <f>Diagnostic!A127</f>
        <v>Chap. 8 Réalisation des activités opérationnelles</v>
      </c>
      <c r="B121" s="77" t="str">
        <f>Diagnostic!B127</f>
        <v>8.6 Libération des produits et services</v>
      </c>
      <c r="C121" s="76" t="str">
        <f>Diagnostic!C127</f>
        <v>8.2.4</v>
      </c>
      <c r="D121" s="76" t="str">
        <f>Diagnostic!D127</f>
        <v>Q1</v>
      </c>
      <c r="E121" s="74" t="str">
        <f>Diagnostic!E127</f>
        <v xml:space="preserve">La libération des produits et services au client est effectuée que si l'exécution est satisfaisante aux dispositions planifiées ; sauf approbation par une autorité compétente ou par le client ? </v>
      </c>
      <c r="F121" s="76">
        <f>Diagnostic!F127</f>
        <v>0</v>
      </c>
      <c r="G121" s="77">
        <f>Diagnostic!G127</f>
        <v>0</v>
      </c>
      <c r="H121" s="76">
        <f>Diagnostic!H127</f>
        <v>0</v>
      </c>
      <c r="I121" s="78" t="str">
        <f>Diagnostic!I127</f>
        <v/>
      </c>
    </row>
    <row r="122" spans="1:9" ht="15" customHeight="1" x14ac:dyDescent="0.3">
      <c r="A122" s="77" t="str">
        <f>Diagnostic!A128</f>
        <v>Chap. 8 Réalisation des activités opérationnelles</v>
      </c>
      <c r="B122" s="77" t="str">
        <f>Diagnostic!B128</f>
        <v>8.6 Libération des produits et services</v>
      </c>
      <c r="C122" s="76" t="str">
        <f>Diagnostic!C128</f>
        <v>8.2.4</v>
      </c>
      <c r="D122" s="76" t="str">
        <f>Diagnostic!D128</f>
        <v>Q2</v>
      </c>
      <c r="E122" s="74" t="str">
        <f>Diagnostic!E128</f>
        <v>Les informations documentées concernant la libération sont conservées ?</v>
      </c>
      <c r="F122" s="76">
        <f>Diagnostic!F128</f>
        <v>0</v>
      </c>
      <c r="G122" s="77">
        <f>Diagnostic!G128</f>
        <v>0</v>
      </c>
      <c r="H122" s="76">
        <f>Diagnostic!H128</f>
        <v>0</v>
      </c>
      <c r="I122" s="78" t="str">
        <f>Diagnostic!I128</f>
        <v/>
      </c>
    </row>
    <row r="123" spans="1:9" ht="15" customHeight="1" x14ac:dyDescent="0.3">
      <c r="A123" s="72" t="str">
        <f>Diagnostic!A129</f>
        <v>Chap. 8 Réalisation des activités opérationnelles</v>
      </c>
      <c r="B123" s="72" t="str">
        <f>Diagnostic!B129</f>
        <v>8.7 Maîtrise des éléments de sortie non conformes</v>
      </c>
      <c r="C123" s="71" t="str">
        <f>Diagnostic!C129</f>
        <v>8.3</v>
      </c>
      <c r="D123" s="71" t="str">
        <f>Diagnostic!D129</f>
        <v>Q1</v>
      </c>
      <c r="E123" s="69" t="str">
        <f>Diagnostic!E129</f>
        <v>Les éléments de sortie des processus/ produits/ services qui ne satisfont pas aux exigences sont-ils identifiés et maitrisés afin d'empêcher leurs utilisations ?</v>
      </c>
      <c r="F123" s="71">
        <f>Diagnostic!F129</f>
        <v>0</v>
      </c>
      <c r="G123" s="72">
        <f>Diagnostic!G129</f>
        <v>0</v>
      </c>
      <c r="H123" s="71">
        <f>Diagnostic!H129</f>
        <v>0</v>
      </c>
      <c r="I123" s="73" t="str">
        <f>Diagnostic!I129</f>
        <v/>
      </c>
    </row>
    <row r="124" spans="1:9" ht="15" customHeight="1" x14ac:dyDescent="0.3">
      <c r="A124" s="72" t="str">
        <f>Diagnostic!A130</f>
        <v>Chap. 8 Réalisation des activités opérationnelles</v>
      </c>
      <c r="B124" s="72" t="str">
        <f>Diagnostic!B130</f>
        <v>8.7 Maîtrise des éléments de sortie non conformes</v>
      </c>
      <c r="C124" s="71" t="str">
        <f>Diagnostic!C130</f>
        <v>8.3</v>
      </c>
      <c r="D124" s="71" t="str">
        <f>Diagnostic!D130</f>
        <v>Q2</v>
      </c>
      <c r="E124" s="69" t="str">
        <f>Diagnostic!E130</f>
        <v>Des actions sont-elles menées pour traiter ces éléments non-conformes  (correction, isolement, info client, dérogation ..) ?</v>
      </c>
      <c r="F124" s="71">
        <f>Diagnostic!F130</f>
        <v>0</v>
      </c>
      <c r="G124" s="72">
        <f>Diagnostic!G130</f>
        <v>0</v>
      </c>
      <c r="H124" s="71">
        <f>Diagnostic!H130</f>
        <v>0</v>
      </c>
      <c r="I124" s="73" t="str">
        <f>Diagnostic!I130</f>
        <v/>
      </c>
    </row>
    <row r="125" spans="1:9" ht="15" customHeight="1" x14ac:dyDescent="0.3">
      <c r="A125" s="72" t="str">
        <f>Diagnostic!A131</f>
        <v>Chap. 8 Réalisation des activités opérationnelles</v>
      </c>
      <c r="B125" s="72" t="str">
        <f>Diagnostic!B131</f>
        <v>8.7 Maîtrise des éléments de sortie non conformes</v>
      </c>
      <c r="C125" s="71" t="str">
        <f>Diagnostic!C131</f>
        <v>8.3</v>
      </c>
      <c r="D125" s="71" t="str">
        <f>Diagnostic!D131</f>
        <v>Q3</v>
      </c>
      <c r="E125" s="69" t="str">
        <f>Diagnostic!E131</f>
        <v>Les informations documentées concernant la non-conformité et les actions menées sont-elles conservées ?</v>
      </c>
      <c r="F125" s="71">
        <f>Diagnostic!F131</f>
        <v>0</v>
      </c>
      <c r="G125" s="72">
        <f>Diagnostic!G131</f>
        <v>0</v>
      </c>
      <c r="H125" s="71">
        <f>Diagnostic!H131</f>
        <v>0</v>
      </c>
      <c r="I125" s="73" t="str">
        <f>Diagnostic!I131</f>
        <v/>
      </c>
    </row>
    <row r="126" spans="1:9" ht="15" customHeight="1" x14ac:dyDescent="0.3">
      <c r="A126" s="81" t="str">
        <f>Diagnostic!A132</f>
        <v>Chap. 9 Evaluation des performances</v>
      </c>
      <c r="B126" s="81" t="str">
        <f>Diagnostic!B132</f>
        <v>9.1 Surveillance, mesure, analyse et évaluation</v>
      </c>
      <c r="C126" s="80">
        <f>Diagnostic!C132</f>
        <v>0</v>
      </c>
      <c r="D126" s="80" t="str">
        <f>Diagnostic!D132</f>
        <v>Q1</v>
      </c>
      <c r="E126" s="79" t="str">
        <f>Diagnostic!E132</f>
        <v>Les activités de surveillance sont-elles définies et mises en œuvre ?</v>
      </c>
      <c r="F126" s="80">
        <f>Diagnostic!F132</f>
        <v>0</v>
      </c>
      <c r="G126" s="81">
        <f>Diagnostic!G132</f>
        <v>0</v>
      </c>
      <c r="H126" s="80">
        <f>Diagnostic!H132</f>
        <v>0</v>
      </c>
      <c r="I126" s="82" t="str">
        <f>Diagnostic!I132</f>
        <v/>
      </c>
    </row>
    <row r="127" spans="1:9" ht="15" customHeight="1" x14ac:dyDescent="0.3">
      <c r="A127" s="81" t="str">
        <f>Diagnostic!A133</f>
        <v>Chap. 9 Evaluation des performances</v>
      </c>
      <c r="B127" s="81" t="str">
        <f>Diagnostic!B133</f>
        <v>9.1 Surveillance, mesure, analyse et évaluation</v>
      </c>
      <c r="C127" s="80">
        <f>Diagnostic!C133</f>
        <v>0</v>
      </c>
      <c r="D127" s="80" t="str">
        <f>Diagnostic!D133</f>
        <v>Q2</v>
      </c>
      <c r="E127" s="79" t="str">
        <f>Diagnostic!E133</f>
        <v>Les résultats de cette surveillance sont-ils analysés et évalués ?</v>
      </c>
      <c r="F127" s="80">
        <f>Diagnostic!F133</f>
        <v>0</v>
      </c>
      <c r="G127" s="81">
        <f>Diagnostic!G133</f>
        <v>0</v>
      </c>
      <c r="H127" s="80">
        <f>Diagnostic!H133</f>
        <v>0</v>
      </c>
      <c r="I127" s="82" t="str">
        <f>Diagnostic!I133</f>
        <v/>
      </c>
    </row>
    <row r="128" spans="1:9" ht="15" customHeight="1" x14ac:dyDescent="0.3">
      <c r="A128" s="81" t="str">
        <f>Diagnostic!A134</f>
        <v>Chap. 9 Evaluation des performances</v>
      </c>
      <c r="B128" s="81" t="str">
        <f>Diagnostic!B134</f>
        <v>9.1 Surveillance, mesure, analyse et évaluation</v>
      </c>
      <c r="C128" s="80">
        <f>Diagnostic!C134</f>
        <v>0</v>
      </c>
      <c r="D128" s="80" t="str">
        <f>Diagnostic!D134</f>
        <v>Q3</v>
      </c>
      <c r="E128" s="79" t="str">
        <f>Diagnostic!E134</f>
        <v>Des informations documentées sont-elles conservées comme preuve des résultats de surveillance ?</v>
      </c>
      <c r="F128" s="80">
        <f>Diagnostic!F134</f>
        <v>0</v>
      </c>
      <c r="G128" s="81">
        <f>Diagnostic!G134</f>
        <v>0</v>
      </c>
      <c r="H128" s="80">
        <f>Diagnostic!H134</f>
        <v>0</v>
      </c>
      <c r="I128" s="82" t="str">
        <f>Diagnostic!I134</f>
        <v/>
      </c>
    </row>
    <row r="129" spans="1:9" ht="15" customHeight="1" x14ac:dyDescent="0.3">
      <c r="A129" s="81" t="str">
        <f>Diagnostic!A135</f>
        <v>Chap. 9 Evaluation des performances</v>
      </c>
      <c r="B129" s="81" t="str">
        <f>Diagnostic!B135</f>
        <v>9.1 Surveillance, mesure, analyse et évaluation</v>
      </c>
      <c r="C129" s="80" t="str">
        <f>Diagnostic!C135</f>
        <v>8.2.1</v>
      </c>
      <c r="D129" s="80" t="str">
        <f>Diagnostic!D135</f>
        <v>Q4</v>
      </c>
      <c r="E129" s="79" t="str">
        <f>Diagnostic!E135</f>
        <v>Surveillez-vous la perception du client sur le niveau de satisfaction de ces exigences ?</v>
      </c>
      <c r="F129" s="80">
        <f>Diagnostic!F135</f>
        <v>0</v>
      </c>
      <c r="G129" s="81">
        <f>Diagnostic!G135</f>
        <v>0</v>
      </c>
      <c r="H129" s="80">
        <f>Diagnostic!H135</f>
        <v>0</v>
      </c>
      <c r="I129" s="82" t="str">
        <f>Diagnostic!I135</f>
        <v/>
      </c>
    </row>
    <row r="130" spans="1:9" ht="15" customHeight="1" x14ac:dyDescent="0.3">
      <c r="A130" s="81" t="str">
        <f>Diagnostic!A136</f>
        <v>Chap. 9 Evaluation des performances</v>
      </c>
      <c r="B130" s="81" t="str">
        <f>Diagnostic!B136</f>
        <v>9.1 Surveillance, mesure, analyse et évaluation</v>
      </c>
      <c r="C130" s="80" t="str">
        <f>Diagnostic!C136</f>
        <v>8.2.1</v>
      </c>
      <c r="D130" s="80" t="str">
        <f>Diagnostic!D136</f>
        <v>Q5</v>
      </c>
      <c r="E130" s="79" t="str">
        <f>Diagnostic!E136</f>
        <v>La surveillance de cette perception est-elle planifiée, des méthodes sont-elles définies ?</v>
      </c>
      <c r="F130" s="80">
        <f>Diagnostic!F136</f>
        <v>0</v>
      </c>
      <c r="G130" s="81">
        <f>Diagnostic!G136</f>
        <v>0</v>
      </c>
      <c r="H130" s="80">
        <f>Diagnostic!H136</f>
        <v>0</v>
      </c>
      <c r="I130" s="82" t="str">
        <f>Diagnostic!I136</f>
        <v/>
      </c>
    </row>
    <row r="131" spans="1:9" ht="15" customHeight="1" x14ac:dyDescent="0.3">
      <c r="A131" s="86" t="str">
        <f>Diagnostic!A137</f>
        <v>Chap. 9 Evaluation des performances</v>
      </c>
      <c r="B131" s="86" t="str">
        <f>Diagnostic!B137</f>
        <v>9.2 Audit interne</v>
      </c>
      <c r="C131" s="85" t="str">
        <f>Diagnostic!C137</f>
        <v>8.2.2</v>
      </c>
      <c r="D131" s="85" t="str">
        <f>Diagnostic!D137</f>
        <v>Q1</v>
      </c>
      <c r="E131" s="84" t="str">
        <f>Diagnostic!E137</f>
        <v>Des audits sont planifiés à intervalles réguliers ?</v>
      </c>
      <c r="F131" s="85">
        <f>Diagnostic!F137</f>
        <v>0</v>
      </c>
      <c r="G131" s="86">
        <f>Diagnostic!G137</f>
        <v>0</v>
      </c>
      <c r="H131" s="85">
        <f>Diagnostic!H137</f>
        <v>0</v>
      </c>
      <c r="I131" s="87" t="str">
        <f>Diagnostic!I137</f>
        <v/>
      </c>
    </row>
    <row r="132" spans="1:9" ht="15" customHeight="1" x14ac:dyDescent="0.3">
      <c r="A132" s="86" t="str">
        <f>Diagnostic!A138</f>
        <v>Chap. 9 Evaluation des performances</v>
      </c>
      <c r="B132" s="86" t="str">
        <f>Diagnostic!B138</f>
        <v>9.2 Audit interne</v>
      </c>
      <c r="C132" s="85">
        <f>Diagnostic!C138</f>
        <v>0</v>
      </c>
      <c r="D132" s="85" t="str">
        <f>Diagnostic!D138</f>
        <v>Q2</v>
      </c>
      <c r="E132" s="84" t="str">
        <f>Diagnostic!E138</f>
        <v>Les critères d'audit et le périmètre sont définis ; les auditeurs sélectionnés sont impartiaux et objectif sur le processus audité ?</v>
      </c>
      <c r="F132" s="85">
        <f>Diagnostic!F138</f>
        <v>0</v>
      </c>
      <c r="G132" s="86">
        <f>Diagnostic!G138</f>
        <v>0</v>
      </c>
      <c r="H132" s="85">
        <f>Diagnostic!H138</f>
        <v>0</v>
      </c>
      <c r="I132" s="87" t="str">
        <f>Diagnostic!I138</f>
        <v/>
      </c>
    </row>
    <row r="133" spans="1:9" ht="15" customHeight="1" x14ac:dyDescent="0.3">
      <c r="A133" s="86" t="str">
        <f>Diagnostic!A139</f>
        <v>Chap. 9 Evaluation des performances</v>
      </c>
      <c r="B133" s="86" t="str">
        <f>Diagnostic!B139</f>
        <v>9.2 Audit interne</v>
      </c>
      <c r="C133" s="85">
        <f>Diagnostic!C139</f>
        <v>0</v>
      </c>
      <c r="D133" s="85" t="str">
        <f>Diagnostic!D139</f>
        <v>Q3</v>
      </c>
      <c r="E133" s="84" t="str">
        <f>Diagnostic!E139</f>
        <v>Les résultats des audits sont communiqués à la direction et des actions sont mises en œuvre ?</v>
      </c>
      <c r="F133" s="85">
        <f>Diagnostic!F139</f>
        <v>0</v>
      </c>
      <c r="G133" s="86">
        <f>Diagnostic!G139</f>
        <v>0</v>
      </c>
      <c r="H133" s="85">
        <f>Diagnostic!H139</f>
        <v>0</v>
      </c>
      <c r="I133" s="87" t="str">
        <f>Diagnostic!I139</f>
        <v/>
      </c>
    </row>
    <row r="134" spans="1:9" ht="15" customHeight="1" x14ac:dyDescent="0.3">
      <c r="A134" s="86" t="str">
        <f>Diagnostic!A140</f>
        <v>Chap. 9 Evaluation des performances</v>
      </c>
      <c r="B134" s="86" t="str">
        <f>Diagnostic!B140</f>
        <v>9.2 Audit interne</v>
      </c>
      <c r="C134" s="85">
        <f>Diagnostic!C140</f>
        <v>0</v>
      </c>
      <c r="D134" s="85" t="str">
        <f>Diagnostic!D140</f>
        <v>Q4</v>
      </c>
      <c r="E134" s="84" t="str">
        <f>Diagnostic!E140</f>
        <v>Des informations documentées sont-elles conservées comme preuve de la mise en œuvre du programme d'audit et des résultats d'audit ?</v>
      </c>
      <c r="F134" s="85">
        <f>Diagnostic!F140</f>
        <v>0</v>
      </c>
      <c r="G134" s="86">
        <f>Diagnostic!G140</f>
        <v>0</v>
      </c>
      <c r="H134" s="85">
        <f>Diagnostic!H140</f>
        <v>0</v>
      </c>
      <c r="I134" s="87" t="str">
        <f>Diagnostic!I140</f>
        <v/>
      </c>
    </row>
    <row r="135" spans="1:9" ht="15" customHeight="1" x14ac:dyDescent="0.3">
      <c r="A135" s="81" t="str">
        <f>Diagnostic!A141</f>
        <v>Chap. 9 Evaluation des performances</v>
      </c>
      <c r="B135" s="81" t="str">
        <f>Diagnostic!B141</f>
        <v>9.3 Revue de direction</v>
      </c>
      <c r="C135" s="80">
        <f>Diagnostic!C141</f>
        <v>0</v>
      </c>
      <c r="D135" s="80" t="str">
        <f>Diagnostic!D141</f>
        <v>Q1</v>
      </c>
      <c r="E135" s="79" t="str">
        <f>Diagnostic!E141</f>
        <v>Vos revues de direction sont-elles planifiées et réalisées ? Elle prend en compte tous les éléments listés dans la norme ?</v>
      </c>
      <c r="F135" s="80">
        <f>Diagnostic!F141</f>
        <v>0</v>
      </c>
      <c r="G135" s="81">
        <f>Diagnostic!G141</f>
        <v>0</v>
      </c>
      <c r="H135" s="80">
        <f>Diagnostic!H141</f>
        <v>0</v>
      </c>
      <c r="I135" s="82" t="str">
        <f>Diagnostic!I141</f>
        <v/>
      </c>
    </row>
    <row r="136" spans="1:9" ht="15" customHeight="1" x14ac:dyDescent="0.3">
      <c r="A136" s="81" t="str">
        <f>Diagnostic!A142</f>
        <v>Chap. 9 Evaluation des performances</v>
      </c>
      <c r="B136" s="81" t="str">
        <f>Diagnostic!B142</f>
        <v>9.3 Revue de direction</v>
      </c>
      <c r="C136" s="80">
        <f>Diagnostic!C142</f>
        <v>0</v>
      </c>
      <c r="D136" s="80" t="str">
        <f>Diagnostic!D142</f>
        <v>Q2</v>
      </c>
      <c r="E136" s="79" t="str">
        <f>Diagnostic!E142</f>
        <v>Vos revues de direction prennent-elles en compte tous les éléments listés dans la norme ?</v>
      </c>
      <c r="F136" s="80">
        <f>Diagnostic!F142</f>
        <v>0</v>
      </c>
      <c r="G136" s="81">
        <f>Diagnostic!G142</f>
        <v>0</v>
      </c>
      <c r="H136" s="80">
        <f>Diagnostic!H142</f>
        <v>0</v>
      </c>
      <c r="I136" s="82" t="str">
        <f>Diagnostic!I142</f>
        <v/>
      </c>
    </row>
    <row r="137" spans="1:9" ht="15" customHeight="1" x14ac:dyDescent="0.3">
      <c r="A137" s="81" t="str">
        <f>Diagnostic!A143</f>
        <v>Chap. 9 Evaluation des performances</v>
      </c>
      <c r="B137" s="81" t="str">
        <f>Diagnostic!B143</f>
        <v>9.3 Revue de direction</v>
      </c>
      <c r="C137" s="80">
        <f>Diagnostic!C143</f>
        <v>0</v>
      </c>
      <c r="D137" s="80" t="str">
        <f>Diagnostic!D143</f>
        <v>Q3</v>
      </c>
      <c r="E137" s="79" t="str">
        <f>Diagnostic!E143</f>
        <v>Suite à la revue de direction des décisions et actions relatives aux opportunités d'amélioration et aux éventuels changements sont elles prises ?</v>
      </c>
      <c r="F137" s="80">
        <f>Diagnostic!F143</f>
        <v>0</v>
      </c>
      <c r="G137" s="81">
        <f>Diagnostic!G143</f>
        <v>0</v>
      </c>
      <c r="H137" s="80">
        <f>Diagnostic!H143</f>
        <v>0</v>
      </c>
      <c r="I137" s="82" t="str">
        <f>Diagnostic!I143</f>
        <v/>
      </c>
    </row>
    <row r="138" spans="1:9" ht="15" customHeight="1" x14ac:dyDescent="0.3">
      <c r="A138" s="81" t="str">
        <f>Diagnostic!A144</f>
        <v>Chap. 9 Evaluation des performances</v>
      </c>
      <c r="B138" s="81" t="str">
        <f>Diagnostic!B144</f>
        <v>9.3 Revue de direction</v>
      </c>
      <c r="C138" s="80">
        <f>Diagnostic!C144</f>
        <v>0</v>
      </c>
      <c r="D138" s="80" t="str">
        <f>Diagnostic!D144</f>
        <v>Q4</v>
      </c>
      <c r="E138" s="79" t="str">
        <f>Diagnostic!E144</f>
        <v>Les informations documentées des revues de direction sont-elles conservées ?</v>
      </c>
      <c r="F138" s="80">
        <f>Diagnostic!F144</f>
        <v>0</v>
      </c>
      <c r="G138" s="81">
        <f>Diagnostic!G144</f>
        <v>0</v>
      </c>
      <c r="H138" s="80">
        <f>Diagnostic!H144</f>
        <v>0</v>
      </c>
      <c r="I138" s="82" t="str">
        <f>Diagnostic!I144</f>
        <v/>
      </c>
    </row>
    <row r="139" spans="1:9" ht="15" customHeight="1" x14ac:dyDescent="0.3">
      <c r="A139" s="72" t="str">
        <f>Diagnostic!A145</f>
        <v>Chap.10 Amélioration</v>
      </c>
      <c r="B139" s="72" t="str">
        <f>Diagnostic!B145</f>
        <v>10.1 Généralités</v>
      </c>
      <c r="C139" s="71" t="str">
        <f>Diagnostic!C145</f>
        <v>8.5.1</v>
      </c>
      <c r="D139" s="71" t="str">
        <f>Diagnostic!D145</f>
        <v>Q1</v>
      </c>
      <c r="E139" s="69" t="str">
        <f>Diagnostic!E145</f>
        <v>Des actions sont-elles menées pour satisfaire aux exigences des clients et accroître leurs satisfactions ?</v>
      </c>
      <c r="F139" s="71">
        <f>Diagnostic!F145</f>
        <v>0</v>
      </c>
      <c r="G139" s="72">
        <f>Diagnostic!G145</f>
        <v>0</v>
      </c>
      <c r="H139" s="71">
        <f>Diagnostic!H145</f>
        <v>0</v>
      </c>
      <c r="I139" s="73" t="str">
        <f>Diagnostic!I145</f>
        <v/>
      </c>
    </row>
    <row r="140" spans="1:9" ht="15" customHeight="1" x14ac:dyDescent="0.3">
      <c r="A140" s="77" t="str">
        <f>Diagnostic!A146</f>
        <v>Chap.10 Amélioration</v>
      </c>
      <c r="B140" s="77" t="str">
        <f>Diagnostic!B146</f>
        <v>10.2 Non-conformité et action corrective</v>
      </c>
      <c r="C140" s="76" t="str">
        <f>Diagnostic!C146</f>
        <v>8.3 / 8.5.2</v>
      </c>
      <c r="D140" s="76" t="str">
        <f>Diagnostic!D146</f>
        <v>Q1</v>
      </c>
      <c r="E140" s="74" t="str">
        <f>Diagnostic!E146</f>
        <v>Réagissez-vous suite à l'appariation d'une non-conformité ou réclamation en client ? (maitrise, correction, mesure des conséquences)</v>
      </c>
      <c r="F140" s="76">
        <f>Diagnostic!F146</f>
        <v>0</v>
      </c>
      <c r="G140" s="77">
        <f>Diagnostic!G146</f>
        <v>0</v>
      </c>
      <c r="H140" s="76">
        <f>Diagnostic!H146</f>
        <v>0</v>
      </c>
      <c r="I140" s="78" t="str">
        <f>Diagnostic!I146</f>
        <v/>
      </c>
    </row>
    <row r="141" spans="1:9" ht="15" customHeight="1" x14ac:dyDescent="0.3">
      <c r="A141" s="77" t="str">
        <f>Diagnostic!A147</f>
        <v>Chap.10 Amélioration</v>
      </c>
      <c r="B141" s="77" t="str">
        <f>Diagnostic!B147</f>
        <v>10.2 Non-conformité et action corrective</v>
      </c>
      <c r="C141" s="76" t="str">
        <f>Diagnostic!C147</f>
        <v>8.3 / 8.5.2</v>
      </c>
      <c r="D141" s="76" t="str">
        <f>Diagnostic!D147</f>
        <v>Q2</v>
      </c>
      <c r="E141" s="74" t="str">
        <f>Diagnostic!E147</f>
        <v>Les non-conformités/ réclamations client sont-elles analysées et évaluées ?</v>
      </c>
      <c r="F141" s="76">
        <f>Diagnostic!F147</f>
        <v>0</v>
      </c>
      <c r="G141" s="77">
        <f>Diagnostic!G147</f>
        <v>0</v>
      </c>
      <c r="H141" s="76">
        <f>Diagnostic!H147</f>
        <v>0</v>
      </c>
      <c r="I141" s="78" t="str">
        <f>Diagnostic!I147</f>
        <v/>
      </c>
    </row>
    <row r="142" spans="1:9" ht="15" customHeight="1" x14ac:dyDescent="0.3">
      <c r="A142" s="77" t="str">
        <f>Diagnostic!A148</f>
        <v>Chap.10 Amélioration</v>
      </c>
      <c r="B142" s="77" t="str">
        <f>Diagnostic!B148</f>
        <v>10.2 Non-conformité et action corrective</v>
      </c>
      <c r="C142" s="76" t="str">
        <f>Diagnostic!C148</f>
        <v>8.3 / 8.5.2</v>
      </c>
      <c r="D142" s="76" t="str">
        <f>Diagnostic!D148</f>
        <v>Q3</v>
      </c>
      <c r="E142" s="74" t="str">
        <f>Diagnostic!E148</f>
        <v>Menez-vous des actions correctives pour éliminer les causes des non conformités détectées afin d'éviter qu'elles se reproduisent?</v>
      </c>
      <c r="F142" s="76">
        <f>Diagnostic!F148</f>
        <v>0</v>
      </c>
      <c r="G142" s="77">
        <f>Diagnostic!G148</f>
        <v>0</v>
      </c>
      <c r="H142" s="76">
        <f>Diagnostic!H148</f>
        <v>0</v>
      </c>
      <c r="I142" s="78" t="str">
        <f>Diagnostic!I148</f>
        <v/>
      </c>
    </row>
    <row r="143" spans="1:9" ht="15" customHeight="1" x14ac:dyDescent="0.3">
      <c r="A143" s="77" t="str">
        <f>Diagnostic!A149</f>
        <v>Chap.10 Amélioration</v>
      </c>
      <c r="B143" s="77" t="str">
        <f>Diagnostic!B149</f>
        <v>10.2 Non-conformité et action corrective</v>
      </c>
      <c r="C143" s="76">
        <f>Diagnostic!C149</f>
        <v>0</v>
      </c>
      <c r="D143" s="76" t="str">
        <f>Diagnostic!D149</f>
        <v>Q4</v>
      </c>
      <c r="E143" s="74" t="str">
        <f>Diagnostic!E149</f>
        <v>L'efficacité des actions correctives est-elle mesurée ?</v>
      </c>
      <c r="F143" s="76">
        <f>Diagnostic!F149</f>
        <v>0</v>
      </c>
      <c r="G143" s="77">
        <f>Diagnostic!G149</f>
        <v>0</v>
      </c>
      <c r="H143" s="76">
        <f>Diagnostic!H149</f>
        <v>0</v>
      </c>
      <c r="I143" s="78" t="str">
        <f>Diagnostic!I149</f>
        <v/>
      </c>
    </row>
    <row r="144" spans="1:9" ht="15" customHeight="1" x14ac:dyDescent="0.3">
      <c r="A144" s="77" t="str">
        <f>Diagnostic!A150</f>
        <v>Chap.10 Amélioration</v>
      </c>
      <c r="B144" s="77" t="str">
        <f>Diagnostic!B150</f>
        <v>10.2 Non-conformité et action corrective</v>
      </c>
      <c r="C144" s="76">
        <f>Diagnostic!C150</f>
        <v>0</v>
      </c>
      <c r="D144" s="76" t="str">
        <f>Diagnostic!D150</f>
        <v>Q5</v>
      </c>
      <c r="E144" s="74" t="str">
        <f>Diagnostic!E150</f>
        <v>Des informations documentées sont conservées comme preuve des non-conformités et des actions menées.</v>
      </c>
      <c r="F144" s="76">
        <f>Diagnostic!F150</f>
        <v>0</v>
      </c>
      <c r="G144" s="77">
        <f>Diagnostic!G150</f>
        <v>0</v>
      </c>
      <c r="H144" s="76">
        <f>Diagnostic!H150</f>
        <v>0</v>
      </c>
      <c r="I144" s="78" t="str">
        <f>Diagnostic!I150</f>
        <v/>
      </c>
    </row>
    <row r="145" spans="1:9" ht="15" customHeight="1" x14ac:dyDescent="0.3">
      <c r="A145" s="77" t="str">
        <f>Diagnostic!A151</f>
        <v>Chap.10 Amélioration</v>
      </c>
      <c r="B145" s="77" t="str">
        <f>Diagnostic!B151</f>
        <v>10.2 Non-conformité et action corrective</v>
      </c>
      <c r="C145" s="76">
        <f>Diagnostic!C151</f>
        <v>0</v>
      </c>
      <c r="D145" s="76" t="str">
        <f>Diagnostic!D151</f>
        <v>Q6</v>
      </c>
      <c r="E145" s="74" t="str">
        <f>Diagnostic!E151</f>
        <v>Vous mettrez à jour les risques et opportunités déterminés durant la planification si cela est nécessaire ?</v>
      </c>
      <c r="F145" s="76">
        <f>Diagnostic!F151</f>
        <v>0</v>
      </c>
      <c r="G145" s="77">
        <f>Diagnostic!G151</f>
        <v>0</v>
      </c>
      <c r="H145" s="76">
        <f>Diagnostic!H151</f>
        <v>0</v>
      </c>
      <c r="I145" s="78" t="str">
        <f>Diagnostic!I151</f>
        <v/>
      </c>
    </row>
    <row r="146" spans="1:9" ht="15" customHeight="1" x14ac:dyDescent="0.3">
      <c r="A146" s="77" t="str">
        <f>Diagnostic!A152</f>
        <v>Chap.10 Amélioration</v>
      </c>
      <c r="B146" s="77" t="str">
        <f>Diagnostic!B152</f>
        <v>10.2 Non-conformité et action corrective</v>
      </c>
      <c r="C146" s="76">
        <f>Diagnostic!C152</f>
        <v>0</v>
      </c>
      <c r="D146" s="76" t="str">
        <f>Diagnostic!D152</f>
        <v>Q7</v>
      </c>
      <c r="E146" s="74" t="str">
        <f>Diagnostic!E152</f>
        <v>Vous modifiez votre SMQ si cela est nécessaire ?</v>
      </c>
      <c r="F146" s="76">
        <f>Diagnostic!F152</f>
        <v>0</v>
      </c>
      <c r="G146" s="77">
        <f>Diagnostic!G152</f>
        <v>0</v>
      </c>
      <c r="H146" s="76">
        <f>Diagnostic!H152</f>
        <v>0</v>
      </c>
      <c r="I146" s="78" t="str">
        <f>Diagnostic!I152</f>
        <v/>
      </c>
    </row>
    <row r="147" spans="1:9" ht="15" customHeight="1" x14ac:dyDescent="0.3">
      <c r="A147" s="72" t="str">
        <f>Diagnostic!A153</f>
        <v>Chap.10 Amélioration</v>
      </c>
      <c r="B147" s="72" t="str">
        <f>Diagnostic!B153</f>
        <v>10.3 Amélioration continue</v>
      </c>
      <c r="C147" s="71" t="str">
        <f>Diagnostic!C153</f>
        <v>8.5.3</v>
      </c>
      <c r="D147" s="71" t="str">
        <f>Diagnostic!D153</f>
        <v>Q1</v>
      </c>
      <c r="E147" s="69" t="str">
        <f>Diagnostic!E153</f>
        <v>Veillez-vous à l'amélioration continue de l'efficacité de votre SMQ ?</v>
      </c>
      <c r="F147" s="71">
        <f>Diagnostic!F153</f>
        <v>0</v>
      </c>
      <c r="G147" s="72">
        <f>Diagnostic!G153</f>
        <v>0</v>
      </c>
      <c r="H147" s="71">
        <f>Diagnostic!H153</f>
        <v>0</v>
      </c>
      <c r="I147" s="73" t="str">
        <f>Diagnostic!I153</f>
        <v/>
      </c>
    </row>
    <row r="148" spans="1:9" x14ac:dyDescent="0.3">
      <c r="A148">
        <f>Diagnostic!A154</f>
        <v>0</v>
      </c>
      <c r="B148">
        <f>Diagnostic!B154</f>
        <v>0</v>
      </c>
      <c r="C148">
        <f>Diagnostic!C154</f>
        <v>0</v>
      </c>
      <c r="D148">
        <f>Diagnostic!D154</f>
        <v>0</v>
      </c>
      <c r="E148">
        <f>Diagnostic!E154</f>
        <v>0</v>
      </c>
      <c r="F148">
        <f>Diagnostic!F154</f>
        <v>0</v>
      </c>
      <c r="G148">
        <f>Diagnostic!G154</f>
        <v>0</v>
      </c>
      <c r="H148">
        <f>Diagnostic!H154</f>
        <v>0</v>
      </c>
      <c r="I148">
        <f>Diagnostic!I154</f>
        <v>0</v>
      </c>
    </row>
    <row r="149" spans="1:9" x14ac:dyDescent="0.3">
      <c r="A149">
        <f>Diagnostic!A155</f>
        <v>0</v>
      </c>
      <c r="B149">
        <f>Diagnostic!B155</f>
        <v>0</v>
      </c>
      <c r="C149">
        <f>Diagnostic!C155</f>
        <v>0</v>
      </c>
      <c r="D149">
        <f>Diagnostic!D155</f>
        <v>0</v>
      </c>
      <c r="E149">
        <f>Diagnostic!E155</f>
        <v>0</v>
      </c>
      <c r="F149">
        <f>Diagnostic!F155</f>
        <v>0</v>
      </c>
      <c r="G149">
        <f>Diagnostic!G155</f>
        <v>0</v>
      </c>
      <c r="H149">
        <f>Diagnostic!H155</f>
        <v>0</v>
      </c>
      <c r="I149">
        <f>Diagnostic!I155</f>
        <v>0</v>
      </c>
    </row>
    <row r="150" spans="1:9" x14ac:dyDescent="0.3">
      <c r="A150">
        <f>Diagnostic!A156</f>
        <v>0</v>
      </c>
      <c r="B150">
        <f>Diagnostic!B156</f>
        <v>0</v>
      </c>
      <c r="C150">
        <f>Diagnostic!C156</f>
        <v>0</v>
      </c>
      <c r="D150">
        <f>Diagnostic!D156</f>
        <v>0</v>
      </c>
      <c r="E150">
        <f>Diagnostic!E156</f>
        <v>0</v>
      </c>
      <c r="F150">
        <f>Diagnostic!F156</f>
        <v>0</v>
      </c>
      <c r="G150">
        <f>Diagnostic!G156</f>
        <v>0</v>
      </c>
      <c r="H150">
        <f>Diagnostic!H156</f>
        <v>0</v>
      </c>
      <c r="I150">
        <f>Diagnostic!I156</f>
        <v>0</v>
      </c>
    </row>
    <row r="151" spans="1:9" x14ac:dyDescent="0.3">
      <c r="A151">
        <f>Diagnostic!A157</f>
        <v>0</v>
      </c>
      <c r="B151">
        <f>Diagnostic!B157</f>
        <v>0</v>
      </c>
      <c r="C151">
        <f>Diagnostic!C157</f>
        <v>0</v>
      </c>
      <c r="D151">
        <f>Diagnostic!D157</f>
        <v>0</v>
      </c>
      <c r="E151">
        <f>Diagnostic!E157</f>
        <v>0</v>
      </c>
      <c r="F151">
        <f>Diagnostic!F157</f>
        <v>0</v>
      </c>
      <c r="G151">
        <f>Diagnostic!G157</f>
        <v>0</v>
      </c>
      <c r="H151">
        <f>Diagnostic!H157</f>
        <v>0</v>
      </c>
      <c r="I151">
        <f>Diagnostic!I157</f>
        <v>0</v>
      </c>
    </row>
    <row r="152" spans="1:9" x14ac:dyDescent="0.3">
      <c r="A152">
        <f>Diagnostic!A158</f>
        <v>0</v>
      </c>
      <c r="B152">
        <f>Diagnostic!B158</f>
        <v>0</v>
      </c>
      <c r="C152">
        <f>Diagnostic!C158</f>
        <v>0</v>
      </c>
      <c r="D152">
        <f>Diagnostic!D158</f>
        <v>0</v>
      </c>
      <c r="E152">
        <f>Diagnostic!E158</f>
        <v>0</v>
      </c>
      <c r="F152">
        <f>Diagnostic!F158</f>
        <v>0</v>
      </c>
      <c r="G152">
        <f>Diagnostic!G158</f>
        <v>0</v>
      </c>
      <c r="H152">
        <f>Diagnostic!H158</f>
        <v>0</v>
      </c>
      <c r="I152">
        <f>Diagnostic!I158</f>
        <v>0</v>
      </c>
    </row>
    <row r="153" spans="1:9" x14ac:dyDescent="0.3">
      <c r="A153">
        <f>Diagnostic!A159</f>
        <v>0</v>
      </c>
      <c r="B153">
        <f>Diagnostic!B159</f>
        <v>0</v>
      </c>
      <c r="C153">
        <f>Diagnostic!C159</f>
        <v>0</v>
      </c>
      <c r="D153">
        <f>Diagnostic!D159</f>
        <v>0</v>
      </c>
      <c r="E153">
        <f>Diagnostic!E159</f>
        <v>0</v>
      </c>
      <c r="F153">
        <f>Diagnostic!F159</f>
        <v>0</v>
      </c>
      <c r="G153">
        <f>Diagnostic!G159</f>
        <v>0</v>
      </c>
      <c r="H153">
        <f>Diagnostic!H159</f>
        <v>0</v>
      </c>
      <c r="I153">
        <f>Diagnostic!I159</f>
        <v>0</v>
      </c>
    </row>
    <row r="154" spans="1:9" x14ac:dyDescent="0.3">
      <c r="A154">
        <f>Diagnostic!A160</f>
        <v>0</v>
      </c>
      <c r="B154">
        <f>Diagnostic!B160</f>
        <v>0</v>
      </c>
      <c r="C154">
        <f>Diagnostic!C160</f>
        <v>0</v>
      </c>
      <c r="D154">
        <f>Diagnostic!D160</f>
        <v>0</v>
      </c>
      <c r="E154">
        <f>Diagnostic!E160</f>
        <v>0</v>
      </c>
      <c r="F154">
        <f>Diagnostic!F160</f>
        <v>0</v>
      </c>
      <c r="G154">
        <f>Diagnostic!G160</f>
        <v>0</v>
      </c>
      <c r="H154">
        <f>Diagnostic!H160</f>
        <v>0</v>
      </c>
      <c r="I154">
        <f>Diagnostic!I160</f>
        <v>0</v>
      </c>
    </row>
    <row r="155" spans="1:9" x14ac:dyDescent="0.3">
      <c r="A155">
        <f>Diagnostic!A161</f>
        <v>0</v>
      </c>
      <c r="B155">
        <f>Diagnostic!B161</f>
        <v>0</v>
      </c>
      <c r="C155">
        <f>Diagnostic!C161</f>
        <v>0</v>
      </c>
      <c r="D155">
        <f>Diagnostic!D161</f>
        <v>0</v>
      </c>
      <c r="E155">
        <f>Diagnostic!E161</f>
        <v>0</v>
      </c>
      <c r="F155">
        <f>Diagnostic!F161</f>
        <v>0</v>
      </c>
      <c r="G155">
        <f>Diagnostic!G161</f>
        <v>0</v>
      </c>
      <c r="H155">
        <f>Diagnostic!H161</f>
        <v>0</v>
      </c>
      <c r="I155">
        <f>Diagnostic!I161</f>
        <v>0</v>
      </c>
    </row>
    <row r="156" spans="1:9" x14ac:dyDescent="0.3">
      <c r="A156">
        <f>Diagnostic!A162</f>
        <v>0</v>
      </c>
      <c r="B156">
        <f>Diagnostic!B162</f>
        <v>0</v>
      </c>
      <c r="C156">
        <f>Diagnostic!C162</f>
        <v>0</v>
      </c>
      <c r="D156">
        <f>Diagnostic!D162</f>
        <v>0</v>
      </c>
      <c r="E156">
        <f>Diagnostic!E162</f>
        <v>0</v>
      </c>
      <c r="F156">
        <f>Diagnostic!F162</f>
        <v>0</v>
      </c>
      <c r="G156">
        <f>Diagnostic!G162</f>
        <v>0</v>
      </c>
      <c r="H156">
        <f>Diagnostic!H162</f>
        <v>0</v>
      </c>
      <c r="I156">
        <f>Diagnostic!I162</f>
        <v>0</v>
      </c>
    </row>
    <row r="157" spans="1:9" x14ac:dyDescent="0.3">
      <c r="A157">
        <f>Diagnostic!A163</f>
        <v>0</v>
      </c>
      <c r="B157">
        <f>Diagnostic!B163</f>
        <v>0</v>
      </c>
      <c r="C157">
        <f>Diagnostic!C163</f>
        <v>0</v>
      </c>
      <c r="D157">
        <f>Diagnostic!D163</f>
        <v>0</v>
      </c>
      <c r="E157">
        <f>Diagnostic!E163</f>
        <v>0</v>
      </c>
      <c r="F157">
        <f>Diagnostic!F163</f>
        <v>0</v>
      </c>
      <c r="G157">
        <f>Diagnostic!G163</f>
        <v>0</v>
      </c>
      <c r="H157">
        <f>Diagnostic!H163</f>
        <v>0</v>
      </c>
      <c r="I157">
        <f>Diagnostic!I163</f>
        <v>0</v>
      </c>
    </row>
    <row r="158" spans="1:9" x14ac:dyDescent="0.3">
      <c r="A158">
        <f>Diagnostic!A164</f>
        <v>0</v>
      </c>
      <c r="B158">
        <f>Diagnostic!B164</f>
        <v>0</v>
      </c>
      <c r="C158">
        <f>Diagnostic!C164</f>
        <v>0</v>
      </c>
      <c r="D158">
        <f>Diagnostic!D164</f>
        <v>0</v>
      </c>
      <c r="E158">
        <f>Diagnostic!E164</f>
        <v>0</v>
      </c>
      <c r="F158">
        <f>Diagnostic!F164</f>
        <v>0</v>
      </c>
      <c r="G158">
        <f>Diagnostic!G164</f>
        <v>0</v>
      </c>
      <c r="H158">
        <f>Diagnostic!H164</f>
        <v>0</v>
      </c>
      <c r="I158">
        <f>Diagnostic!I164</f>
        <v>0</v>
      </c>
    </row>
    <row r="159" spans="1:9" x14ac:dyDescent="0.3">
      <c r="A159">
        <f>Diagnostic!A165</f>
        <v>0</v>
      </c>
      <c r="B159">
        <f>Diagnostic!B165</f>
        <v>0</v>
      </c>
      <c r="C159">
        <f>Diagnostic!C165</f>
        <v>0</v>
      </c>
      <c r="D159">
        <f>Diagnostic!D165</f>
        <v>0</v>
      </c>
      <c r="E159">
        <f>Diagnostic!E165</f>
        <v>0</v>
      </c>
      <c r="F159">
        <f>Diagnostic!F165</f>
        <v>0</v>
      </c>
      <c r="G159">
        <f>Diagnostic!G165</f>
        <v>0</v>
      </c>
      <c r="H159">
        <f>Diagnostic!H165</f>
        <v>0</v>
      </c>
      <c r="I159">
        <f>Diagnostic!I165</f>
        <v>0</v>
      </c>
    </row>
    <row r="160" spans="1:9" x14ac:dyDescent="0.3">
      <c r="A160">
        <f>Diagnostic!A166</f>
        <v>0</v>
      </c>
      <c r="B160">
        <f>Diagnostic!B166</f>
        <v>0</v>
      </c>
      <c r="C160">
        <f>Diagnostic!C166</f>
        <v>0</v>
      </c>
      <c r="D160">
        <f>Diagnostic!D166</f>
        <v>0</v>
      </c>
      <c r="E160">
        <f>Diagnostic!E166</f>
        <v>0</v>
      </c>
      <c r="F160">
        <f>Diagnostic!F166</f>
        <v>0</v>
      </c>
      <c r="G160">
        <f>Diagnostic!G166</f>
        <v>0</v>
      </c>
      <c r="H160">
        <f>Diagnostic!H166</f>
        <v>0</v>
      </c>
      <c r="I160">
        <f>Diagnostic!I166</f>
        <v>0</v>
      </c>
    </row>
    <row r="161" spans="1:9" x14ac:dyDescent="0.3">
      <c r="A161">
        <f>Diagnostic!A167</f>
        <v>0</v>
      </c>
      <c r="B161">
        <f>Diagnostic!B167</f>
        <v>0</v>
      </c>
      <c r="C161">
        <f>Diagnostic!C167</f>
        <v>0</v>
      </c>
      <c r="D161">
        <f>Diagnostic!D167</f>
        <v>0</v>
      </c>
      <c r="E161">
        <f>Diagnostic!E167</f>
        <v>0</v>
      </c>
      <c r="F161">
        <f>Diagnostic!F167</f>
        <v>0</v>
      </c>
      <c r="G161">
        <f>Diagnostic!G167</f>
        <v>0</v>
      </c>
      <c r="H161">
        <f>Diagnostic!H167</f>
        <v>0</v>
      </c>
      <c r="I161">
        <f>Diagnostic!I167</f>
        <v>0</v>
      </c>
    </row>
    <row r="162" spans="1:9" x14ac:dyDescent="0.3">
      <c r="A162">
        <f>Diagnostic!A168</f>
        <v>0</v>
      </c>
      <c r="B162">
        <f>Diagnostic!B168</f>
        <v>0</v>
      </c>
      <c r="C162">
        <f>Diagnostic!C168</f>
        <v>0</v>
      </c>
      <c r="D162">
        <f>Diagnostic!D168</f>
        <v>0</v>
      </c>
      <c r="E162">
        <f>Diagnostic!E168</f>
        <v>0</v>
      </c>
      <c r="F162">
        <f>Diagnostic!F168</f>
        <v>0</v>
      </c>
      <c r="G162">
        <f>Diagnostic!G168</f>
        <v>0</v>
      </c>
      <c r="H162">
        <f>Diagnostic!H168</f>
        <v>0</v>
      </c>
      <c r="I162">
        <f>Diagnostic!I168</f>
        <v>0</v>
      </c>
    </row>
    <row r="163" spans="1:9" x14ac:dyDescent="0.3">
      <c r="A163">
        <f>Diagnostic!A169</f>
        <v>0</v>
      </c>
      <c r="B163">
        <f>Diagnostic!B169</f>
        <v>0</v>
      </c>
      <c r="C163">
        <f>Diagnostic!C169</f>
        <v>0</v>
      </c>
      <c r="D163">
        <f>Diagnostic!D169</f>
        <v>0</v>
      </c>
      <c r="E163">
        <f>Diagnostic!E169</f>
        <v>0</v>
      </c>
      <c r="F163">
        <f>Diagnostic!F169</f>
        <v>0</v>
      </c>
      <c r="G163">
        <f>Diagnostic!G169</f>
        <v>0</v>
      </c>
      <c r="H163">
        <f>Diagnostic!H169</f>
        <v>0</v>
      </c>
      <c r="I163">
        <f>Diagnostic!I169</f>
        <v>0</v>
      </c>
    </row>
  </sheetData>
  <mergeCells count="19">
    <mergeCell ref="Q10:U10"/>
    <mergeCell ref="Q25:S25"/>
    <mergeCell ref="Q24:U24"/>
    <mergeCell ref="U30:U31"/>
    <mergeCell ref="Q30:S31"/>
    <mergeCell ref="T30:T31"/>
    <mergeCell ref="Q32:S33"/>
    <mergeCell ref="T32:T33"/>
    <mergeCell ref="U32:U33"/>
    <mergeCell ref="Q11:U22"/>
    <mergeCell ref="Q26:S27"/>
    <mergeCell ref="T26:T27"/>
    <mergeCell ref="U26:U27"/>
    <mergeCell ref="Q28:S29"/>
    <mergeCell ref="T28:T29"/>
    <mergeCell ref="U28:U29"/>
    <mergeCell ref="Q34:S35"/>
    <mergeCell ref="T34:T35"/>
    <mergeCell ref="U34:U35"/>
  </mergeCells>
  <dataValidations count="1">
    <dataValidation type="list" allowBlank="1" showInputMessage="1" showErrorMessage="1" sqref="P6" xr:uid="{D0873A44-7B24-40FA-88A3-F26C817D5F48}">
      <formula1>$Y$6:$Y$12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&amp;R&amp;"Cambria,Gras"&amp;16&amp;K002060Grille d'évaluation système qualité ISO 9001 : 2015</oddHeader>
    <oddFooter xml:space="preserve">&amp;L&amp;"-,Italique"Modèle proposé gratuitement par Qualiblog.fr,  ne peut être vendu – MAJ : Mars 2016    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5"/>
  <sheetViews>
    <sheetView workbookViewId="0">
      <selection activeCell="H24" sqref="H24"/>
    </sheetView>
  </sheetViews>
  <sheetFormatPr baseColWidth="10" defaultRowHeight="14.4" x14ac:dyDescent="0.3"/>
  <sheetData>
    <row r="1" spans="1:3" x14ac:dyDescent="0.3">
      <c r="A1" t="s">
        <v>92</v>
      </c>
      <c r="B1" s="1">
        <v>0</v>
      </c>
      <c r="C1" t="s">
        <v>92</v>
      </c>
    </row>
    <row r="2" spans="1:3" x14ac:dyDescent="0.3">
      <c r="A2" t="s">
        <v>93</v>
      </c>
      <c r="B2" s="1">
        <v>0.33</v>
      </c>
      <c r="C2" t="s">
        <v>93</v>
      </c>
    </row>
    <row r="3" spans="1:3" x14ac:dyDescent="0.3">
      <c r="A3" t="s">
        <v>94</v>
      </c>
      <c r="B3" s="1">
        <v>0.66</v>
      </c>
      <c r="C3" t="s">
        <v>94</v>
      </c>
    </row>
    <row r="4" spans="1:3" x14ac:dyDescent="0.3">
      <c r="A4" t="s">
        <v>95</v>
      </c>
      <c r="B4" s="1">
        <v>1</v>
      </c>
      <c r="C4" t="s">
        <v>95</v>
      </c>
    </row>
    <row r="5" spans="1:3" x14ac:dyDescent="0.3">
      <c r="A5" t="s">
        <v>96</v>
      </c>
      <c r="B5" s="1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Diagnostic</vt:lpstr>
      <vt:lpstr>Résultats globaux</vt:lpstr>
      <vt:lpstr>Résultats par chapitre</vt:lpstr>
      <vt:lpstr>Liste</vt:lpstr>
      <vt:lpstr>Diagnostic!Impression_des_titres</vt:lpstr>
      <vt:lpstr>Notation</vt:lpstr>
      <vt:lpstr>Resultat</vt:lpstr>
      <vt:lpstr>Diagnostic!Zone_d_impression</vt:lpstr>
      <vt:lpstr>'Résultats globaux'!Zone_d_impression</vt:lpstr>
      <vt:lpstr>'Résultats par chapitre'!Zone_d_impression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2016-03-07T17:15:11Z</cp:lastPrinted>
  <dcterms:created xsi:type="dcterms:W3CDTF">2016-01-07T14:33:39Z</dcterms:created>
  <dcterms:modified xsi:type="dcterms:W3CDTF">2022-08-08T15:34:28Z</dcterms:modified>
</cp:coreProperties>
</file>