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ophe\Documents\ANTP\CDR\CLASSEMENT CHALLENGE\"/>
    </mc:Choice>
  </mc:AlternateContent>
  <xr:revisionPtr revIDLastSave="0" documentId="13_ncr:1_{6BE93331-BC1D-4613-A3F2-98C0C0400BB5}" xr6:coauthVersionLast="47" xr6:coauthVersionMax="47" xr10:uidLastSave="{00000000-0000-0000-0000-000000000000}"/>
  <bookViews>
    <workbookView xWindow="-120" yWindow="-120" windowWidth="29040" windowHeight="16440" firstSheet="2" activeTab="10" xr2:uid="{00000000-000D-0000-FFFF-FFFF00000000}"/>
  </bookViews>
  <sheets>
    <sheet name="MUCOTRAIL" sheetId="7" r:id="rId1"/>
    <sheet name="CREVE COEUR V" sheetId="6" r:id="rId2"/>
    <sheet name="CRAP V" sheetId="2" r:id="rId3"/>
    <sheet name="BDM V" sheetId="1" r:id="rId4"/>
    <sheet name="ARMENTIEROISE V" sheetId="4" r:id="rId5"/>
    <sheet name="CHELLES A+" sheetId="5" r:id="rId6"/>
    <sheet name="CROUY V" sheetId="8" r:id="rId7"/>
    <sheet name="ST BRICE B" sheetId="10" r:id="rId8"/>
    <sheet name="TOURNAN V" sheetId="9" r:id="rId9"/>
    <sheet name="ST GERMAIN A" sheetId="11" r:id="rId10"/>
    <sheet name="CLASSEMENT" sheetId="3" r:id="rId11"/>
  </sheets>
  <definedNames>
    <definedName name="BDM">Tableau1[#All]</definedName>
    <definedName name="CRAP">Tableau13[#All]</definedName>
    <definedName name="Creve_coeur">Tableau3[]</definedName>
    <definedName name="CREVECOEUR">Tableau3[]</definedName>
    <definedName name="CROUY">'CROUY V'!$A$8:$K$148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1" l="1"/>
  <c r="K9" i="11" s="1"/>
  <c r="J10" i="11"/>
  <c r="K10" i="11" s="1"/>
  <c r="J11" i="11"/>
  <c r="K11" i="11" s="1"/>
  <c r="J12" i="11"/>
  <c r="K12" i="11" s="1"/>
  <c r="J13" i="11"/>
  <c r="K13" i="11" s="1"/>
  <c r="J14" i="11"/>
  <c r="K14" i="11" s="1"/>
  <c r="J15" i="11"/>
  <c r="K15" i="11" s="1"/>
  <c r="J16" i="11"/>
  <c r="K16" i="11" s="1"/>
  <c r="J17" i="11"/>
  <c r="J18" i="11"/>
  <c r="K18" i="11" s="1"/>
  <c r="J19" i="11"/>
  <c r="J20" i="11"/>
  <c r="K20" i="11"/>
  <c r="J21" i="11"/>
  <c r="J22" i="11"/>
  <c r="J23" i="11"/>
  <c r="K23" i="11" s="1"/>
  <c r="J24" i="11"/>
  <c r="K24" i="11" s="1"/>
  <c r="J25" i="11"/>
  <c r="J26" i="11"/>
  <c r="J27" i="11"/>
  <c r="K27" i="11" s="1"/>
  <c r="J28" i="11"/>
  <c r="K28" i="11" s="1"/>
  <c r="J29" i="11"/>
  <c r="J30" i="11"/>
  <c r="J31" i="11"/>
  <c r="J32" i="11"/>
  <c r="K32" i="11" s="1"/>
  <c r="J33" i="11"/>
  <c r="K33" i="11" s="1"/>
  <c r="J34" i="11"/>
  <c r="K34" i="11" s="1"/>
  <c r="J35" i="11"/>
  <c r="K35" i="11" s="1"/>
  <c r="J36" i="11"/>
  <c r="J37" i="11"/>
  <c r="J38" i="11"/>
  <c r="J39" i="11"/>
  <c r="K39" i="11" s="1"/>
  <c r="J40" i="11"/>
  <c r="K40" i="11" s="1"/>
  <c r="J41" i="11"/>
  <c r="J42" i="11"/>
  <c r="J43" i="11"/>
  <c r="K43" i="11" s="1"/>
  <c r="J44" i="11"/>
  <c r="K44" i="11"/>
  <c r="J45" i="11"/>
  <c r="K45" i="11" s="1"/>
  <c r="J46" i="11"/>
  <c r="K46" i="11" s="1"/>
  <c r="J47" i="11"/>
  <c r="J48" i="11"/>
  <c r="K48" i="11" s="1"/>
  <c r="J49" i="11"/>
  <c r="K49" i="11" s="1"/>
  <c r="J50" i="11"/>
  <c r="K50" i="11" s="1"/>
  <c r="J51" i="11"/>
  <c r="J52" i="11"/>
  <c r="J53" i="11"/>
  <c r="K53" i="11" s="1"/>
  <c r="J54" i="11"/>
  <c r="J55" i="11"/>
  <c r="K55" i="11" s="1"/>
  <c r="J56" i="11"/>
  <c r="K56" i="11"/>
  <c r="J57" i="11"/>
  <c r="J58" i="11"/>
  <c r="J59" i="11"/>
  <c r="K59" i="11" s="1"/>
  <c r="J60" i="11"/>
  <c r="K60" i="11" s="1"/>
  <c r="J61" i="11"/>
  <c r="J62" i="11"/>
  <c r="K62" i="11" s="1"/>
  <c r="J63" i="11"/>
  <c r="K63" i="11" s="1"/>
  <c r="J64" i="11"/>
  <c r="K64" i="11"/>
  <c r="J65" i="11"/>
  <c r="K65" i="11" s="1"/>
  <c r="J66" i="11"/>
  <c r="K66" i="11" s="1"/>
  <c r="J67" i="11"/>
  <c r="J68" i="11"/>
  <c r="K68" i="11" s="1"/>
  <c r="J69" i="11"/>
  <c r="J70" i="11"/>
  <c r="J71" i="11"/>
  <c r="J72" i="11"/>
  <c r="K72" i="11"/>
  <c r="J73" i="11"/>
  <c r="K73" i="11" s="1"/>
  <c r="J74" i="11"/>
  <c r="K74" i="11" s="1"/>
  <c r="J75" i="11"/>
  <c r="J76" i="11"/>
  <c r="K76" i="11" s="1"/>
  <c r="J77" i="11"/>
  <c r="J78" i="11"/>
  <c r="J79" i="11"/>
  <c r="K79" i="11" s="1"/>
  <c r="J80" i="11"/>
  <c r="K80" i="11" s="1"/>
  <c r="J81" i="11"/>
  <c r="J82" i="11"/>
  <c r="J83" i="11"/>
  <c r="J84" i="11"/>
  <c r="K84" i="11" s="1"/>
  <c r="J85" i="11"/>
  <c r="K85" i="11" s="1"/>
  <c r="J86" i="11"/>
  <c r="J87" i="11"/>
  <c r="J88" i="11"/>
  <c r="J89" i="11"/>
  <c r="K89" i="11" s="1"/>
  <c r="J90" i="11"/>
  <c r="J91" i="11"/>
  <c r="J92" i="11"/>
  <c r="K92" i="11" s="1"/>
  <c r="J93" i="11"/>
  <c r="K93" i="11" s="1"/>
  <c r="J94" i="11"/>
  <c r="J95" i="11"/>
  <c r="K95" i="11" s="1"/>
  <c r="J96" i="11"/>
  <c r="J97" i="11"/>
  <c r="J98" i="11"/>
  <c r="K98" i="11" s="1"/>
  <c r="J99" i="11"/>
  <c r="J100" i="11"/>
  <c r="K100" i="11" s="1"/>
  <c r="J101" i="11"/>
  <c r="J102" i="11"/>
  <c r="K102" i="11" s="1"/>
  <c r="J103" i="11"/>
  <c r="J104" i="11"/>
  <c r="K104" i="11"/>
  <c r="J105" i="11"/>
  <c r="K105" i="11" s="1"/>
  <c r="J106" i="11"/>
  <c r="K106" i="11" s="1"/>
  <c r="J107" i="11"/>
  <c r="K107" i="11" s="1"/>
  <c r="J108" i="11"/>
  <c r="K108" i="11" s="1"/>
  <c r="J109" i="11"/>
  <c r="J110" i="11"/>
  <c r="K110" i="11" s="1"/>
  <c r="J111" i="11"/>
  <c r="K111" i="11" s="1"/>
  <c r="J112" i="11"/>
  <c r="K112" i="11" s="1"/>
  <c r="J113" i="11"/>
  <c r="K113" i="11" s="1"/>
  <c r="J114" i="11"/>
  <c r="J115" i="11"/>
  <c r="J116" i="11"/>
  <c r="K116" i="11" s="1"/>
  <c r="J117" i="11"/>
  <c r="K117" i="11" s="1"/>
  <c r="J118" i="11"/>
  <c r="K118" i="11" s="1"/>
  <c r="J119" i="11"/>
  <c r="J120" i="11"/>
  <c r="J121" i="11"/>
  <c r="K121" i="11" s="1"/>
  <c r="J122" i="11"/>
  <c r="J123" i="11"/>
  <c r="K123" i="11" s="1"/>
  <c r="J124" i="11"/>
  <c r="K124" i="11" s="1"/>
  <c r="F12" i="3"/>
  <c r="J9" i="10"/>
  <c r="K9" i="10" s="1"/>
  <c r="J10" i="10"/>
  <c r="K10" i="10" s="1"/>
  <c r="J11" i="10"/>
  <c r="K11" i="10" s="1"/>
  <c r="J12" i="10"/>
  <c r="K12" i="10" s="1"/>
  <c r="J13" i="10"/>
  <c r="K13" i="10" s="1"/>
  <c r="J14" i="10"/>
  <c r="K14" i="10" s="1"/>
  <c r="J15" i="10"/>
  <c r="K15" i="10" s="1"/>
  <c r="J16" i="10"/>
  <c r="K16" i="10"/>
  <c r="J17" i="10"/>
  <c r="K17" i="10" s="1"/>
  <c r="J18" i="10"/>
  <c r="K18" i="10" s="1"/>
  <c r="J19" i="10"/>
  <c r="K19" i="10" s="1"/>
  <c r="J20" i="10"/>
  <c r="K20" i="10" s="1"/>
  <c r="J21" i="10"/>
  <c r="K21" i="10" s="1"/>
  <c r="J22" i="10"/>
  <c r="K22" i="10" s="1"/>
  <c r="J23" i="10"/>
  <c r="K23" i="10" s="1"/>
  <c r="J24" i="10"/>
  <c r="K24" i="10" s="1"/>
  <c r="J25" i="10"/>
  <c r="J26" i="10"/>
  <c r="K26" i="10" s="1"/>
  <c r="J27" i="10"/>
  <c r="K27" i="10" s="1"/>
  <c r="J28" i="10"/>
  <c r="K28" i="10"/>
  <c r="J29" i="10"/>
  <c r="K29" i="10" s="1"/>
  <c r="J30" i="10"/>
  <c r="K30" i="10" s="1"/>
  <c r="J31" i="10"/>
  <c r="K31" i="10" s="1"/>
  <c r="J32" i="10"/>
  <c r="K32" i="10" s="1"/>
  <c r="J33" i="10"/>
  <c r="K33" i="10" s="1"/>
  <c r="J34" i="10"/>
  <c r="K34" i="10" s="1"/>
  <c r="J35" i="10"/>
  <c r="K35" i="10" s="1"/>
  <c r="J36" i="10"/>
  <c r="K36" i="10" s="1"/>
  <c r="J37" i="10"/>
  <c r="J38" i="10"/>
  <c r="J39" i="10"/>
  <c r="J40" i="10"/>
  <c r="K40" i="10" s="1"/>
  <c r="J41" i="10"/>
  <c r="K41" i="10" s="1"/>
  <c r="J42" i="10"/>
  <c r="K42" i="10" s="1"/>
  <c r="J43" i="10"/>
  <c r="K43" i="10" s="1"/>
  <c r="J44" i="10"/>
  <c r="J45" i="10"/>
  <c r="J46" i="10"/>
  <c r="K46" i="10" s="1"/>
  <c r="J47" i="10"/>
  <c r="K47" i="10" s="1"/>
  <c r="J48" i="10"/>
  <c r="K48" i="10" s="1"/>
  <c r="J49" i="10"/>
  <c r="K49" i="10" s="1"/>
  <c r="J50" i="10"/>
  <c r="K50" i="10" s="1"/>
  <c r="J51" i="10"/>
  <c r="K51" i="10" s="1"/>
  <c r="J52" i="10"/>
  <c r="K52" i="10" s="1"/>
  <c r="J53" i="10"/>
  <c r="K53" i="10" s="1"/>
  <c r="J54" i="10"/>
  <c r="K54" i="10" s="1"/>
  <c r="J55" i="10"/>
  <c r="K55" i="10" s="1"/>
  <c r="J56" i="10"/>
  <c r="K56" i="10"/>
  <c r="J57" i="10"/>
  <c r="K57" i="10" s="1"/>
  <c r="J58" i="10"/>
  <c r="K58" i="10" s="1"/>
  <c r="J59" i="10"/>
  <c r="K59" i="10" s="1"/>
  <c r="J60" i="10"/>
  <c r="K60" i="10"/>
  <c r="J61" i="10"/>
  <c r="J62" i="10"/>
  <c r="K62" i="10" s="1"/>
  <c r="J63" i="10"/>
  <c r="J64" i="10"/>
  <c r="K64" i="10" s="1"/>
  <c r="J65" i="10"/>
  <c r="J66" i="10"/>
  <c r="K66" i="10" s="1"/>
  <c r="J67" i="10"/>
  <c r="J68" i="10"/>
  <c r="K68" i="10" s="1"/>
  <c r="J69" i="10"/>
  <c r="K69" i="10" s="1"/>
  <c r="J70" i="10"/>
  <c r="K70" i="10" s="1"/>
  <c r="J71" i="10"/>
  <c r="K71" i="10" s="1"/>
  <c r="J72" i="10"/>
  <c r="K72" i="10" s="1"/>
  <c r="J73" i="10"/>
  <c r="K73" i="10" s="1"/>
  <c r="J74" i="10"/>
  <c r="J75" i="10"/>
  <c r="K75" i="10" s="1"/>
  <c r="J76" i="10"/>
  <c r="K76" i="10"/>
  <c r="J77" i="10"/>
  <c r="K77" i="10" s="1"/>
  <c r="J78" i="10"/>
  <c r="K78" i="10" s="1"/>
  <c r="J79" i="10"/>
  <c r="K79" i="10" s="1"/>
  <c r="J80" i="10"/>
  <c r="K80" i="10" s="1"/>
  <c r="J81" i="10"/>
  <c r="J82" i="10"/>
  <c r="K82" i="10" s="1"/>
  <c r="J83" i="10"/>
  <c r="K83" i="10" s="1"/>
  <c r="J84" i="10"/>
  <c r="K84" i="10" s="1"/>
  <c r="J85" i="10"/>
  <c r="K85" i="10" s="1"/>
  <c r="J86" i="10"/>
  <c r="K86" i="10" s="1"/>
  <c r="J87" i="10"/>
  <c r="K87" i="10" s="1"/>
  <c r="J88" i="10"/>
  <c r="K88" i="10" s="1"/>
  <c r="J89" i="10"/>
  <c r="K89" i="10" s="1"/>
  <c r="J90" i="10"/>
  <c r="K90" i="10" s="1"/>
  <c r="J91" i="10"/>
  <c r="J92" i="10"/>
  <c r="K92" i="10"/>
  <c r="J93" i="10"/>
  <c r="K93" i="10" s="1"/>
  <c r="J94" i="10"/>
  <c r="K94" i="10" s="1"/>
  <c r="J95" i="10"/>
  <c r="K95" i="10" s="1"/>
  <c r="J96" i="10"/>
  <c r="K96" i="10"/>
  <c r="J97" i="10"/>
  <c r="K97" i="10" s="1"/>
  <c r="J98" i="10"/>
  <c r="K98" i="10" s="1"/>
  <c r="J99" i="10"/>
  <c r="K99" i="10" s="1"/>
  <c r="J100" i="10"/>
  <c r="K100" i="10" s="1"/>
  <c r="J101" i="10"/>
  <c r="K101" i="10" s="1"/>
  <c r="J102" i="10"/>
  <c r="K102" i="10" s="1"/>
  <c r="J103" i="10"/>
  <c r="K103" i="10" s="1"/>
  <c r="J104" i="10"/>
  <c r="K104" i="10" s="1"/>
  <c r="J105" i="10"/>
  <c r="K105" i="10" s="1"/>
  <c r="J106" i="10"/>
  <c r="K106" i="10" s="1"/>
  <c r="J107" i="10"/>
  <c r="J108" i="10"/>
  <c r="K108" i="10"/>
  <c r="J109" i="10"/>
  <c r="K109" i="10" s="1"/>
  <c r="J110" i="10"/>
  <c r="K110" i="10" s="1"/>
  <c r="J111" i="10"/>
  <c r="K111" i="10" s="1"/>
  <c r="J112" i="10"/>
  <c r="K112" i="10" s="1"/>
  <c r="J113" i="10"/>
  <c r="K113" i="10" s="1"/>
  <c r="J114" i="10"/>
  <c r="K114" i="10" s="1"/>
  <c r="J115" i="10"/>
  <c r="K115" i="10" s="1"/>
  <c r="H11" i="3"/>
  <c r="E11" i="3"/>
  <c r="F10" i="3"/>
  <c r="F11" i="3"/>
  <c r="J9" i="9"/>
  <c r="K9" i="9" s="1"/>
  <c r="J10" i="9"/>
  <c r="K10" i="9" s="1"/>
  <c r="J11" i="9"/>
  <c r="K11" i="9" s="1"/>
  <c r="J12" i="9"/>
  <c r="J13" i="9"/>
  <c r="K13" i="9" s="1"/>
  <c r="J14" i="9"/>
  <c r="K14" i="9" s="1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K31" i="9" s="1"/>
  <c r="J32" i="9"/>
  <c r="J33" i="9"/>
  <c r="J34" i="9"/>
  <c r="J35" i="9"/>
  <c r="K35" i="9"/>
  <c r="J36" i="9"/>
  <c r="J37" i="9"/>
  <c r="K37" i="9" s="1"/>
  <c r="J38" i="9"/>
  <c r="J39" i="9"/>
  <c r="J40" i="9"/>
  <c r="J41" i="9"/>
  <c r="J42" i="9"/>
  <c r="J43" i="9"/>
  <c r="J44" i="9"/>
  <c r="J45" i="9"/>
  <c r="K45" i="9" s="1"/>
  <c r="J46" i="9"/>
  <c r="K46" i="9" s="1"/>
  <c r="J47" i="9"/>
  <c r="J48" i="9"/>
  <c r="J49" i="9"/>
  <c r="J50" i="9"/>
  <c r="J51" i="9"/>
  <c r="J52" i="9"/>
  <c r="K52" i="9" s="1"/>
  <c r="J53" i="9"/>
  <c r="K53" i="9" s="1"/>
  <c r="J54" i="9"/>
  <c r="J55" i="9"/>
  <c r="J56" i="9"/>
  <c r="K56" i="9" s="1"/>
  <c r="J57" i="9"/>
  <c r="J58" i="9"/>
  <c r="J59" i="9"/>
  <c r="J60" i="9"/>
  <c r="J61" i="9"/>
  <c r="K61" i="9" s="1"/>
  <c r="J62" i="9"/>
  <c r="J63" i="9"/>
  <c r="J64" i="9"/>
  <c r="K64" i="9" s="1"/>
  <c r="J65" i="9"/>
  <c r="J66" i="9"/>
  <c r="K66" i="9" s="1"/>
  <c r="J67" i="9"/>
  <c r="J68" i="9"/>
  <c r="J69" i="9"/>
  <c r="K69" i="9" s="1"/>
  <c r="J70" i="9"/>
  <c r="K70" i="9" s="1"/>
  <c r="J71" i="9"/>
  <c r="J72" i="9"/>
  <c r="J73" i="9"/>
  <c r="J74" i="9"/>
  <c r="J75" i="9"/>
  <c r="J76" i="9"/>
  <c r="J77" i="9"/>
  <c r="K77" i="9" s="1"/>
  <c r="J78" i="9"/>
  <c r="J79" i="9"/>
  <c r="J80" i="9"/>
  <c r="J81" i="9"/>
  <c r="K81" i="9" s="1"/>
  <c r="J82" i="9"/>
  <c r="K82" i="9" s="1"/>
  <c r="J83" i="9"/>
  <c r="J84" i="9"/>
  <c r="K84" i="9" s="1"/>
  <c r="J85" i="9"/>
  <c r="K85" i="9" s="1"/>
  <c r="J86" i="9"/>
  <c r="K86" i="9" s="1"/>
  <c r="J87" i="9"/>
  <c r="K87" i="9"/>
  <c r="J88" i="9"/>
  <c r="K88" i="9" s="1"/>
  <c r="J89" i="9"/>
  <c r="K89" i="9" s="1"/>
  <c r="J90" i="9"/>
  <c r="K90" i="9" s="1"/>
  <c r="J91" i="9"/>
  <c r="K91" i="9"/>
  <c r="J92" i="9"/>
  <c r="K92" i="9" s="1"/>
  <c r="J93" i="9"/>
  <c r="K93" i="9" s="1"/>
  <c r="J94" i="9"/>
  <c r="K94" i="9" s="1"/>
  <c r="J95" i="9"/>
  <c r="K95" i="9" s="1"/>
  <c r="J96" i="9"/>
  <c r="K96" i="9" s="1"/>
  <c r="J97" i="9"/>
  <c r="K97" i="9" s="1"/>
  <c r="J98" i="9"/>
  <c r="K98" i="9" s="1"/>
  <c r="J99" i="9"/>
  <c r="K99" i="9" s="1"/>
  <c r="J100" i="9"/>
  <c r="K100" i="9" s="1"/>
  <c r="J101" i="9"/>
  <c r="K101" i="9" s="1"/>
  <c r="J102" i="9"/>
  <c r="K102" i="9" s="1"/>
  <c r="J103" i="9"/>
  <c r="K103" i="9"/>
  <c r="J104" i="9"/>
  <c r="K104" i="9" s="1"/>
  <c r="J105" i="9"/>
  <c r="K105" i="9" s="1"/>
  <c r="J106" i="9"/>
  <c r="K106" i="9" s="1"/>
  <c r="J107" i="9"/>
  <c r="K107" i="9" s="1"/>
  <c r="J108" i="9"/>
  <c r="K108" i="9" s="1"/>
  <c r="J109" i="9"/>
  <c r="K109" i="9" s="1"/>
  <c r="J110" i="9"/>
  <c r="K110" i="9" s="1"/>
  <c r="J111" i="9"/>
  <c r="K111" i="9" s="1"/>
  <c r="J112" i="9"/>
  <c r="K112" i="9" s="1"/>
  <c r="J113" i="9"/>
  <c r="K113" i="9" s="1"/>
  <c r="J114" i="9"/>
  <c r="K114" i="9" s="1"/>
  <c r="J115" i="9"/>
  <c r="K115" i="9"/>
  <c r="J9" i="8"/>
  <c r="K9" i="8" s="1"/>
  <c r="J10" i="8"/>
  <c r="K10" i="8" s="1"/>
  <c r="J11" i="8"/>
  <c r="K11" i="8" s="1"/>
  <c r="J12" i="8"/>
  <c r="K12" i="8"/>
  <c r="J13" i="8"/>
  <c r="K13" i="8" s="1"/>
  <c r="J14" i="8"/>
  <c r="K14" i="8"/>
  <c r="J15" i="8"/>
  <c r="K15" i="8" s="1"/>
  <c r="J16" i="8"/>
  <c r="K16" i="8"/>
  <c r="J17" i="8"/>
  <c r="K17" i="8" s="1"/>
  <c r="J18" i="8"/>
  <c r="K18" i="8" s="1"/>
  <c r="J19" i="8"/>
  <c r="K19" i="8" s="1"/>
  <c r="J20" i="8"/>
  <c r="K20" i="8" s="1"/>
  <c r="J21" i="8"/>
  <c r="K21" i="8" s="1"/>
  <c r="J22" i="8"/>
  <c r="K22" i="8" s="1"/>
  <c r="J23" i="8"/>
  <c r="K23" i="8" s="1"/>
  <c r="J24" i="8"/>
  <c r="J25" i="8"/>
  <c r="K25" i="8" s="1"/>
  <c r="J26" i="8"/>
  <c r="K26" i="8" s="1"/>
  <c r="J27" i="8"/>
  <c r="K27" i="8" s="1"/>
  <c r="J28" i="8"/>
  <c r="K28" i="8"/>
  <c r="J29" i="8"/>
  <c r="K29" i="8" s="1"/>
  <c r="J30" i="8"/>
  <c r="K30" i="8" s="1"/>
  <c r="J31" i="8"/>
  <c r="K31" i="8" s="1"/>
  <c r="J32" i="8"/>
  <c r="K32" i="8"/>
  <c r="J33" i="8"/>
  <c r="K33" i="8" s="1"/>
  <c r="J34" i="8"/>
  <c r="K34" i="8" s="1"/>
  <c r="J35" i="8"/>
  <c r="K35" i="8" s="1"/>
  <c r="J36" i="8"/>
  <c r="K36" i="8" s="1"/>
  <c r="J37" i="8"/>
  <c r="K37" i="8" s="1"/>
  <c r="J38" i="8"/>
  <c r="K38" i="8" s="1"/>
  <c r="J39" i="8"/>
  <c r="K39" i="8" s="1"/>
  <c r="J40" i="8"/>
  <c r="K40" i="8"/>
  <c r="J41" i="8"/>
  <c r="K41" i="8" s="1"/>
  <c r="J42" i="8"/>
  <c r="K42" i="8" s="1"/>
  <c r="J43" i="8"/>
  <c r="K43" i="8" s="1"/>
  <c r="J44" i="8"/>
  <c r="K44" i="8"/>
  <c r="J45" i="8"/>
  <c r="K45" i="8" s="1"/>
  <c r="J46" i="8"/>
  <c r="K46" i="8" s="1"/>
  <c r="J47" i="8"/>
  <c r="J48" i="8"/>
  <c r="K48" i="8"/>
  <c r="J49" i="8"/>
  <c r="K49" i="8" s="1"/>
  <c r="J50" i="8"/>
  <c r="K50" i="8" s="1"/>
  <c r="J51" i="8"/>
  <c r="K51" i="8" s="1"/>
  <c r="J52" i="8"/>
  <c r="K52" i="8"/>
  <c r="J53" i="8"/>
  <c r="K53" i="8" s="1"/>
  <c r="J54" i="8"/>
  <c r="K54" i="8" s="1"/>
  <c r="J55" i="8"/>
  <c r="K55" i="8" s="1"/>
  <c r="J56" i="8"/>
  <c r="K56" i="8"/>
  <c r="J57" i="8"/>
  <c r="K57" i="8" s="1"/>
  <c r="J58" i="8"/>
  <c r="K58" i="8" s="1"/>
  <c r="J59" i="8"/>
  <c r="K59" i="8" s="1"/>
  <c r="J60" i="8"/>
  <c r="K60" i="8"/>
  <c r="J61" i="8"/>
  <c r="K61" i="8" s="1"/>
  <c r="J62" i="8"/>
  <c r="K62" i="8" s="1"/>
  <c r="J63" i="8"/>
  <c r="K63" i="8" s="1"/>
  <c r="J64" i="8"/>
  <c r="K64" i="8"/>
  <c r="J65" i="8"/>
  <c r="K65" i="8" s="1"/>
  <c r="J66" i="8"/>
  <c r="K66" i="8" s="1"/>
  <c r="J67" i="8"/>
  <c r="K67" i="8" s="1"/>
  <c r="J68" i="8"/>
  <c r="K68" i="8"/>
  <c r="J69" i="8"/>
  <c r="K69" i="8" s="1"/>
  <c r="J70" i="8"/>
  <c r="K70" i="8" s="1"/>
  <c r="J71" i="8"/>
  <c r="J72" i="8"/>
  <c r="K72" i="8"/>
  <c r="J73" i="8"/>
  <c r="K73" i="8" s="1"/>
  <c r="J74" i="8"/>
  <c r="K74" i="8" s="1"/>
  <c r="J75" i="8"/>
  <c r="K75" i="8" s="1"/>
  <c r="J76" i="8"/>
  <c r="K76" i="8"/>
  <c r="J77" i="8"/>
  <c r="K77" i="8" s="1"/>
  <c r="J78" i="8"/>
  <c r="K78" i="8" s="1"/>
  <c r="J79" i="8"/>
  <c r="K79" i="8" s="1"/>
  <c r="J80" i="8"/>
  <c r="K80" i="8"/>
  <c r="J81" i="8"/>
  <c r="J82" i="8"/>
  <c r="K82" i="8" s="1"/>
  <c r="J83" i="8"/>
  <c r="K83" i="8" s="1"/>
  <c r="J84" i="8"/>
  <c r="K84" i="8"/>
  <c r="J85" i="8"/>
  <c r="J86" i="8"/>
  <c r="K86" i="8" s="1"/>
  <c r="J87" i="8"/>
  <c r="K87" i="8" s="1"/>
  <c r="J88" i="8"/>
  <c r="K88" i="8"/>
  <c r="J89" i="8"/>
  <c r="K89" i="8" s="1"/>
  <c r="J90" i="8"/>
  <c r="K90" i="8" s="1"/>
  <c r="J91" i="8"/>
  <c r="K91" i="8" s="1"/>
  <c r="J92" i="8"/>
  <c r="K92" i="8"/>
  <c r="J93" i="8"/>
  <c r="K93" i="8" s="1"/>
  <c r="J94" i="8"/>
  <c r="K94" i="8" s="1"/>
  <c r="J95" i="8"/>
  <c r="K95" i="8" s="1"/>
  <c r="J96" i="8"/>
  <c r="K96" i="8"/>
  <c r="J97" i="8"/>
  <c r="K97" i="8" s="1"/>
  <c r="J98" i="8"/>
  <c r="K98" i="8" s="1"/>
  <c r="J99" i="8"/>
  <c r="K99" i="8" s="1"/>
  <c r="J100" i="8"/>
  <c r="K100" i="8"/>
  <c r="J101" i="8"/>
  <c r="J102" i="8"/>
  <c r="K102" i="8" s="1"/>
  <c r="J103" i="8"/>
  <c r="K103" i="8" s="1"/>
  <c r="J104" i="8"/>
  <c r="K104" i="8"/>
  <c r="J105" i="8"/>
  <c r="K105" i="8" s="1"/>
  <c r="J106" i="8"/>
  <c r="K106" i="8"/>
  <c r="J107" i="8"/>
  <c r="K107" i="8" s="1"/>
  <c r="J108" i="8"/>
  <c r="K108" i="8"/>
  <c r="J109" i="8"/>
  <c r="K109" i="8" s="1"/>
  <c r="J110" i="8"/>
  <c r="K110" i="8" s="1"/>
  <c r="J111" i="8"/>
  <c r="K111" i="8" s="1"/>
  <c r="J112" i="8"/>
  <c r="K112" i="8"/>
  <c r="J113" i="8"/>
  <c r="K113" i="8" s="1"/>
  <c r="J114" i="8"/>
  <c r="K114" i="8" s="1"/>
  <c r="J115" i="8"/>
  <c r="K115" i="8" s="1"/>
  <c r="J116" i="8"/>
  <c r="K116" i="8"/>
  <c r="J117" i="8"/>
  <c r="K117" i="8" s="1"/>
  <c r="J118" i="8"/>
  <c r="K118" i="8" s="1"/>
  <c r="J119" i="8"/>
  <c r="K119" i="8" s="1"/>
  <c r="J120" i="8"/>
  <c r="K120" i="8"/>
  <c r="J121" i="8"/>
  <c r="K121" i="8" s="1"/>
  <c r="J122" i="8"/>
  <c r="K122" i="8"/>
  <c r="J123" i="8"/>
  <c r="K123" i="8" s="1"/>
  <c r="J124" i="8"/>
  <c r="K124" i="8"/>
  <c r="J125" i="8"/>
  <c r="K125" i="8" s="1"/>
  <c r="J126" i="8"/>
  <c r="K126" i="8" s="1"/>
  <c r="J127" i="8"/>
  <c r="K127" i="8" s="1"/>
  <c r="J128" i="8"/>
  <c r="K128" i="8"/>
  <c r="J129" i="8"/>
  <c r="K129" i="8" s="1"/>
  <c r="J130" i="8"/>
  <c r="K130" i="8" s="1"/>
  <c r="J131" i="8"/>
  <c r="K131" i="8" s="1"/>
  <c r="J132" i="8"/>
  <c r="K132" i="8"/>
  <c r="J133" i="8"/>
  <c r="K133" i="8" s="1"/>
  <c r="J134" i="8"/>
  <c r="K134" i="8" s="1"/>
  <c r="J135" i="8"/>
  <c r="K135" i="8" s="1"/>
  <c r="J136" i="8"/>
  <c r="K136" i="8"/>
  <c r="J137" i="8"/>
  <c r="K137" i="8" s="1"/>
  <c r="J138" i="8"/>
  <c r="K138" i="8"/>
  <c r="J139" i="8"/>
  <c r="K139" i="8" s="1"/>
  <c r="J140" i="8"/>
  <c r="K140" i="8"/>
  <c r="J141" i="8"/>
  <c r="J142" i="8"/>
  <c r="K142" i="8" s="1"/>
  <c r="J143" i="8"/>
  <c r="K143" i="8" s="1"/>
  <c r="J144" i="8"/>
  <c r="K144" i="8"/>
  <c r="J145" i="8"/>
  <c r="K145" i="8" s="1"/>
  <c r="J146" i="8"/>
  <c r="K146" i="8"/>
  <c r="J147" i="8"/>
  <c r="K147" i="8" s="1"/>
  <c r="J148" i="8"/>
  <c r="K148" i="8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K109" i="7"/>
  <c r="K110" i="7"/>
  <c r="K111" i="7"/>
  <c r="K112" i="7"/>
  <c r="K113" i="7"/>
  <c r="K114" i="7"/>
  <c r="K115" i="7"/>
  <c r="K116" i="7"/>
  <c r="K117" i="7"/>
  <c r="K118" i="7"/>
  <c r="K119" i="7"/>
  <c r="K120" i="7"/>
  <c r="K121" i="7"/>
  <c r="K122" i="7"/>
  <c r="K123" i="7"/>
  <c r="K124" i="7"/>
  <c r="K125" i="7"/>
  <c r="K126" i="7"/>
  <c r="K127" i="7"/>
  <c r="K128" i="7"/>
  <c r="K129" i="7"/>
  <c r="K130" i="7"/>
  <c r="K131" i="7"/>
  <c r="K132" i="7"/>
  <c r="K133" i="7"/>
  <c r="K134" i="7"/>
  <c r="K135" i="7"/>
  <c r="K136" i="7"/>
  <c r="K137" i="7"/>
  <c r="K138" i="7"/>
  <c r="K139" i="7"/>
  <c r="K140" i="7"/>
  <c r="K141" i="7"/>
  <c r="K142" i="7"/>
  <c r="K143" i="7"/>
  <c r="K144" i="7"/>
  <c r="K145" i="7"/>
  <c r="K146" i="7"/>
  <c r="K147" i="7"/>
  <c r="K148" i="7"/>
  <c r="K149" i="7"/>
  <c r="K150" i="7"/>
  <c r="K151" i="7"/>
  <c r="K152" i="7"/>
  <c r="K153" i="7"/>
  <c r="K154" i="7"/>
  <c r="K155" i="7"/>
  <c r="K156" i="7"/>
  <c r="K157" i="7"/>
  <c r="K158" i="7"/>
  <c r="K159" i="7"/>
  <c r="K160" i="7"/>
  <c r="K161" i="7"/>
  <c r="K162" i="7"/>
  <c r="K163" i="7"/>
  <c r="K164" i="7"/>
  <c r="K165" i="7"/>
  <c r="K166" i="7"/>
  <c r="K167" i="7"/>
  <c r="K168" i="7"/>
  <c r="K169" i="7"/>
  <c r="K170" i="7"/>
  <c r="K171" i="7"/>
  <c r="K9" i="7"/>
  <c r="F9" i="3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J38" i="7"/>
  <c r="J39" i="7"/>
  <c r="J40" i="7"/>
  <c r="J41" i="7"/>
  <c r="J42" i="7"/>
  <c r="J43" i="7"/>
  <c r="J44" i="7"/>
  <c r="J45" i="7"/>
  <c r="J46" i="7"/>
  <c r="J47" i="7"/>
  <c r="J48" i="7"/>
  <c r="J49" i="7"/>
  <c r="J50" i="7"/>
  <c r="J51" i="7"/>
  <c r="J52" i="7"/>
  <c r="J53" i="7"/>
  <c r="J54" i="7"/>
  <c r="J55" i="7"/>
  <c r="J56" i="7"/>
  <c r="J57" i="7"/>
  <c r="J58" i="7"/>
  <c r="J59" i="7"/>
  <c r="J60" i="7"/>
  <c r="J61" i="7"/>
  <c r="J62" i="7"/>
  <c r="J63" i="7"/>
  <c r="J64" i="7"/>
  <c r="J65" i="7"/>
  <c r="J66" i="7"/>
  <c r="J67" i="7"/>
  <c r="J68" i="7"/>
  <c r="J69" i="7"/>
  <c r="J70" i="7"/>
  <c r="J71" i="7"/>
  <c r="J72" i="7"/>
  <c r="J73" i="7"/>
  <c r="J74" i="7"/>
  <c r="J75" i="7"/>
  <c r="J76" i="7"/>
  <c r="J77" i="7"/>
  <c r="J78" i="7"/>
  <c r="J79" i="7"/>
  <c r="J80" i="7"/>
  <c r="J81" i="7"/>
  <c r="J82" i="7"/>
  <c r="J83" i="7"/>
  <c r="J84" i="7"/>
  <c r="J85" i="7"/>
  <c r="J86" i="7"/>
  <c r="J87" i="7"/>
  <c r="J88" i="7"/>
  <c r="J89" i="7"/>
  <c r="J90" i="7"/>
  <c r="J91" i="7"/>
  <c r="J92" i="7"/>
  <c r="J93" i="7"/>
  <c r="J94" i="7"/>
  <c r="J95" i="7"/>
  <c r="J96" i="7"/>
  <c r="J97" i="7"/>
  <c r="J98" i="7"/>
  <c r="J99" i="7"/>
  <c r="J100" i="7"/>
  <c r="J101" i="7"/>
  <c r="J102" i="7"/>
  <c r="J103" i="7"/>
  <c r="J104" i="7"/>
  <c r="J105" i="7"/>
  <c r="J106" i="7"/>
  <c r="J107" i="7"/>
  <c r="J108" i="7"/>
  <c r="J109" i="7"/>
  <c r="J110" i="7"/>
  <c r="J111" i="7"/>
  <c r="J112" i="7"/>
  <c r="J113" i="7"/>
  <c r="J114" i="7"/>
  <c r="J115" i="7"/>
  <c r="J116" i="7"/>
  <c r="J117" i="7"/>
  <c r="J118" i="7"/>
  <c r="J119" i="7"/>
  <c r="J120" i="7"/>
  <c r="J121" i="7"/>
  <c r="J122" i="7"/>
  <c r="J123" i="7"/>
  <c r="J124" i="7"/>
  <c r="J125" i="7"/>
  <c r="J126" i="7"/>
  <c r="J127" i="7"/>
  <c r="J128" i="7"/>
  <c r="J129" i="7"/>
  <c r="J130" i="7"/>
  <c r="J131" i="7"/>
  <c r="J132" i="7"/>
  <c r="J133" i="7"/>
  <c r="J134" i="7"/>
  <c r="J135" i="7"/>
  <c r="J136" i="7"/>
  <c r="J137" i="7"/>
  <c r="J138" i="7"/>
  <c r="J139" i="7"/>
  <c r="J140" i="7"/>
  <c r="J141" i="7"/>
  <c r="J142" i="7"/>
  <c r="J143" i="7"/>
  <c r="J144" i="7"/>
  <c r="J145" i="7"/>
  <c r="J146" i="7"/>
  <c r="J147" i="7"/>
  <c r="J148" i="7"/>
  <c r="J149" i="7"/>
  <c r="J150" i="7"/>
  <c r="J151" i="7"/>
  <c r="J152" i="7"/>
  <c r="J153" i="7"/>
  <c r="J154" i="7"/>
  <c r="J155" i="7"/>
  <c r="J156" i="7"/>
  <c r="J157" i="7"/>
  <c r="J158" i="7"/>
  <c r="J159" i="7"/>
  <c r="J160" i="7"/>
  <c r="J161" i="7"/>
  <c r="J162" i="7"/>
  <c r="J163" i="7"/>
  <c r="J164" i="7"/>
  <c r="J165" i="7"/>
  <c r="J166" i="7"/>
  <c r="J167" i="7"/>
  <c r="J168" i="7"/>
  <c r="J169" i="7"/>
  <c r="J170" i="7"/>
  <c r="J171" i="7"/>
  <c r="H10" i="3"/>
  <c r="H9" i="3"/>
  <c r="E10" i="3"/>
  <c r="E9" i="3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74" i="6"/>
  <c r="K175" i="6"/>
  <c r="K176" i="6"/>
  <c r="K177" i="6"/>
  <c r="K178" i="6"/>
  <c r="K179" i="6"/>
  <c r="K180" i="6"/>
  <c r="K181" i="6"/>
  <c r="K182" i="6"/>
  <c r="K183" i="6"/>
  <c r="K184" i="6"/>
  <c r="K185" i="6"/>
  <c r="K113" i="6"/>
  <c r="K114" i="6"/>
  <c r="K115" i="6"/>
  <c r="J116" i="6"/>
  <c r="J117" i="6"/>
  <c r="J118" i="6"/>
  <c r="J119" i="6"/>
  <c r="J120" i="6"/>
  <c r="J121" i="6"/>
  <c r="J122" i="6"/>
  <c r="J123" i="6"/>
  <c r="J124" i="6"/>
  <c r="J125" i="6"/>
  <c r="J126" i="6"/>
  <c r="J127" i="6"/>
  <c r="J128" i="6"/>
  <c r="J129" i="6"/>
  <c r="J130" i="6"/>
  <c r="J131" i="6"/>
  <c r="J132" i="6"/>
  <c r="J133" i="6"/>
  <c r="J134" i="6"/>
  <c r="J135" i="6"/>
  <c r="J136" i="6"/>
  <c r="J137" i="6"/>
  <c r="J138" i="6"/>
  <c r="J139" i="6"/>
  <c r="J140" i="6"/>
  <c r="J141" i="6"/>
  <c r="J142" i="6"/>
  <c r="J143" i="6"/>
  <c r="J144" i="6"/>
  <c r="J145" i="6"/>
  <c r="J146" i="6"/>
  <c r="J147" i="6"/>
  <c r="J148" i="6"/>
  <c r="J149" i="6"/>
  <c r="J150" i="6"/>
  <c r="J151" i="6"/>
  <c r="J152" i="6"/>
  <c r="J153" i="6"/>
  <c r="J154" i="6"/>
  <c r="J155" i="6"/>
  <c r="J156" i="6"/>
  <c r="J157" i="6"/>
  <c r="J158" i="6"/>
  <c r="J159" i="6"/>
  <c r="J160" i="6"/>
  <c r="J161" i="6"/>
  <c r="J162" i="6"/>
  <c r="J163" i="6"/>
  <c r="J164" i="6"/>
  <c r="J165" i="6"/>
  <c r="J166" i="6"/>
  <c r="J167" i="6"/>
  <c r="J168" i="6"/>
  <c r="J169" i="6"/>
  <c r="J170" i="6"/>
  <c r="J171" i="6"/>
  <c r="J172" i="6"/>
  <c r="J173" i="6"/>
  <c r="J174" i="6"/>
  <c r="J175" i="6"/>
  <c r="J176" i="6"/>
  <c r="J177" i="6"/>
  <c r="J178" i="6"/>
  <c r="J179" i="6"/>
  <c r="J180" i="6"/>
  <c r="J181" i="6"/>
  <c r="J182" i="6"/>
  <c r="J183" i="6"/>
  <c r="J184" i="6"/>
  <c r="J185" i="6"/>
  <c r="J9" i="6"/>
  <c r="K9" i="6" s="1"/>
  <c r="J10" i="6"/>
  <c r="K10" i="6" s="1"/>
  <c r="J11" i="6"/>
  <c r="K11" i="6" s="1"/>
  <c r="J12" i="6"/>
  <c r="K12" i="6"/>
  <c r="J13" i="6"/>
  <c r="K13" i="6" s="1"/>
  <c r="J14" i="6"/>
  <c r="J15" i="6"/>
  <c r="K15" i="6" s="1"/>
  <c r="J16" i="6"/>
  <c r="K16" i="6" s="1"/>
  <c r="J17" i="6"/>
  <c r="J18" i="6"/>
  <c r="K18" i="6"/>
  <c r="J19" i="6"/>
  <c r="J20" i="6"/>
  <c r="K20" i="6" s="1"/>
  <c r="J21" i="6"/>
  <c r="K21" i="6" s="1"/>
  <c r="J22" i="6"/>
  <c r="K22" i="6"/>
  <c r="J23" i="6"/>
  <c r="K23" i="6"/>
  <c r="J24" i="6"/>
  <c r="K24" i="6" s="1"/>
  <c r="J25" i="6"/>
  <c r="J26" i="6"/>
  <c r="J27" i="6"/>
  <c r="J28" i="6"/>
  <c r="J29" i="6"/>
  <c r="K29" i="6" s="1"/>
  <c r="J30" i="6"/>
  <c r="K30" i="6" s="1"/>
  <c r="J31" i="6"/>
  <c r="J32" i="6"/>
  <c r="K32" i="6" s="1"/>
  <c r="J33" i="6"/>
  <c r="J34" i="6"/>
  <c r="J35" i="6"/>
  <c r="K35" i="6" s="1"/>
  <c r="J36" i="6"/>
  <c r="K36" i="6"/>
  <c r="J37" i="6"/>
  <c r="K37" i="6" s="1"/>
  <c r="J38" i="6"/>
  <c r="K38" i="6"/>
  <c r="J39" i="6"/>
  <c r="K39" i="6"/>
  <c r="J40" i="6"/>
  <c r="K40" i="6" s="1"/>
  <c r="J41" i="6"/>
  <c r="J42" i="6"/>
  <c r="K42" i="6" s="1"/>
  <c r="J43" i="6"/>
  <c r="K43" i="6"/>
  <c r="J44" i="6"/>
  <c r="K44" i="6" s="1"/>
  <c r="J45" i="6"/>
  <c r="K45" i="6" s="1"/>
  <c r="J46" i="6"/>
  <c r="J47" i="6"/>
  <c r="K47" i="6" s="1"/>
  <c r="J48" i="6"/>
  <c r="K48" i="6"/>
  <c r="J49" i="6"/>
  <c r="K49" i="6" s="1"/>
  <c r="J50" i="6"/>
  <c r="K50" i="6" s="1"/>
  <c r="J51" i="6"/>
  <c r="K51" i="6" s="1"/>
  <c r="J52" i="6"/>
  <c r="K52" i="6"/>
  <c r="J53" i="6"/>
  <c r="J54" i="6"/>
  <c r="J55" i="6"/>
  <c r="J56" i="6"/>
  <c r="J57" i="6"/>
  <c r="J58" i="6"/>
  <c r="J59" i="6"/>
  <c r="K59" i="6"/>
  <c r="J60" i="6"/>
  <c r="K60" i="6" s="1"/>
  <c r="J61" i="6"/>
  <c r="J62" i="6"/>
  <c r="K62" i="6"/>
  <c r="J63" i="6"/>
  <c r="J64" i="6"/>
  <c r="J65" i="6"/>
  <c r="K65" i="6" s="1"/>
  <c r="J66" i="6"/>
  <c r="K66" i="6"/>
  <c r="J67" i="6"/>
  <c r="K67" i="6"/>
  <c r="J68" i="6"/>
  <c r="J69" i="6"/>
  <c r="J70" i="6"/>
  <c r="J71" i="6"/>
  <c r="K71" i="6"/>
  <c r="J72" i="6"/>
  <c r="J73" i="6"/>
  <c r="K73" i="6" s="1"/>
  <c r="J74" i="6"/>
  <c r="K74" i="6"/>
  <c r="J75" i="6"/>
  <c r="J76" i="6"/>
  <c r="K76" i="6"/>
  <c r="J77" i="6"/>
  <c r="K77" i="6" s="1"/>
  <c r="J78" i="6"/>
  <c r="J79" i="6"/>
  <c r="J80" i="6"/>
  <c r="K80" i="6"/>
  <c r="J81" i="6"/>
  <c r="K81" i="6" s="1"/>
  <c r="J82" i="6"/>
  <c r="J83" i="6"/>
  <c r="K83" i="6"/>
  <c r="J84" i="6"/>
  <c r="K84" i="6" s="1"/>
  <c r="J85" i="6"/>
  <c r="J86" i="6"/>
  <c r="K86" i="6"/>
  <c r="J87" i="6"/>
  <c r="K87" i="6"/>
  <c r="J88" i="6"/>
  <c r="J89" i="6"/>
  <c r="J90" i="6"/>
  <c r="K90" i="6"/>
  <c r="J91" i="6"/>
  <c r="K91" i="6" s="1"/>
  <c r="J92" i="6"/>
  <c r="K92" i="6"/>
  <c r="J93" i="6"/>
  <c r="J94" i="6"/>
  <c r="J95" i="6"/>
  <c r="J96" i="6"/>
  <c r="K96" i="6" s="1"/>
  <c r="J97" i="6"/>
  <c r="J98" i="6"/>
  <c r="J99" i="6"/>
  <c r="K99" i="6" s="1"/>
  <c r="J100" i="6"/>
  <c r="K100" i="6"/>
  <c r="J101" i="6"/>
  <c r="K101" i="6" s="1"/>
  <c r="J102" i="6"/>
  <c r="J103" i="6"/>
  <c r="K103" i="6"/>
  <c r="J104" i="6"/>
  <c r="K104" i="6" s="1"/>
  <c r="J105" i="6"/>
  <c r="J106" i="6"/>
  <c r="J107" i="6"/>
  <c r="K107" i="6" s="1"/>
  <c r="J108" i="6"/>
  <c r="K108" i="6"/>
  <c r="J109" i="6"/>
  <c r="K109" i="6" s="1"/>
  <c r="J110" i="6"/>
  <c r="J111" i="6"/>
  <c r="K111" i="6"/>
  <c r="J112" i="6"/>
  <c r="K112" i="6" s="1"/>
  <c r="J113" i="6"/>
  <c r="J114" i="6"/>
  <c r="J115" i="6"/>
  <c r="K9" i="5"/>
  <c r="L9" i="5" s="1"/>
  <c r="K10" i="5"/>
  <c r="L10" i="5" s="1"/>
  <c r="K11" i="5"/>
  <c r="L11" i="5" s="1"/>
  <c r="K12" i="5"/>
  <c r="L12" i="5" s="1"/>
  <c r="K13" i="5"/>
  <c r="L13" i="5" s="1"/>
  <c r="K14" i="5"/>
  <c r="K15" i="5"/>
  <c r="L15" i="5" s="1"/>
  <c r="K16" i="5"/>
  <c r="L16" i="5"/>
  <c r="K17" i="5"/>
  <c r="L17" i="5" s="1"/>
  <c r="K18" i="5"/>
  <c r="L18" i="5" s="1"/>
  <c r="K19" i="5"/>
  <c r="K20" i="5"/>
  <c r="L20" i="5" s="1"/>
  <c r="K21" i="5"/>
  <c r="L21" i="5" s="1"/>
  <c r="K22" i="5"/>
  <c r="L22" i="5" s="1"/>
  <c r="K23" i="5"/>
  <c r="L23" i="5" s="1"/>
  <c r="K24" i="5"/>
  <c r="L24" i="5" s="1"/>
  <c r="K25" i="5"/>
  <c r="L25" i="5" s="1"/>
  <c r="K26" i="5"/>
  <c r="L26" i="5" s="1"/>
  <c r="K27" i="5"/>
  <c r="K28" i="5"/>
  <c r="L28" i="5"/>
  <c r="K29" i="5"/>
  <c r="K30" i="5"/>
  <c r="K31" i="5"/>
  <c r="K32" i="5"/>
  <c r="L32" i="5"/>
  <c r="K33" i="5"/>
  <c r="L33" i="5" s="1"/>
  <c r="K34" i="5"/>
  <c r="L34" i="5" s="1"/>
  <c r="K35" i="5"/>
  <c r="K36" i="5"/>
  <c r="L36" i="5" s="1"/>
  <c r="K37" i="5"/>
  <c r="L37" i="5" s="1"/>
  <c r="K38" i="5"/>
  <c r="K39" i="5"/>
  <c r="L39" i="5" s="1"/>
  <c r="K40" i="5"/>
  <c r="L40" i="5" s="1"/>
  <c r="K41" i="5"/>
  <c r="K42" i="5"/>
  <c r="L42" i="5" s="1"/>
  <c r="K43" i="5"/>
  <c r="L43" i="5" s="1"/>
  <c r="K44" i="5"/>
  <c r="L44" i="5"/>
  <c r="K45" i="5"/>
  <c r="L45" i="5" s="1"/>
  <c r="K46" i="5"/>
  <c r="K47" i="5"/>
  <c r="L47" i="5" s="1"/>
  <c r="K48" i="5"/>
  <c r="L48" i="5"/>
  <c r="K49" i="5"/>
  <c r="L49" i="5" s="1"/>
  <c r="K50" i="5"/>
  <c r="L50" i="5" s="1"/>
  <c r="K51" i="5"/>
  <c r="L51" i="5" s="1"/>
  <c r="K52" i="5"/>
  <c r="L52" i="5" s="1"/>
  <c r="K53" i="5"/>
  <c r="K54" i="5"/>
  <c r="L54" i="5" s="1"/>
  <c r="K55" i="5"/>
  <c r="K56" i="5"/>
  <c r="L56" i="5" s="1"/>
  <c r="K57" i="5"/>
  <c r="K58" i="5"/>
  <c r="L58" i="5" s="1"/>
  <c r="K59" i="5"/>
  <c r="L59" i="5" s="1"/>
  <c r="K60" i="5"/>
  <c r="L60" i="5"/>
  <c r="K61" i="5"/>
  <c r="L61" i="5" s="1"/>
  <c r="K62" i="5"/>
  <c r="L62" i="5" s="1"/>
  <c r="K63" i="5"/>
  <c r="L63" i="5" s="1"/>
  <c r="K64" i="5"/>
  <c r="L64" i="5"/>
  <c r="K65" i="5"/>
  <c r="L65" i="5" s="1"/>
  <c r="K66" i="5"/>
  <c r="L66" i="5" s="1"/>
  <c r="K67" i="5"/>
  <c r="L67" i="5" s="1"/>
  <c r="K68" i="5"/>
  <c r="L68" i="5" s="1"/>
  <c r="K69" i="5"/>
  <c r="L69" i="5" s="1"/>
  <c r="K70" i="5"/>
  <c r="L70" i="5" s="1"/>
  <c r="K71" i="5"/>
  <c r="L71" i="5" s="1"/>
  <c r="K72" i="5"/>
  <c r="L72" i="5" s="1"/>
  <c r="K73" i="5"/>
  <c r="L73" i="5" s="1"/>
  <c r="K74" i="5"/>
  <c r="L74" i="5" s="1"/>
  <c r="K75" i="5"/>
  <c r="L75" i="5" s="1"/>
  <c r="K76" i="5"/>
  <c r="L76" i="5"/>
  <c r="K77" i="5"/>
  <c r="L77" i="5" s="1"/>
  <c r="K78" i="5"/>
  <c r="K79" i="5"/>
  <c r="L79" i="5" s="1"/>
  <c r="K80" i="5"/>
  <c r="L80" i="5"/>
  <c r="K81" i="5"/>
  <c r="L81" i="5" s="1"/>
  <c r="K82" i="5"/>
  <c r="K83" i="5"/>
  <c r="K84" i="5"/>
  <c r="L84" i="5" s="1"/>
  <c r="K85" i="5"/>
  <c r="K86" i="5"/>
  <c r="K87" i="5"/>
  <c r="L87" i="5" s="1"/>
  <c r="K88" i="5"/>
  <c r="L88" i="5" s="1"/>
  <c r="K89" i="5"/>
  <c r="L89" i="5" s="1"/>
  <c r="K90" i="5"/>
  <c r="L90" i="5" s="1"/>
  <c r="K91" i="5"/>
  <c r="L91" i="5" s="1"/>
  <c r="K92" i="5"/>
  <c r="K93" i="5"/>
  <c r="L93" i="5" s="1"/>
  <c r="K94" i="5"/>
  <c r="L94" i="5" s="1"/>
  <c r="K95" i="5"/>
  <c r="L95" i="5" s="1"/>
  <c r="K96" i="5"/>
  <c r="L96" i="5"/>
  <c r="K97" i="5"/>
  <c r="L97" i="5" s="1"/>
  <c r="K98" i="5"/>
  <c r="L98" i="5" s="1"/>
  <c r="K99" i="5"/>
  <c r="L99" i="5" s="1"/>
  <c r="K100" i="5"/>
  <c r="L100" i="5" s="1"/>
  <c r="K101" i="5"/>
  <c r="L101" i="5" s="1"/>
  <c r="K102" i="5"/>
  <c r="L102" i="5" s="1"/>
  <c r="K103" i="5"/>
  <c r="L103" i="5" s="1"/>
  <c r="K104" i="5"/>
  <c r="L104" i="5" s="1"/>
  <c r="K105" i="5"/>
  <c r="L105" i="5" s="1"/>
  <c r="K106" i="5"/>
  <c r="L106" i="5" s="1"/>
  <c r="K107" i="5"/>
  <c r="L107" i="5" s="1"/>
  <c r="K108" i="5"/>
  <c r="L108" i="5"/>
  <c r="K109" i="5"/>
  <c r="L109" i="5" s="1"/>
  <c r="K110" i="5"/>
  <c r="L110" i="5" s="1"/>
  <c r="K111" i="5"/>
  <c r="L111" i="5" s="1"/>
  <c r="K112" i="5"/>
  <c r="L112" i="5" s="1"/>
  <c r="K113" i="5"/>
  <c r="K114" i="5"/>
  <c r="L114" i="5" s="1"/>
  <c r="K115" i="5"/>
  <c r="L115" i="5" s="1"/>
  <c r="J9" i="4"/>
  <c r="K9" i="4" s="1"/>
  <c r="J10" i="4"/>
  <c r="K10" i="4" s="1"/>
  <c r="J11" i="4"/>
  <c r="K11" i="4" s="1"/>
  <c r="J12" i="4"/>
  <c r="K12" i="4"/>
  <c r="J13" i="4"/>
  <c r="K13" i="4" s="1"/>
  <c r="J14" i="4"/>
  <c r="K14" i="4" s="1"/>
  <c r="J15" i="4"/>
  <c r="K15" i="4"/>
  <c r="J16" i="4"/>
  <c r="K16" i="4" s="1"/>
  <c r="J17" i="4"/>
  <c r="K17" i="4" s="1"/>
  <c r="J18" i="4"/>
  <c r="K18" i="4" s="1"/>
  <c r="J19" i="4"/>
  <c r="K19" i="4" s="1"/>
  <c r="J20" i="4"/>
  <c r="K20" i="4"/>
  <c r="J21" i="4"/>
  <c r="K21" i="4" s="1"/>
  <c r="J22" i="4"/>
  <c r="K22" i="4" s="1"/>
  <c r="J23" i="4"/>
  <c r="K23" i="4" s="1"/>
  <c r="J24" i="4"/>
  <c r="K24" i="4"/>
  <c r="J25" i="4"/>
  <c r="J26" i="4"/>
  <c r="K26" i="4" s="1"/>
  <c r="J27" i="4"/>
  <c r="K27" i="4"/>
  <c r="J28" i="4"/>
  <c r="K28" i="4"/>
  <c r="J29" i="4"/>
  <c r="K29" i="4" s="1"/>
  <c r="J30" i="4"/>
  <c r="K30" i="4" s="1"/>
  <c r="J31" i="4"/>
  <c r="K31" i="4"/>
  <c r="J32" i="4"/>
  <c r="K32" i="4"/>
  <c r="J33" i="4"/>
  <c r="J34" i="4"/>
  <c r="K34" i="4" s="1"/>
  <c r="J35" i="4"/>
  <c r="K35" i="4"/>
  <c r="J36" i="4"/>
  <c r="K36" i="4"/>
  <c r="J37" i="4"/>
  <c r="K37" i="4" s="1"/>
  <c r="J38" i="4"/>
  <c r="K38" i="4" s="1"/>
  <c r="J39" i="4"/>
  <c r="K39" i="4"/>
  <c r="J40" i="4"/>
  <c r="K40" i="4"/>
  <c r="J41" i="4"/>
  <c r="K41" i="4" s="1"/>
  <c r="J42" i="4"/>
  <c r="K42" i="4" s="1"/>
  <c r="J43" i="4"/>
  <c r="K43" i="4"/>
  <c r="J44" i="4"/>
  <c r="K44" i="4"/>
  <c r="J45" i="4"/>
  <c r="K45" i="4" s="1"/>
  <c r="J46" i="4"/>
  <c r="K46" i="4" s="1"/>
  <c r="J47" i="4"/>
  <c r="K47" i="4" s="1"/>
  <c r="J48" i="4"/>
  <c r="K48" i="4"/>
  <c r="J49" i="4"/>
  <c r="K49" i="4" s="1"/>
  <c r="J50" i="4"/>
  <c r="K50" i="4" s="1"/>
  <c r="J51" i="4"/>
  <c r="K51" i="4"/>
  <c r="J52" i="4"/>
  <c r="K52" i="4" s="1"/>
  <c r="J53" i="4"/>
  <c r="K53" i="4" s="1"/>
  <c r="J54" i="4"/>
  <c r="K54" i="4" s="1"/>
  <c r="J55" i="4"/>
  <c r="K55" i="4"/>
  <c r="J56" i="4"/>
  <c r="K56" i="4"/>
  <c r="J57" i="4"/>
  <c r="K57" i="4" s="1"/>
  <c r="J58" i="4"/>
  <c r="J59" i="4"/>
  <c r="K59" i="4"/>
  <c r="J60" i="4"/>
  <c r="K60" i="4"/>
  <c r="J61" i="4"/>
  <c r="J62" i="4"/>
  <c r="K62" i="4" s="1"/>
  <c r="J63" i="4"/>
  <c r="K63" i="4" s="1"/>
  <c r="J64" i="4"/>
  <c r="K64" i="4"/>
  <c r="J65" i="4"/>
  <c r="K65" i="4" s="1"/>
  <c r="J66" i="4"/>
  <c r="K66" i="4" s="1"/>
  <c r="J67" i="4"/>
  <c r="K67" i="4"/>
  <c r="J68" i="4"/>
  <c r="K68" i="4" s="1"/>
  <c r="J69" i="4"/>
  <c r="K69" i="4" s="1"/>
  <c r="J70" i="4"/>
  <c r="K70" i="4" s="1"/>
  <c r="J71" i="4"/>
  <c r="K71" i="4"/>
  <c r="J72" i="4"/>
  <c r="K72" i="4"/>
  <c r="J73" i="4"/>
  <c r="K73" i="4" s="1"/>
  <c r="J74" i="4"/>
  <c r="K74" i="4" s="1"/>
  <c r="J75" i="4"/>
  <c r="K75" i="4"/>
  <c r="J76" i="4"/>
  <c r="K76" i="4"/>
  <c r="J77" i="4"/>
  <c r="J78" i="4"/>
  <c r="K78" i="4" s="1"/>
  <c r="J79" i="4"/>
  <c r="K79" i="4" s="1"/>
  <c r="J80" i="4"/>
  <c r="K80" i="4"/>
  <c r="J81" i="4"/>
  <c r="J82" i="4"/>
  <c r="J83" i="4"/>
  <c r="K83" i="4"/>
  <c r="J84" i="4"/>
  <c r="K84" i="4" s="1"/>
  <c r="J85" i="4"/>
  <c r="K85" i="4" s="1"/>
  <c r="J86" i="4"/>
  <c r="J87" i="4"/>
  <c r="K87" i="4"/>
  <c r="J88" i="4"/>
  <c r="K88" i="4"/>
  <c r="J89" i="4"/>
  <c r="K89" i="4" s="1"/>
  <c r="J90" i="4"/>
  <c r="K90" i="4" s="1"/>
  <c r="J91" i="4"/>
  <c r="K91" i="4"/>
  <c r="J92" i="4"/>
  <c r="K92" i="4"/>
  <c r="J93" i="4"/>
  <c r="K93" i="4" s="1"/>
  <c r="J94" i="4"/>
  <c r="K94" i="4" s="1"/>
  <c r="J95" i="4"/>
  <c r="K95" i="4" s="1"/>
  <c r="J96" i="4"/>
  <c r="K96" i="4"/>
  <c r="J97" i="4"/>
  <c r="K97" i="4" s="1"/>
  <c r="J98" i="4"/>
  <c r="J99" i="4"/>
  <c r="K99" i="4"/>
  <c r="J100" i="4"/>
  <c r="K100" i="4" s="1"/>
  <c r="J101" i="4"/>
  <c r="J102" i="4"/>
  <c r="K102" i="4" s="1"/>
  <c r="J103" i="4"/>
  <c r="K103" i="4"/>
  <c r="J104" i="4"/>
  <c r="K104" i="4"/>
  <c r="J105" i="4"/>
  <c r="K105" i="4" s="1"/>
  <c r="J106" i="4"/>
  <c r="K106" i="4" s="1"/>
  <c r="J107" i="4"/>
  <c r="K107" i="4"/>
  <c r="J108" i="4"/>
  <c r="K108" i="4"/>
  <c r="J109" i="4"/>
  <c r="K109" i="4" s="1"/>
  <c r="J110" i="4"/>
  <c r="K110" i="4" s="1"/>
  <c r="J111" i="4"/>
  <c r="K111" i="4" s="1"/>
  <c r="J112" i="4"/>
  <c r="K112" i="4"/>
  <c r="J113" i="4"/>
  <c r="K113" i="4" s="1"/>
  <c r="J114" i="4"/>
  <c r="K114" i="4" s="1"/>
  <c r="J115" i="4"/>
  <c r="K115" i="4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9" i="1"/>
  <c r="J165" i="2"/>
  <c r="K165" i="2" s="1"/>
  <c r="K164" i="2"/>
  <c r="J164" i="2"/>
  <c r="J163" i="2"/>
  <c r="K163" i="2" s="1"/>
  <c r="K162" i="2"/>
  <c r="J162" i="2"/>
  <c r="J161" i="2"/>
  <c r="K160" i="2"/>
  <c r="J160" i="2"/>
  <c r="J159" i="2"/>
  <c r="K159" i="2" s="1"/>
  <c r="J158" i="2"/>
  <c r="K158" i="2" s="1"/>
  <c r="J157" i="2"/>
  <c r="J156" i="2"/>
  <c r="J155" i="2"/>
  <c r="K155" i="2" s="1"/>
  <c r="K154" i="2"/>
  <c r="J154" i="2"/>
  <c r="J153" i="2"/>
  <c r="K153" i="2" s="1"/>
  <c r="J152" i="2"/>
  <c r="J151" i="2"/>
  <c r="K151" i="2" s="1"/>
  <c r="J150" i="2"/>
  <c r="J149" i="2"/>
  <c r="K149" i="2" s="1"/>
  <c r="K148" i="2"/>
  <c r="J148" i="2"/>
  <c r="J147" i="2"/>
  <c r="K147" i="2" s="1"/>
  <c r="J146" i="2"/>
  <c r="K146" i="2" s="1"/>
  <c r="J145" i="2"/>
  <c r="J144" i="2"/>
  <c r="K144" i="2" s="1"/>
  <c r="J143" i="2"/>
  <c r="K143" i="2" s="1"/>
  <c r="J142" i="2"/>
  <c r="K142" i="2" s="1"/>
  <c r="J141" i="2"/>
  <c r="K141" i="2" s="1"/>
  <c r="J140" i="2"/>
  <c r="K140" i="2" s="1"/>
  <c r="J139" i="2"/>
  <c r="J138" i="2"/>
  <c r="K138" i="2" s="1"/>
  <c r="J137" i="2"/>
  <c r="K137" i="2" s="1"/>
  <c r="J136" i="2"/>
  <c r="J135" i="2"/>
  <c r="K135" i="2" s="1"/>
  <c r="K134" i="2"/>
  <c r="J134" i="2"/>
  <c r="J133" i="2"/>
  <c r="J132" i="2"/>
  <c r="J131" i="2"/>
  <c r="K131" i="2" s="1"/>
  <c r="J130" i="2"/>
  <c r="K130" i="2" s="1"/>
  <c r="J129" i="2"/>
  <c r="K129" i="2" s="1"/>
  <c r="J128" i="2"/>
  <c r="K128" i="2" s="1"/>
  <c r="J127" i="2"/>
  <c r="K127" i="2" s="1"/>
  <c r="J126" i="2"/>
  <c r="K126" i="2" s="1"/>
  <c r="J125" i="2"/>
  <c r="J124" i="2"/>
  <c r="K124" i="2" s="1"/>
  <c r="J123" i="2"/>
  <c r="K123" i="2" s="1"/>
  <c r="J122" i="2"/>
  <c r="K122" i="2" s="1"/>
  <c r="J121" i="2"/>
  <c r="K121" i="2" s="1"/>
  <c r="K120" i="2"/>
  <c r="J120" i="2"/>
  <c r="J119" i="2"/>
  <c r="K119" i="2" s="1"/>
  <c r="K118" i="2"/>
  <c r="J118" i="2"/>
  <c r="J117" i="2"/>
  <c r="K117" i="2" s="1"/>
  <c r="K116" i="2"/>
  <c r="J116" i="2"/>
  <c r="J115" i="2"/>
  <c r="K115" i="2" s="1"/>
  <c r="K114" i="2"/>
  <c r="J114" i="2"/>
  <c r="J113" i="2"/>
  <c r="J112" i="2"/>
  <c r="K112" i="2" s="1"/>
  <c r="J111" i="2"/>
  <c r="K111" i="2" s="1"/>
  <c r="J110" i="2"/>
  <c r="K110" i="2" s="1"/>
  <c r="J109" i="2"/>
  <c r="K109" i="2" s="1"/>
  <c r="J108" i="2"/>
  <c r="K108" i="2" s="1"/>
  <c r="J107" i="2"/>
  <c r="J106" i="2"/>
  <c r="K106" i="2" s="1"/>
  <c r="J105" i="2"/>
  <c r="K105" i="2" s="1"/>
  <c r="K104" i="2"/>
  <c r="J104" i="2"/>
  <c r="J103" i="2"/>
  <c r="K102" i="2"/>
  <c r="J102" i="2"/>
  <c r="J101" i="2"/>
  <c r="K100" i="2"/>
  <c r="J100" i="2"/>
  <c r="J99" i="2"/>
  <c r="K99" i="2" s="1"/>
  <c r="J98" i="2"/>
  <c r="K98" i="2" s="1"/>
  <c r="J97" i="2"/>
  <c r="K97" i="2" s="1"/>
  <c r="J96" i="2"/>
  <c r="K96" i="2" s="1"/>
  <c r="J95" i="2"/>
  <c r="K95" i="2" s="1"/>
  <c r="J94" i="2"/>
  <c r="K94" i="2" s="1"/>
  <c r="J93" i="2"/>
  <c r="K93" i="2" s="1"/>
  <c r="J92" i="2"/>
  <c r="K92" i="2" s="1"/>
  <c r="J91" i="2"/>
  <c r="K91" i="2" s="1"/>
  <c r="J90" i="2"/>
  <c r="K90" i="2" s="1"/>
  <c r="J89" i="2"/>
  <c r="K88" i="2"/>
  <c r="J88" i="2"/>
  <c r="J87" i="2"/>
  <c r="K86" i="2"/>
  <c r="J86" i="2"/>
  <c r="J85" i="2"/>
  <c r="K84" i="2"/>
  <c r="J84" i="2"/>
  <c r="J83" i="2"/>
  <c r="K83" i="2" s="1"/>
  <c r="J82" i="2"/>
  <c r="K82" i="2" s="1"/>
  <c r="J81" i="2"/>
  <c r="K81" i="2" s="1"/>
  <c r="J80" i="2"/>
  <c r="K80" i="2" s="1"/>
  <c r="J79" i="2"/>
  <c r="K79" i="2" s="1"/>
  <c r="J78" i="2"/>
  <c r="K78" i="2" s="1"/>
  <c r="J77" i="2"/>
  <c r="J76" i="2"/>
  <c r="K76" i="2" s="1"/>
  <c r="J75" i="2"/>
  <c r="K75" i="2" s="1"/>
  <c r="J74" i="2"/>
  <c r="K74" i="2" s="1"/>
  <c r="J73" i="2"/>
  <c r="K72" i="2"/>
  <c r="J72" i="2"/>
  <c r="J71" i="2"/>
  <c r="K70" i="2"/>
  <c r="J70" i="2"/>
  <c r="J69" i="2"/>
  <c r="K69" i="2" s="1"/>
  <c r="J68" i="2"/>
  <c r="J67" i="2"/>
  <c r="J66" i="2"/>
  <c r="K66" i="2" s="1"/>
  <c r="J65" i="2"/>
  <c r="K65" i="2" s="1"/>
  <c r="J64" i="2"/>
  <c r="K64" i="2" s="1"/>
  <c r="J63" i="2"/>
  <c r="K63" i="2" s="1"/>
  <c r="J62" i="2"/>
  <c r="K62" i="2" s="1"/>
  <c r="J61" i="2"/>
  <c r="J60" i="2"/>
  <c r="K60" i="2" s="1"/>
  <c r="J59" i="2"/>
  <c r="J58" i="2"/>
  <c r="K58" i="2" s="1"/>
  <c r="J57" i="2"/>
  <c r="K57" i="2" s="1"/>
  <c r="K56" i="2"/>
  <c r="J56" i="2"/>
  <c r="J55" i="2"/>
  <c r="K55" i="2" s="1"/>
  <c r="K54" i="2"/>
  <c r="J54" i="2"/>
  <c r="J53" i="2"/>
  <c r="K53" i="2" s="1"/>
  <c r="K52" i="2"/>
  <c r="J52" i="2"/>
  <c r="J51" i="2"/>
  <c r="J50" i="2"/>
  <c r="K50" i="2" s="1"/>
  <c r="J49" i="2"/>
  <c r="K49" i="2" s="1"/>
  <c r="J48" i="2"/>
  <c r="K48" i="2" s="1"/>
  <c r="J47" i="2"/>
  <c r="K47" i="2" s="1"/>
  <c r="J46" i="2"/>
  <c r="K46" i="2" s="1"/>
  <c r="J45" i="2"/>
  <c r="J44" i="2"/>
  <c r="K44" i="2" s="1"/>
  <c r="J43" i="2"/>
  <c r="K43" i="2" s="1"/>
  <c r="J42" i="2"/>
  <c r="K42" i="2" s="1"/>
  <c r="J41" i="2"/>
  <c r="J40" i="2"/>
  <c r="J39" i="2"/>
  <c r="K39" i="2" s="1"/>
  <c r="J38" i="2"/>
  <c r="J37" i="2"/>
  <c r="K36" i="2"/>
  <c r="J36" i="2"/>
  <c r="J35" i="2"/>
  <c r="K35" i="2" s="1"/>
  <c r="J34" i="2"/>
  <c r="K34" i="2" s="1"/>
  <c r="J33" i="2"/>
  <c r="J32" i="2"/>
  <c r="K32" i="2" s="1"/>
  <c r="J31" i="2"/>
  <c r="K31" i="2" s="1"/>
  <c r="J30" i="2"/>
  <c r="K30" i="2" s="1"/>
  <c r="J29" i="2"/>
  <c r="J28" i="2"/>
  <c r="K28" i="2" s="1"/>
  <c r="J27" i="2"/>
  <c r="J26" i="2"/>
  <c r="K26" i="2" s="1"/>
  <c r="J25" i="2"/>
  <c r="J24" i="2"/>
  <c r="J23" i="2"/>
  <c r="J22" i="2"/>
  <c r="J21" i="2"/>
  <c r="K21" i="2" s="1"/>
  <c r="K20" i="2"/>
  <c r="J20" i="2"/>
  <c r="J19" i="2"/>
  <c r="J18" i="2"/>
  <c r="K18" i="2" s="1"/>
  <c r="J17" i="2"/>
  <c r="K17" i="2" s="1"/>
  <c r="J16" i="2"/>
  <c r="K16" i="2" s="1"/>
  <c r="J15" i="2"/>
  <c r="K15" i="2" s="1"/>
  <c r="J14" i="2"/>
  <c r="K14" i="2" s="1"/>
  <c r="J13" i="2"/>
  <c r="J12" i="2"/>
  <c r="K12" i="2" s="1"/>
  <c r="J11" i="2"/>
  <c r="K11" i="2" s="1"/>
  <c r="J10" i="2"/>
  <c r="K40" i="2" s="1"/>
  <c r="J9" i="2"/>
  <c r="K9" i="2" s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K114" i="11" l="1"/>
  <c r="K99" i="11"/>
  <c r="K86" i="11"/>
  <c r="K67" i="11"/>
  <c r="K54" i="11"/>
  <c r="K47" i="11"/>
  <c r="K21" i="11"/>
  <c r="K97" i="11"/>
  <c r="K91" i="11"/>
  <c r="K78" i="11"/>
  <c r="K52" i="11"/>
  <c r="K26" i="11"/>
  <c r="K122" i="11"/>
  <c r="K109" i="11"/>
  <c r="K103" i="11"/>
  <c r="K96" i="11"/>
  <c r="K90" i="11"/>
  <c r="K77" i="11"/>
  <c r="K71" i="11"/>
  <c r="K58" i="11"/>
  <c r="K51" i="11"/>
  <c r="K38" i="11"/>
  <c r="K25" i="11"/>
  <c r="K19" i="11"/>
  <c r="K115" i="11"/>
  <c r="K83" i="11"/>
  <c r="K70" i="11"/>
  <c r="K57" i="11"/>
  <c r="K37" i="11"/>
  <c r="K31" i="11"/>
  <c r="K101" i="11"/>
  <c r="K88" i="11"/>
  <c r="K82" i="11"/>
  <c r="K69" i="11"/>
  <c r="K36" i="11"/>
  <c r="K30" i="11"/>
  <c r="K17" i="11"/>
  <c r="K94" i="11"/>
  <c r="K81" i="11"/>
  <c r="K75" i="11"/>
  <c r="K42" i="11"/>
  <c r="K29" i="11"/>
  <c r="K120" i="11"/>
  <c r="K119" i="11"/>
  <c r="K87" i="11"/>
  <c r="K61" i="11"/>
  <c r="K41" i="11"/>
  <c r="K22" i="11"/>
  <c r="K91" i="10"/>
  <c r="K65" i="10"/>
  <c r="K45" i="10"/>
  <c r="K39" i="10"/>
  <c r="K44" i="10"/>
  <c r="K38" i="10"/>
  <c r="K25" i="10"/>
  <c r="K63" i="10"/>
  <c r="K37" i="10"/>
  <c r="K107" i="10"/>
  <c r="K81" i="10"/>
  <c r="K74" i="10"/>
  <c r="K61" i="10"/>
  <c r="K67" i="10"/>
  <c r="K60" i="9"/>
  <c r="K30" i="9"/>
  <c r="K21" i="9"/>
  <c r="K74" i="9"/>
  <c r="K58" i="9"/>
  <c r="K50" i="9"/>
  <c r="K42" i="9"/>
  <c r="K28" i="9"/>
  <c r="K20" i="9"/>
  <c r="K15" i="9"/>
  <c r="K22" i="9"/>
  <c r="K73" i="9"/>
  <c r="K65" i="9"/>
  <c r="K57" i="9"/>
  <c r="K49" i="9"/>
  <c r="K41" i="9"/>
  <c r="K34" i="9"/>
  <c r="K76" i="9"/>
  <c r="K80" i="9"/>
  <c r="K72" i="9"/>
  <c r="K48" i="9"/>
  <c r="K40" i="9"/>
  <c r="K33" i="9"/>
  <c r="K26" i="9"/>
  <c r="K18" i="9"/>
  <c r="K68" i="9"/>
  <c r="K36" i="9"/>
  <c r="K32" i="9"/>
  <c r="K25" i="9"/>
  <c r="K17" i="9"/>
  <c r="K44" i="9"/>
  <c r="K29" i="9"/>
  <c r="K78" i="9"/>
  <c r="K62" i="9"/>
  <c r="K54" i="9"/>
  <c r="K38" i="9"/>
  <c r="K24" i="9"/>
  <c r="K16" i="9"/>
  <c r="K67" i="9"/>
  <c r="K43" i="9"/>
  <c r="K23" i="9"/>
  <c r="K12" i="9"/>
  <c r="K83" i="9"/>
  <c r="K55" i="9"/>
  <c r="K27" i="9"/>
  <c r="K63" i="9"/>
  <c r="K75" i="9"/>
  <c r="K51" i="9"/>
  <c r="K19" i="9"/>
  <c r="K71" i="9"/>
  <c r="K47" i="9"/>
  <c r="K39" i="9"/>
  <c r="K79" i="9"/>
  <c r="K59" i="9"/>
  <c r="K24" i="8"/>
  <c r="K141" i="8"/>
  <c r="K71" i="8"/>
  <c r="K81" i="8"/>
  <c r="K101" i="8"/>
  <c r="K85" i="8"/>
  <c r="K47" i="8"/>
  <c r="K28" i="6"/>
  <c r="K64" i="6"/>
  <c r="K68" i="6"/>
  <c r="K33" i="6"/>
  <c r="K58" i="6"/>
  <c r="K105" i="6"/>
  <c r="K85" i="6"/>
  <c r="K17" i="6"/>
  <c r="K89" i="6"/>
  <c r="K88" i="6"/>
  <c r="K57" i="6"/>
  <c r="K69" i="6"/>
  <c r="K93" i="6"/>
  <c r="K56" i="6"/>
  <c r="K41" i="6"/>
  <c r="K25" i="6"/>
  <c r="K53" i="6"/>
  <c r="K97" i="6"/>
  <c r="K61" i="6"/>
  <c r="K95" i="6"/>
  <c r="K72" i="6"/>
  <c r="K19" i="6"/>
  <c r="K75" i="6"/>
  <c r="K102" i="6"/>
  <c r="K82" i="6"/>
  <c r="K70" i="6"/>
  <c r="K54" i="6"/>
  <c r="K34" i="6"/>
  <c r="K14" i="6"/>
  <c r="K55" i="6"/>
  <c r="K27" i="6"/>
  <c r="K110" i="6"/>
  <c r="K94" i="6"/>
  <c r="K78" i="6"/>
  <c r="K26" i="6"/>
  <c r="K63" i="6"/>
  <c r="K98" i="6"/>
  <c r="K46" i="6"/>
  <c r="K79" i="6"/>
  <c r="K31" i="6"/>
  <c r="K106" i="6"/>
  <c r="L85" i="5"/>
  <c r="L53" i="5"/>
  <c r="L78" i="5"/>
  <c r="L46" i="5"/>
  <c r="L27" i="5"/>
  <c r="L14" i="5"/>
  <c r="L83" i="5"/>
  <c r="L57" i="5"/>
  <c r="L38" i="5"/>
  <c r="L19" i="5"/>
  <c r="L82" i="5"/>
  <c r="L31" i="5"/>
  <c r="L113" i="5"/>
  <c r="L30" i="5"/>
  <c r="L55" i="5"/>
  <c r="L29" i="5"/>
  <c r="L92" i="5"/>
  <c r="L86" i="5"/>
  <c r="L41" i="5"/>
  <c r="L35" i="5"/>
  <c r="K25" i="4"/>
  <c r="K77" i="4"/>
  <c r="K61" i="4"/>
  <c r="K98" i="4"/>
  <c r="K82" i="4"/>
  <c r="K81" i="4"/>
  <c r="K33" i="4"/>
  <c r="K86" i="4"/>
  <c r="K101" i="4"/>
  <c r="K58" i="4"/>
  <c r="K68" i="2"/>
  <c r="K132" i="2"/>
  <c r="K10" i="2"/>
  <c r="K37" i="2"/>
  <c r="K85" i="2"/>
  <c r="K101" i="2"/>
  <c r="K133" i="2"/>
  <c r="K161" i="2"/>
  <c r="K27" i="2"/>
  <c r="K59" i="2"/>
  <c r="K107" i="2"/>
  <c r="K139" i="2"/>
  <c r="K33" i="2"/>
  <c r="K38" i="2"/>
  <c r="K113" i="2"/>
  <c r="K145" i="2"/>
  <c r="K150" i="2"/>
  <c r="K157" i="2"/>
  <c r="K22" i="2"/>
  <c r="K23" i="2"/>
  <c r="K71" i="2"/>
  <c r="K87" i="2"/>
  <c r="K103" i="2"/>
  <c r="K13" i="2"/>
  <c r="K29" i="2"/>
  <c r="K45" i="2"/>
  <c r="K61" i="2"/>
  <c r="K77" i="2"/>
  <c r="K125" i="2"/>
  <c r="K24" i="2"/>
  <c r="K51" i="2"/>
  <c r="K67" i="2"/>
  <c r="K136" i="2"/>
  <c r="K19" i="2"/>
  <c r="K25" i="2"/>
  <c r="K41" i="2"/>
  <c r="K73" i="2"/>
  <c r="K89" i="2"/>
  <c r="K152" i="2"/>
  <c r="K156" i="2"/>
  <c r="I9" i="3"/>
</calcChain>
</file>

<file path=xl/sharedStrings.xml><?xml version="1.0" encoding="utf-8"?>
<sst xmlns="http://schemas.openxmlformats.org/spreadsheetml/2006/main" count="10179" uniqueCount="4036">
  <si>
    <t>TRAILS DE LA BRIE DES MORIN</t>
  </si>
  <si>
    <t>catégorie V</t>
  </si>
  <si>
    <t>267316</t>
  </si>
  <si>
    <t>SAINT CYR SUR MORIN () le 07/05/2023</t>
  </si>
  <si>
    <t>FFA</t>
  </si>
  <si>
    <t>Trail XS (25-44km-effort)</t>
  </si>
  <si>
    <t xml:space="preserve">/ </t>
  </si>
  <si>
    <t>(07/05/2023)</t>
  </si>
  <si>
    <t>29,3 km</t>
  </si>
  <si>
    <t>00:00:00</t>
  </si>
  <si>
    <t>place</t>
  </si>
  <si>
    <t>nom prénom</t>
  </si>
  <si>
    <t>n° licence</t>
  </si>
  <si>
    <t>catégorie / année naissance</t>
  </si>
  <si>
    <t>club</t>
  </si>
  <si>
    <t>departement</t>
  </si>
  <si>
    <t>région</t>
  </si>
  <si>
    <t>temps</t>
  </si>
  <si>
    <t>1</t>
  </si>
  <si>
    <t>VANNIER FABRICE</t>
  </si>
  <si>
    <t>725031</t>
  </si>
  <si>
    <t>M3M / 1972</t>
  </si>
  <si>
    <t>As Ign</t>
  </si>
  <si>
    <t>2h13'54''</t>
  </si>
  <si>
    <t>2</t>
  </si>
  <si>
    <t>LAGORCE THIBAULT</t>
  </si>
  <si>
    <t>SEM / 1989</t>
  </si>
  <si>
    <t>2h19'46''</t>
  </si>
  <si>
    <t>3</t>
  </si>
  <si>
    <t>CLEMENT PAUL</t>
  </si>
  <si>
    <t>M0M / 1988</t>
  </si>
  <si>
    <t>2h22'52''</t>
  </si>
  <si>
    <t>4</t>
  </si>
  <si>
    <t>VASSET GAEL</t>
  </si>
  <si>
    <t>1201172</t>
  </si>
  <si>
    <t>ESM / 2001</t>
  </si>
  <si>
    <t>Yerres Ac</t>
  </si>
  <si>
    <t>091</t>
  </si>
  <si>
    <t>I-F</t>
  </si>
  <si>
    <t>2h25'29''</t>
  </si>
  <si>
    <t>5</t>
  </si>
  <si>
    <t>GATOUILLAT JULIEN</t>
  </si>
  <si>
    <t>ESM / 2002</t>
  </si>
  <si>
    <t>2h28'05''</t>
  </si>
  <si>
    <t>6</t>
  </si>
  <si>
    <t>CLAREBOUT MEHDI</t>
  </si>
  <si>
    <t>M0M / 1986</t>
  </si>
  <si>
    <t>2h28'19''</t>
  </si>
  <si>
    <t>7</t>
  </si>
  <si>
    <t>GENET MATHIEU</t>
  </si>
  <si>
    <t>1229468</t>
  </si>
  <si>
    <t>M2M / 1978</t>
  </si>
  <si>
    <t>2h31'56''</t>
  </si>
  <si>
    <t>8</t>
  </si>
  <si>
    <t>STUMPF FLORIAN</t>
  </si>
  <si>
    <t>2374758</t>
  </si>
  <si>
    <t>SEM / 1998</t>
  </si>
  <si>
    <t>Coulommiers Brie Athletisme</t>
  </si>
  <si>
    <t>077</t>
  </si>
  <si>
    <t>2h40'04''</t>
  </si>
  <si>
    <t>9</t>
  </si>
  <si>
    <t>DESGABRIEL PIERRE-ALEXANDR</t>
  </si>
  <si>
    <t>M0M / 1984</t>
  </si>
  <si>
    <t>2h41'19''</t>
  </si>
  <si>
    <t>10</t>
  </si>
  <si>
    <t>PETIT MAXIME</t>
  </si>
  <si>
    <t>2h41'54''</t>
  </si>
  <si>
    <t>11</t>
  </si>
  <si>
    <t>THIOUX TONY</t>
  </si>
  <si>
    <t>SEM / 1992</t>
  </si>
  <si>
    <t>2h43'06''</t>
  </si>
  <si>
    <t>12</t>
  </si>
  <si>
    <t>FALLET MICHEL</t>
  </si>
  <si>
    <t>1877545</t>
  </si>
  <si>
    <t>M5M / 1963</t>
  </si>
  <si>
    <t>Running Club Faremoutiers</t>
  </si>
  <si>
    <t>2h45'05''</t>
  </si>
  <si>
    <t>13</t>
  </si>
  <si>
    <t>TOURCHER CHRISTOPHE</t>
  </si>
  <si>
    <t>1146281</t>
  </si>
  <si>
    <t>M4M / 1968</t>
  </si>
  <si>
    <t>Cs Montereau</t>
  </si>
  <si>
    <t>2h46'07''</t>
  </si>
  <si>
    <t>14</t>
  </si>
  <si>
    <t>MARCHALANT CYRIL</t>
  </si>
  <si>
    <t>Asct Course A Pied</t>
  </si>
  <si>
    <t>2h46'27''</t>
  </si>
  <si>
    <t>15</t>
  </si>
  <si>
    <t>HAMELIN CYRIL</t>
  </si>
  <si>
    <t>1263707</t>
  </si>
  <si>
    <t>M2M / 1976</t>
  </si>
  <si>
    <t>2h46'30''</t>
  </si>
  <si>
    <t>16</t>
  </si>
  <si>
    <t>VASSET BENOIT</t>
  </si>
  <si>
    <t>1220460</t>
  </si>
  <si>
    <t>M2M / 1977</t>
  </si>
  <si>
    <t>2h46'32''</t>
  </si>
  <si>
    <t>17</t>
  </si>
  <si>
    <t>RICHARDOT CHRISTOPHE</t>
  </si>
  <si>
    <t>448068</t>
  </si>
  <si>
    <t>Pontault Aac</t>
  </si>
  <si>
    <t>2h46'44''</t>
  </si>
  <si>
    <t>18</t>
  </si>
  <si>
    <t>BURDILLAT PIERRE</t>
  </si>
  <si>
    <t>SEM / 1991</t>
  </si>
  <si>
    <t>Pierre Burdillat</t>
  </si>
  <si>
    <t>2h48'09''</t>
  </si>
  <si>
    <t>19</t>
  </si>
  <si>
    <t>HERNANDEZ BENOIT</t>
  </si>
  <si>
    <t>2401935</t>
  </si>
  <si>
    <t>Val D'europe Montevrain Athlet</t>
  </si>
  <si>
    <t>2h49'41''</t>
  </si>
  <si>
    <t>20</t>
  </si>
  <si>
    <t>COTTALORDA BRUNO</t>
  </si>
  <si>
    <t>1188453</t>
  </si>
  <si>
    <t>Courir Cesson - Vert Saint-den</t>
  </si>
  <si>
    <t>2h50'05''</t>
  </si>
  <si>
    <t>21</t>
  </si>
  <si>
    <t>GARROUSTE AXEL</t>
  </si>
  <si>
    <t>1258189</t>
  </si>
  <si>
    <t>M3M / 1971</t>
  </si>
  <si>
    <t>Es Sucy-en-brie</t>
  </si>
  <si>
    <t>094</t>
  </si>
  <si>
    <t>2h51'14''</t>
  </si>
  <si>
    <t>22</t>
  </si>
  <si>
    <t>DINANT JULIETTE</t>
  </si>
  <si>
    <t>1927409</t>
  </si>
  <si>
    <t>M1F / 1979</t>
  </si>
  <si>
    <t>2h51'19''</t>
  </si>
  <si>
    <t>23</t>
  </si>
  <si>
    <t>DA SILVA LAETITIA</t>
  </si>
  <si>
    <t>1863384</t>
  </si>
  <si>
    <t>M3F / 1972</t>
  </si>
  <si>
    <t>2h51'35''</t>
  </si>
  <si>
    <t>24</t>
  </si>
  <si>
    <t>DUTHILLEUL MICHAEL</t>
  </si>
  <si>
    <t>Michael Duthilleul</t>
  </si>
  <si>
    <t>2h53'57''</t>
  </si>
  <si>
    <t>25</t>
  </si>
  <si>
    <t>BERKANI MOSTAPHA</t>
  </si>
  <si>
    <t>2234306</t>
  </si>
  <si>
    <t>M3M / 1969</t>
  </si>
  <si>
    <t>Us Olympique De Chelles</t>
  </si>
  <si>
    <t>2h54'01''</t>
  </si>
  <si>
    <t>26</t>
  </si>
  <si>
    <t>NICHELE CYRILLE</t>
  </si>
  <si>
    <t>2h54'16''</t>
  </si>
  <si>
    <t>27</t>
  </si>
  <si>
    <t>FLORENT STEPHANE</t>
  </si>
  <si>
    <t>109498</t>
  </si>
  <si>
    <t>M3M / 1973</t>
  </si>
  <si>
    <t>Macadam 77</t>
  </si>
  <si>
    <t>2h54'22''</t>
  </si>
  <si>
    <t>28</t>
  </si>
  <si>
    <t>GRENNEPOIS JOHANN</t>
  </si>
  <si>
    <t>2h54'53''</t>
  </si>
  <si>
    <t>29</t>
  </si>
  <si>
    <t>MACHADO PAULO</t>
  </si>
  <si>
    <t>2h55'59''</t>
  </si>
  <si>
    <t>30</t>
  </si>
  <si>
    <t>MARCOULT CEDRIC</t>
  </si>
  <si>
    <t>M0M / 1985</t>
  </si>
  <si>
    <t>Cedric Marcoult</t>
  </si>
  <si>
    <t>2h56'42''</t>
  </si>
  <si>
    <t>31</t>
  </si>
  <si>
    <t>GYONNET XAVIER</t>
  </si>
  <si>
    <t>2482631</t>
  </si>
  <si>
    <t>M1M / 1983</t>
  </si>
  <si>
    <t>2h56'58''</t>
  </si>
  <si>
    <t>32</t>
  </si>
  <si>
    <t>MORIN CHRISTOPHE</t>
  </si>
  <si>
    <t>1762503</t>
  </si>
  <si>
    <t>M1M / 1981</t>
  </si>
  <si>
    <t>2h57'34''</t>
  </si>
  <si>
    <t>33</t>
  </si>
  <si>
    <t>ROUXEL JEAN</t>
  </si>
  <si>
    <t>1139304</t>
  </si>
  <si>
    <t>M5M / 1960</t>
  </si>
  <si>
    <t>S/l Sc Brie-comte-robert</t>
  </si>
  <si>
    <t>2h58'06''</t>
  </si>
  <si>
    <t>34</t>
  </si>
  <si>
    <t>GRARD NICOLAS</t>
  </si>
  <si>
    <t>Nicolas Grard</t>
  </si>
  <si>
    <t>2h58'10''</t>
  </si>
  <si>
    <t>35</t>
  </si>
  <si>
    <t>FEUILLET BENOIT</t>
  </si>
  <si>
    <t>2h58'13''</t>
  </si>
  <si>
    <t>36</t>
  </si>
  <si>
    <t>GONZALEZ NICOLAS</t>
  </si>
  <si>
    <t>M1M / 1979</t>
  </si>
  <si>
    <t>2h58'18''</t>
  </si>
  <si>
    <t>37</t>
  </si>
  <si>
    <t>BARCELLA RENAUD</t>
  </si>
  <si>
    <t>2h58'55''</t>
  </si>
  <si>
    <t>38</t>
  </si>
  <si>
    <t>RAHAULT JULIEN</t>
  </si>
  <si>
    <t>2h59'17''</t>
  </si>
  <si>
    <t>39</t>
  </si>
  <si>
    <t>COURTIER CORENTIN</t>
  </si>
  <si>
    <t>2h59'58''</t>
  </si>
  <si>
    <t>40</t>
  </si>
  <si>
    <t>CHARBONNEAU JEREMY</t>
  </si>
  <si>
    <t>3h00'25''</t>
  </si>
  <si>
    <t>41</t>
  </si>
  <si>
    <t>CHARBONNEAU GIRAUD LAURA</t>
  </si>
  <si>
    <t>SEF / 1993</t>
  </si>
  <si>
    <t>42</t>
  </si>
  <si>
    <t>ARANDA RAPHAEL</t>
  </si>
  <si>
    <t>M2M / 1975</t>
  </si>
  <si>
    <t>3h01'36''</t>
  </si>
  <si>
    <t>43</t>
  </si>
  <si>
    <t>REGNERY MAEL</t>
  </si>
  <si>
    <t>3h02'00''</t>
  </si>
  <si>
    <t>44</t>
  </si>
  <si>
    <t>DOUINE YOANN</t>
  </si>
  <si>
    <t>2345287</t>
  </si>
  <si>
    <t>3h02'27''</t>
  </si>
  <si>
    <t>45</t>
  </si>
  <si>
    <t>VATIN LAURE</t>
  </si>
  <si>
    <t>1021922</t>
  </si>
  <si>
    <t>M2F / 1975</t>
  </si>
  <si>
    <t>3h02'36''</t>
  </si>
  <si>
    <t>46</t>
  </si>
  <si>
    <t>BELL ALEXANDRE</t>
  </si>
  <si>
    <t>174779</t>
  </si>
  <si>
    <t>M4M / 1964</t>
  </si>
  <si>
    <t>As Bondy</t>
  </si>
  <si>
    <t>093</t>
  </si>
  <si>
    <t>3h03'25''</t>
  </si>
  <si>
    <t>47</t>
  </si>
  <si>
    <t>BACHELET ERIC</t>
  </si>
  <si>
    <t>M3M / 1970</t>
  </si>
  <si>
    <t>Eric Bachelet</t>
  </si>
  <si>
    <t>3h03'35''</t>
  </si>
  <si>
    <t>48</t>
  </si>
  <si>
    <t>DESMOULINS HUGUES</t>
  </si>
  <si>
    <t>3h03'43''</t>
  </si>
  <si>
    <t>49</t>
  </si>
  <si>
    <t>GEGOUT ERIC</t>
  </si>
  <si>
    <t>3h04'03''</t>
  </si>
  <si>
    <t>50</t>
  </si>
  <si>
    <t>DESCAVES CAROLE</t>
  </si>
  <si>
    <t>1568502</t>
  </si>
  <si>
    <t>M3F / 1970</t>
  </si>
  <si>
    <t>3h04'50''</t>
  </si>
  <si>
    <t>51</t>
  </si>
  <si>
    <t>GAUDRIN XAVIER</t>
  </si>
  <si>
    <t>3h05'12''</t>
  </si>
  <si>
    <t>52</t>
  </si>
  <si>
    <t>JACQUIN JULES</t>
  </si>
  <si>
    <t>SEM / 2000</t>
  </si>
  <si>
    <t>3h05'28''</t>
  </si>
  <si>
    <t>53</t>
  </si>
  <si>
    <t>VAUCLARE JEAN-BAPTISTE</t>
  </si>
  <si>
    <t>3h05'43''</t>
  </si>
  <si>
    <t>54</t>
  </si>
  <si>
    <t>ZUCCKI FLORENCE</t>
  </si>
  <si>
    <t>2081207</t>
  </si>
  <si>
    <t>M3F / 1973</t>
  </si>
  <si>
    <t>Ga Noisy Le Grand</t>
  </si>
  <si>
    <t>3h05'45''</t>
  </si>
  <si>
    <t>55</t>
  </si>
  <si>
    <t>MICHEL JEAN-LUC</t>
  </si>
  <si>
    <t>2455276</t>
  </si>
  <si>
    <t>3h06'11''</t>
  </si>
  <si>
    <t>56</t>
  </si>
  <si>
    <t>FONTAINE BRUNO</t>
  </si>
  <si>
    <t>2098541</t>
  </si>
  <si>
    <t>3h06'49''</t>
  </si>
  <si>
    <t>57</t>
  </si>
  <si>
    <t>LECLERCQ THIERRY</t>
  </si>
  <si>
    <t>3h09'34''</t>
  </si>
  <si>
    <t>58</t>
  </si>
  <si>
    <t>SARAMAGO JULIO</t>
  </si>
  <si>
    <t>Trail  The City X Escxv</t>
  </si>
  <si>
    <t>3h10'28''</t>
  </si>
  <si>
    <t>59</t>
  </si>
  <si>
    <t>DJABRI MARC</t>
  </si>
  <si>
    <t>1712993</t>
  </si>
  <si>
    <t>3h11'08''</t>
  </si>
  <si>
    <t>60</t>
  </si>
  <si>
    <t>DAIME ROMAIN</t>
  </si>
  <si>
    <t>Bonneuil Express</t>
  </si>
  <si>
    <t>3h11'13''</t>
  </si>
  <si>
    <t>61</t>
  </si>
  <si>
    <t>LAPALUS DENIS</t>
  </si>
  <si>
    <t>1762288</t>
  </si>
  <si>
    <t>M4M / 1966</t>
  </si>
  <si>
    <t>Bussy Running</t>
  </si>
  <si>
    <t>3h11'27''</t>
  </si>
  <si>
    <t>62</t>
  </si>
  <si>
    <t>GONTIJO PINTO MATEUS</t>
  </si>
  <si>
    <t>Mateus Gontijo Pinto</t>
  </si>
  <si>
    <t>3h11'28''</t>
  </si>
  <si>
    <t>63</t>
  </si>
  <si>
    <t>PIGUET HERVE</t>
  </si>
  <si>
    <t>M1M / 1982</t>
  </si>
  <si>
    <t>Herve Piguet</t>
  </si>
  <si>
    <t>3h11'30''</t>
  </si>
  <si>
    <t>64</t>
  </si>
  <si>
    <t>SIMONNET FRANCK</t>
  </si>
  <si>
    <t>1549681</t>
  </si>
  <si>
    <t>3h11'40''</t>
  </si>
  <si>
    <t>65</t>
  </si>
  <si>
    <t>ROTTHIER GUILLAUME</t>
  </si>
  <si>
    <t>338778</t>
  </si>
  <si>
    <t>SEM / 1997</t>
  </si>
  <si>
    <t>3h12'10''</t>
  </si>
  <si>
    <t>66</t>
  </si>
  <si>
    <t>AUCLAIR JEAN-FRANCOIS</t>
  </si>
  <si>
    <t>2315079</t>
  </si>
  <si>
    <t>Asphalte 94</t>
  </si>
  <si>
    <t>3h14'00''</t>
  </si>
  <si>
    <t>67</t>
  </si>
  <si>
    <t>BERTHE JOCELYN</t>
  </si>
  <si>
    <t>1870312</t>
  </si>
  <si>
    <t>Livry Gargan</t>
  </si>
  <si>
    <t>3h14'11''</t>
  </si>
  <si>
    <t>68</t>
  </si>
  <si>
    <t>SELLIER BRUNO</t>
  </si>
  <si>
    <t>731694</t>
  </si>
  <si>
    <t>M6M / 1958</t>
  </si>
  <si>
    <t>3h14'17''</t>
  </si>
  <si>
    <t>69</t>
  </si>
  <si>
    <t>CLEMENT NICOLAS</t>
  </si>
  <si>
    <t>2187444</t>
  </si>
  <si>
    <t>Cs Provins Athletisme</t>
  </si>
  <si>
    <t>3h15'30''</t>
  </si>
  <si>
    <t>70</t>
  </si>
  <si>
    <t>THOBOIS BENJAMIN</t>
  </si>
  <si>
    <t>1966772</t>
  </si>
  <si>
    <t>Usra 77</t>
  </si>
  <si>
    <t>3h15'56''</t>
  </si>
  <si>
    <t>71</t>
  </si>
  <si>
    <t>JAWORSKI VINCENT</t>
  </si>
  <si>
    <t>72</t>
  </si>
  <si>
    <t>FERRE CHRISTOPHE</t>
  </si>
  <si>
    <t>1645732</t>
  </si>
  <si>
    <t>Non Licencie Certificat A Reno</t>
  </si>
  <si>
    <t>3h16'57''</t>
  </si>
  <si>
    <t>73</t>
  </si>
  <si>
    <t>PAILLER ANTOINE</t>
  </si>
  <si>
    <t>690582</t>
  </si>
  <si>
    <t>3h17'10''</t>
  </si>
  <si>
    <t>74</t>
  </si>
  <si>
    <t>PERRON STEPHANE</t>
  </si>
  <si>
    <t>1919744</t>
  </si>
  <si>
    <t>3h17'31''</t>
  </si>
  <si>
    <t>75</t>
  </si>
  <si>
    <t>CADET JONATHAN</t>
  </si>
  <si>
    <t>3h17'36''</t>
  </si>
  <si>
    <t>76</t>
  </si>
  <si>
    <t>GHIO LAURENT</t>
  </si>
  <si>
    <t>Team Ex Aequo</t>
  </si>
  <si>
    <t>3h17'38''</t>
  </si>
  <si>
    <t>77</t>
  </si>
  <si>
    <t>CLABAULT SEBASTIEN</t>
  </si>
  <si>
    <t>3h18'44''</t>
  </si>
  <si>
    <t>78</t>
  </si>
  <si>
    <t>CHERMANN ELODIE</t>
  </si>
  <si>
    <t>M1F / 1982</t>
  </si>
  <si>
    <t>3h19'49''</t>
  </si>
  <si>
    <t>79</t>
  </si>
  <si>
    <t>ASTRUC DIDIER</t>
  </si>
  <si>
    <t>M5M / 1962</t>
  </si>
  <si>
    <t>Didier Astruc</t>
  </si>
  <si>
    <t>3h19'53''</t>
  </si>
  <si>
    <t>80</t>
  </si>
  <si>
    <t>DESLOGES ERIK</t>
  </si>
  <si>
    <t>3h19'56''</t>
  </si>
  <si>
    <t>81</t>
  </si>
  <si>
    <t>LEFEBVRE YANN</t>
  </si>
  <si>
    <t>146921</t>
  </si>
  <si>
    <t>M0M / 1987</t>
  </si>
  <si>
    <t>3h21'01''</t>
  </si>
  <si>
    <t>82</t>
  </si>
  <si>
    <t>MELE KARIM</t>
  </si>
  <si>
    <t>2174058</t>
  </si>
  <si>
    <t>3h21'13''</t>
  </si>
  <si>
    <t>83</t>
  </si>
  <si>
    <t>SLIWINSKI MICKAEL</t>
  </si>
  <si>
    <t>3h21'19''</t>
  </si>
  <si>
    <t>84</t>
  </si>
  <si>
    <t>BERNAD ERIC</t>
  </si>
  <si>
    <t>2357594</t>
  </si>
  <si>
    <t>M4M / 1967</t>
  </si>
  <si>
    <t>3h21'45''</t>
  </si>
  <si>
    <t>85</t>
  </si>
  <si>
    <t>GERARDIN CYRIL</t>
  </si>
  <si>
    <t>1957295</t>
  </si>
  <si>
    <t>Ecole De Trail Du Pays De Lou</t>
  </si>
  <si>
    <t>3h22'02''</t>
  </si>
  <si>
    <t>86</t>
  </si>
  <si>
    <t>GAUTHERIE SEBASTIEN</t>
  </si>
  <si>
    <t>1725015</t>
  </si>
  <si>
    <t>M2M / 1974</t>
  </si>
  <si>
    <t>3h22'38''</t>
  </si>
  <si>
    <t>87</t>
  </si>
  <si>
    <t>CREPIN ARNAUD</t>
  </si>
  <si>
    <t>Arnaud Crepin</t>
  </si>
  <si>
    <t>3h22'55''</t>
  </si>
  <si>
    <t>88</t>
  </si>
  <si>
    <t>LOIGERROT JEAN-PHILIPPE</t>
  </si>
  <si>
    <t>3h22'56''</t>
  </si>
  <si>
    <t>89</t>
  </si>
  <si>
    <t>COMBAZARD KARL</t>
  </si>
  <si>
    <t>3h23'39''</t>
  </si>
  <si>
    <t>90</t>
  </si>
  <si>
    <t>FOURNIER CHRISTIAN</t>
  </si>
  <si>
    <t>905491</t>
  </si>
  <si>
    <t>M6M / 1957</t>
  </si>
  <si>
    <t>3h23'53''</t>
  </si>
  <si>
    <t>91</t>
  </si>
  <si>
    <t>LECHARME CINDY</t>
  </si>
  <si>
    <t>1010394</t>
  </si>
  <si>
    <t>SEF / 1990</t>
  </si>
  <si>
    <t>As Fontenay Tresigny Athletism</t>
  </si>
  <si>
    <t>3h23'55''</t>
  </si>
  <si>
    <t>92</t>
  </si>
  <si>
    <t>JOURDAIN EMILIE</t>
  </si>
  <si>
    <t>1519756</t>
  </si>
  <si>
    <t>M0F / 1984</t>
  </si>
  <si>
    <t>Cs Clichy Athletisme</t>
  </si>
  <si>
    <t>092</t>
  </si>
  <si>
    <t>3h24'56''</t>
  </si>
  <si>
    <t>93</t>
  </si>
  <si>
    <t>LASSEAUX GARY</t>
  </si>
  <si>
    <t>3h25'22''</t>
  </si>
  <si>
    <t>94</t>
  </si>
  <si>
    <t>BELL CLEMENT</t>
  </si>
  <si>
    <t>1201669</t>
  </si>
  <si>
    <t>3h27'29''</t>
  </si>
  <si>
    <t>95</t>
  </si>
  <si>
    <t>LIBERGE GREGORY</t>
  </si>
  <si>
    <t>Gregory Liberge</t>
  </si>
  <si>
    <t>3h28'15''</t>
  </si>
  <si>
    <t>96</t>
  </si>
  <si>
    <t>MARGERIE VIRGINIE</t>
  </si>
  <si>
    <t>1205446</t>
  </si>
  <si>
    <t>3h29'01''</t>
  </si>
  <si>
    <t>97</t>
  </si>
  <si>
    <t>COUESNON JULIEN</t>
  </si>
  <si>
    <t>3h29'08''</t>
  </si>
  <si>
    <t>98</t>
  </si>
  <si>
    <t>ZEGROUR VERONIQUE</t>
  </si>
  <si>
    <t>1223416</t>
  </si>
  <si>
    <t>M4F / 1967</t>
  </si>
  <si>
    <t>Veronique Zegrour</t>
  </si>
  <si>
    <t>3h29'14''</t>
  </si>
  <si>
    <t>99</t>
  </si>
  <si>
    <t>ROGER YVES-ANTOINE</t>
  </si>
  <si>
    <t>1424451</t>
  </si>
  <si>
    <t>3h29'40''</t>
  </si>
  <si>
    <t>100</t>
  </si>
  <si>
    <t>MEHAY NICOLAS</t>
  </si>
  <si>
    <t>Nicolas Mehay</t>
  </si>
  <si>
    <t>3h30'41''</t>
  </si>
  <si>
    <t>101</t>
  </si>
  <si>
    <t>CANTIE WILLI</t>
  </si>
  <si>
    <t>3h30'47''</t>
  </si>
  <si>
    <t>102</t>
  </si>
  <si>
    <t>SATABIN FABIENNE</t>
  </si>
  <si>
    <t>Fabienne Satabin</t>
  </si>
  <si>
    <t>3h32'44''</t>
  </si>
  <si>
    <t>103</t>
  </si>
  <si>
    <t>LITTWILLER JULIE</t>
  </si>
  <si>
    <t>M2F / 1976</t>
  </si>
  <si>
    <t>Magny Running Crew</t>
  </si>
  <si>
    <t>3h33'51''</t>
  </si>
  <si>
    <t>104</t>
  </si>
  <si>
    <t>TANG HELENE</t>
  </si>
  <si>
    <t>3h34'25''</t>
  </si>
  <si>
    <t>105</t>
  </si>
  <si>
    <t>DUTIL AURELIEN</t>
  </si>
  <si>
    <t>Handi Fun Sport</t>
  </si>
  <si>
    <t>3h34'35''</t>
  </si>
  <si>
    <t>106</t>
  </si>
  <si>
    <t>AIT-IDIR MOURAD</t>
  </si>
  <si>
    <t>Handifunsport</t>
  </si>
  <si>
    <t>107</t>
  </si>
  <si>
    <t>FONTAINE SEBASTIEN</t>
  </si>
  <si>
    <t>Fontaine</t>
  </si>
  <si>
    <t>3h34'41''</t>
  </si>
  <si>
    <t>108</t>
  </si>
  <si>
    <t>NESPOULOUS MICKAEL</t>
  </si>
  <si>
    <t>3h35'57''</t>
  </si>
  <si>
    <t>109</t>
  </si>
  <si>
    <t>BOUILLOT STEPHANIE</t>
  </si>
  <si>
    <t>1121167</t>
  </si>
  <si>
    <t>3h36'23''</t>
  </si>
  <si>
    <t>110</t>
  </si>
  <si>
    <t>MIGNOT MAUD</t>
  </si>
  <si>
    <t>1377898</t>
  </si>
  <si>
    <t>M2F / 1977</t>
  </si>
  <si>
    <t>111</t>
  </si>
  <si>
    <t>DIDIER DAVID</t>
  </si>
  <si>
    <t>3h37'09''</t>
  </si>
  <si>
    <t>112</t>
  </si>
  <si>
    <t>MARQUES IDALINA</t>
  </si>
  <si>
    <t>3h37'59''</t>
  </si>
  <si>
    <t>113</t>
  </si>
  <si>
    <t>VIENNE RAPHAEL</t>
  </si>
  <si>
    <t>Raphael Vienne</t>
  </si>
  <si>
    <t>3h38'02''</t>
  </si>
  <si>
    <t>114</t>
  </si>
  <si>
    <t>FEJARD FABIEN</t>
  </si>
  <si>
    <t>3h39'33''</t>
  </si>
  <si>
    <t>115</t>
  </si>
  <si>
    <t>BABIN MICKAEL</t>
  </si>
  <si>
    <t>1956006</t>
  </si>
  <si>
    <t>3h39'36''</t>
  </si>
  <si>
    <t>116</t>
  </si>
  <si>
    <t>LARUE JEAN-MARIE</t>
  </si>
  <si>
    <t>1926692</t>
  </si>
  <si>
    <t>Tct</t>
  </si>
  <si>
    <t>3h40'30''</t>
  </si>
  <si>
    <t>117</t>
  </si>
  <si>
    <t>ACHEZ CYRIL</t>
  </si>
  <si>
    <t>Cyril Achez</t>
  </si>
  <si>
    <t>3h42'11''</t>
  </si>
  <si>
    <t>118</t>
  </si>
  <si>
    <t>FAUGERON ANTOINE</t>
  </si>
  <si>
    <t>Antoine Faugeron</t>
  </si>
  <si>
    <t>3h42'30''</t>
  </si>
  <si>
    <t>119</t>
  </si>
  <si>
    <t>SPETH FLORENCE</t>
  </si>
  <si>
    <t>M2F / 1978</t>
  </si>
  <si>
    <t>3h43'01''</t>
  </si>
  <si>
    <t>120</t>
  </si>
  <si>
    <t>BAVOUX PHILIPPE</t>
  </si>
  <si>
    <t>2219794</t>
  </si>
  <si>
    <t>M5M / 1961</t>
  </si>
  <si>
    <t>3h44'34''</t>
  </si>
  <si>
    <t>121</t>
  </si>
  <si>
    <t>BOUILLOT CEDRIC</t>
  </si>
  <si>
    <t>1017659</t>
  </si>
  <si>
    <t>SEM / 1990</t>
  </si>
  <si>
    <t>3h45'14''</t>
  </si>
  <si>
    <t>122</t>
  </si>
  <si>
    <t>BACHELIER FRANCOIS</t>
  </si>
  <si>
    <t>1627438</t>
  </si>
  <si>
    <t>Francois Bachelier</t>
  </si>
  <si>
    <t>3h45'29''</t>
  </si>
  <si>
    <t>123</t>
  </si>
  <si>
    <t>BROUX CARINE</t>
  </si>
  <si>
    <t>1663858</t>
  </si>
  <si>
    <t>Triath Club D'andresy</t>
  </si>
  <si>
    <t>3h45'57''</t>
  </si>
  <si>
    <t>124</t>
  </si>
  <si>
    <t>PHEULPIN SOPHIE</t>
  </si>
  <si>
    <t>M0F / 1988</t>
  </si>
  <si>
    <t>Asaspp</t>
  </si>
  <si>
    <t>3h46'07''</t>
  </si>
  <si>
    <t>125</t>
  </si>
  <si>
    <t>PLOU JEAN-MICHEL</t>
  </si>
  <si>
    <t>T319076</t>
  </si>
  <si>
    <t>Jean Michel Plou</t>
  </si>
  <si>
    <t>3h46'47''</t>
  </si>
  <si>
    <t>126</t>
  </si>
  <si>
    <t>PAYET DELPHINE</t>
  </si>
  <si>
    <t>2483249</t>
  </si>
  <si>
    <t>M1F / 1980</t>
  </si>
  <si>
    <t>3h48'18''</t>
  </si>
  <si>
    <t>127</t>
  </si>
  <si>
    <t>VEXLER OLIVIER</t>
  </si>
  <si>
    <t>1412653</t>
  </si>
  <si>
    <t>Funrun77</t>
  </si>
  <si>
    <t>3h48'49''</t>
  </si>
  <si>
    <t>128</t>
  </si>
  <si>
    <t>SAVY ERIC</t>
  </si>
  <si>
    <t>Athle Clichy Sous Bois</t>
  </si>
  <si>
    <t>129</t>
  </si>
  <si>
    <t>VERDET CHRISTOPHE</t>
  </si>
  <si>
    <t>3h49'39''</t>
  </si>
  <si>
    <t>130</t>
  </si>
  <si>
    <t>LEGRAND LAURA</t>
  </si>
  <si>
    <t>3h50'01''</t>
  </si>
  <si>
    <t>131</t>
  </si>
  <si>
    <t>LELARD CINDY</t>
  </si>
  <si>
    <t>Cindy Lelard</t>
  </si>
  <si>
    <t>132</t>
  </si>
  <si>
    <t>BAETE CINDY</t>
  </si>
  <si>
    <t>M1F / 1981</t>
  </si>
  <si>
    <t>Les Oufs De Run</t>
  </si>
  <si>
    <t>133</t>
  </si>
  <si>
    <t>LEFORT MATHIS</t>
  </si>
  <si>
    <t>ESM / 2003</t>
  </si>
  <si>
    <t>3h50'09''</t>
  </si>
  <si>
    <t>134</t>
  </si>
  <si>
    <t>LANIESSE SYLVIE</t>
  </si>
  <si>
    <t>687774</t>
  </si>
  <si>
    <t>M4F / 1966</t>
  </si>
  <si>
    <t>3h50'23''</t>
  </si>
  <si>
    <t>135</t>
  </si>
  <si>
    <t>BARBIER AUDREY</t>
  </si>
  <si>
    <t>2249542</t>
  </si>
  <si>
    <t>3h51'00''</t>
  </si>
  <si>
    <t>136</t>
  </si>
  <si>
    <t>DIDRICHE SANDRA</t>
  </si>
  <si>
    <t>3h52'23''</t>
  </si>
  <si>
    <t>137</t>
  </si>
  <si>
    <t>JACQUIN YANN</t>
  </si>
  <si>
    <t>2475248</t>
  </si>
  <si>
    <t>3h53'30''</t>
  </si>
  <si>
    <t>138</t>
  </si>
  <si>
    <t>LECOQ CHRISTOPHE</t>
  </si>
  <si>
    <t>3h56'13''</t>
  </si>
  <si>
    <t>139</t>
  </si>
  <si>
    <t>CAQUELIN CHRISTINE</t>
  </si>
  <si>
    <t>1991929</t>
  </si>
  <si>
    <t>3h57'51''</t>
  </si>
  <si>
    <t>140</t>
  </si>
  <si>
    <t>BANDRY FRANCOIS</t>
  </si>
  <si>
    <t>1551071</t>
  </si>
  <si>
    <t>141</t>
  </si>
  <si>
    <t>MARTEYN MAUD</t>
  </si>
  <si>
    <t>1904841</t>
  </si>
  <si>
    <t>3h59'42''</t>
  </si>
  <si>
    <t>142</t>
  </si>
  <si>
    <t>ROSA AMARAL CHRISTELLE</t>
  </si>
  <si>
    <t>2460293</t>
  </si>
  <si>
    <t>3h59'43''</t>
  </si>
  <si>
    <t>143</t>
  </si>
  <si>
    <t>FLAMEN ISABELLE</t>
  </si>
  <si>
    <t>4h00'28''</t>
  </si>
  <si>
    <t>144</t>
  </si>
  <si>
    <t>BANOWSKI FLORENT</t>
  </si>
  <si>
    <t>4h01'09''</t>
  </si>
  <si>
    <t>145</t>
  </si>
  <si>
    <t>SADIKI RACHID</t>
  </si>
  <si>
    <t>Team Ex Aequo Penchard</t>
  </si>
  <si>
    <t>4h01'13''</t>
  </si>
  <si>
    <t>146</t>
  </si>
  <si>
    <t>OBERT LAURENT</t>
  </si>
  <si>
    <t>4h01'14''</t>
  </si>
  <si>
    <t>147</t>
  </si>
  <si>
    <t>HERIVAUX JOEL</t>
  </si>
  <si>
    <t>1768958</t>
  </si>
  <si>
    <t>148</t>
  </si>
  <si>
    <t>LEVEQUE SYLVAIN</t>
  </si>
  <si>
    <t>4h01'39''</t>
  </si>
  <si>
    <t>149</t>
  </si>
  <si>
    <t>MICHEL PIERRE-ALAIN</t>
  </si>
  <si>
    <t>1536723</t>
  </si>
  <si>
    <t>M8M / 1948</t>
  </si>
  <si>
    <t>4h01'43''</t>
  </si>
  <si>
    <t>150</t>
  </si>
  <si>
    <t>BAZILE BRIGITTE</t>
  </si>
  <si>
    <t>642244</t>
  </si>
  <si>
    <t>M6F / 1956</t>
  </si>
  <si>
    <t>151</t>
  </si>
  <si>
    <t>BEN ALI HELOISE</t>
  </si>
  <si>
    <t>M0F / 1985</t>
  </si>
  <si>
    <t>Team Montico</t>
  </si>
  <si>
    <t>4h05'57''</t>
  </si>
  <si>
    <t>152</t>
  </si>
  <si>
    <t>KOPP Gregory</t>
  </si>
  <si>
    <t>Gregory Kopp</t>
  </si>
  <si>
    <t>4h06'33''</t>
  </si>
  <si>
    <t>153</t>
  </si>
  <si>
    <t>MEUNIER MATHIEU</t>
  </si>
  <si>
    <t>4h10'53''</t>
  </si>
  <si>
    <t>154</t>
  </si>
  <si>
    <t>FURIC GAELA</t>
  </si>
  <si>
    <t>Courir A Saint-gervais</t>
  </si>
  <si>
    <t>4h12'16''</t>
  </si>
  <si>
    <t>155</t>
  </si>
  <si>
    <t>COMBAZARD JEAN</t>
  </si>
  <si>
    <t>552634</t>
  </si>
  <si>
    <t>4h17'00''</t>
  </si>
  <si>
    <t>156</t>
  </si>
  <si>
    <t>ASTRUC CATHERINE</t>
  </si>
  <si>
    <t>M4F / 1964</t>
  </si>
  <si>
    <t>4h18'01''</t>
  </si>
  <si>
    <t>157</t>
  </si>
  <si>
    <t>SOEUR ALARIC</t>
  </si>
  <si>
    <t>4h22'01''</t>
  </si>
  <si>
    <t>158</t>
  </si>
  <si>
    <t>FRANGVILLE CHRISTOPHER</t>
  </si>
  <si>
    <t>159</t>
  </si>
  <si>
    <t>AMIOT Marc</t>
  </si>
  <si>
    <t>4h22'31''</t>
  </si>
  <si>
    <t>160</t>
  </si>
  <si>
    <t>WALTHER JEROME</t>
  </si>
  <si>
    <t>E.s. Vitry</t>
  </si>
  <si>
    <t>4h25'43''</t>
  </si>
  <si>
    <t>161</t>
  </si>
  <si>
    <t>MUZET SANDRINE</t>
  </si>
  <si>
    <t>2304546</t>
  </si>
  <si>
    <t>4h30'16''</t>
  </si>
  <si>
    <t>162</t>
  </si>
  <si>
    <t>HAYET DAVID</t>
  </si>
  <si>
    <t>4h30'51''</t>
  </si>
  <si>
    <t>163</t>
  </si>
  <si>
    <t>GEORGES VINCENT</t>
  </si>
  <si>
    <t>4h31'29''</t>
  </si>
  <si>
    <t>164</t>
  </si>
  <si>
    <t>FRERE YOANN</t>
  </si>
  <si>
    <t>Yoann Frere</t>
  </si>
  <si>
    <t>4h35'17''</t>
  </si>
  <si>
    <t>165</t>
  </si>
  <si>
    <t>FRERE SYLVAIN</t>
  </si>
  <si>
    <t>166</t>
  </si>
  <si>
    <t>LEMOINE THIERRY</t>
  </si>
  <si>
    <t>M4M / 1965</t>
  </si>
  <si>
    <t>4h37'23''</t>
  </si>
  <si>
    <t>167</t>
  </si>
  <si>
    <t>GIGANTE LAETITIA</t>
  </si>
  <si>
    <t>4h43'39''</t>
  </si>
  <si>
    <t>168</t>
  </si>
  <si>
    <t>GALAIO AMADEU</t>
  </si>
  <si>
    <t>4h43'49''</t>
  </si>
  <si>
    <t>169</t>
  </si>
  <si>
    <t>PANQUET PASCAL</t>
  </si>
  <si>
    <t>Pascal Panquet</t>
  </si>
  <si>
    <t>170</t>
  </si>
  <si>
    <t>MAHIEUX SOPHIE</t>
  </si>
  <si>
    <t>SEF / 1991</t>
  </si>
  <si>
    <t>Chierry Jy Cours</t>
  </si>
  <si>
    <t>4h49'37''</t>
  </si>
  <si>
    <t>171</t>
  </si>
  <si>
    <t>BENDERRADJI NORDINE</t>
  </si>
  <si>
    <t>4h58'23''</t>
  </si>
  <si>
    <t>172</t>
  </si>
  <si>
    <t>BILLION SOPHIE</t>
  </si>
  <si>
    <t>2014920</t>
  </si>
  <si>
    <t>Billion Sophie</t>
  </si>
  <si>
    <t>5h32'54''</t>
  </si>
  <si>
    <t>173</t>
  </si>
  <si>
    <t>BRUNEAUX JEAN-CLAUDE</t>
  </si>
  <si>
    <t>M6M / 1954</t>
  </si>
  <si>
    <t>5h33'55''</t>
  </si>
  <si>
    <t>SEXE</t>
  </si>
  <si>
    <t>CHALLENGE</t>
  </si>
  <si>
    <t>Colonne1</t>
  </si>
  <si>
    <t>Trail de la Crapahute</t>
  </si>
  <si>
    <t>268971</t>
  </si>
  <si>
    <t>GOUAIX () le 23/04/2023</t>
  </si>
  <si>
    <t>Trail XXS (&lt; 25km-effort)</t>
  </si>
  <si>
    <t>(23/04/2023)</t>
  </si>
  <si>
    <t>18 km</t>
  </si>
  <si>
    <t>THOMINET CAMILLE</t>
  </si>
  <si>
    <t>2260505</t>
  </si>
  <si>
    <t>Jeunesse Sportive De La</t>
  </si>
  <si>
    <t>1h09'28''</t>
  </si>
  <si>
    <t>TOUSSAINT TOM</t>
  </si>
  <si>
    <t>610942</t>
  </si>
  <si>
    <t>SEM / 1999</t>
  </si>
  <si>
    <t>Avon Athletisme Club</t>
  </si>
  <si>
    <t>1h10'38''</t>
  </si>
  <si>
    <t>COLSON FLORENT</t>
  </si>
  <si>
    <t>2203942</t>
  </si>
  <si>
    <t>SEM / 1994</t>
  </si>
  <si>
    <t>Nl</t>
  </si>
  <si>
    <t>1h13'51''</t>
  </si>
  <si>
    <t>GIRARDIN FLORIAN</t>
  </si>
  <si>
    <t>2065460</t>
  </si>
  <si>
    <t>1h16'31''</t>
  </si>
  <si>
    <t>ZOETEMELK KARL</t>
  </si>
  <si>
    <t>2213752</t>
  </si>
  <si>
    <t>Bussy St Georges Athleti</t>
  </si>
  <si>
    <t>1h18'48''</t>
  </si>
  <si>
    <t>LATIFI YOHAN</t>
  </si>
  <si>
    <t>2083283</t>
  </si>
  <si>
    <t>Eac Meru</t>
  </si>
  <si>
    <t>060</t>
  </si>
  <si>
    <t>H-F</t>
  </si>
  <si>
    <t>1h19'14''</t>
  </si>
  <si>
    <t>ROELS GUILLAUME (BEL)</t>
  </si>
  <si>
    <t>2169301</t>
  </si>
  <si>
    <t>Pays De Fontainebleau At</t>
  </si>
  <si>
    <t>1h19'22''</t>
  </si>
  <si>
    <t>ARNAT ANTOINE</t>
  </si>
  <si>
    <t>SEM / 1995</t>
  </si>
  <si>
    <t>1h21'00''</t>
  </si>
  <si>
    <t>LANDAIS AURELIEN</t>
  </si>
  <si>
    <t>1h21'17''</t>
  </si>
  <si>
    <t>LECENE MAEL</t>
  </si>
  <si>
    <t>1701612</t>
  </si>
  <si>
    <t>JUM / 2004</t>
  </si>
  <si>
    <t>1h24'19''</t>
  </si>
  <si>
    <t>CHAMPTOUSSEL VIANNEY</t>
  </si>
  <si>
    <t>2132784</t>
  </si>
  <si>
    <t>1h25'52''</t>
  </si>
  <si>
    <t>KORDONOVITCH ROMAIN</t>
  </si>
  <si>
    <t>170802</t>
  </si>
  <si>
    <t>1h26'16''</t>
  </si>
  <si>
    <t>1h26'20''</t>
  </si>
  <si>
    <t>BUZELIN DANIEL</t>
  </si>
  <si>
    <t>677032</t>
  </si>
  <si>
    <t>1h27'08''</t>
  </si>
  <si>
    <t>BENIERE LUDOVIC</t>
  </si>
  <si>
    <t>1584096</t>
  </si>
  <si>
    <t>1h27'28''</t>
  </si>
  <si>
    <t>1h27'38''</t>
  </si>
  <si>
    <t>LOGEART SEBASTIEN</t>
  </si>
  <si>
    <t>1667794</t>
  </si>
  <si>
    <t>1h28'02''</t>
  </si>
  <si>
    <t>FERRAZ ANTONIO</t>
  </si>
  <si>
    <t>854187</t>
  </si>
  <si>
    <t>1h28'18''</t>
  </si>
  <si>
    <t>LEFEBVRE RAPHAEL</t>
  </si>
  <si>
    <t>2312404</t>
  </si>
  <si>
    <t>1h28'31''</t>
  </si>
  <si>
    <t>1h28'44''</t>
  </si>
  <si>
    <t>MARROT NICOLAS</t>
  </si>
  <si>
    <t>1404395</t>
  </si>
  <si>
    <t>1h28'59''</t>
  </si>
  <si>
    <t>BARDIN CHRISTOPHE</t>
  </si>
  <si>
    <t>1h30'08''</t>
  </si>
  <si>
    <t>CABANAC GUILLAUME</t>
  </si>
  <si>
    <t>2375089</t>
  </si>
  <si>
    <t>Coulommiers Brie Athleti</t>
  </si>
  <si>
    <t>1h30'57''</t>
  </si>
  <si>
    <t>1h31'03''</t>
  </si>
  <si>
    <t>HURTEAUX ELISE</t>
  </si>
  <si>
    <t>416304</t>
  </si>
  <si>
    <t>1h31'11''</t>
  </si>
  <si>
    <t>1h31'22''</t>
  </si>
  <si>
    <t>AVERLANT SIMON</t>
  </si>
  <si>
    <t>1h31'41''</t>
  </si>
  <si>
    <t>PEGUILHAN MARC</t>
  </si>
  <si>
    <t>2511251</t>
  </si>
  <si>
    <t>M1M / 1980</t>
  </si>
  <si>
    <t>1h31'45''</t>
  </si>
  <si>
    <t>DALLEAU STEPHANE</t>
  </si>
  <si>
    <t>510276</t>
  </si>
  <si>
    <t>1h32'37''</t>
  </si>
  <si>
    <t>ROUSSEAUD FLORIAN</t>
  </si>
  <si>
    <t>2486527</t>
  </si>
  <si>
    <t>Union Athletique De Mont</t>
  </si>
  <si>
    <t>1h33'00''</t>
  </si>
  <si>
    <t>CORDROC’H MATTHIEU</t>
  </si>
  <si>
    <t>1h33'14''</t>
  </si>
  <si>
    <t>Courir Cesson - Vert Sai</t>
  </si>
  <si>
    <t>1h33'41''</t>
  </si>
  <si>
    <t>CHANDON LOUISE</t>
  </si>
  <si>
    <t>2477025</t>
  </si>
  <si>
    <t>SEF / 2000</t>
  </si>
  <si>
    <t>1h33'48''</t>
  </si>
  <si>
    <t>1h34'33''</t>
  </si>
  <si>
    <t>LECENE CHARLYNE</t>
  </si>
  <si>
    <t>1711489</t>
  </si>
  <si>
    <t>ESF / 2001</t>
  </si>
  <si>
    <t>1h34'39''</t>
  </si>
  <si>
    <t>1h35'00''</t>
  </si>
  <si>
    <t>MANSEAU ANTHONY</t>
  </si>
  <si>
    <t>2517818</t>
  </si>
  <si>
    <t>1h35'17''</t>
  </si>
  <si>
    <t>DUCLOS ALEXANDRE</t>
  </si>
  <si>
    <t>1h35'34''</t>
  </si>
  <si>
    <t>GUERRIERO ARNAUD (ITA)</t>
  </si>
  <si>
    <t>SEM / 1993</t>
  </si>
  <si>
    <t>1h35'43''</t>
  </si>
  <si>
    <t>DOUGUET JEAN-CHRISTOPHE</t>
  </si>
  <si>
    <t>2487240</t>
  </si>
  <si>
    <t>1h36'58''</t>
  </si>
  <si>
    <t>PETITDEMANGE MAXIMILIEN</t>
  </si>
  <si>
    <t>1155106</t>
  </si>
  <si>
    <t>1h37'17''</t>
  </si>
  <si>
    <t>NICOLAS TOUSSAINT BRIGITTE</t>
  </si>
  <si>
    <t>534719</t>
  </si>
  <si>
    <t>1h37'21''</t>
  </si>
  <si>
    <t>BUGNET OLIVIER</t>
  </si>
  <si>
    <t>1040663</t>
  </si>
  <si>
    <t>1h37'31''</t>
  </si>
  <si>
    <t>CLAVEAU LAURE</t>
  </si>
  <si>
    <t>2321009</t>
  </si>
  <si>
    <t>M0F / 1986</t>
  </si>
  <si>
    <t>Pays De Nemours Running</t>
  </si>
  <si>
    <t>1h37'47''</t>
  </si>
  <si>
    <t>CONSTANT FRANCOIS</t>
  </si>
  <si>
    <t>1h37'50''</t>
  </si>
  <si>
    <t>DEPARIS FREDERIC</t>
  </si>
  <si>
    <t>1h38'03''</t>
  </si>
  <si>
    <t>MOINARD CYRILLE</t>
  </si>
  <si>
    <t>1h38'13''</t>
  </si>
  <si>
    <t>BOUKHLIFA RACHID CHKI</t>
  </si>
  <si>
    <t>1h38'33''</t>
  </si>
  <si>
    <t>MACHADO PAULO (POR)</t>
  </si>
  <si>
    <t>1h38'51''</t>
  </si>
  <si>
    <t>ALLOGHO BOUNDZANGA AUROR</t>
  </si>
  <si>
    <t>SEF / 1989</t>
  </si>
  <si>
    <t>1h39'29''</t>
  </si>
  <si>
    <t>1h40'31''</t>
  </si>
  <si>
    <t>GROSCLAUDE REMI</t>
  </si>
  <si>
    <t>1h40'40''</t>
  </si>
  <si>
    <t>1h41'10''</t>
  </si>
  <si>
    <t>COLLAUDIN SEBASTIEN</t>
  </si>
  <si>
    <t>1931947</t>
  </si>
  <si>
    <t>1h41'51''</t>
  </si>
  <si>
    <t>MOREAU MICKAEL</t>
  </si>
  <si>
    <t>2352278</t>
  </si>
  <si>
    <t>Esperance Endurance Trai</t>
  </si>
  <si>
    <t>010</t>
  </si>
  <si>
    <t>G-E</t>
  </si>
  <si>
    <t>1h41'58''</t>
  </si>
  <si>
    <t>PAILLOT LUC</t>
  </si>
  <si>
    <t>1h41'59''</t>
  </si>
  <si>
    <t>WIEROSKI DAVID</t>
  </si>
  <si>
    <t>1h42'24''</t>
  </si>
  <si>
    <t>RIANDET JEROME</t>
  </si>
  <si>
    <t>1h42'51''</t>
  </si>
  <si>
    <t>1h43'00''</t>
  </si>
  <si>
    <t>GARCIA RENAUD</t>
  </si>
  <si>
    <t>2338741</t>
  </si>
  <si>
    <t>1h43'04''</t>
  </si>
  <si>
    <t>PLEAU ALINE</t>
  </si>
  <si>
    <t>1h43'19''</t>
  </si>
  <si>
    <t>FEUILLU THOMAS</t>
  </si>
  <si>
    <t>1h43'43''</t>
  </si>
  <si>
    <t>DESESSARD PHILIPPE</t>
  </si>
  <si>
    <t>495958</t>
  </si>
  <si>
    <t>1h44'02''</t>
  </si>
  <si>
    <t>ESTHER NICOLAS</t>
  </si>
  <si>
    <t>638356</t>
  </si>
  <si>
    <t>1h44'22''</t>
  </si>
  <si>
    <t>LAMBERT CORENTIN</t>
  </si>
  <si>
    <t>2220166</t>
  </si>
  <si>
    <t>Ac Du Pays De Meaux</t>
  </si>
  <si>
    <t>1h44'23''</t>
  </si>
  <si>
    <t>CLANET NICOLAS</t>
  </si>
  <si>
    <t>1h44'24''</t>
  </si>
  <si>
    <t>MECHIN LUCAS</t>
  </si>
  <si>
    <t>1h44'26''</t>
  </si>
  <si>
    <t>PELLISSIER OLIVIER</t>
  </si>
  <si>
    <t>1h44'50''</t>
  </si>
  <si>
    <t>BUDIN ROMUALD</t>
  </si>
  <si>
    <t>2500671</t>
  </si>
  <si>
    <t>1h44'56''</t>
  </si>
  <si>
    <t>KORMAN LEA</t>
  </si>
  <si>
    <t>2398101</t>
  </si>
  <si>
    <t>1h45'21''</t>
  </si>
  <si>
    <t>BARDIN ANTOINE</t>
  </si>
  <si>
    <t>1h45'29''</t>
  </si>
  <si>
    <t>FONTAINE LUCIE</t>
  </si>
  <si>
    <t>M0F / 1987</t>
  </si>
  <si>
    <t>1h45'37''</t>
  </si>
  <si>
    <t>COUDERT JACQUES</t>
  </si>
  <si>
    <t>1h46'37''</t>
  </si>
  <si>
    <t>TOUSSAINT CHARLOTTE</t>
  </si>
  <si>
    <t>610944</t>
  </si>
  <si>
    <t>SEF / 1998</t>
  </si>
  <si>
    <t>1h46'39''</t>
  </si>
  <si>
    <t>BOURCIER JULIEN</t>
  </si>
  <si>
    <t>1h47'08''</t>
  </si>
  <si>
    <t>AMADOR VICTOR</t>
  </si>
  <si>
    <t>2401554</t>
  </si>
  <si>
    <t>1h48'30''</t>
  </si>
  <si>
    <t>BONNERAVE CLAUDE</t>
  </si>
  <si>
    <t>349134</t>
  </si>
  <si>
    <t>M6M / 1956</t>
  </si>
  <si>
    <t>Ua Villenoy</t>
  </si>
  <si>
    <t>1h48'54''</t>
  </si>
  <si>
    <t>ROSCAMP PHILIPPE</t>
  </si>
  <si>
    <t>2220393</t>
  </si>
  <si>
    <t>Usa Chapelle St Luc</t>
  </si>
  <si>
    <t>1h49'01''</t>
  </si>
  <si>
    <t>BAUWENS ARNAUD</t>
  </si>
  <si>
    <t>981160</t>
  </si>
  <si>
    <t>1h49'28''</t>
  </si>
  <si>
    <t>LEFEVRE FABIEN</t>
  </si>
  <si>
    <t>1h49'48''</t>
  </si>
  <si>
    <t>LIROT DOMINIQUE</t>
  </si>
  <si>
    <t>1802503</t>
  </si>
  <si>
    <t>Us Nemours St Pierre Ath</t>
  </si>
  <si>
    <t>1h49'57''</t>
  </si>
  <si>
    <t>1h50'15''</t>
  </si>
  <si>
    <t>HENRIOT MAXIME</t>
  </si>
  <si>
    <t>1h51'15''</t>
  </si>
  <si>
    <t>BEN AZOUZ MICHEL</t>
  </si>
  <si>
    <t>602340</t>
  </si>
  <si>
    <t>Us Roissy En Brie</t>
  </si>
  <si>
    <t>1h51'18''</t>
  </si>
  <si>
    <t>ROQUETA PASCAL</t>
  </si>
  <si>
    <t>1h51'40''</t>
  </si>
  <si>
    <t>PACELLA HUGO</t>
  </si>
  <si>
    <t>1h52'02''</t>
  </si>
  <si>
    <t>LEROY LAURIS</t>
  </si>
  <si>
    <t>1h52'18''</t>
  </si>
  <si>
    <t>DOMINGUES ROBERTO (POR)</t>
  </si>
  <si>
    <t>1h54'03''</t>
  </si>
  <si>
    <t>ROUSSEAUD JEAN-MICHEL</t>
  </si>
  <si>
    <t>1h54'05''</t>
  </si>
  <si>
    <t>WLODYKA JEAN-MICHEL</t>
  </si>
  <si>
    <t>1655379</t>
  </si>
  <si>
    <t>1h54'14''</t>
  </si>
  <si>
    <t>AUGE PASCAL</t>
  </si>
  <si>
    <t>1h54'22''</t>
  </si>
  <si>
    <t>MIETTE CHARLES</t>
  </si>
  <si>
    <t>1h55'04''</t>
  </si>
  <si>
    <t>COULIBALY KOROTOUMOU</t>
  </si>
  <si>
    <t>2247750</t>
  </si>
  <si>
    <t>1h55'10''</t>
  </si>
  <si>
    <t>1h55'28''</t>
  </si>
  <si>
    <t>ZIGANTE GREGORY</t>
  </si>
  <si>
    <t>2226098</t>
  </si>
  <si>
    <t>1h55'51''</t>
  </si>
  <si>
    <t>MAILLARD DAVID</t>
  </si>
  <si>
    <t>1420408</t>
  </si>
  <si>
    <t>1h56'01''</t>
  </si>
  <si>
    <t>CHAVIGNY MARGAULT</t>
  </si>
  <si>
    <t>SEF / 1995</t>
  </si>
  <si>
    <t>1h57'45''</t>
  </si>
  <si>
    <t>POITEVIN BERENICE</t>
  </si>
  <si>
    <t>1h57'49''</t>
  </si>
  <si>
    <t>TILLOU GWENAELLE</t>
  </si>
  <si>
    <t>2200114</t>
  </si>
  <si>
    <t>1h58'03''</t>
  </si>
  <si>
    <t>ADAM EMELINE</t>
  </si>
  <si>
    <t>COURSIER MICKAEL</t>
  </si>
  <si>
    <t>1h58'22''</t>
  </si>
  <si>
    <t>VANOUDENDYCKE NICOLAS</t>
  </si>
  <si>
    <t>1h59'07''</t>
  </si>
  <si>
    <t>GUILLAUME PASCAL</t>
  </si>
  <si>
    <t>1h59'09''</t>
  </si>
  <si>
    <t>1h59'51''</t>
  </si>
  <si>
    <t>DENAULES JEAN-PAUL</t>
  </si>
  <si>
    <t>1764227</t>
  </si>
  <si>
    <t>2h00'09''</t>
  </si>
  <si>
    <t>LESAFFRE PHILIPPE</t>
  </si>
  <si>
    <t>2h00'58''</t>
  </si>
  <si>
    <t>MOREAU RAPHAEL</t>
  </si>
  <si>
    <t>2h01'13''</t>
  </si>
  <si>
    <t>ARDOUIN HELENE</t>
  </si>
  <si>
    <t>2h01'48''</t>
  </si>
  <si>
    <t>BECQUART TRISTAN</t>
  </si>
  <si>
    <t>2439357</t>
  </si>
  <si>
    <t>2h01'49''</t>
  </si>
  <si>
    <t>BITAUT VINCENT</t>
  </si>
  <si>
    <t>2h02'00''</t>
  </si>
  <si>
    <t>CAPON DAVID</t>
  </si>
  <si>
    <t>2h02'51''</t>
  </si>
  <si>
    <t>GREGOIRE KAREN</t>
  </si>
  <si>
    <t>M1F / 1983</t>
  </si>
  <si>
    <t>2h03'17''</t>
  </si>
  <si>
    <t>HUCHE ANTHONY</t>
  </si>
  <si>
    <t>2h03'27''</t>
  </si>
  <si>
    <t>SERRIE KARINE</t>
  </si>
  <si>
    <t>1487144</t>
  </si>
  <si>
    <t>M3F / 1969</t>
  </si>
  <si>
    <t>2h05'09''</t>
  </si>
  <si>
    <t>GAUTREAU DAVID</t>
  </si>
  <si>
    <t>2h05'28''</t>
  </si>
  <si>
    <t>OTTIN ERIC</t>
  </si>
  <si>
    <t>2h05'39''</t>
  </si>
  <si>
    <t>BOULANGE YANN</t>
  </si>
  <si>
    <t>2455368</t>
  </si>
  <si>
    <t>2h05'42''</t>
  </si>
  <si>
    <t>PAUQUET PHILIPPE</t>
  </si>
  <si>
    <t>511169</t>
  </si>
  <si>
    <t>2h05'46''</t>
  </si>
  <si>
    <t>VION JEROME</t>
  </si>
  <si>
    <t>2h05'50''</t>
  </si>
  <si>
    <t>DOUGUET NADIA</t>
  </si>
  <si>
    <t>2510112</t>
  </si>
  <si>
    <t>2h05'53''</t>
  </si>
  <si>
    <t>FONTAINE NICOLAS</t>
  </si>
  <si>
    <t>2h06'12''</t>
  </si>
  <si>
    <t>BAILLY CLEMENT</t>
  </si>
  <si>
    <t>2h06'15''</t>
  </si>
  <si>
    <t>HEDUY GAUTHIER</t>
  </si>
  <si>
    <t>2h06'23''</t>
  </si>
  <si>
    <t>2h06'40''</t>
  </si>
  <si>
    <t>BOULANGE MICKAEL</t>
  </si>
  <si>
    <t>2369945</t>
  </si>
  <si>
    <t>2h06'43''</t>
  </si>
  <si>
    <t>GUILVERT AURORE</t>
  </si>
  <si>
    <t>SEF / 1992</t>
  </si>
  <si>
    <t>2h06'55''</t>
  </si>
  <si>
    <t>RODRIGUEZ NELLO TEO</t>
  </si>
  <si>
    <t>2h07'28''</t>
  </si>
  <si>
    <t>BENIERE ADELINE</t>
  </si>
  <si>
    <t>1672130</t>
  </si>
  <si>
    <t>2h07'36''</t>
  </si>
  <si>
    <t>GUICHARD CHARLOTTE</t>
  </si>
  <si>
    <t>2h08'27''</t>
  </si>
  <si>
    <t>CHAVIGNY CLEMENT</t>
  </si>
  <si>
    <t>SEM / 1996</t>
  </si>
  <si>
    <t>2h09'22''</t>
  </si>
  <si>
    <t>CHAUFFOURIER CYRIL</t>
  </si>
  <si>
    <t>1863431</t>
  </si>
  <si>
    <t>2h09'26''</t>
  </si>
  <si>
    <t>LELOUP FABIEN</t>
  </si>
  <si>
    <t>1572967</t>
  </si>
  <si>
    <t>2h10'03''</t>
  </si>
  <si>
    <t>PHEULPIN ANGELIQUE</t>
  </si>
  <si>
    <t>2h10'08''</t>
  </si>
  <si>
    <t>FRANCOIS STEPHANE</t>
  </si>
  <si>
    <t>1745296</t>
  </si>
  <si>
    <t>2h10'10''</t>
  </si>
  <si>
    <t>SEVESTRE BENOIT</t>
  </si>
  <si>
    <t>2h10'31''</t>
  </si>
  <si>
    <t>STOJANOWSKI HELOISE</t>
  </si>
  <si>
    <t>2497236</t>
  </si>
  <si>
    <t>SEF / 1994</t>
  </si>
  <si>
    <t>2h12'23''</t>
  </si>
  <si>
    <t>MARCINIAK CAROLE</t>
  </si>
  <si>
    <t>2354904</t>
  </si>
  <si>
    <t>2h13'32''</t>
  </si>
  <si>
    <t>VEILLAT DELPHINE</t>
  </si>
  <si>
    <t>2h13'49''</t>
  </si>
  <si>
    <t>LECLERC FABRICE</t>
  </si>
  <si>
    <t>2h14'11''</t>
  </si>
  <si>
    <t>LESAFFRE RACHEL</t>
  </si>
  <si>
    <t>2h15'29''</t>
  </si>
  <si>
    <t>GROD ALEXIS</t>
  </si>
  <si>
    <t>2h15'56''</t>
  </si>
  <si>
    <t>KHAMHOME ALEXANDRE</t>
  </si>
  <si>
    <t>1188081</t>
  </si>
  <si>
    <t>2h16'15''</t>
  </si>
  <si>
    <t>LE GOFF KELLY</t>
  </si>
  <si>
    <t>2h16'29''</t>
  </si>
  <si>
    <t>LAMBERT HERVE</t>
  </si>
  <si>
    <t>279614</t>
  </si>
  <si>
    <t>2h16'31''</t>
  </si>
  <si>
    <t>CHARTAN SIMON</t>
  </si>
  <si>
    <t>103894</t>
  </si>
  <si>
    <t>2h18'33''</t>
  </si>
  <si>
    <t>LAULY BLANDINE</t>
  </si>
  <si>
    <t>2h26'50''</t>
  </si>
  <si>
    <t>ROUSSEAUD BEATRICE</t>
  </si>
  <si>
    <t>2h27'21''</t>
  </si>
  <si>
    <t>FIEVET NICOLAS</t>
  </si>
  <si>
    <t>1467735</t>
  </si>
  <si>
    <t>2h29'17''</t>
  </si>
  <si>
    <t>ZOETEMELK STEPHANIE</t>
  </si>
  <si>
    <t>2316489</t>
  </si>
  <si>
    <t>2h30'28''</t>
  </si>
  <si>
    <t>HUM DANIELLA</t>
  </si>
  <si>
    <t>2028079</t>
  </si>
  <si>
    <t>2h30'38''</t>
  </si>
  <si>
    <t>COURANT VIRGINIE</t>
  </si>
  <si>
    <t>2h31'11''</t>
  </si>
  <si>
    <t>SPONEM LUDO</t>
  </si>
  <si>
    <t>2h31'13''</t>
  </si>
  <si>
    <t>DAVOUST ALINE</t>
  </si>
  <si>
    <t>1587629</t>
  </si>
  <si>
    <t>M4F / 1968</t>
  </si>
  <si>
    <t>2h31'57''</t>
  </si>
  <si>
    <t>CAMPIN CELINE</t>
  </si>
  <si>
    <t>2h34'16''</t>
  </si>
  <si>
    <t>SERVIERE BENEDICTE</t>
  </si>
  <si>
    <t>2h36'21''</t>
  </si>
  <si>
    <t>RODRIGUEZ NELLO INES</t>
  </si>
  <si>
    <t>2h47'45''</t>
  </si>
  <si>
    <t>CONTOZ LIONEL</t>
  </si>
  <si>
    <t>2h47'46''</t>
  </si>
  <si>
    <t>Page -1 de 1</t>
  </si>
  <si>
    <t>rescompet</t>
  </si>
  <si>
    <t>2h02'37''</t>
  </si>
  <si>
    <t>MOHR CELINE</t>
  </si>
  <si>
    <t>2h02'32''</t>
  </si>
  <si>
    <t>MOLKA FLORENCE</t>
  </si>
  <si>
    <t>2h00'24''</t>
  </si>
  <si>
    <t>PEJU MATHIAS</t>
  </si>
  <si>
    <t>AMI CHAHRAZAD</t>
  </si>
  <si>
    <t>1h59'38''</t>
  </si>
  <si>
    <t>2402414</t>
  </si>
  <si>
    <t>CAHOUR SOPHIE</t>
  </si>
  <si>
    <t>1h58'18''</t>
  </si>
  <si>
    <t>M5F / 1963</t>
  </si>
  <si>
    <t>1587928</t>
  </si>
  <si>
    <t>KOROTKEVITCH NADIA</t>
  </si>
  <si>
    <t>1h55'56''</t>
  </si>
  <si>
    <t>LASCAR AURELIE</t>
  </si>
  <si>
    <t>1h54'04''</t>
  </si>
  <si>
    <t>1977213</t>
  </si>
  <si>
    <t>LAHEUX STEPHANIE</t>
  </si>
  <si>
    <t>1h50'33''</t>
  </si>
  <si>
    <t>SEF / 1999</t>
  </si>
  <si>
    <t>SINDE LUDIVINE</t>
  </si>
  <si>
    <t>1h49'46''</t>
  </si>
  <si>
    <t>M3F / 1971</t>
  </si>
  <si>
    <t>SINDE NATHALIE</t>
  </si>
  <si>
    <t>1h48'58''</t>
  </si>
  <si>
    <t>AIT IHYA DRISS</t>
  </si>
  <si>
    <t>1h48'57''</t>
  </si>
  <si>
    <t>AMEUR NAIMA</t>
  </si>
  <si>
    <t>1h47'15''</t>
  </si>
  <si>
    <t>978568</t>
  </si>
  <si>
    <t>LANGRAND JACQUES</t>
  </si>
  <si>
    <t>1h46'57''</t>
  </si>
  <si>
    <t>1914000</t>
  </si>
  <si>
    <t>RAUX ALAIN</t>
  </si>
  <si>
    <t>1h44'13''</t>
  </si>
  <si>
    <t>M2F / 1974</t>
  </si>
  <si>
    <t>1927369</t>
  </si>
  <si>
    <t>MONTICO STEPHANIE</t>
  </si>
  <si>
    <t>1h44'10''</t>
  </si>
  <si>
    <t>JUM / 2005</t>
  </si>
  <si>
    <t>2506052</t>
  </si>
  <si>
    <t>MONTICO LUC</t>
  </si>
  <si>
    <t>1h44'04''</t>
  </si>
  <si>
    <t>1h43'31''</t>
  </si>
  <si>
    <t>1526352</t>
  </si>
  <si>
    <t>LAMBERT SONIA</t>
  </si>
  <si>
    <t>1h43'17''</t>
  </si>
  <si>
    <t>MOSTACCHI ALEXANDRA</t>
  </si>
  <si>
    <t>1h43'14''</t>
  </si>
  <si>
    <t>1892786</t>
  </si>
  <si>
    <t>MOSTACCHI MARIA</t>
  </si>
  <si>
    <t>1h42'11''</t>
  </si>
  <si>
    <t>1h42'08''</t>
  </si>
  <si>
    <t>2472301</t>
  </si>
  <si>
    <t>KAROUI INES</t>
  </si>
  <si>
    <t>1h42'07''</t>
  </si>
  <si>
    <t>MARLET SYLVAIN</t>
  </si>
  <si>
    <t>1h41'52''</t>
  </si>
  <si>
    <t>MUDET KARINE</t>
  </si>
  <si>
    <t>1h39'42''</t>
  </si>
  <si>
    <t>CARBON CELIA</t>
  </si>
  <si>
    <t>1014996</t>
  </si>
  <si>
    <t>BOIZET MARIE</t>
  </si>
  <si>
    <t>BONNET NADEGE</t>
  </si>
  <si>
    <t>1h38'17''</t>
  </si>
  <si>
    <t>2302837</t>
  </si>
  <si>
    <t>BELLO ELODIE</t>
  </si>
  <si>
    <t>FLAMENT ISABELLE</t>
  </si>
  <si>
    <t>1h37'15''</t>
  </si>
  <si>
    <t>1h36'25''</t>
  </si>
  <si>
    <t>CANNARELLA MICKAEL</t>
  </si>
  <si>
    <t>CYVOCT LEONIE</t>
  </si>
  <si>
    <t>Pays De L Ourcq</t>
  </si>
  <si>
    <t>2010784</t>
  </si>
  <si>
    <t>MARFELLA BRUNO</t>
  </si>
  <si>
    <t>1h36'23''</t>
  </si>
  <si>
    <t>SEF / 1996</t>
  </si>
  <si>
    <t>1757551</t>
  </si>
  <si>
    <t>MAURY AXELLE</t>
  </si>
  <si>
    <t>1h36'16''</t>
  </si>
  <si>
    <t>Athle Nordik Trail En Pr</t>
  </si>
  <si>
    <t>2523483</t>
  </si>
  <si>
    <t>GUERINET DELPHINE</t>
  </si>
  <si>
    <t>1h36'02''</t>
  </si>
  <si>
    <t>MOLKA AMANDINE</t>
  </si>
  <si>
    <t>LOYER JULIEN</t>
  </si>
  <si>
    <t>1h35'51''</t>
  </si>
  <si>
    <t>VAUBOIN LUDOVIC</t>
  </si>
  <si>
    <t>2472736</t>
  </si>
  <si>
    <t>LAHAYE JUSTINE</t>
  </si>
  <si>
    <t>1h35'35''</t>
  </si>
  <si>
    <t>ANDRIQUE DIDIER</t>
  </si>
  <si>
    <t>1h34'59''</t>
  </si>
  <si>
    <t>1493262</t>
  </si>
  <si>
    <t>MARTINEZ JUSTINE</t>
  </si>
  <si>
    <t>1h34'50''</t>
  </si>
  <si>
    <t>Running Nanteuil</t>
  </si>
  <si>
    <t>BOUVIER JITKA</t>
  </si>
  <si>
    <t>Team Ruban Bleu</t>
  </si>
  <si>
    <t>POITEVIN SYLVAIN</t>
  </si>
  <si>
    <t>1h33'58''</t>
  </si>
  <si>
    <t>Asso Team Ex Aequo Pench</t>
  </si>
  <si>
    <t>1677471</t>
  </si>
  <si>
    <t>BOST VINCENT</t>
  </si>
  <si>
    <t>Asso Team Exaequo Pencha</t>
  </si>
  <si>
    <t>485005</t>
  </si>
  <si>
    <t>ROCHE EMILIE</t>
  </si>
  <si>
    <t>1h33'57''</t>
  </si>
  <si>
    <t>2437415</t>
  </si>
  <si>
    <t>AZOUAOU KELTOUM</t>
  </si>
  <si>
    <t>1h33'44''</t>
  </si>
  <si>
    <t>FISCHER LAURENT</t>
  </si>
  <si>
    <t>1h33'36''</t>
  </si>
  <si>
    <t>M8M / 1945</t>
  </si>
  <si>
    <t>395576</t>
  </si>
  <si>
    <t>JOSEPH-EDOUARD JEAN-CLAUDE</t>
  </si>
  <si>
    <t>1h33'15''</t>
  </si>
  <si>
    <t>1h32'48''</t>
  </si>
  <si>
    <t>MARECHAL NIKO</t>
  </si>
  <si>
    <t>1h32'43''</t>
  </si>
  <si>
    <t>MAGEOT EVRARD</t>
  </si>
  <si>
    <t>1h32'08''</t>
  </si>
  <si>
    <t>Le Mee Sp. Athletisme</t>
  </si>
  <si>
    <t>1682104</t>
  </si>
  <si>
    <t>COURSET ISABELLE</t>
  </si>
  <si>
    <t>1h31'49''</t>
  </si>
  <si>
    <t>STYZINSKI AUDREY</t>
  </si>
  <si>
    <t>1h31'33''</t>
  </si>
  <si>
    <t>M7M / 1951</t>
  </si>
  <si>
    <t>1969541</t>
  </si>
  <si>
    <t>HENRI JEAN</t>
  </si>
  <si>
    <t>1h31'02''</t>
  </si>
  <si>
    <t>2439604</t>
  </si>
  <si>
    <t>TIEU THIERRY</t>
  </si>
  <si>
    <t>1h30'37''</t>
  </si>
  <si>
    <t>1h30'25''</t>
  </si>
  <si>
    <t>M7M / 1953</t>
  </si>
  <si>
    <t>1556876</t>
  </si>
  <si>
    <t>BIGAND MICHEL</t>
  </si>
  <si>
    <t>1h30'20''</t>
  </si>
  <si>
    <t>Usra77</t>
  </si>
  <si>
    <t>1h29'44''</t>
  </si>
  <si>
    <t>119599</t>
  </si>
  <si>
    <t>ROUSSEAU PIERRE-YVES</t>
  </si>
  <si>
    <t>1h28'49''</t>
  </si>
  <si>
    <t>SEVESTRE ERIC</t>
  </si>
  <si>
    <t>1h28'34''</t>
  </si>
  <si>
    <t>1h28'30''</t>
  </si>
  <si>
    <t>OLIVIER OLIVIER</t>
  </si>
  <si>
    <t>1h28'22''</t>
  </si>
  <si>
    <t>2174684</t>
  </si>
  <si>
    <t>QUENIART FABIEN</t>
  </si>
  <si>
    <t>1h26'02''</t>
  </si>
  <si>
    <t>2307562</t>
  </si>
  <si>
    <t>STUMPF FRANCK</t>
  </si>
  <si>
    <t>1h25'50''</t>
  </si>
  <si>
    <t>PRAUSE STEPHANE</t>
  </si>
  <si>
    <t>1h25'21''</t>
  </si>
  <si>
    <t>BELLEC FLORENT</t>
  </si>
  <si>
    <t>1h25'13''</t>
  </si>
  <si>
    <t>2180830</t>
  </si>
  <si>
    <t>PETIT MARINE</t>
  </si>
  <si>
    <t>1h25'04''</t>
  </si>
  <si>
    <t>Ets Frisquet</t>
  </si>
  <si>
    <t>RIGAULT FREDERIC</t>
  </si>
  <si>
    <t>1h23'58''</t>
  </si>
  <si>
    <t>2249625</t>
  </si>
  <si>
    <t>STUMPF FANNY</t>
  </si>
  <si>
    <t>1h23'38''</t>
  </si>
  <si>
    <t>CLERVILLE YANNICK</t>
  </si>
  <si>
    <t>MOUREUX JEREMIE</t>
  </si>
  <si>
    <t>1h23'35''</t>
  </si>
  <si>
    <t>FAUBERTEAU FREDERIC</t>
  </si>
  <si>
    <t>1h23'18''</t>
  </si>
  <si>
    <t>SINDE LAURENT</t>
  </si>
  <si>
    <t>1h19'42''</t>
  </si>
  <si>
    <t>M5M / 1959</t>
  </si>
  <si>
    <t>1118551</t>
  </si>
  <si>
    <t>LESIAK JEAN-JACQUES</t>
  </si>
  <si>
    <t>1h19'09''</t>
  </si>
  <si>
    <t>BEDACIER DIDIER</t>
  </si>
  <si>
    <t>1h18'08''</t>
  </si>
  <si>
    <t>2479594</t>
  </si>
  <si>
    <t>LOLLIEROU ELODIE</t>
  </si>
  <si>
    <t>1h18'00''</t>
  </si>
  <si>
    <t>JERMELUS WILDER</t>
  </si>
  <si>
    <t>1h17'20''</t>
  </si>
  <si>
    <t>1h17'19''</t>
  </si>
  <si>
    <t>LEBRETON JULIEN</t>
  </si>
  <si>
    <t>1h17'07''</t>
  </si>
  <si>
    <t>1h16'27''</t>
  </si>
  <si>
    <t>1h16'22''</t>
  </si>
  <si>
    <t>1h16'05''</t>
  </si>
  <si>
    <t>DORIONS SEBASTIEN</t>
  </si>
  <si>
    <t>1h16'00''</t>
  </si>
  <si>
    <t>MARIN LESLIE</t>
  </si>
  <si>
    <t>1h15'54''</t>
  </si>
  <si>
    <t>Team Bussy</t>
  </si>
  <si>
    <t>LEMAITRE STEPHANE</t>
  </si>
  <si>
    <t>1h15'51''</t>
  </si>
  <si>
    <t>BAUDRY ALEXIS</t>
  </si>
  <si>
    <t>1h14'57''</t>
  </si>
  <si>
    <t>114388</t>
  </si>
  <si>
    <t>COSTE ALBAN</t>
  </si>
  <si>
    <t>1h14'22''</t>
  </si>
  <si>
    <t>VERDIERE XAVIER</t>
  </si>
  <si>
    <t>1h14'08''</t>
  </si>
  <si>
    <t>Foulees Meaux</t>
  </si>
  <si>
    <t>BRANGIER EMMANUELLE</t>
  </si>
  <si>
    <t>1h13'03''</t>
  </si>
  <si>
    <t>1h12'29''</t>
  </si>
  <si>
    <t>745654</t>
  </si>
  <si>
    <t>DIAZ MELYNA</t>
  </si>
  <si>
    <t>1h12'28''</t>
  </si>
  <si>
    <t>1h11'09''</t>
  </si>
  <si>
    <t>1h10'30''</t>
  </si>
  <si>
    <t>1h09'08''</t>
  </si>
  <si>
    <t>1h09'02''</t>
  </si>
  <si>
    <t>1h08'05''</t>
  </si>
  <si>
    <t>LOLLIEROU ERWANN</t>
  </si>
  <si>
    <t>1h06'16''</t>
  </si>
  <si>
    <t>Vallee De La Marne Athle</t>
  </si>
  <si>
    <t>1851345</t>
  </si>
  <si>
    <t>GUEUDET DAVID</t>
  </si>
  <si>
    <t>1h05'46''</t>
  </si>
  <si>
    <t>1863114</t>
  </si>
  <si>
    <t>FERNANDES ALBERTO (POR)</t>
  </si>
  <si>
    <t>1h05'30''</t>
  </si>
  <si>
    <t>GOBERT SYLVAIN</t>
  </si>
  <si>
    <t>1h04'31''</t>
  </si>
  <si>
    <t>1h03'53''</t>
  </si>
  <si>
    <t>2188960</t>
  </si>
  <si>
    <t>BUSSUTIL JULIEN</t>
  </si>
  <si>
    <t>1h03'49''</t>
  </si>
  <si>
    <t>1375321</t>
  </si>
  <si>
    <t>PHILIPONA BRUNO</t>
  </si>
  <si>
    <t>1h03'13''</t>
  </si>
  <si>
    <t>1057860</t>
  </si>
  <si>
    <t>VIOLARD FREDERIC</t>
  </si>
  <si>
    <t>1h00'26''</t>
  </si>
  <si>
    <t>59'54''</t>
  </si>
  <si>
    <t>16 km</t>
  </si>
  <si>
    <t>(14/05/2023)</t>
  </si>
  <si>
    <t>ARMENTIERES EN BRIE () le 14/05/2023</t>
  </si>
  <si>
    <t>267020</t>
  </si>
  <si>
    <t>L'ARMENTIEROISE</t>
  </si>
  <si>
    <t>D8</t>
  </si>
  <si>
    <t>2h50'38''</t>
  </si>
  <si>
    <t>DORAN-VANTHUYNE MARY</t>
  </si>
  <si>
    <t>2h50'08''</t>
  </si>
  <si>
    <t>SOK SOKUNTHEA</t>
  </si>
  <si>
    <t>2h48'58''</t>
  </si>
  <si>
    <t>GORNIKOWSKI CECILE</t>
  </si>
  <si>
    <t>2h45'04''</t>
  </si>
  <si>
    <t>KHELILI THOMAS</t>
  </si>
  <si>
    <t>BEAULIEU CATHERINE</t>
  </si>
  <si>
    <t>2h42'34''</t>
  </si>
  <si>
    <t>2106</t>
  </si>
  <si>
    <t>JELASSI MELISSA</t>
  </si>
  <si>
    <t>RAME AUDREY</t>
  </si>
  <si>
    <t>2h42'05''</t>
  </si>
  <si>
    <t>LE GUERSON ELODIE</t>
  </si>
  <si>
    <t>2h32'43''</t>
  </si>
  <si>
    <t>SUSINI PIERRE-ANDRE</t>
  </si>
  <si>
    <t>2h32'40''</t>
  </si>
  <si>
    <t>VILLAIN AUBIN</t>
  </si>
  <si>
    <t>2h32'29''</t>
  </si>
  <si>
    <t>DURAND EMILIEN</t>
  </si>
  <si>
    <t>2h31'16''</t>
  </si>
  <si>
    <t>OUFFA CHAHINEZE</t>
  </si>
  <si>
    <t>2h25'39''</t>
  </si>
  <si>
    <t>CHANCRIN OLIVIER</t>
  </si>
  <si>
    <t>2h25'36''</t>
  </si>
  <si>
    <t>WILLIAM JEAN-BERNARD</t>
  </si>
  <si>
    <t>2h24'31''</t>
  </si>
  <si>
    <t>LEBOULEUX THOMAS</t>
  </si>
  <si>
    <t>2h22'55''</t>
  </si>
  <si>
    <t>075</t>
  </si>
  <si>
    <t>Xve Athletic Club</t>
  </si>
  <si>
    <t>2457119</t>
  </si>
  <si>
    <t>BOURNY CHRISTELLE</t>
  </si>
  <si>
    <t>2h18'58''</t>
  </si>
  <si>
    <t>2362797</t>
  </si>
  <si>
    <t>BRUNEAU CELINE</t>
  </si>
  <si>
    <t>2h18'54''</t>
  </si>
  <si>
    <t>MORINI MICHAEL</t>
  </si>
  <si>
    <t>2h18'51''</t>
  </si>
  <si>
    <t>HAUGUEL PAULINE</t>
  </si>
  <si>
    <t>2h17'49''</t>
  </si>
  <si>
    <t>BRAVO TAINA</t>
  </si>
  <si>
    <t>FAILLACE MONTE MOR ANDRE</t>
  </si>
  <si>
    <t>2h17'17''</t>
  </si>
  <si>
    <t>JEAN-CHARLES GAEL</t>
  </si>
  <si>
    <t>2h15'41''</t>
  </si>
  <si>
    <t>2350833</t>
  </si>
  <si>
    <t>STEHLY FRANCK</t>
  </si>
  <si>
    <t>2h14'19''</t>
  </si>
  <si>
    <t>HUYGUE OLIVIER</t>
  </si>
  <si>
    <t>2h13'30''</t>
  </si>
  <si>
    <t>PINOT LUDOVIC</t>
  </si>
  <si>
    <t>2h12'55''</t>
  </si>
  <si>
    <t>PICAULT ROMANE</t>
  </si>
  <si>
    <t>2h12'34''</t>
  </si>
  <si>
    <t>CHATENET LUDOVIC</t>
  </si>
  <si>
    <t>2h12'29''</t>
  </si>
  <si>
    <t>1665442</t>
  </si>
  <si>
    <t>BOUSSEKINE AZEDINE</t>
  </si>
  <si>
    <t>BRAMAZOI JORDY</t>
  </si>
  <si>
    <t>2h12'27''</t>
  </si>
  <si>
    <t>KABA ALPHA</t>
  </si>
  <si>
    <t>2h12'01''</t>
  </si>
  <si>
    <t>MARTIN GREGORY</t>
  </si>
  <si>
    <t>2h11'46''</t>
  </si>
  <si>
    <t>MOREIRA BOUCAS SOPHIE</t>
  </si>
  <si>
    <t>2h11'38''</t>
  </si>
  <si>
    <t>C-T</t>
  </si>
  <si>
    <t>Pass Running Ffa</t>
  </si>
  <si>
    <t>T317577</t>
  </si>
  <si>
    <t>VICCA FRANCK</t>
  </si>
  <si>
    <t>2h11'18''</t>
  </si>
  <si>
    <t>M5F / 1962</t>
  </si>
  <si>
    <t>PAULMIER VALERIE</t>
  </si>
  <si>
    <t>LUCA BRUNO</t>
  </si>
  <si>
    <t>2h11'09''</t>
  </si>
  <si>
    <t>LAMAMY CHRISTOPHE</t>
  </si>
  <si>
    <t>2h11'08''</t>
  </si>
  <si>
    <t>BEGUE LAURENT</t>
  </si>
  <si>
    <t>D7</t>
  </si>
  <si>
    <t>2h09'24''</t>
  </si>
  <si>
    <t>RIARD SOPHIE</t>
  </si>
  <si>
    <t>2h08'46''</t>
  </si>
  <si>
    <t>RICHIR EDOUARD</t>
  </si>
  <si>
    <t>2h08'45''</t>
  </si>
  <si>
    <t>BAZIN OURADOU ALEXANDRE</t>
  </si>
  <si>
    <t>2h07'46''</t>
  </si>
  <si>
    <t>2177343</t>
  </si>
  <si>
    <t>GREGOR SANDRA</t>
  </si>
  <si>
    <t>2h07'15''</t>
  </si>
  <si>
    <t>ZAIDI CHOUKRI</t>
  </si>
  <si>
    <t>2h07'12''</t>
  </si>
  <si>
    <t>U.s. Vaires-running</t>
  </si>
  <si>
    <t>RIEGERT FRANCINE</t>
  </si>
  <si>
    <t>2h07'09''</t>
  </si>
  <si>
    <t>GONCALVES AMADEU</t>
  </si>
  <si>
    <t>MARIUS CHARLES ALEX</t>
  </si>
  <si>
    <t>2h06'06''</t>
  </si>
  <si>
    <t>LAYEC YOANN</t>
  </si>
  <si>
    <t>2h05'59''</t>
  </si>
  <si>
    <t>RODRIGUES TIAGO</t>
  </si>
  <si>
    <t>2h05'19''</t>
  </si>
  <si>
    <t>KRON PIERRE</t>
  </si>
  <si>
    <t>2h05'13''</t>
  </si>
  <si>
    <t>1673891</t>
  </si>
  <si>
    <t>COEZY CLAUDE</t>
  </si>
  <si>
    <t>2h04'25''</t>
  </si>
  <si>
    <t>CEN</t>
  </si>
  <si>
    <t>028</t>
  </si>
  <si>
    <t>As Leves</t>
  </si>
  <si>
    <t>2424348</t>
  </si>
  <si>
    <t>VINOIS GERARD</t>
  </si>
  <si>
    <t>2h03'59''</t>
  </si>
  <si>
    <t>CARREAU ALAIN</t>
  </si>
  <si>
    <t>D6</t>
  </si>
  <si>
    <t>2h03'41''</t>
  </si>
  <si>
    <t>PIRES MARINA</t>
  </si>
  <si>
    <t>MANE HERVE</t>
  </si>
  <si>
    <t>2h03'32''</t>
  </si>
  <si>
    <t>DORDAIN GREGORY</t>
  </si>
  <si>
    <t>2h03'19''</t>
  </si>
  <si>
    <t>504893</t>
  </si>
  <si>
    <t>CALMET VALERIE</t>
  </si>
  <si>
    <t>2h01'42''</t>
  </si>
  <si>
    <t>2117441</t>
  </si>
  <si>
    <t>BELHADJ SALOUA</t>
  </si>
  <si>
    <t>2h01'18''</t>
  </si>
  <si>
    <t>BORDES NICOLAS</t>
  </si>
  <si>
    <t>2299127</t>
  </si>
  <si>
    <t>VALANTIN GERALD</t>
  </si>
  <si>
    <t>D5</t>
  </si>
  <si>
    <t>1h59'23''</t>
  </si>
  <si>
    <t>1h58'35''</t>
  </si>
  <si>
    <t>TALBA CYRIL</t>
  </si>
  <si>
    <t>1h58'30''</t>
  </si>
  <si>
    <t>GHIYAT ABDALLAH</t>
  </si>
  <si>
    <t>1338015</t>
  </si>
  <si>
    <t>HERVE LOIC</t>
  </si>
  <si>
    <t>Association Chelles Cham</t>
  </si>
  <si>
    <t>1667961</t>
  </si>
  <si>
    <t>LIBESSART DAVID</t>
  </si>
  <si>
    <t>1h57'41''</t>
  </si>
  <si>
    <t>931939</t>
  </si>
  <si>
    <t>NAUDIN FRANCK</t>
  </si>
  <si>
    <t>1h57'03''</t>
  </si>
  <si>
    <t>JEANSON VALERIE</t>
  </si>
  <si>
    <t>1h56'28''</t>
  </si>
  <si>
    <t>1824585</t>
  </si>
  <si>
    <t>MATONDZI JOSEFA</t>
  </si>
  <si>
    <t>1h56'23''</t>
  </si>
  <si>
    <t>LABLANCHE LEO</t>
  </si>
  <si>
    <t>1h55'54''</t>
  </si>
  <si>
    <t>MENDIL LAURA</t>
  </si>
  <si>
    <t>1h55'12''</t>
  </si>
  <si>
    <t>1h55'03''</t>
  </si>
  <si>
    <t>2202448</t>
  </si>
  <si>
    <t>GHANEM MHAMED</t>
  </si>
  <si>
    <t>1h55'01''</t>
  </si>
  <si>
    <t>MEURIN FRANCOIS</t>
  </si>
  <si>
    <t>1h54'59''</t>
  </si>
  <si>
    <t>JACINTO SERGIO</t>
  </si>
  <si>
    <t>1h54'51''</t>
  </si>
  <si>
    <t>Fspn 75</t>
  </si>
  <si>
    <t>53094</t>
  </si>
  <si>
    <t>JOMAA MAHMOUD</t>
  </si>
  <si>
    <t>1h53'50''</t>
  </si>
  <si>
    <t>CHAGRA FOUED</t>
  </si>
  <si>
    <t>1h53'43''</t>
  </si>
  <si>
    <t>1047565</t>
  </si>
  <si>
    <t>REBOUX PATRICK</t>
  </si>
  <si>
    <t>1h52'56''</t>
  </si>
  <si>
    <t>M7M / 1950</t>
  </si>
  <si>
    <t>T317745</t>
  </si>
  <si>
    <t>COUTANCIN JEAN-PAUL</t>
  </si>
  <si>
    <t>D4</t>
  </si>
  <si>
    <t>1h52'17''</t>
  </si>
  <si>
    <t>1960951</t>
  </si>
  <si>
    <t>FROCHOT ANNE-SOPHIE</t>
  </si>
  <si>
    <t>1h52'16''</t>
  </si>
  <si>
    <t>2082783</t>
  </si>
  <si>
    <t>DAMONT MAILYS</t>
  </si>
  <si>
    <t>1h52'09''</t>
  </si>
  <si>
    <t>1747696</t>
  </si>
  <si>
    <t>MEYNARD ELLA</t>
  </si>
  <si>
    <t>1h51'16''</t>
  </si>
  <si>
    <t>1086364</t>
  </si>
  <si>
    <t>LAPLAIZE ETIENNE</t>
  </si>
  <si>
    <t>1h49'55''</t>
  </si>
  <si>
    <t>DOLLE YANNICK</t>
  </si>
  <si>
    <t>1h49'39''</t>
  </si>
  <si>
    <t>GALLOIS THIERRY</t>
  </si>
  <si>
    <t>NEE MORGAN</t>
  </si>
  <si>
    <t>1h48'45''</t>
  </si>
  <si>
    <t>Fs Esbly Coupvray Athlet</t>
  </si>
  <si>
    <t>1463219</t>
  </si>
  <si>
    <t>CHRETIEN ROBERT</t>
  </si>
  <si>
    <t>1h47'38''</t>
  </si>
  <si>
    <t>Tremblay Ac Athletisme</t>
  </si>
  <si>
    <t>2002571</t>
  </si>
  <si>
    <t>BRONCHART RODOLPHE</t>
  </si>
  <si>
    <t>D2</t>
  </si>
  <si>
    <t>2185800</t>
  </si>
  <si>
    <t>NEMAUSAT ALEXANDRA</t>
  </si>
  <si>
    <t>1h46'35''</t>
  </si>
  <si>
    <t>BOERSCH PIERRE</t>
  </si>
  <si>
    <t>1h46'05''</t>
  </si>
  <si>
    <t>1376517</t>
  </si>
  <si>
    <t>GUILLOT MICKAEL</t>
  </si>
  <si>
    <t>1h45'36''</t>
  </si>
  <si>
    <t>Us Vaires Running</t>
  </si>
  <si>
    <t>BOUSLAMA FETHI</t>
  </si>
  <si>
    <t>1h45'30''</t>
  </si>
  <si>
    <t>1100234</t>
  </si>
  <si>
    <t>ROUXEL ANASTASIA</t>
  </si>
  <si>
    <t>1h45'22''</t>
  </si>
  <si>
    <t>MARQUES MICHAEL</t>
  </si>
  <si>
    <t>1h44'46''</t>
  </si>
  <si>
    <t>CONSTANTINESCU BARBU</t>
  </si>
  <si>
    <t>Dassault Sports Suresnes</t>
  </si>
  <si>
    <t>1533583</t>
  </si>
  <si>
    <t>ROIGNANT JEAN-MICHEL</t>
  </si>
  <si>
    <t>D1</t>
  </si>
  <si>
    <t>1h44'08''</t>
  </si>
  <si>
    <t>LARDY SUSIE</t>
  </si>
  <si>
    <t>1h44'00''</t>
  </si>
  <si>
    <t>1769667</t>
  </si>
  <si>
    <t>PIFFETEAU STEPHANIE</t>
  </si>
  <si>
    <t>1h43'50''</t>
  </si>
  <si>
    <t>Dynamic Aulnay Club</t>
  </si>
  <si>
    <t>2238909</t>
  </si>
  <si>
    <t>SADKI MOHAMED</t>
  </si>
  <si>
    <t>1h43'33''</t>
  </si>
  <si>
    <t>CHABOT LAURENT</t>
  </si>
  <si>
    <t>1h41'55''</t>
  </si>
  <si>
    <t>1906165</t>
  </si>
  <si>
    <t>LAGACHE LAURENT</t>
  </si>
  <si>
    <t>1h41'46''</t>
  </si>
  <si>
    <t>1986411</t>
  </si>
  <si>
    <t>DAGUENET EDDY</t>
  </si>
  <si>
    <t>R6</t>
  </si>
  <si>
    <t>1h41'21''</t>
  </si>
  <si>
    <t>2321761</t>
  </si>
  <si>
    <t>DESSAINT MARIE-HELENE</t>
  </si>
  <si>
    <t>INKARI SIMON</t>
  </si>
  <si>
    <t>1h40'29''</t>
  </si>
  <si>
    <t>LIEVAIN JEAN</t>
  </si>
  <si>
    <t>1h39'54''</t>
  </si>
  <si>
    <t>2499621</t>
  </si>
  <si>
    <t>ANDRE JEREMI</t>
  </si>
  <si>
    <t>1h38'19''</t>
  </si>
  <si>
    <t>Ca Sports</t>
  </si>
  <si>
    <t>VEM / 1986</t>
  </si>
  <si>
    <t>2530372</t>
  </si>
  <si>
    <t>YOUSFI EL MAHDI</t>
  </si>
  <si>
    <t>1h38'02''</t>
  </si>
  <si>
    <t>647865</t>
  </si>
  <si>
    <t>ANTUNES JOSE</t>
  </si>
  <si>
    <t>R4</t>
  </si>
  <si>
    <t>1h38'00''</t>
  </si>
  <si>
    <t>2146904</t>
  </si>
  <si>
    <t>ROCHA JOCELYNE</t>
  </si>
  <si>
    <t>1h37'49''</t>
  </si>
  <si>
    <t>LEBASTARD ANTOINE</t>
  </si>
  <si>
    <t>D3</t>
  </si>
  <si>
    <t>1h36'27''</t>
  </si>
  <si>
    <t>ANDRE UGO</t>
  </si>
  <si>
    <t>1h35'47''</t>
  </si>
  <si>
    <t>LABARDE LUDOVIC</t>
  </si>
  <si>
    <t>1h35'45''</t>
  </si>
  <si>
    <t>1557066</t>
  </si>
  <si>
    <t>MANKOURI DJAMEL</t>
  </si>
  <si>
    <t>R3</t>
  </si>
  <si>
    <t>1h35'18''</t>
  </si>
  <si>
    <t>Cs Courtry</t>
  </si>
  <si>
    <t>1647912</t>
  </si>
  <si>
    <t>LOUGUET JEAN-FRANCOIS</t>
  </si>
  <si>
    <t>1h35'10''</t>
  </si>
  <si>
    <t>2077092</t>
  </si>
  <si>
    <t>CHELIN MORGAN</t>
  </si>
  <si>
    <t>1h34'35''</t>
  </si>
  <si>
    <t>2014096</t>
  </si>
  <si>
    <t>GRUNDHEBER CEDRIC</t>
  </si>
  <si>
    <t>1h34'32''</t>
  </si>
  <si>
    <t>2287692</t>
  </si>
  <si>
    <t>LOPES PASCAL</t>
  </si>
  <si>
    <t>1h34'09''</t>
  </si>
  <si>
    <t>Sav</t>
  </si>
  <si>
    <t>EL ABDALLAOUI ABDELAZIZ</t>
  </si>
  <si>
    <t>1h34'02''</t>
  </si>
  <si>
    <t>1969173</t>
  </si>
  <si>
    <t>BARBOS ARNAUD</t>
  </si>
  <si>
    <t>THOMAS CHRISTOPHE</t>
  </si>
  <si>
    <t>1h33'08''</t>
  </si>
  <si>
    <t>GRIOT MATTHIEU</t>
  </si>
  <si>
    <t>1h32'46''</t>
  </si>
  <si>
    <t>LEJEUNE SYLVAIN</t>
  </si>
  <si>
    <t>R1</t>
  </si>
  <si>
    <t>1h31'01''</t>
  </si>
  <si>
    <t>1615991</t>
  </si>
  <si>
    <t>DELZENNE VIRGINIE</t>
  </si>
  <si>
    <t>1h30'38''</t>
  </si>
  <si>
    <t>1h30'30''</t>
  </si>
  <si>
    <t>Livry Gargan Athletisme</t>
  </si>
  <si>
    <t>1044544</t>
  </si>
  <si>
    <t>HAGUENIN JEROME</t>
  </si>
  <si>
    <t>1h29'51''</t>
  </si>
  <si>
    <t>Csm Epinay-sur-seine</t>
  </si>
  <si>
    <t>2338199</t>
  </si>
  <si>
    <t>HAJJI ZOUHAIR</t>
  </si>
  <si>
    <t>1h29'41''</t>
  </si>
  <si>
    <t>1682912</t>
  </si>
  <si>
    <t>BRIFFAULT GUILLAUME</t>
  </si>
  <si>
    <t>1h28'48''</t>
  </si>
  <si>
    <t>Uai Nogent-sur-marne</t>
  </si>
  <si>
    <t>565759</t>
  </si>
  <si>
    <t>MOISAN ERIC</t>
  </si>
  <si>
    <t>1h27'06''</t>
  </si>
  <si>
    <t>1469512</t>
  </si>
  <si>
    <t>DUMAS PASCAL</t>
  </si>
  <si>
    <t>1h26'40''</t>
  </si>
  <si>
    <t>078</t>
  </si>
  <si>
    <t>Les Furets D Eiffage</t>
  </si>
  <si>
    <t>VEM / 1972</t>
  </si>
  <si>
    <t>200219</t>
  </si>
  <si>
    <t>AHMIMID M HAMED</t>
  </si>
  <si>
    <t>1h25'30''</t>
  </si>
  <si>
    <t>2397221</t>
  </si>
  <si>
    <t>PAILHE-BELAIR DAMIEN</t>
  </si>
  <si>
    <t>1h24'53''</t>
  </si>
  <si>
    <t>Marne Et Gondoire Athlet</t>
  </si>
  <si>
    <t>2109527</t>
  </si>
  <si>
    <t>DE PREVILLE AUGUSTIN</t>
  </si>
  <si>
    <t>1h24'41''</t>
  </si>
  <si>
    <t>1650530</t>
  </si>
  <si>
    <t>MIGLIORE REMI</t>
  </si>
  <si>
    <t>1h21'51''</t>
  </si>
  <si>
    <t>1/2 Marathon</t>
  </si>
  <si>
    <t>(11/06/2023)</t>
  </si>
  <si>
    <t>CHELLES (Stade Pierre Duport) le 11/06/2023</t>
  </si>
  <si>
    <t>269266</t>
  </si>
  <si>
    <t>catégorie A+</t>
  </si>
  <si>
    <t>Foulées de l'Amitié</t>
  </si>
  <si>
    <t xml:space="preserve">3h50'47'' (3h50'47'') </t>
  </si>
  <si>
    <t>Villemomble Sports Triathlon</t>
  </si>
  <si>
    <t>MARCHANT STEPHANE</t>
  </si>
  <si>
    <t>177</t>
  </si>
  <si>
    <t>1552727</t>
  </si>
  <si>
    <t>ROLLET BAPTISTE</t>
  </si>
  <si>
    <t>176</t>
  </si>
  <si>
    <t>Opa Montigny</t>
  </si>
  <si>
    <t>2392432</t>
  </si>
  <si>
    <t>DELAUME JEAN-MARC</t>
  </si>
  <si>
    <t>175</t>
  </si>
  <si>
    <t>STEINER QUENTIN</t>
  </si>
  <si>
    <t>174</t>
  </si>
  <si>
    <t>045</t>
  </si>
  <si>
    <t>Usm Montargis</t>
  </si>
  <si>
    <t>2458481</t>
  </si>
  <si>
    <t>ROGER JEAN-CHRISTOPHE</t>
  </si>
  <si>
    <t>COUDRET CLEMENT</t>
  </si>
  <si>
    <t xml:space="preserve">3h50'46'' (3h50'46'') </t>
  </si>
  <si>
    <t>Athle Nordik Trail En Provinoi</t>
  </si>
  <si>
    <t>2176252</t>
  </si>
  <si>
    <t>LOVITON ANTHONY</t>
  </si>
  <si>
    <t>Terre De Running Montargis</t>
  </si>
  <si>
    <t>2501167</t>
  </si>
  <si>
    <t>CHEVREAU TRISTAN</t>
  </si>
  <si>
    <t>M5F / 1961</t>
  </si>
  <si>
    <t>1165505</t>
  </si>
  <si>
    <t>DUMONT AGNES</t>
  </si>
  <si>
    <t>1866450</t>
  </si>
  <si>
    <t>DOS SANTOS LAURINDA (POR)</t>
  </si>
  <si>
    <t xml:space="preserve">3h50'45'' (3h50'45'') </t>
  </si>
  <si>
    <t>2294898</t>
  </si>
  <si>
    <t>HUET FLORENT</t>
  </si>
  <si>
    <t xml:space="preserve">3h49'02'' (3h49'02'') </t>
  </si>
  <si>
    <t>MARAULT DENIS</t>
  </si>
  <si>
    <t xml:space="preserve">3h41'33'' (3h41'33'') </t>
  </si>
  <si>
    <t>Bussy St Georges Athletisme</t>
  </si>
  <si>
    <t xml:space="preserve">3h39'44'' (3h39'44'') </t>
  </si>
  <si>
    <t>1732050</t>
  </si>
  <si>
    <t>GOHARD JEAN</t>
  </si>
  <si>
    <t xml:space="preserve">3h34'51'' (3h34'51'') </t>
  </si>
  <si>
    <t>1376008</t>
  </si>
  <si>
    <t>GIRAUD STEPHANIE</t>
  </si>
  <si>
    <t xml:space="preserve">3h29'00'' (3h29'00'') </t>
  </si>
  <si>
    <t>2071130</t>
  </si>
  <si>
    <t>JOYEUSE LUDOVIC</t>
  </si>
  <si>
    <t xml:space="preserve">3h27'47'' (3h27'47'') </t>
  </si>
  <si>
    <t>1981780</t>
  </si>
  <si>
    <t>RENAU SANDRINE</t>
  </si>
  <si>
    <t xml:space="preserve">3h23'04'' (3h23'04'') </t>
  </si>
  <si>
    <t>Fontainebleau Running</t>
  </si>
  <si>
    <t>GOURDON SARAH</t>
  </si>
  <si>
    <t>COQUELET LUDOVIC</t>
  </si>
  <si>
    <t xml:space="preserve">3h22'18'' (3h22'18'') </t>
  </si>
  <si>
    <t>Trail Endurance Aventures Mult</t>
  </si>
  <si>
    <t>1126698</t>
  </si>
  <si>
    <t>DUFER PASCAL</t>
  </si>
  <si>
    <t>2354927</t>
  </si>
  <si>
    <t>MORIZE LAURENT</t>
  </si>
  <si>
    <t xml:space="preserve">3h20'35'' (3h20'35'') </t>
  </si>
  <si>
    <t xml:space="preserve">3h18'16'' (3h18'16'') </t>
  </si>
  <si>
    <t>2184475</t>
  </si>
  <si>
    <t>BROCHOT CHRISTELLE</t>
  </si>
  <si>
    <t>2375847</t>
  </si>
  <si>
    <t>DUTERTRE CHRISTIAN</t>
  </si>
  <si>
    <t xml:space="preserve">3h17'19'' (3h17'19'') </t>
  </si>
  <si>
    <t xml:space="preserve">3h17'03'' (3h17'03'') </t>
  </si>
  <si>
    <t>Esprit Raid</t>
  </si>
  <si>
    <t>3353</t>
  </si>
  <si>
    <t>BONNEAU PAUL</t>
  </si>
  <si>
    <t xml:space="preserve">3h16'24'' (3h16'24'') </t>
  </si>
  <si>
    <t>Le Mee Sport Athletisme</t>
  </si>
  <si>
    <t xml:space="preserve">3h16'10'' (3h16'10'') </t>
  </si>
  <si>
    <t>Ac Montesson</t>
  </si>
  <si>
    <t>1995848</t>
  </si>
  <si>
    <t>PICQUENOT PHILIPPE</t>
  </si>
  <si>
    <t xml:space="preserve">3h14'59'' (3h14'59'') </t>
  </si>
  <si>
    <t>535602</t>
  </si>
  <si>
    <t>TOUYERAS ARMEL</t>
  </si>
  <si>
    <t xml:space="preserve">3h14'28'' (3h14'28'') </t>
  </si>
  <si>
    <t>1299950</t>
  </si>
  <si>
    <t>VAN BATTEN PASCAL</t>
  </si>
  <si>
    <t>1342028</t>
  </si>
  <si>
    <t>PASTEUR-NAUDIER DAMIEN</t>
  </si>
  <si>
    <t>1554225</t>
  </si>
  <si>
    <t>GUILLEMET ROXANE</t>
  </si>
  <si>
    <t xml:space="preserve">3h11'15'' (3h11'15'') </t>
  </si>
  <si>
    <t>Sens Route Trail</t>
  </si>
  <si>
    <t>55792681</t>
  </si>
  <si>
    <t>LEMAIRE STEPHANIE</t>
  </si>
  <si>
    <t>946821</t>
  </si>
  <si>
    <t>BLOQUET LAURENT</t>
  </si>
  <si>
    <t xml:space="preserve">3h11'08'' (3h11'08'') </t>
  </si>
  <si>
    <t>Sepa Bellegarde</t>
  </si>
  <si>
    <t>2326260</t>
  </si>
  <si>
    <t>MAGALDI MORGAN</t>
  </si>
  <si>
    <t xml:space="preserve">3h10'40'' (3h10'40'') </t>
  </si>
  <si>
    <t xml:space="preserve">3h10'34'' (3h10'34'') </t>
  </si>
  <si>
    <t>GEAY CAROLINE</t>
  </si>
  <si>
    <t xml:space="preserve">3h09'50'' (3h09'50'') </t>
  </si>
  <si>
    <t xml:space="preserve">3h07'15'' (3h07'15'') </t>
  </si>
  <si>
    <t xml:space="preserve">3h05'38'' (3h05'38'') </t>
  </si>
  <si>
    <t xml:space="preserve">3h05'12'' (3h05'12'') </t>
  </si>
  <si>
    <t>DASSIGNY FLORIAN</t>
  </si>
  <si>
    <t xml:space="preserve">3h04'50'' (3h04'50'') </t>
  </si>
  <si>
    <t>1878806</t>
  </si>
  <si>
    <t>GONCALVES FONTELAS ANTONIO</t>
  </si>
  <si>
    <t xml:space="preserve">3h04'37'' (3h04'37'') </t>
  </si>
  <si>
    <t>MACHIN MAGALI</t>
  </si>
  <si>
    <t xml:space="preserve">3h03'55'' (3h03'55'') </t>
  </si>
  <si>
    <t>555594</t>
  </si>
  <si>
    <t>MERIEL MARTINE</t>
  </si>
  <si>
    <t xml:space="preserve">3h03'48'' (3h03'48'') </t>
  </si>
  <si>
    <t>BEAUTOUR JEAN PAUL</t>
  </si>
  <si>
    <t xml:space="preserve">3h02'40'' (3h02'40'') </t>
  </si>
  <si>
    <t>1157136</t>
  </si>
  <si>
    <t>VENDRUSCOLO FREDERIC</t>
  </si>
  <si>
    <t xml:space="preserve">3h02'39'' (3h02'39'') </t>
  </si>
  <si>
    <t>2383704</t>
  </si>
  <si>
    <t>PUGNET BETTY</t>
  </si>
  <si>
    <t xml:space="preserve">3h02'29'' (3h02'29'') </t>
  </si>
  <si>
    <t>Ua Societe Generale</t>
  </si>
  <si>
    <t>2519893</t>
  </si>
  <si>
    <t>BELLUGEON MAUDE</t>
  </si>
  <si>
    <t xml:space="preserve">3h01'33'' (3h01'33'') </t>
  </si>
  <si>
    <t>2071129</t>
  </si>
  <si>
    <t>JOYEUSE FLORENCE</t>
  </si>
  <si>
    <t xml:space="preserve">3h00'43'' (3h00'43'') </t>
  </si>
  <si>
    <t>Infosport-loiret</t>
  </si>
  <si>
    <t>2458173</t>
  </si>
  <si>
    <t>DESRATS SERGE</t>
  </si>
  <si>
    <t xml:space="preserve">3h00'42'' (3h00'42'') </t>
  </si>
  <si>
    <t>Manstealth</t>
  </si>
  <si>
    <t>2292224</t>
  </si>
  <si>
    <t>GABORY STEPHANE</t>
  </si>
  <si>
    <t xml:space="preserve">3h00'38'' (3h00'38'') </t>
  </si>
  <si>
    <t>1376335</t>
  </si>
  <si>
    <t>RENAUD GWENAELLE</t>
  </si>
  <si>
    <t xml:space="preserve">2h59'41'' (2h59'41'') </t>
  </si>
  <si>
    <t>US NEMOURS ST PIERRE ATHLE</t>
  </si>
  <si>
    <t>2527238</t>
  </si>
  <si>
    <t>TALLET LAURENT</t>
  </si>
  <si>
    <t xml:space="preserve">2h59'04'' (2h59'04'') </t>
  </si>
  <si>
    <t>1296376</t>
  </si>
  <si>
    <t>PIERRE ANNIE</t>
  </si>
  <si>
    <t xml:space="preserve">2h58'32'' (2h58'32'') </t>
  </si>
  <si>
    <t>Tri Aventure Avon - Fontainebl</t>
  </si>
  <si>
    <t>2028663</t>
  </si>
  <si>
    <t>SAIDI SABAH</t>
  </si>
  <si>
    <t xml:space="preserve">2h58'01'' (2h58'01'') </t>
  </si>
  <si>
    <t>TOUYERAS NOLWENN</t>
  </si>
  <si>
    <t xml:space="preserve">2h57'25'' (2h57'25'') </t>
  </si>
  <si>
    <t>Melun Triathlon</t>
  </si>
  <si>
    <t>1122490</t>
  </si>
  <si>
    <t>JOSWIAK LUDOVIC</t>
  </si>
  <si>
    <t xml:space="preserve">2h57'19'' (2h57'19'') </t>
  </si>
  <si>
    <t>2437996</t>
  </si>
  <si>
    <t>GAITERI ALEXANDRE</t>
  </si>
  <si>
    <t xml:space="preserve">2h56'58'' (2h56'58'') </t>
  </si>
  <si>
    <t>1195125</t>
  </si>
  <si>
    <t>LEVEQUE KARINE</t>
  </si>
  <si>
    <t xml:space="preserve">2h56'19'' (2h56'19'') </t>
  </si>
  <si>
    <t>SOREL ALAIN</t>
  </si>
  <si>
    <t xml:space="preserve">2h56'07'' (2h56'07'') </t>
  </si>
  <si>
    <t>FAURE GONZAGUE</t>
  </si>
  <si>
    <t xml:space="preserve">2h55'52'' (2h55'52'') </t>
  </si>
  <si>
    <t>Team Bull</t>
  </si>
  <si>
    <t>SOARES ARTUR</t>
  </si>
  <si>
    <t xml:space="preserve">2h55'37'' (2h55'37'') </t>
  </si>
  <si>
    <t>FLORICOURT GINO</t>
  </si>
  <si>
    <t xml:space="preserve">2h55'03'' (2h55'03'') </t>
  </si>
  <si>
    <t xml:space="preserve">2h54'53'' (2h54'53'') </t>
  </si>
  <si>
    <t>LE COMPAGNON PHILIPPE</t>
  </si>
  <si>
    <t xml:space="preserve">2h54'01'' (2h54'01'') </t>
  </si>
  <si>
    <t>SABEL LUDOVIC</t>
  </si>
  <si>
    <t xml:space="preserve">2h53'55'' (2h53'55'') </t>
  </si>
  <si>
    <t>Yerres Yac</t>
  </si>
  <si>
    <t>2466471</t>
  </si>
  <si>
    <t>VADANOVICI ALEXANDRE</t>
  </si>
  <si>
    <t xml:space="preserve">2h53'24'' (2h53'24'') </t>
  </si>
  <si>
    <t>Sens Triathlon</t>
  </si>
  <si>
    <t>A48327C</t>
  </si>
  <si>
    <t>MAGGI ESCUDIE CATHERINE</t>
  </si>
  <si>
    <t xml:space="preserve">2h52'37'' (2h52'37'') </t>
  </si>
  <si>
    <t>3prt</t>
  </si>
  <si>
    <t xml:space="preserve">2h52'32'' (2h52'32'') </t>
  </si>
  <si>
    <t>A10532C</t>
  </si>
  <si>
    <t>SERRE OLIVIER</t>
  </si>
  <si>
    <t xml:space="preserve">2h51'38'' (2h51'38'') </t>
  </si>
  <si>
    <t>LAO OLIVIER</t>
  </si>
  <si>
    <t xml:space="preserve">2h51'35'' (2h51'35'') </t>
  </si>
  <si>
    <t xml:space="preserve">2h51'29'' (2h51'29'') </t>
  </si>
  <si>
    <t>KENTZEL SOLINE</t>
  </si>
  <si>
    <t xml:space="preserve">2h50'52'' (2h50'52'') </t>
  </si>
  <si>
    <t>Pays De Nemours Running Trail</t>
  </si>
  <si>
    <t>1282587</t>
  </si>
  <si>
    <t>BILLARD VINCENT</t>
  </si>
  <si>
    <t xml:space="preserve">2h50'03'' (2h50'03'') </t>
  </si>
  <si>
    <t>DEVIERCY ERIC</t>
  </si>
  <si>
    <t xml:space="preserve">2h49'42'' (2h49'42'') </t>
  </si>
  <si>
    <t>MISERY DAVID</t>
  </si>
  <si>
    <t xml:space="preserve">2h49'26'' (2h49'26'') </t>
  </si>
  <si>
    <t>1781407</t>
  </si>
  <si>
    <t>SILVAIN FREDERIC</t>
  </si>
  <si>
    <t xml:space="preserve">2h49'03'' (2h49'03'') </t>
  </si>
  <si>
    <t>1972076</t>
  </si>
  <si>
    <t>MARTHELY WILLIAM</t>
  </si>
  <si>
    <t xml:space="preserve">2h48'53'' (2h48'53'') </t>
  </si>
  <si>
    <t>2445527</t>
  </si>
  <si>
    <t>CHARBONNEAU ANTOINE</t>
  </si>
  <si>
    <t xml:space="preserve">2h48'51'' (2h48'51'') </t>
  </si>
  <si>
    <t>2445319</t>
  </si>
  <si>
    <t>PERSE THIBAUT</t>
  </si>
  <si>
    <t xml:space="preserve">2h48'37'' (2h48'37'') </t>
  </si>
  <si>
    <t>TIXIER FRANCK</t>
  </si>
  <si>
    <t xml:space="preserve">2h48'27'' (2h48'27'') </t>
  </si>
  <si>
    <t>1453417</t>
  </si>
  <si>
    <t>OTHON FREDERIC</t>
  </si>
  <si>
    <t xml:space="preserve">2h48'15'' (2h48'15'') </t>
  </si>
  <si>
    <t>STEPHANT NICOLAS</t>
  </si>
  <si>
    <t>DESRUES (FRANCOIS) CELINE</t>
  </si>
  <si>
    <t xml:space="preserve">2h48'13'' (2h48'13'') </t>
  </si>
  <si>
    <t>Esf77</t>
  </si>
  <si>
    <t>PICQUET DAVID</t>
  </si>
  <si>
    <t xml:space="preserve">2h48'04'' (2h48'04'') </t>
  </si>
  <si>
    <t>995372</t>
  </si>
  <si>
    <t>VICQUERY PHILIPPE</t>
  </si>
  <si>
    <t xml:space="preserve">2h47'19'' (2h47'19'') </t>
  </si>
  <si>
    <t xml:space="preserve">2h46'49'' (2h46'49'') </t>
  </si>
  <si>
    <t>BAUJARD FRANCK</t>
  </si>
  <si>
    <t xml:space="preserve">2h46'12'' (2h46'12'') </t>
  </si>
  <si>
    <t>M6F / 1957</t>
  </si>
  <si>
    <t>680033</t>
  </si>
  <si>
    <t>DE ARAUJO SILVESTRA</t>
  </si>
  <si>
    <t xml:space="preserve">2h46'10'' (2h46'10'') </t>
  </si>
  <si>
    <t xml:space="preserve">2h45'21'' (2h45'21'') </t>
  </si>
  <si>
    <t>1511287</t>
  </si>
  <si>
    <t>PACZESNY MARC</t>
  </si>
  <si>
    <t xml:space="preserve">2h44'51'' (2h44'51'') </t>
  </si>
  <si>
    <t>Neant</t>
  </si>
  <si>
    <t>RIBEIRO HELENE</t>
  </si>
  <si>
    <t xml:space="preserve">2h44'46'' (2h44'46'') </t>
  </si>
  <si>
    <t>2378401</t>
  </si>
  <si>
    <t>MONVOISIN ARNAUD</t>
  </si>
  <si>
    <t xml:space="preserve">2h44'04'' (2h44'04'') </t>
  </si>
  <si>
    <t>2346952</t>
  </si>
  <si>
    <t>HOUDOU BRUNO</t>
  </si>
  <si>
    <t xml:space="preserve">2h43'41'' (2h43'41'') </t>
  </si>
  <si>
    <t>Val D Europe Montevrain Athlet</t>
  </si>
  <si>
    <t>2240164</t>
  </si>
  <si>
    <t>MARCHAND OCEANE</t>
  </si>
  <si>
    <t>2362574</t>
  </si>
  <si>
    <t>KHAOU EDDY</t>
  </si>
  <si>
    <t xml:space="preserve">2h42'52'' (2h42'52'') </t>
  </si>
  <si>
    <t>JAHAN CECILE</t>
  </si>
  <si>
    <t xml:space="preserve">2h42'51'' (2h42'51'') </t>
  </si>
  <si>
    <t>Ultrasep</t>
  </si>
  <si>
    <t>PFEUTY VICTOR</t>
  </si>
  <si>
    <t xml:space="preserve">2h42'18'' (2h42'18'') </t>
  </si>
  <si>
    <t xml:space="preserve">2h42'11'' (2h42'11'') </t>
  </si>
  <si>
    <t>C10259C</t>
  </si>
  <si>
    <t>PAUL-BONCOUR VICTOR</t>
  </si>
  <si>
    <t xml:space="preserve">2h42'01'' (2h42'01'') </t>
  </si>
  <si>
    <t>GANNE EMILIE</t>
  </si>
  <si>
    <t xml:space="preserve">2h41'50'' (2h41'50'') </t>
  </si>
  <si>
    <t>1785198</t>
  </si>
  <si>
    <t>CASTOR SEBASTIEN</t>
  </si>
  <si>
    <t xml:space="preserve">2h40'37'' (2h40'37'') </t>
  </si>
  <si>
    <t>DOUCHY VICTOR</t>
  </si>
  <si>
    <t xml:space="preserve">2h39'47'' (2h39'47'') </t>
  </si>
  <si>
    <t>GRONDIN ALAIN</t>
  </si>
  <si>
    <t xml:space="preserve">2h39'42'' (2h39'42'') </t>
  </si>
  <si>
    <t xml:space="preserve">2h39'31'' (2h39'31'') </t>
  </si>
  <si>
    <t xml:space="preserve">2h39'07'' (2h39'07'') </t>
  </si>
  <si>
    <t>ZOLECKI JOHNNY</t>
  </si>
  <si>
    <t xml:space="preserve">2h39'05'' (2h39'05'') </t>
  </si>
  <si>
    <t>CHARRON FRANCOIS</t>
  </si>
  <si>
    <t xml:space="preserve">2h38'44'' (2h38'44'') </t>
  </si>
  <si>
    <t>1471744</t>
  </si>
  <si>
    <t>THIOLLET FRANCOIS</t>
  </si>
  <si>
    <t xml:space="preserve">2h37'49'' (2h37'49'') </t>
  </si>
  <si>
    <t>Asl Raid Chatenay</t>
  </si>
  <si>
    <t>GUERRIERO ARNAUD</t>
  </si>
  <si>
    <t xml:space="preserve">2h37'01'' (2h37'01'') </t>
  </si>
  <si>
    <t>BENOIT THIERRY</t>
  </si>
  <si>
    <t xml:space="preserve">2h36'37'' (2h36'37'') </t>
  </si>
  <si>
    <t xml:space="preserve">2h36'27'' (2h36'27'') </t>
  </si>
  <si>
    <t>Raid-up</t>
  </si>
  <si>
    <t>520817</t>
  </si>
  <si>
    <t>NAVILLE THIERRY</t>
  </si>
  <si>
    <t xml:space="preserve">2h36'23'' (2h36'23'') </t>
  </si>
  <si>
    <t>2397894</t>
  </si>
  <si>
    <t>DOUSSOT PHILIPPE</t>
  </si>
  <si>
    <t xml:space="preserve">2h36'22'' (2h36'22'') </t>
  </si>
  <si>
    <t>2103819</t>
  </si>
  <si>
    <t>RAMOS BARRANCO JOSE RAFAEL</t>
  </si>
  <si>
    <t xml:space="preserve">2h35'39'' (2h35'39'') </t>
  </si>
  <si>
    <t>536123</t>
  </si>
  <si>
    <t>DELHAYE JEAN-FABIEN</t>
  </si>
  <si>
    <t xml:space="preserve">2h34'20'' (2h34'20'') </t>
  </si>
  <si>
    <t>SARRAZIN CHRISTOPHE</t>
  </si>
  <si>
    <t xml:space="preserve">2h34'14'' (2h34'14'') </t>
  </si>
  <si>
    <t>MEYER XAVIER</t>
  </si>
  <si>
    <t xml:space="preserve">2h32'28'' (2h32'28'') </t>
  </si>
  <si>
    <t>DESQUENNE ANTHONY</t>
  </si>
  <si>
    <t xml:space="preserve">2h31'10'' (2h31'10'') </t>
  </si>
  <si>
    <t>518726</t>
  </si>
  <si>
    <t>DA SILVA BRIGITTE</t>
  </si>
  <si>
    <t xml:space="preserve">2h30'15'' (2h30'15'') </t>
  </si>
  <si>
    <t>1121168</t>
  </si>
  <si>
    <t>MICHAUX STEPHANE</t>
  </si>
  <si>
    <t xml:space="preserve">2h29'40'' (2h29'40'') </t>
  </si>
  <si>
    <t>Sancerre</t>
  </si>
  <si>
    <t>1862507</t>
  </si>
  <si>
    <t>MIGEON JEREMY</t>
  </si>
  <si>
    <t xml:space="preserve">2h29'10'' (2h29'10'') </t>
  </si>
  <si>
    <t xml:space="preserve">2h28'43'' (2h28'43'') </t>
  </si>
  <si>
    <t>1715089</t>
  </si>
  <si>
    <t>LAVARENNE VIRGINIE</t>
  </si>
  <si>
    <t xml:space="preserve">2h28'12'' (2h28'12'') </t>
  </si>
  <si>
    <t>LOISEAU DAVID</t>
  </si>
  <si>
    <t xml:space="preserve">2h27'51'' (2h27'51'') </t>
  </si>
  <si>
    <t>1004277</t>
  </si>
  <si>
    <t>BLOTTIN JAMES</t>
  </si>
  <si>
    <t xml:space="preserve">2h27'45'' (2h27'45'') </t>
  </si>
  <si>
    <t>2357216</t>
  </si>
  <si>
    <t>LARTAUD ANTONIN</t>
  </si>
  <si>
    <t>2434593</t>
  </si>
  <si>
    <t>CHAPELET SYLVAIN</t>
  </si>
  <si>
    <t xml:space="preserve">2h26'39'' (2h26'39'') </t>
  </si>
  <si>
    <t>803962</t>
  </si>
  <si>
    <t>FILLASTRE LAURENT</t>
  </si>
  <si>
    <t xml:space="preserve">2h26'29'' (2h26'29'') </t>
  </si>
  <si>
    <t xml:space="preserve">2h26'20'' (2h26'20'') </t>
  </si>
  <si>
    <t xml:space="preserve">2h26'00'' (2h26'00'') </t>
  </si>
  <si>
    <t>Banz Eye</t>
  </si>
  <si>
    <t>MANUEL BRUNO</t>
  </si>
  <si>
    <t xml:space="preserve">2h25'23'' (2h25'23'') </t>
  </si>
  <si>
    <t>MARCHANT JULIEN</t>
  </si>
  <si>
    <t xml:space="preserve">2h24'54'' (2h24'54'') </t>
  </si>
  <si>
    <t>GUISES MATHIEU</t>
  </si>
  <si>
    <t xml:space="preserve">2h24'18'' (2h24'18'') </t>
  </si>
  <si>
    <t>...</t>
  </si>
  <si>
    <t>GUIBERT GREGORY</t>
  </si>
  <si>
    <t xml:space="preserve">2h23'57'' (2h23'57'') </t>
  </si>
  <si>
    <t>55516349</t>
  </si>
  <si>
    <t>GOUT JOHANN</t>
  </si>
  <si>
    <t xml:space="preserve">2h22'18'' (2h22'18'') </t>
  </si>
  <si>
    <t>BOSEN MILONA EMMANUEL</t>
  </si>
  <si>
    <t xml:space="preserve">2h21'47'' (2h21'47'') </t>
  </si>
  <si>
    <t xml:space="preserve">2h21'41'' (2h21'41'') </t>
  </si>
  <si>
    <t>584683</t>
  </si>
  <si>
    <t>TURPIN JEREMY</t>
  </si>
  <si>
    <t xml:space="preserve">2h21'11'' (2h21'11'') </t>
  </si>
  <si>
    <t>541719</t>
  </si>
  <si>
    <t>CHOMICKI TONY</t>
  </si>
  <si>
    <t xml:space="preserve">2h21'08'' (2h21'08'') </t>
  </si>
  <si>
    <t>DE ALMEIDA VIRGIL</t>
  </si>
  <si>
    <t xml:space="preserve">2h21'06'' (2h21'06'') </t>
  </si>
  <si>
    <t>MORHAN SEBASTIEN</t>
  </si>
  <si>
    <t xml:space="preserve">2h20'52'' (2h20'52'') </t>
  </si>
  <si>
    <t>2222125</t>
  </si>
  <si>
    <t>LE FRAPPER PIERRE</t>
  </si>
  <si>
    <t xml:space="preserve">2h20'14'' (2h20'14'') </t>
  </si>
  <si>
    <t>FINOT MARTIN</t>
  </si>
  <si>
    <t xml:space="preserve">2h18'47'' (2h18'47'') </t>
  </si>
  <si>
    <t>VINOT ALEXANDRE</t>
  </si>
  <si>
    <t xml:space="preserve">2h16'30'' (2h16'30'') </t>
  </si>
  <si>
    <t>NOWAK SEBASTIEN</t>
  </si>
  <si>
    <t xml:space="preserve">2h16'21'' (2h16'21'') </t>
  </si>
  <si>
    <t>S.c.a. 2000 Triathlon Evry</t>
  </si>
  <si>
    <t>A01400C</t>
  </si>
  <si>
    <t>ALIBERT STEPHANE</t>
  </si>
  <si>
    <t xml:space="preserve">2h16'16'' (2h16'16'') </t>
  </si>
  <si>
    <t>1264050</t>
  </si>
  <si>
    <t>SAUGERE DAVID</t>
  </si>
  <si>
    <t xml:space="preserve">2h16'02'' (2h16'02'') </t>
  </si>
  <si>
    <t>Tri-aventure</t>
  </si>
  <si>
    <t>C18503C</t>
  </si>
  <si>
    <t>COLLET ANTOINE</t>
  </si>
  <si>
    <t xml:space="preserve">2h15'54'' (2h15'54'') </t>
  </si>
  <si>
    <t>2222016</t>
  </si>
  <si>
    <t>KORICHI KARIM</t>
  </si>
  <si>
    <t xml:space="preserve">2h15'27'' (2h15'27'') </t>
  </si>
  <si>
    <t xml:space="preserve">2h15'16'' (2h15'16'') </t>
  </si>
  <si>
    <t>978191</t>
  </si>
  <si>
    <t>VATONNE FLORIAN</t>
  </si>
  <si>
    <t xml:space="preserve">2h15'08'' (2h15'08'') </t>
  </si>
  <si>
    <t xml:space="preserve">2h14'57'' (2h14'57'') </t>
  </si>
  <si>
    <t>COURTIER ROMAIN</t>
  </si>
  <si>
    <t xml:space="preserve">2h14'55'' (2h14'55'') </t>
  </si>
  <si>
    <t>1988281</t>
  </si>
  <si>
    <t>GROSDIDIER REMY</t>
  </si>
  <si>
    <t xml:space="preserve">2h14'39'' (2h14'39'') </t>
  </si>
  <si>
    <t xml:space="preserve">2h13'35'' (2h13'35'') </t>
  </si>
  <si>
    <t xml:space="preserve">2h13'28'' (2h13'28'') </t>
  </si>
  <si>
    <t xml:space="preserve">2h13'16'' (2h13'16'') </t>
  </si>
  <si>
    <t xml:space="preserve">2h11'59'' (2h11'59'') </t>
  </si>
  <si>
    <t xml:space="preserve">2h11'31'' (2h11'31'') </t>
  </si>
  <si>
    <t>NHARI KAMAL</t>
  </si>
  <si>
    <t xml:space="preserve">2h08'49'' (2h08'49'') </t>
  </si>
  <si>
    <t>Ansa</t>
  </si>
  <si>
    <t>B33693C</t>
  </si>
  <si>
    <t>MAUVAIS THOMAS</t>
  </si>
  <si>
    <t xml:space="preserve">2h08'33'' (2h08'33'') </t>
  </si>
  <si>
    <t>BAGARRY ARNAUD</t>
  </si>
  <si>
    <t xml:space="preserve">2h05'55'' (2h05'55'') </t>
  </si>
  <si>
    <t>858426</t>
  </si>
  <si>
    <t>GODON MATHIAS</t>
  </si>
  <si>
    <t xml:space="preserve">2h05'27'' (2h05'27'') </t>
  </si>
  <si>
    <t xml:space="preserve">2h04'41'' (2h04'41'') </t>
  </si>
  <si>
    <t>Dijon Singletrack</t>
  </si>
  <si>
    <t>A37648C</t>
  </si>
  <si>
    <t>CLAIRIS JEROME</t>
  </si>
  <si>
    <t xml:space="preserve">2h03'59'' (2h03'59'') </t>
  </si>
  <si>
    <t>S/l Ca Combs-la-ville</t>
  </si>
  <si>
    <t>2292120</t>
  </si>
  <si>
    <t>LAPLACETTE YANN</t>
  </si>
  <si>
    <t xml:space="preserve">2h00'01'' (2h00'01'') </t>
  </si>
  <si>
    <t>VALLET ETIENNE</t>
  </si>
  <si>
    <t xml:space="preserve">1h54'09'' (1h54'09'') </t>
  </si>
  <si>
    <t xml:space="preserve">1h54'07'' (1h54'07'') </t>
  </si>
  <si>
    <t xml:space="preserve">1h54'05'' (1h54'05'') </t>
  </si>
  <si>
    <t>1221624</t>
  </si>
  <si>
    <t>JACOB CAMILLE</t>
  </si>
  <si>
    <t xml:space="preserve">1h53'15'' (1h53'15'') </t>
  </si>
  <si>
    <t>2296073</t>
  </si>
  <si>
    <t>MAILLET LEO</t>
  </si>
  <si>
    <t xml:space="preserve">1h48'19'' (1h48'19'') </t>
  </si>
  <si>
    <t>Pompier De Seine Et Marne</t>
  </si>
  <si>
    <t>1943028</t>
  </si>
  <si>
    <t>RAGUET GAEL</t>
  </si>
  <si>
    <t xml:space="preserve">1h45'59'' (1h45'59'') </t>
  </si>
  <si>
    <t xml:space="preserve">1h42'36'' (1h42'36'') </t>
  </si>
  <si>
    <t>P-L</t>
  </si>
  <si>
    <t>072</t>
  </si>
  <si>
    <t>Sarthe Running</t>
  </si>
  <si>
    <t>1680729</t>
  </si>
  <si>
    <t>KARDES ALEXIS</t>
  </si>
  <si>
    <t>25 km</t>
  </si>
  <si>
    <t>(02/04/2023)</t>
  </si>
  <si>
    <t>Nemours (Non référencé) le 02/04/2023</t>
  </si>
  <si>
    <t>266643</t>
  </si>
  <si>
    <t>TRAIL de CRÈVE COEUR</t>
  </si>
  <si>
    <t>Colonne2</t>
  </si>
  <si>
    <t>CREVE COEUR V</t>
  </si>
  <si>
    <t>CRAP V</t>
  </si>
  <si>
    <t>BDM V</t>
  </si>
  <si>
    <t>ARMENTIEROISE V</t>
  </si>
  <si>
    <t>CHELLES A+</t>
  </si>
  <si>
    <t>points</t>
  </si>
  <si>
    <t>3h09'54''</t>
  </si>
  <si>
    <t>2081941</t>
  </si>
  <si>
    <t>CHARLES JEREMY</t>
  </si>
  <si>
    <t>334</t>
  </si>
  <si>
    <t>TAZEROUTI SABRINA</t>
  </si>
  <si>
    <t>333</t>
  </si>
  <si>
    <t>3h08'00''</t>
  </si>
  <si>
    <t>VANDERNOT CORINNE</t>
  </si>
  <si>
    <t>332</t>
  </si>
  <si>
    <t>3h07'59''</t>
  </si>
  <si>
    <t>Les Fees Givrees</t>
  </si>
  <si>
    <t>MERCIER DELPHINE</t>
  </si>
  <si>
    <t>331</t>
  </si>
  <si>
    <t>3h04'59''</t>
  </si>
  <si>
    <t>2404202</t>
  </si>
  <si>
    <t>AIT BEN BOUAZZA ACHRAF</t>
  </si>
  <si>
    <t>330</t>
  </si>
  <si>
    <t>329</t>
  </si>
  <si>
    <t>3h04'58''</t>
  </si>
  <si>
    <t>328</t>
  </si>
  <si>
    <t>3h01'48''</t>
  </si>
  <si>
    <t>BONNEMAISON AUDREY</t>
  </si>
  <si>
    <t>327</t>
  </si>
  <si>
    <t>BISSON EMMANUELLE</t>
  </si>
  <si>
    <t>326</t>
  </si>
  <si>
    <t>2h59'02''</t>
  </si>
  <si>
    <t>CHAUVIN ADELINE</t>
  </si>
  <si>
    <t>325</t>
  </si>
  <si>
    <t>2h58'28''</t>
  </si>
  <si>
    <t>As Nandy Athletisme</t>
  </si>
  <si>
    <t>1761279</t>
  </si>
  <si>
    <t>FREJUS MYRIAM</t>
  </si>
  <si>
    <t>324</t>
  </si>
  <si>
    <t>2h57'36''</t>
  </si>
  <si>
    <t>Gien Athle Marathon</t>
  </si>
  <si>
    <t>1895789</t>
  </si>
  <si>
    <t>PAGON CHRISTINE</t>
  </si>
  <si>
    <t>323</t>
  </si>
  <si>
    <t>2h56'51''</t>
  </si>
  <si>
    <t>2329215</t>
  </si>
  <si>
    <t>GERGON CINDY</t>
  </si>
  <si>
    <t>322</t>
  </si>
  <si>
    <t>1656462</t>
  </si>
  <si>
    <t>CHEVAL MYRIAM</t>
  </si>
  <si>
    <t>321</t>
  </si>
  <si>
    <t>2h55'49''</t>
  </si>
  <si>
    <t>Cosm Arcueil</t>
  </si>
  <si>
    <t>PHILBERT PHILIPPE</t>
  </si>
  <si>
    <t>320</t>
  </si>
  <si>
    <t>2h54'29''</t>
  </si>
  <si>
    <t>1560987</t>
  </si>
  <si>
    <t>MAUVISSEAU DENIS</t>
  </si>
  <si>
    <t>319</t>
  </si>
  <si>
    <t>2h54'09''</t>
  </si>
  <si>
    <t>VICQUERY ANNE-SOPHIE</t>
  </si>
  <si>
    <t>318</t>
  </si>
  <si>
    <t>2h53'26''</t>
  </si>
  <si>
    <t>As Banque De France</t>
  </si>
  <si>
    <t>2523173</t>
  </si>
  <si>
    <t>CHABAULT OLIVIER</t>
  </si>
  <si>
    <t>317</t>
  </si>
  <si>
    <t>2h53'11''</t>
  </si>
  <si>
    <t>1486979</t>
  </si>
  <si>
    <t>FAUCON ANNICK</t>
  </si>
  <si>
    <t>316</t>
  </si>
  <si>
    <t>2h52'40''</t>
  </si>
  <si>
    <t>As Rochette Dammarie Les</t>
  </si>
  <si>
    <t>2442424</t>
  </si>
  <si>
    <t>SULON MELISSA</t>
  </si>
  <si>
    <t>315</t>
  </si>
  <si>
    <t>2h52'39''</t>
  </si>
  <si>
    <t>Adidas Runners Paris</t>
  </si>
  <si>
    <t>1502599</t>
  </si>
  <si>
    <t>FROMONT DAMIEN</t>
  </si>
  <si>
    <t>314</t>
  </si>
  <si>
    <t>2h52'27''</t>
  </si>
  <si>
    <t>RAFART RENAUD</t>
  </si>
  <si>
    <t>313</t>
  </si>
  <si>
    <t>2h52'11''</t>
  </si>
  <si>
    <t>1728053</t>
  </si>
  <si>
    <t>CAMUS JEAN-LUC</t>
  </si>
  <si>
    <t>312</t>
  </si>
  <si>
    <t>2h51'13''</t>
  </si>
  <si>
    <t>As Ce Adp Capsud</t>
  </si>
  <si>
    <t>LABARBE LAURENT</t>
  </si>
  <si>
    <t>311</t>
  </si>
  <si>
    <t>2h51'04''</t>
  </si>
  <si>
    <t>As Bourse</t>
  </si>
  <si>
    <t>980472</t>
  </si>
  <si>
    <t>PAVIL GERARD</t>
  </si>
  <si>
    <t>310</t>
  </si>
  <si>
    <t>2h51'00''</t>
  </si>
  <si>
    <t>MONTEX SYLVAIN</t>
  </si>
  <si>
    <t>309</t>
  </si>
  <si>
    <t>2h50'57''</t>
  </si>
  <si>
    <t>308</t>
  </si>
  <si>
    <t>2434901</t>
  </si>
  <si>
    <t>EICHER ALICE</t>
  </si>
  <si>
    <t>307</t>
  </si>
  <si>
    <t>2h50'27''</t>
  </si>
  <si>
    <t>YVONNET FRANCK</t>
  </si>
  <si>
    <t>306</t>
  </si>
  <si>
    <t>2320405</t>
  </si>
  <si>
    <t>MONTICO OLIVIER</t>
  </si>
  <si>
    <t>305</t>
  </si>
  <si>
    <t>304</t>
  </si>
  <si>
    <t>2h49'33''</t>
  </si>
  <si>
    <t>THOMASSIN VA</t>
  </si>
  <si>
    <t>303</t>
  </si>
  <si>
    <t>2h49'07''</t>
  </si>
  <si>
    <t>BARON VINCENT</t>
  </si>
  <si>
    <t>302</t>
  </si>
  <si>
    <t>2h48'46''</t>
  </si>
  <si>
    <t>1863701</t>
  </si>
  <si>
    <t>LIGONNIERE MICHELE</t>
  </si>
  <si>
    <t>301</t>
  </si>
  <si>
    <t>2h48'42''</t>
  </si>
  <si>
    <t>J3 Sports Amilly*</t>
  </si>
  <si>
    <t>1850380</t>
  </si>
  <si>
    <t>BESNARD NICOLAS</t>
  </si>
  <si>
    <t>300</t>
  </si>
  <si>
    <t>2h48'08''</t>
  </si>
  <si>
    <t>BEAU JEAN-MICHEL</t>
  </si>
  <si>
    <t>299</t>
  </si>
  <si>
    <t>2h47'37''</t>
  </si>
  <si>
    <t>LE CORRE CORINNE</t>
  </si>
  <si>
    <t>298</t>
  </si>
  <si>
    <t>2h46'58''</t>
  </si>
  <si>
    <t>297</t>
  </si>
  <si>
    <t>2h46'55''</t>
  </si>
  <si>
    <t>296</t>
  </si>
  <si>
    <t>2h45'29''</t>
  </si>
  <si>
    <t>295</t>
  </si>
  <si>
    <t>2h45'26''</t>
  </si>
  <si>
    <t>1882394</t>
  </si>
  <si>
    <t>BOZZOLINI LUCA</t>
  </si>
  <si>
    <t>294</t>
  </si>
  <si>
    <t>2h45'25''</t>
  </si>
  <si>
    <t>DAVRIL SANDRINE</t>
  </si>
  <si>
    <t>293</t>
  </si>
  <si>
    <t>2h45'19''</t>
  </si>
  <si>
    <t>Csa Centre National Des</t>
  </si>
  <si>
    <t>2181904</t>
  </si>
  <si>
    <t>PEYRICHOU GREGORY</t>
  </si>
  <si>
    <t>292</t>
  </si>
  <si>
    <t>2h45'01''</t>
  </si>
  <si>
    <t>291</t>
  </si>
  <si>
    <t>2h44'56''</t>
  </si>
  <si>
    <t>MOREL XAVIER</t>
  </si>
  <si>
    <t>290</t>
  </si>
  <si>
    <t>2h44'43''</t>
  </si>
  <si>
    <t>Athletic Club Draveil</t>
  </si>
  <si>
    <t>1484546</t>
  </si>
  <si>
    <t>MARTINS SUSANA</t>
  </si>
  <si>
    <t>289</t>
  </si>
  <si>
    <t>2h44'07''</t>
  </si>
  <si>
    <t>288</t>
  </si>
  <si>
    <t>2h43'20''</t>
  </si>
  <si>
    <t>IJSPEERT DOORTJE (NED)</t>
  </si>
  <si>
    <t>287</t>
  </si>
  <si>
    <t>2h43'16''</t>
  </si>
  <si>
    <t>286</t>
  </si>
  <si>
    <t>2h43'07''</t>
  </si>
  <si>
    <t>1606154</t>
  </si>
  <si>
    <t>ALINE DOMINIQUE</t>
  </si>
  <si>
    <t>285</t>
  </si>
  <si>
    <t>Courir A Montargis</t>
  </si>
  <si>
    <t>FOUDILI MOHAMED</t>
  </si>
  <si>
    <t>284</t>
  </si>
  <si>
    <t>2h42'52''</t>
  </si>
  <si>
    <t>283</t>
  </si>
  <si>
    <t>2h42'30''</t>
  </si>
  <si>
    <t>NEMASSOA RENE</t>
  </si>
  <si>
    <t>282</t>
  </si>
  <si>
    <t>2h42'27''</t>
  </si>
  <si>
    <t>1488923</t>
  </si>
  <si>
    <t>FERNANDES ELSA</t>
  </si>
  <si>
    <t>281</t>
  </si>
  <si>
    <t>2h42'23''</t>
  </si>
  <si>
    <t>280</t>
  </si>
  <si>
    <t>2h42'09''</t>
  </si>
  <si>
    <t>2088356</t>
  </si>
  <si>
    <t>BERNARD QUINANZONI SANDRINE</t>
  </si>
  <si>
    <t>279</t>
  </si>
  <si>
    <t>2h42'06''</t>
  </si>
  <si>
    <t>LABALETTE PIERRE-HENRI</t>
  </si>
  <si>
    <t>278</t>
  </si>
  <si>
    <t>277</t>
  </si>
  <si>
    <t>2h42'01''</t>
  </si>
  <si>
    <t>SINE MEHDI</t>
  </si>
  <si>
    <t>276</t>
  </si>
  <si>
    <t>2h41'08''</t>
  </si>
  <si>
    <t>2270612</t>
  </si>
  <si>
    <t>HOFFNER DEVILAINE LAETITIA</t>
  </si>
  <si>
    <t>275</t>
  </si>
  <si>
    <t>2h41'01''</t>
  </si>
  <si>
    <t>BIANCOLINI FREDERIC</t>
  </si>
  <si>
    <t>274</t>
  </si>
  <si>
    <t>2h39'27''</t>
  </si>
  <si>
    <t>273</t>
  </si>
  <si>
    <t>2h39'26''</t>
  </si>
  <si>
    <t>2501762</t>
  </si>
  <si>
    <t>MIGNOT NICOLAS</t>
  </si>
  <si>
    <t>272</t>
  </si>
  <si>
    <t>2h39'02''</t>
  </si>
  <si>
    <t>2475895</t>
  </si>
  <si>
    <t>MAURANGE MELANIE</t>
  </si>
  <si>
    <t>271</t>
  </si>
  <si>
    <t>2h38'58''</t>
  </si>
  <si>
    <t>2522690</t>
  </si>
  <si>
    <t>BOSCH CATHERINE</t>
  </si>
  <si>
    <t>270</t>
  </si>
  <si>
    <t>2h38'55''</t>
  </si>
  <si>
    <t>HEILIG THIBAUD</t>
  </si>
  <si>
    <t>269</t>
  </si>
  <si>
    <t>2h38'54''</t>
  </si>
  <si>
    <t>Ao Charenton</t>
  </si>
  <si>
    <t>2270409</t>
  </si>
  <si>
    <t>OU CHAL-MICHEL</t>
  </si>
  <si>
    <t>268</t>
  </si>
  <si>
    <t>2h38'47''</t>
  </si>
  <si>
    <t>Union Sportive Alfortvil</t>
  </si>
  <si>
    <t>1469866</t>
  </si>
  <si>
    <t>RENAUD JEAN-CHRISTOPHE</t>
  </si>
  <si>
    <t>267</t>
  </si>
  <si>
    <t>2h38'30''</t>
  </si>
  <si>
    <t>COUPE MICKAEL</t>
  </si>
  <si>
    <t>266</t>
  </si>
  <si>
    <t>2h38'19''</t>
  </si>
  <si>
    <t>SCALLIET EMELINE</t>
  </si>
  <si>
    <t>265</t>
  </si>
  <si>
    <t>2h38'11''</t>
  </si>
  <si>
    <t>LEVY JULIEN</t>
  </si>
  <si>
    <t>264</t>
  </si>
  <si>
    <t>2h37'38''</t>
  </si>
  <si>
    <t>Team Avon</t>
  </si>
  <si>
    <t>LALOUX GERARD</t>
  </si>
  <si>
    <t>263</t>
  </si>
  <si>
    <t>2h36'58''</t>
  </si>
  <si>
    <t>M6M / 1955</t>
  </si>
  <si>
    <t>1759495</t>
  </si>
  <si>
    <t>GITTON PASCAL</t>
  </si>
  <si>
    <t>262</t>
  </si>
  <si>
    <t>2h36'44''</t>
  </si>
  <si>
    <t>1921451</t>
  </si>
  <si>
    <t>DENIS LUDIVINE</t>
  </si>
  <si>
    <t>261</t>
  </si>
  <si>
    <t>2h36'19''</t>
  </si>
  <si>
    <t>2065152</t>
  </si>
  <si>
    <t>CARDUCCI ANTOINE</t>
  </si>
  <si>
    <t>260</t>
  </si>
  <si>
    <t>2h36'17''</t>
  </si>
  <si>
    <t>DUCHATEAU MARIE-LUCIE</t>
  </si>
  <si>
    <t>259</t>
  </si>
  <si>
    <t>2h36'14''</t>
  </si>
  <si>
    <t>258</t>
  </si>
  <si>
    <t>2h36'10''</t>
  </si>
  <si>
    <t>2470412</t>
  </si>
  <si>
    <t>CIORNEI HARMONIE</t>
  </si>
  <si>
    <t>257</t>
  </si>
  <si>
    <t>2h36'08''</t>
  </si>
  <si>
    <t>256</t>
  </si>
  <si>
    <t>2h36'07''</t>
  </si>
  <si>
    <t>Pringy Running Club</t>
  </si>
  <si>
    <t>PIERRE GILLES</t>
  </si>
  <si>
    <t>255</t>
  </si>
  <si>
    <t>2h36'04''</t>
  </si>
  <si>
    <t>254</t>
  </si>
  <si>
    <t>2h36'03''</t>
  </si>
  <si>
    <t>2462325</t>
  </si>
  <si>
    <t>LE CARBOULLEC PHILIPPE</t>
  </si>
  <si>
    <t>253</t>
  </si>
  <si>
    <t>2h35'27''</t>
  </si>
  <si>
    <t>252</t>
  </si>
  <si>
    <t>2h35'25''</t>
  </si>
  <si>
    <t>251</t>
  </si>
  <si>
    <t>2h35'23''</t>
  </si>
  <si>
    <t>Tri-aventure Pays De Fon</t>
  </si>
  <si>
    <t>2441156</t>
  </si>
  <si>
    <t>RUDOLPH FREDERIC</t>
  </si>
  <si>
    <t>250</t>
  </si>
  <si>
    <t>2h35'22''</t>
  </si>
  <si>
    <t>1874257</t>
  </si>
  <si>
    <t>FABEL SYLVIE</t>
  </si>
  <si>
    <t>249</t>
  </si>
  <si>
    <t>2h35'17''</t>
  </si>
  <si>
    <t>468880</t>
  </si>
  <si>
    <t>LEHMANN FLORENCE</t>
  </si>
  <si>
    <t>248</t>
  </si>
  <si>
    <t>2h35'07''</t>
  </si>
  <si>
    <t>Association Neuville Ath</t>
  </si>
  <si>
    <t>1480082</t>
  </si>
  <si>
    <t>DE BONNEFOY STEPHANE</t>
  </si>
  <si>
    <t>247</t>
  </si>
  <si>
    <t>2h34'38''</t>
  </si>
  <si>
    <t>Us Marolles</t>
  </si>
  <si>
    <t>2257143</t>
  </si>
  <si>
    <t>DELFOUR VERONIQUE</t>
  </si>
  <si>
    <t>246</t>
  </si>
  <si>
    <t>2h34'34''</t>
  </si>
  <si>
    <t>245</t>
  </si>
  <si>
    <t>2h34'05''</t>
  </si>
  <si>
    <t>DOLPHIN JEAN-RAYMOND</t>
  </si>
  <si>
    <t>244</t>
  </si>
  <si>
    <t>2h33'33''</t>
  </si>
  <si>
    <t>Issy Triathlon</t>
  </si>
  <si>
    <t>LEROUGE HELOISE</t>
  </si>
  <si>
    <t>243</t>
  </si>
  <si>
    <t>2h33'00''</t>
  </si>
  <si>
    <t>1957525</t>
  </si>
  <si>
    <t>DHINAUT STEPHANE</t>
  </si>
  <si>
    <t>242</t>
  </si>
  <si>
    <t>2h32'53''</t>
  </si>
  <si>
    <t>241</t>
  </si>
  <si>
    <t>2h32'22''</t>
  </si>
  <si>
    <t>POTIN JUSTINE</t>
  </si>
  <si>
    <t>240</t>
  </si>
  <si>
    <t>2h31'30''</t>
  </si>
  <si>
    <t>MIGNON FREDERIC</t>
  </si>
  <si>
    <t>239</t>
  </si>
  <si>
    <t>GIBERT PASCAL</t>
  </si>
  <si>
    <t>238</t>
  </si>
  <si>
    <t>2h31'15''</t>
  </si>
  <si>
    <t>237</t>
  </si>
  <si>
    <t>2h31'09''</t>
  </si>
  <si>
    <t>ARBILLOT SYLVIE</t>
  </si>
  <si>
    <t>236</t>
  </si>
  <si>
    <t>2h31'08''</t>
  </si>
  <si>
    <t>LE BARZIC CHARLES</t>
  </si>
  <si>
    <t>235</t>
  </si>
  <si>
    <t>2h31'02''</t>
  </si>
  <si>
    <t>2420024</t>
  </si>
  <si>
    <t>LY VERO</t>
  </si>
  <si>
    <t>234</t>
  </si>
  <si>
    <t>2h30'59''</t>
  </si>
  <si>
    <t>7027633</t>
  </si>
  <si>
    <t>233</t>
  </si>
  <si>
    <t>7026371</t>
  </si>
  <si>
    <t>232</t>
  </si>
  <si>
    <t>2h30'58''</t>
  </si>
  <si>
    <t>2240489</t>
  </si>
  <si>
    <t>THIEBAUT OLIVIER</t>
  </si>
  <si>
    <t>231</t>
  </si>
  <si>
    <t>2h30'56''</t>
  </si>
  <si>
    <t>DUBARLE JULIEN</t>
  </si>
  <si>
    <t>230</t>
  </si>
  <si>
    <t>2h30'53''</t>
  </si>
  <si>
    <t>JAY RICHARD</t>
  </si>
  <si>
    <t>229</t>
  </si>
  <si>
    <t>2h30'47''</t>
  </si>
  <si>
    <t>SANCHEZ ERIC</t>
  </si>
  <si>
    <t>228</t>
  </si>
  <si>
    <t>2h30'37''</t>
  </si>
  <si>
    <t>Running Club Pringy</t>
  </si>
  <si>
    <t>HACQUARD THIBAUD</t>
  </si>
  <si>
    <t>227</t>
  </si>
  <si>
    <t>2h30'32''</t>
  </si>
  <si>
    <t>226</t>
  </si>
  <si>
    <t>2h30'27''</t>
  </si>
  <si>
    <t>137168</t>
  </si>
  <si>
    <t>CHASTANG JEAN-PIERRE</t>
  </si>
  <si>
    <t>225</t>
  </si>
  <si>
    <t>2h29'36''</t>
  </si>
  <si>
    <t>AUFRERE BERNARD</t>
  </si>
  <si>
    <t>224</t>
  </si>
  <si>
    <t>2h29'09''</t>
  </si>
  <si>
    <t>DERVAUX FRANCK</t>
  </si>
  <si>
    <t>223</t>
  </si>
  <si>
    <t>2h29'03''</t>
  </si>
  <si>
    <t>Orsay Gif Athle*</t>
  </si>
  <si>
    <t>2240314</t>
  </si>
  <si>
    <t>ESCUAIN GREGORY</t>
  </si>
  <si>
    <t>222</t>
  </si>
  <si>
    <t>2h29'02''</t>
  </si>
  <si>
    <t>2158885</t>
  </si>
  <si>
    <t>VERNIS CAROLE</t>
  </si>
  <si>
    <t>221</t>
  </si>
  <si>
    <t>2h28'29''</t>
  </si>
  <si>
    <t>220</t>
  </si>
  <si>
    <t>2h28'26''</t>
  </si>
  <si>
    <t>CARASENA CAMILLE</t>
  </si>
  <si>
    <t>219</t>
  </si>
  <si>
    <t>2h28'25''</t>
  </si>
  <si>
    <t>Union Sportive Chatelet</t>
  </si>
  <si>
    <t>2072603</t>
  </si>
  <si>
    <t>NAYROLE IASMINE</t>
  </si>
  <si>
    <t>218</t>
  </si>
  <si>
    <t>2h28'12''</t>
  </si>
  <si>
    <t>Acns</t>
  </si>
  <si>
    <t>217</t>
  </si>
  <si>
    <t>2h28'11''</t>
  </si>
  <si>
    <t>216</t>
  </si>
  <si>
    <t>2h28'08''</t>
  </si>
  <si>
    <t>215</t>
  </si>
  <si>
    <t>2h28'02''</t>
  </si>
  <si>
    <t>ZRIBA MOURAD</t>
  </si>
  <si>
    <t>214</t>
  </si>
  <si>
    <t>2h27'59''</t>
  </si>
  <si>
    <t>SEYCHELLES RICHARD</t>
  </si>
  <si>
    <t>213</t>
  </si>
  <si>
    <t>2h27'57''</t>
  </si>
  <si>
    <t>BFC</t>
  </si>
  <si>
    <t>089</t>
  </si>
  <si>
    <t>2501449</t>
  </si>
  <si>
    <t>LARUE KARINE</t>
  </si>
  <si>
    <t>212</t>
  </si>
  <si>
    <t>2h27'46''</t>
  </si>
  <si>
    <t>BENALLEL HICHEM SELIM</t>
  </si>
  <si>
    <t>211</t>
  </si>
  <si>
    <t>2h27'17''</t>
  </si>
  <si>
    <t>BODA LUDOVIC</t>
  </si>
  <si>
    <t>210</t>
  </si>
  <si>
    <t>2h26'16''</t>
  </si>
  <si>
    <t>1664885</t>
  </si>
  <si>
    <t>COSTE LAURE</t>
  </si>
  <si>
    <t>209</t>
  </si>
  <si>
    <t>2h26'13''</t>
  </si>
  <si>
    <t>RAT LUC</t>
  </si>
  <si>
    <t>208</t>
  </si>
  <si>
    <t>2h26'08''</t>
  </si>
  <si>
    <t>DUMONTET DAVID</t>
  </si>
  <si>
    <t>207</t>
  </si>
  <si>
    <t>2h26'07''</t>
  </si>
  <si>
    <t>2210939</t>
  </si>
  <si>
    <t>ASSELINEAU AURELIEN</t>
  </si>
  <si>
    <t>206</t>
  </si>
  <si>
    <t>2h25'57''</t>
  </si>
  <si>
    <t>DUBOIS ARNAUD</t>
  </si>
  <si>
    <t>205</t>
  </si>
  <si>
    <t>2h25'35''</t>
  </si>
  <si>
    <t>204</t>
  </si>
  <si>
    <t>2h25'34''</t>
  </si>
  <si>
    <t>GUERIAUD DAVID</t>
  </si>
  <si>
    <t>203</t>
  </si>
  <si>
    <t>2h25'31''</t>
  </si>
  <si>
    <t>1926667</t>
  </si>
  <si>
    <t>MADAULE HANITRA</t>
  </si>
  <si>
    <t>202</t>
  </si>
  <si>
    <t>2h25'25''</t>
  </si>
  <si>
    <t>JAGLA AURELIEN</t>
  </si>
  <si>
    <t>201</t>
  </si>
  <si>
    <t>2h25'22''</t>
  </si>
  <si>
    <t>PALAZZETTI JEROME</t>
  </si>
  <si>
    <t>200</t>
  </si>
  <si>
    <t>2h25'03''</t>
  </si>
  <si>
    <t>1751419</t>
  </si>
  <si>
    <t>CAHUET ERIC</t>
  </si>
  <si>
    <t>199</t>
  </si>
  <si>
    <t>2h24'40''</t>
  </si>
  <si>
    <t>Us Creteil</t>
  </si>
  <si>
    <t>1054002</t>
  </si>
  <si>
    <t>MAHMOUDI MOUSSA</t>
  </si>
  <si>
    <t>198</t>
  </si>
  <si>
    <t>2h23'40''</t>
  </si>
  <si>
    <t>DE SANTA MARIA CARLOS</t>
  </si>
  <si>
    <t>197</t>
  </si>
  <si>
    <t>2h23'34''</t>
  </si>
  <si>
    <t>Ua Sens*</t>
  </si>
  <si>
    <t>1680058</t>
  </si>
  <si>
    <t>LEMOINE PATRICK</t>
  </si>
  <si>
    <t>196</t>
  </si>
  <si>
    <t>2h23'22''</t>
  </si>
  <si>
    <t>Les Tamalous</t>
  </si>
  <si>
    <t>1913415</t>
  </si>
  <si>
    <t>LAGARDE BERTRAND</t>
  </si>
  <si>
    <t>195</t>
  </si>
  <si>
    <t>2h23'14''</t>
  </si>
  <si>
    <t>BOLCEK JEREMY</t>
  </si>
  <si>
    <t>194</t>
  </si>
  <si>
    <t>2h22'37''</t>
  </si>
  <si>
    <t>1465247</t>
  </si>
  <si>
    <t>KINDOU FRANCK</t>
  </si>
  <si>
    <t>193</t>
  </si>
  <si>
    <t>1573226</t>
  </si>
  <si>
    <t>OUSSET SEBASTIEN</t>
  </si>
  <si>
    <t>192</t>
  </si>
  <si>
    <t>2h22'21''</t>
  </si>
  <si>
    <t>DAUNY PHILIPPE</t>
  </si>
  <si>
    <t>191</t>
  </si>
  <si>
    <t>2h22'09''</t>
  </si>
  <si>
    <t>FABEL PHILIPPE</t>
  </si>
  <si>
    <t>190</t>
  </si>
  <si>
    <t>2h21'52''</t>
  </si>
  <si>
    <t>2463113</t>
  </si>
  <si>
    <t>QUESNEL DAMIEN</t>
  </si>
  <si>
    <t>189</t>
  </si>
  <si>
    <t>2h21'48''</t>
  </si>
  <si>
    <t>188</t>
  </si>
  <si>
    <t>2h21'40''</t>
  </si>
  <si>
    <t>Ac Boulogne Billancourt</t>
  </si>
  <si>
    <t>1093123</t>
  </si>
  <si>
    <t>ORIOL PIERRE</t>
  </si>
  <si>
    <t>187</t>
  </si>
  <si>
    <t>2h21'39''</t>
  </si>
  <si>
    <t>QUILLACQ CECILE</t>
  </si>
  <si>
    <t>186</t>
  </si>
  <si>
    <t>2h21'02''</t>
  </si>
  <si>
    <t>1561773</t>
  </si>
  <si>
    <t>MERCERON BENOIT</t>
  </si>
  <si>
    <t>185</t>
  </si>
  <si>
    <t>2h20'59''</t>
  </si>
  <si>
    <t>558020</t>
  </si>
  <si>
    <t>VAROQUEAUX MARION</t>
  </si>
  <si>
    <t>184</t>
  </si>
  <si>
    <t>2h20'55''</t>
  </si>
  <si>
    <t>NAGUET HERVE</t>
  </si>
  <si>
    <t>183</t>
  </si>
  <si>
    <t>2h20'37''</t>
  </si>
  <si>
    <t>BOITON NOEMIE</t>
  </si>
  <si>
    <t>182</t>
  </si>
  <si>
    <t>2h20'25''</t>
  </si>
  <si>
    <t>1863568</t>
  </si>
  <si>
    <t>CHASLES ERIC</t>
  </si>
  <si>
    <t>181</t>
  </si>
  <si>
    <t>2h20'14''</t>
  </si>
  <si>
    <t>Federation Sportive Poli</t>
  </si>
  <si>
    <t>5194</t>
  </si>
  <si>
    <t>MOULIN JEAN-MARC</t>
  </si>
  <si>
    <t>180</t>
  </si>
  <si>
    <t>179</t>
  </si>
  <si>
    <t>2h20'10''</t>
  </si>
  <si>
    <t>1083387</t>
  </si>
  <si>
    <t>NAIT-DAOUD AOMAR</t>
  </si>
  <si>
    <t>178</t>
  </si>
  <si>
    <t>2h20'01''</t>
  </si>
  <si>
    <t>FERREIRA CHRISTOPHE</t>
  </si>
  <si>
    <t>2h20'00''</t>
  </si>
  <si>
    <t>CADET PATRICK</t>
  </si>
  <si>
    <t>2h19'59''</t>
  </si>
  <si>
    <t>2h19'58''</t>
  </si>
  <si>
    <t>1869364</t>
  </si>
  <si>
    <t>ZIANI NADIA</t>
  </si>
  <si>
    <t>2h19'56''</t>
  </si>
  <si>
    <t>2451305</t>
  </si>
  <si>
    <t>AVRIL ALEXIS</t>
  </si>
  <si>
    <t>2h19'52''</t>
  </si>
  <si>
    <t>2377528</t>
  </si>
  <si>
    <t>PIGNAT PHILIPPE</t>
  </si>
  <si>
    <t>2h19'47''</t>
  </si>
  <si>
    <t>2h19'29''</t>
  </si>
  <si>
    <t>MALFONDET ALAIN</t>
  </si>
  <si>
    <t>2h19'25''</t>
  </si>
  <si>
    <t>2102668</t>
  </si>
  <si>
    <t>NICOLAS FLORIAN</t>
  </si>
  <si>
    <t>2h19'22''</t>
  </si>
  <si>
    <t>LAIR EMMANUEL</t>
  </si>
  <si>
    <t>2h19'12''</t>
  </si>
  <si>
    <t>Asl Raid</t>
  </si>
  <si>
    <t>2h19'11''</t>
  </si>
  <si>
    <t>2437236</t>
  </si>
  <si>
    <t>AMARO ANTHONY</t>
  </si>
  <si>
    <t>2h19'05''</t>
  </si>
  <si>
    <t>2130156</t>
  </si>
  <si>
    <t>GARNIER PHILIPPE</t>
  </si>
  <si>
    <t>2h19'02''</t>
  </si>
  <si>
    <t>Vaux Le Penil Athletisme</t>
  </si>
  <si>
    <t>2504719</t>
  </si>
  <si>
    <t>FONTAINE JOEL</t>
  </si>
  <si>
    <t>2h19'00''</t>
  </si>
  <si>
    <t>CHALAYE CLEMENT</t>
  </si>
  <si>
    <t>2h18'50''</t>
  </si>
  <si>
    <t>THIANT CYRIL</t>
  </si>
  <si>
    <t>2h18'32''</t>
  </si>
  <si>
    <t>1862738</t>
  </si>
  <si>
    <t>CAYROCHE FRANCOIS</t>
  </si>
  <si>
    <t>2h18'31''</t>
  </si>
  <si>
    <t>352377</t>
  </si>
  <si>
    <t>POUTEAU HERVE</t>
  </si>
  <si>
    <t>2h18'26''</t>
  </si>
  <si>
    <t>MAGGI CATHERINE</t>
  </si>
  <si>
    <t>2h18'02''</t>
  </si>
  <si>
    <t>2h17'57''</t>
  </si>
  <si>
    <t>LAMOUREUX FRANCK</t>
  </si>
  <si>
    <t>2h17'40''</t>
  </si>
  <si>
    <t>1540962</t>
  </si>
  <si>
    <t>GORUCHON JEAN-FRANCOIS</t>
  </si>
  <si>
    <t>2h17'21''</t>
  </si>
  <si>
    <t>948048</t>
  </si>
  <si>
    <t>SENTUBERY FRANTZ</t>
  </si>
  <si>
    <t>2h17'13''</t>
  </si>
  <si>
    <t>POQUET CHRISTOPHE</t>
  </si>
  <si>
    <t>2h17'12''</t>
  </si>
  <si>
    <t>BOHER-LIGNON MAXIME</t>
  </si>
  <si>
    <t>2h17'08''</t>
  </si>
  <si>
    <t>2h17'06''</t>
  </si>
  <si>
    <t>521104</t>
  </si>
  <si>
    <t>LAMBOLEY OLIVIER</t>
  </si>
  <si>
    <t>2h17'05''</t>
  </si>
  <si>
    <t>2h17'01''</t>
  </si>
  <si>
    <t>LE CARDINAL JONATHAN</t>
  </si>
  <si>
    <t>2h16'51''</t>
  </si>
  <si>
    <t>LEGOURD FLORIAN</t>
  </si>
  <si>
    <t>1642315</t>
  </si>
  <si>
    <t>DESIRE CHRISTOPHE</t>
  </si>
  <si>
    <t>2h16'06''</t>
  </si>
  <si>
    <t>FAVEROLLE FABRICE</t>
  </si>
  <si>
    <t>2h15'58''</t>
  </si>
  <si>
    <t>1266611</t>
  </si>
  <si>
    <t>NASLIN SAMUEL</t>
  </si>
  <si>
    <t>896318</t>
  </si>
  <si>
    <t>MORISOT LAUREN</t>
  </si>
  <si>
    <t>2h15'51''</t>
  </si>
  <si>
    <t>2h15'46''</t>
  </si>
  <si>
    <t>2h15'37''</t>
  </si>
  <si>
    <t>2h15'33''</t>
  </si>
  <si>
    <t>820749</t>
  </si>
  <si>
    <t>MONTHEILLET SANDRA</t>
  </si>
  <si>
    <t>2h15'28''</t>
  </si>
  <si>
    <t>GARRIDO GARZA FRANCISCO (MEX)</t>
  </si>
  <si>
    <t>2h15'27''</t>
  </si>
  <si>
    <t>BACLET LAURENT</t>
  </si>
  <si>
    <t>2h15'21''</t>
  </si>
  <si>
    <t>2h15'12''</t>
  </si>
  <si>
    <t>MORIN NICOLAS</t>
  </si>
  <si>
    <t>2h14'49''</t>
  </si>
  <si>
    <t>2019757</t>
  </si>
  <si>
    <t>CORDEIRO-MENDES MAGALIE</t>
  </si>
  <si>
    <t>2h14'17''</t>
  </si>
  <si>
    <t>2h14'12''</t>
  </si>
  <si>
    <t>Essonne Athletic*</t>
  </si>
  <si>
    <t>2185570</t>
  </si>
  <si>
    <t>VAN DE CAUTER JULIEN</t>
  </si>
  <si>
    <t>2h14'04''</t>
  </si>
  <si>
    <t>COLLIN LUDOVIC</t>
  </si>
  <si>
    <t>2h13'55''</t>
  </si>
  <si>
    <t>2h13'51''</t>
  </si>
  <si>
    <t>2065461</t>
  </si>
  <si>
    <t>BONNARD STEPHANE</t>
  </si>
  <si>
    <t>2h13'36''</t>
  </si>
  <si>
    <t>RUBIO TEDDY</t>
  </si>
  <si>
    <t>2h13'25''</t>
  </si>
  <si>
    <t>664815</t>
  </si>
  <si>
    <t>ORDINAIRE MAXIME</t>
  </si>
  <si>
    <t>2h13'14''</t>
  </si>
  <si>
    <t>5570795</t>
  </si>
  <si>
    <t>SONZOGNI JEAN-PIERRE</t>
  </si>
  <si>
    <t>2h13'08''</t>
  </si>
  <si>
    <t>Azimut Sport Competition</t>
  </si>
  <si>
    <t>650622</t>
  </si>
  <si>
    <t>HISLEUR MATTHIEU</t>
  </si>
  <si>
    <t>2h12'41''</t>
  </si>
  <si>
    <t>1677833</t>
  </si>
  <si>
    <t>SIMON STEPHANE</t>
  </si>
  <si>
    <t>2h12'40''</t>
  </si>
  <si>
    <t>The Running Foot</t>
  </si>
  <si>
    <t>TONI GILLES</t>
  </si>
  <si>
    <t>2h12'33''</t>
  </si>
  <si>
    <t>2278388</t>
  </si>
  <si>
    <t>HUBERT SYLVAIN</t>
  </si>
  <si>
    <t>ARGENTIN VINCENT</t>
  </si>
  <si>
    <t>2h11'56''</t>
  </si>
  <si>
    <t>COULPLE JEAN-CLAUDE</t>
  </si>
  <si>
    <t>2h11'43''</t>
  </si>
  <si>
    <t>THOMAZEAU MARC</t>
  </si>
  <si>
    <t>2h11'37''</t>
  </si>
  <si>
    <t>2h11'30''</t>
  </si>
  <si>
    <t>Ozoir Vsop Triathlon</t>
  </si>
  <si>
    <t>GARCIA LUC</t>
  </si>
  <si>
    <t>2h10'14''</t>
  </si>
  <si>
    <t>REGENFUSS JONAS</t>
  </si>
  <si>
    <t>2h10'12''</t>
  </si>
  <si>
    <t>2427189</t>
  </si>
  <si>
    <t>DANGEUL ALEXANDRE</t>
  </si>
  <si>
    <t>2271411</t>
  </si>
  <si>
    <t>PARTHENAY BRUNO</t>
  </si>
  <si>
    <t>2h09'45''</t>
  </si>
  <si>
    <t>BOUKHLIFA RACHID</t>
  </si>
  <si>
    <t>2h09'14''</t>
  </si>
  <si>
    <t>1570355</t>
  </si>
  <si>
    <t>GUERAUD GWENAEL</t>
  </si>
  <si>
    <t>2h08'57''</t>
  </si>
  <si>
    <t>2h08'55''</t>
  </si>
  <si>
    <t>Sens Route Trail - Assap</t>
  </si>
  <si>
    <t>5579692</t>
  </si>
  <si>
    <t>BANNIER YOANN</t>
  </si>
  <si>
    <t>2h08'32''</t>
  </si>
  <si>
    <t>2h08'10''</t>
  </si>
  <si>
    <t>2h08'06''</t>
  </si>
  <si>
    <t>CAGNARD KIM</t>
  </si>
  <si>
    <t>2h07'41''</t>
  </si>
  <si>
    <t>2h07'21''</t>
  </si>
  <si>
    <t>Marc Le Corre</t>
  </si>
  <si>
    <t>LE CORRE MARC</t>
  </si>
  <si>
    <t>2126999</t>
  </si>
  <si>
    <t>BESNARD OLIVIER</t>
  </si>
  <si>
    <t>1619867</t>
  </si>
  <si>
    <t>LOUVET NATHAN</t>
  </si>
  <si>
    <t>2h07'04''</t>
  </si>
  <si>
    <t>707334</t>
  </si>
  <si>
    <t>DEFLANDRE DAMIEN</t>
  </si>
  <si>
    <t>2h06'57''</t>
  </si>
  <si>
    <t>2267246</t>
  </si>
  <si>
    <t>GLENAC NICOLAS</t>
  </si>
  <si>
    <t>2h06'41''</t>
  </si>
  <si>
    <t>ANDRADES LOPEZ YORNES (VEN)</t>
  </si>
  <si>
    <t>2h06'37''</t>
  </si>
  <si>
    <t>BRAS STEPHANE</t>
  </si>
  <si>
    <t>BONHOMME FREDERIC</t>
  </si>
  <si>
    <t>2h05'35''</t>
  </si>
  <si>
    <t>570960</t>
  </si>
  <si>
    <t>RAIMBAULT MAUD</t>
  </si>
  <si>
    <t>2h04'48''</t>
  </si>
  <si>
    <t>Acns Villeneuve-la-guyar</t>
  </si>
  <si>
    <t>2h04'24''</t>
  </si>
  <si>
    <t>Svvv</t>
  </si>
  <si>
    <t>138229</t>
  </si>
  <si>
    <t>BASSET MATTHIEU</t>
  </si>
  <si>
    <t>2h04'18''</t>
  </si>
  <si>
    <t>FESSARD PAUL</t>
  </si>
  <si>
    <t>2h04'11''</t>
  </si>
  <si>
    <t>DEBOST WILLIAM</t>
  </si>
  <si>
    <t>2h03'46''</t>
  </si>
  <si>
    <t>2h03'42''</t>
  </si>
  <si>
    <t>2h03'30''</t>
  </si>
  <si>
    <t>2h03'28''</t>
  </si>
  <si>
    <t>459209</t>
  </si>
  <si>
    <t>ROCCA BENJAMIN</t>
  </si>
  <si>
    <t>2h03'21''</t>
  </si>
  <si>
    <t>1699233</t>
  </si>
  <si>
    <t>AUBERTIN FLORENT</t>
  </si>
  <si>
    <t>2h03'01''</t>
  </si>
  <si>
    <t>FILIPE PEREIRA CARLOS MANUEL</t>
  </si>
  <si>
    <t>2h02'50''</t>
  </si>
  <si>
    <t>2h02'43''</t>
  </si>
  <si>
    <t>Triatl'aix</t>
  </si>
  <si>
    <t>TETART DAVID</t>
  </si>
  <si>
    <t>2h02'36''</t>
  </si>
  <si>
    <t>Terre De Running Montarg</t>
  </si>
  <si>
    <t>TRUFFY MAXIME</t>
  </si>
  <si>
    <t>2h02'22''</t>
  </si>
  <si>
    <t>1045293</t>
  </si>
  <si>
    <t>BUNEL PHILIPPE</t>
  </si>
  <si>
    <t>2h02'05''</t>
  </si>
  <si>
    <t>VEM / 1965</t>
  </si>
  <si>
    <t>2222009</t>
  </si>
  <si>
    <t>MARTEAU FABRICE</t>
  </si>
  <si>
    <t>2h02'02''</t>
  </si>
  <si>
    <t>2h01'52''</t>
  </si>
  <si>
    <t>895920</t>
  </si>
  <si>
    <t>PERREAU STEPHANE</t>
  </si>
  <si>
    <t>2h01'38''</t>
  </si>
  <si>
    <t>1781821</t>
  </si>
  <si>
    <t>PAYEN CHRISTOPHE</t>
  </si>
  <si>
    <t>2h01'33''</t>
  </si>
  <si>
    <t>2h01'09''</t>
  </si>
  <si>
    <t>2h00'13''</t>
  </si>
  <si>
    <t>VERZETTI FLAVIO</t>
  </si>
  <si>
    <t>1h59'46''</t>
  </si>
  <si>
    <t>Cma Coureurs De Fond</t>
  </si>
  <si>
    <t>1092961</t>
  </si>
  <si>
    <t>GUERIN GILLES</t>
  </si>
  <si>
    <t>1h59'34''</t>
  </si>
  <si>
    <t>FERREIRA LUIS</t>
  </si>
  <si>
    <t>1h59'33''</t>
  </si>
  <si>
    <t>Type 1 Running Team</t>
  </si>
  <si>
    <t>1653766</t>
  </si>
  <si>
    <t>RICCI ANTONY</t>
  </si>
  <si>
    <t>1h59'32''</t>
  </si>
  <si>
    <t>1591073</t>
  </si>
  <si>
    <t>BAROUNE ISMAIL</t>
  </si>
  <si>
    <t>1h59'27''</t>
  </si>
  <si>
    <t>1137901</t>
  </si>
  <si>
    <t>IDRES ACHOUR</t>
  </si>
  <si>
    <t>1130677</t>
  </si>
  <si>
    <t>OHREL PHILIPPE</t>
  </si>
  <si>
    <t>1h59'16''</t>
  </si>
  <si>
    <t>1h59'13''</t>
  </si>
  <si>
    <t>538218</t>
  </si>
  <si>
    <t>DESFORGES THIERRY</t>
  </si>
  <si>
    <t>1h59'04''</t>
  </si>
  <si>
    <t>Le Milf Club</t>
  </si>
  <si>
    <t>2140272</t>
  </si>
  <si>
    <t>BRAKNI EDDY</t>
  </si>
  <si>
    <t>1h59'01''</t>
  </si>
  <si>
    <t>1670193</t>
  </si>
  <si>
    <t>MAZURECK APOLLINE</t>
  </si>
  <si>
    <t>1h58'51''</t>
  </si>
  <si>
    <t>1h58'44''</t>
  </si>
  <si>
    <t>1h58'41''</t>
  </si>
  <si>
    <t>1571655</t>
  </si>
  <si>
    <t>FRANCO AURELIEN</t>
  </si>
  <si>
    <t>1h58'12''</t>
  </si>
  <si>
    <t>1h57'51''</t>
  </si>
  <si>
    <t>1898805</t>
  </si>
  <si>
    <t>ALLIAUME DAVID</t>
  </si>
  <si>
    <t>1h57'01''</t>
  </si>
  <si>
    <t>FOUCAUT ERWAN</t>
  </si>
  <si>
    <t>1h56'24''</t>
  </si>
  <si>
    <t>1h56'14''</t>
  </si>
  <si>
    <t>1866381</t>
  </si>
  <si>
    <t>BOUVART SEBASTIEN</t>
  </si>
  <si>
    <t>1h56'12''</t>
  </si>
  <si>
    <t>1879561</t>
  </si>
  <si>
    <t>MONDE CELINE</t>
  </si>
  <si>
    <t>1h55'38''</t>
  </si>
  <si>
    <t>JAUDET RENAUD</t>
  </si>
  <si>
    <t>1h55'34''</t>
  </si>
  <si>
    <t>SOUPEAUX JEAN-MICHEL</t>
  </si>
  <si>
    <t>1h55'27''</t>
  </si>
  <si>
    <t>BLACHERE CHRISTOPHE</t>
  </si>
  <si>
    <t>1h55'21''</t>
  </si>
  <si>
    <t>1214005</t>
  </si>
  <si>
    <t>GANDOIN GREGORY</t>
  </si>
  <si>
    <t>1h55'08''</t>
  </si>
  <si>
    <t>VERCAMER CEDRIC</t>
  </si>
  <si>
    <t>1h55'07''</t>
  </si>
  <si>
    <t>1633071</t>
  </si>
  <si>
    <t>MARIONNEAU ANTOINE</t>
  </si>
  <si>
    <t>1h54'45''</t>
  </si>
  <si>
    <t>2284550</t>
  </si>
  <si>
    <t>PASCUAL MICHAEL</t>
  </si>
  <si>
    <t>1h54'31''</t>
  </si>
  <si>
    <t>1h54'26''</t>
  </si>
  <si>
    <t>1h54'21''</t>
  </si>
  <si>
    <t>2416617</t>
  </si>
  <si>
    <t>CLOPIN THIBAULT</t>
  </si>
  <si>
    <t>1h53'22''</t>
  </si>
  <si>
    <t>1h53'03''</t>
  </si>
  <si>
    <t>058</t>
  </si>
  <si>
    <t>Entente Athle 58*</t>
  </si>
  <si>
    <t>2260973</t>
  </si>
  <si>
    <t>VIAUX CAMBUZAT ROMAIN</t>
  </si>
  <si>
    <t>1h52'10''</t>
  </si>
  <si>
    <t>1h52'06''</t>
  </si>
  <si>
    <t>1469004</t>
  </si>
  <si>
    <t>BOIL JEREMY</t>
  </si>
  <si>
    <t>1h51'52''</t>
  </si>
  <si>
    <t>DEKHLI NAOUFEL</t>
  </si>
  <si>
    <t>1h51'21''</t>
  </si>
  <si>
    <t>1359422</t>
  </si>
  <si>
    <t>CORNU GUILLAUME</t>
  </si>
  <si>
    <t>1h51'12''</t>
  </si>
  <si>
    <t>1284968</t>
  </si>
  <si>
    <t>CUZIN MARIE</t>
  </si>
  <si>
    <t>1810447</t>
  </si>
  <si>
    <t>BANSARD ARNAUD</t>
  </si>
  <si>
    <t>1h51'08''</t>
  </si>
  <si>
    <t>Senart Combs Brie Athlet</t>
  </si>
  <si>
    <t>1h50'29''</t>
  </si>
  <si>
    <t>1h50'14''</t>
  </si>
  <si>
    <t>1h49'53''</t>
  </si>
  <si>
    <t>1h49'45''</t>
  </si>
  <si>
    <t>1h49'43''</t>
  </si>
  <si>
    <t>1h49'35''</t>
  </si>
  <si>
    <t>BOSCH ROMAIN</t>
  </si>
  <si>
    <t>1h49'27''</t>
  </si>
  <si>
    <t>1490426</t>
  </si>
  <si>
    <t>VICQUERY ANTOINE</t>
  </si>
  <si>
    <t>1h48'51''</t>
  </si>
  <si>
    <t>1h48'22''</t>
  </si>
  <si>
    <t>Wago</t>
  </si>
  <si>
    <t>HEMARD FRED</t>
  </si>
  <si>
    <t>1h47'42''</t>
  </si>
  <si>
    <t>HUILLET MARTIN</t>
  </si>
  <si>
    <t>1h47'33''</t>
  </si>
  <si>
    <t>J3 Sports Amilly Triathl</t>
  </si>
  <si>
    <t>JONDEAU PHILIPPE</t>
  </si>
  <si>
    <t>Vsop Ozoir Triathlon</t>
  </si>
  <si>
    <t>TRINQUESSE YOANN</t>
  </si>
  <si>
    <t>Ua Versailles</t>
  </si>
  <si>
    <t>1650394</t>
  </si>
  <si>
    <t>BLANCHARD FRANCOIS</t>
  </si>
  <si>
    <t>1h45'33''</t>
  </si>
  <si>
    <t>1h45'28''</t>
  </si>
  <si>
    <t>1177902</t>
  </si>
  <si>
    <t>TROKIMO ERIC</t>
  </si>
  <si>
    <t>1h44'06''</t>
  </si>
  <si>
    <t>1092025</t>
  </si>
  <si>
    <t>CHASSAT CYRILLE</t>
  </si>
  <si>
    <t>1h43'09''</t>
  </si>
  <si>
    <t>Les Coureurs Puiseautins</t>
  </si>
  <si>
    <t>SIEFFERT KEVIN</t>
  </si>
  <si>
    <t>1h42'52''</t>
  </si>
  <si>
    <t>1h42'42''</t>
  </si>
  <si>
    <t>2257214</t>
  </si>
  <si>
    <t>BAUDOIN HERVE</t>
  </si>
  <si>
    <t>1h40'49''</t>
  </si>
  <si>
    <t>2373035</t>
  </si>
  <si>
    <t>MICALLEF CEDRIC</t>
  </si>
  <si>
    <t>1h40'19''</t>
  </si>
  <si>
    <t>560638</t>
  </si>
  <si>
    <t>SLEZACK STEPHANE</t>
  </si>
  <si>
    <t>1h39'02''</t>
  </si>
  <si>
    <t>1h38'58''</t>
  </si>
  <si>
    <t>Athle 92*</t>
  </si>
  <si>
    <t>1579587</t>
  </si>
  <si>
    <t>AUNE JULIEN</t>
  </si>
  <si>
    <t>1h37'53''</t>
  </si>
  <si>
    <t>159416</t>
  </si>
  <si>
    <t>GIRAUD FLORIAN</t>
  </si>
  <si>
    <t>1h37'25''</t>
  </si>
  <si>
    <t>1378245</t>
  </si>
  <si>
    <t>MAUVAIS CLEMENT</t>
  </si>
  <si>
    <t>1h37'23''</t>
  </si>
  <si>
    <t>1544627</t>
  </si>
  <si>
    <t>SABI NADIR (ALG)</t>
  </si>
  <si>
    <t>1h36'12''</t>
  </si>
  <si>
    <t>2318585</t>
  </si>
  <si>
    <t>HUSSON ALEXANDRE</t>
  </si>
  <si>
    <t>1h34'53''</t>
  </si>
  <si>
    <t>702433</t>
  </si>
  <si>
    <t>POUZET STEPHANE</t>
  </si>
  <si>
    <t>1h30'50''</t>
  </si>
  <si>
    <t>22 km</t>
  </si>
  <si>
    <t>(05/03/2023)</t>
  </si>
  <si>
    <t>BAGNEAUX SUR LOING () le 05/03/2023</t>
  </si>
  <si>
    <t>267056</t>
  </si>
  <si>
    <t>MUCO TRAIL DU PAYS DE NEMOURS</t>
  </si>
  <si>
    <t>MUCOTRAIL</t>
  </si>
  <si>
    <t>Colonne3</t>
  </si>
  <si>
    <t>Colonne4</t>
  </si>
  <si>
    <t>Colonne5</t>
  </si>
  <si>
    <t>Colonne6</t>
  </si>
  <si>
    <t>5h23'41''</t>
  </si>
  <si>
    <t>BALME THIERRY</t>
  </si>
  <si>
    <t>5h23'39''</t>
  </si>
  <si>
    <t>2330615</t>
  </si>
  <si>
    <t>DEMAILLY EMMANUEL</t>
  </si>
  <si>
    <t>5h20'41''</t>
  </si>
  <si>
    <t>MELCHIOR JACK</t>
  </si>
  <si>
    <t>5h18'17''</t>
  </si>
  <si>
    <t>Trail Pays De L Ourcq</t>
  </si>
  <si>
    <t>5h16'31''</t>
  </si>
  <si>
    <t>1133494</t>
  </si>
  <si>
    <t>DEBIEU PASCAL</t>
  </si>
  <si>
    <t>5h13'16''</t>
  </si>
  <si>
    <t>5h06'12''</t>
  </si>
  <si>
    <t>BOUSSAC CYRIL</t>
  </si>
  <si>
    <t>5h04'23''</t>
  </si>
  <si>
    <t>4h58'59''</t>
  </si>
  <si>
    <t>Run'annet</t>
  </si>
  <si>
    <t>BOTTA ANTOINE</t>
  </si>
  <si>
    <t>4h55'36''</t>
  </si>
  <si>
    <t>GUEU ISMAEL</t>
  </si>
  <si>
    <t>4h54'41''</t>
  </si>
  <si>
    <t>CACADOR ALAIN</t>
  </si>
  <si>
    <t>LEVERT ERICK</t>
  </si>
  <si>
    <t>4h54'25''</t>
  </si>
  <si>
    <t>BELARBI SAID</t>
  </si>
  <si>
    <t>4h52'59''</t>
  </si>
  <si>
    <t>2194240</t>
  </si>
  <si>
    <t>PERLERIN BRUNO</t>
  </si>
  <si>
    <t>4h45'30''</t>
  </si>
  <si>
    <t>LAVERIE THIERRY</t>
  </si>
  <si>
    <t>4h44'41''</t>
  </si>
  <si>
    <t>1442642</t>
  </si>
  <si>
    <t>LIERE PHILIPPE</t>
  </si>
  <si>
    <t>4h38'52''</t>
  </si>
  <si>
    <t>Les Azimute.e.s</t>
  </si>
  <si>
    <t>1973438</t>
  </si>
  <si>
    <t>JOURDAIN CHRISTOPHE</t>
  </si>
  <si>
    <t>4h38'40''</t>
  </si>
  <si>
    <t>DEMANGE FREDERIC</t>
  </si>
  <si>
    <t>4h36'11''</t>
  </si>
  <si>
    <t>TRANCHANT FABRICE</t>
  </si>
  <si>
    <t>4h34'02''</t>
  </si>
  <si>
    <t>Sporting Club Athletic D</t>
  </si>
  <si>
    <t>2296663</t>
  </si>
  <si>
    <t>CAUDE ANTHONY</t>
  </si>
  <si>
    <t>4h32'35''</t>
  </si>
  <si>
    <t>1896425</t>
  </si>
  <si>
    <t>LETESSIER CHRISTOPHE</t>
  </si>
  <si>
    <t>4h32'09''</t>
  </si>
  <si>
    <t>4h31'57''</t>
  </si>
  <si>
    <t>POTARD TANGUY</t>
  </si>
  <si>
    <t>4h31'23''</t>
  </si>
  <si>
    <t>124329</t>
  </si>
  <si>
    <t>CARLIN DAVID</t>
  </si>
  <si>
    <t>4h31'18''</t>
  </si>
  <si>
    <t>4h31'15''</t>
  </si>
  <si>
    <t>4h30'33''</t>
  </si>
  <si>
    <t>DOUX CHRISTOPHE</t>
  </si>
  <si>
    <t>4h29'30''</t>
  </si>
  <si>
    <t>DEPIERRE EMMANUEL</t>
  </si>
  <si>
    <t>4h28'47''</t>
  </si>
  <si>
    <t>2271415</t>
  </si>
  <si>
    <t>BETRANCOURT FRANK</t>
  </si>
  <si>
    <t>4h25'34''</t>
  </si>
  <si>
    <t>BROUSSE NICOLAS</t>
  </si>
  <si>
    <t>4h24'56''</t>
  </si>
  <si>
    <t>Triathlon Club De L'omoi</t>
  </si>
  <si>
    <t>BOURLET BENJAMIN</t>
  </si>
  <si>
    <t>4h23'04''</t>
  </si>
  <si>
    <t>AMMOUR ALEXANDRE</t>
  </si>
  <si>
    <t>4h22'56''</t>
  </si>
  <si>
    <t>4h22'52''</t>
  </si>
  <si>
    <t>HULAUD JEAN-MARC</t>
  </si>
  <si>
    <t>4h21'44''</t>
  </si>
  <si>
    <t>LABROUSSE ROMAIN</t>
  </si>
  <si>
    <t>4h18'22''</t>
  </si>
  <si>
    <t>Team 77</t>
  </si>
  <si>
    <t>4h16'53''</t>
  </si>
  <si>
    <t>LAPORTE PHILIPPE</t>
  </si>
  <si>
    <t>4h16'14''</t>
  </si>
  <si>
    <t>TRANCHANT CINDIE</t>
  </si>
  <si>
    <t>4h15'27''</t>
  </si>
  <si>
    <t>4h15'20''</t>
  </si>
  <si>
    <t>2057163</t>
  </si>
  <si>
    <t>DUTERTRE SANDRINE</t>
  </si>
  <si>
    <t>4h15'19''</t>
  </si>
  <si>
    <t>CHAMPION LUDOVIC</t>
  </si>
  <si>
    <t>4h14'39''</t>
  </si>
  <si>
    <t>1364787</t>
  </si>
  <si>
    <t>LIERE REMY</t>
  </si>
  <si>
    <t>4h13'29''</t>
  </si>
  <si>
    <t>RIGON ANTOINE</t>
  </si>
  <si>
    <t>4h13'13''</t>
  </si>
  <si>
    <t>677361</t>
  </si>
  <si>
    <t>SENTISSI ROMAIN</t>
  </si>
  <si>
    <t>4h13'08''</t>
  </si>
  <si>
    <t>2020370</t>
  </si>
  <si>
    <t>HENRION REGIS</t>
  </si>
  <si>
    <t>4h12'59''</t>
  </si>
  <si>
    <t>DAMIANI JULIEN</t>
  </si>
  <si>
    <t>4h12'50''</t>
  </si>
  <si>
    <t>2383826</t>
  </si>
  <si>
    <t>PAPOUIN NICOLAS</t>
  </si>
  <si>
    <t>4h12'21''</t>
  </si>
  <si>
    <t>GAILLARD LAURENT</t>
  </si>
  <si>
    <t>4h12'11''</t>
  </si>
  <si>
    <t>1267347</t>
  </si>
  <si>
    <t>BREBION THIERRY</t>
  </si>
  <si>
    <t>4h12'03''</t>
  </si>
  <si>
    <t>BALLESTA FRANCK</t>
  </si>
  <si>
    <t>4h11'11''</t>
  </si>
  <si>
    <t>2340604</t>
  </si>
  <si>
    <t>BOCCI FABIEN</t>
  </si>
  <si>
    <t>4h08'52''</t>
  </si>
  <si>
    <t>1927419</t>
  </si>
  <si>
    <t>DESABRES JEAN-CHRISTOPHE</t>
  </si>
  <si>
    <t>4h08'41''</t>
  </si>
  <si>
    <t>4h05'38''</t>
  </si>
  <si>
    <t>GRAND ADELINE</t>
  </si>
  <si>
    <t>4h05'29''</t>
  </si>
  <si>
    <t>BRUSACORAM ALEXIS</t>
  </si>
  <si>
    <t>1311424</t>
  </si>
  <si>
    <t>LAURENT ISLY</t>
  </si>
  <si>
    <t>4h04'03''</t>
  </si>
  <si>
    <t>4h03'28''</t>
  </si>
  <si>
    <t>KOULMANN JEAN-ARNAUD</t>
  </si>
  <si>
    <t>4h03'13''</t>
  </si>
  <si>
    <t>Azimute.e.s</t>
  </si>
  <si>
    <t>1091118</t>
  </si>
  <si>
    <t>DUCLOUX DAVID</t>
  </si>
  <si>
    <t>4h02'18''</t>
  </si>
  <si>
    <t>4h01'06''</t>
  </si>
  <si>
    <t>4h00'10''</t>
  </si>
  <si>
    <t>MONFORT LOIC</t>
  </si>
  <si>
    <t>4h00'09''</t>
  </si>
  <si>
    <t>3h58'32''</t>
  </si>
  <si>
    <t>TAVARES DAMIEN</t>
  </si>
  <si>
    <t>3h57'48''</t>
  </si>
  <si>
    <t>3h57'17''</t>
  </si>
  <si>
    <t>2369748</t>
  </si>
  <si>
    <t>BON LUDOVIC</t>
  </si>
  <si>
    <t>3h56'31''</t>
  </si>
  <si>
    <t>3h55'17''</t>
  </si>
  <si>
    <t>Les Mous Du Genou</t>
  </si>
  <si>
    <t>GATEAU SEBASTIEN</t>
  </si>
  <si>
    <t>3h54'39''</t>
  </si>
  <si>
    <t>3h53'36''</t>
  </si>
  <si>
    <t>MARCEK SACHA</t>
  </si>
  <si>
    <t>3h53'09''</t>
  </si>
  <si>
    <t>GRANDJEAN MATHIEU</t>
  </si>
  <si>
    <t>3h52'43''</t>
  </si>
  <si>
    <t>TALLEUX EMILIE</t>
  </si>
  <si>
    <t>3h52'37''</t>
  </si>
  <si>
    <t>MARCHAND ANTOINE</t>
  </si>
  <si>
    <t>3h52'22''</t>
  </si>
  <si>
    <t>Asptt Compiegne</t>
  </si>
  <si>
    <t>2340541</t>
  </si>
  <si>
    <t>DE SMET MATTHIEU</t>
  </si>
  <si>
    <t>3h52'16''</t>
  </si>
  <si>
    <t>QUIGNON BENJAMIN</t>
  </si>
  <si>
    <t>3h51'55''</t>
  </si>
  <si>
    <t>2162911</t>
  </si>
  <si>
    <t>PEREIRA DOMINGOS</t>
  </si>
  <si>
    <t>3h50'33''</t>
  </si>
  <si>
    <t>1973734</t>
  </si>
  <si>
    <t>DROMIGNY SEBASTIEN</t>
  </si>
  <si>
    <t>3h50'00''</t>
  </si>
  <si>
    <t>MORA DAMIEN</t>
  </si>
  <si>
    <t>3h49'59''</t>
  </si>
  <si>
    <t>Nst</t>
  </si>
  <si>
    <t>JOUAN THIERRY</t>
  </si>
  <si>
    <t>3h49'32''</t>
  </si>
  <si>
    <t>PALMEGIANI DAVID</t>
  </si>
  <si>
    <t>3h49'16''</t>
  </si>
  <si>
    <t>1011978</t>
  </si>
  <si>
    <t>EURY DIDIER</t>
  </si>
  <si>
    <t>3h47'51''</t>
  </si>
  <si>
    <t>1702739</t>
  </si>
  <si>
    <t>GRIFFIT FRANCK</t>
  </si>
  <si>
    <t>3h47'22''</t>
  </si>
  <si>
    <t>CLAUDIN OLIVIER</t>
  </si>
  <si>
    <t>3h46'13''</t>
  </si>
  <si>
    <t>2521339</t>
  </si>
  <si>
    <t>BOUGHAZI YANISE</t>
  </si>
  <si>
    <t>3h46'06''</t>
  </si>
  <si>
    <t>1033330</t>
  </si>
  <si>
    <t>NIVOLLE KEVIN</t>
  </si>
  <si>
    <t>3h45'59''</t>
  </si>
  <si>
    <t>DEMOTTE ERIC</t>
  </si>
  <si>
    <t>3h45'39''</t>
  </si>
  <si>
    <t>560083</t>
  </si>
  <si>
    <t>BOUGHAZI MEDHY</t>
  </si>
  <si>
    <t>TALHOUARN GUILLAUME</t>
  </si>
  <si>
    <t>3h43'37''</t>
  </si>
  <si>
    <t>GUINCHARD JULIEN</t>
  </si>
  <si>
    <t>3h41'50''</t>
  </si>
  <si>
    <t>GUEMAIR AHMED MEHDI</t>
  </si>
  <si>
    <t>3h41'25''</t>
  </si>
  <si>
    <t>BADRE FRANTZ</t>
  </si>
  <si>
    <t>3h41'17''</t>
  </si>
  <si>
    <t>VERGE REMI</t>
  </si>
  <si>
    <t>3h40'15''</t>
  </si>
  <si>
    <t>DUPUIS XAVIER</t>
  </si>
  <si>
    <t>3h38'54''</t>
  </si>
  <si>
    <t>3h38'18''</t>
  </si>
  <si>
    <t>La Meute Running</t>
  </si>
  <si>
    <t>342998</t>
  </si>
  <si>
    <t>DAOUD MARC</t>
  </si>
  <si>
    <t>3h37'54''</t>
  </si>
  <si>
    <t>2121319</t>
  </si>
  <si>
    <t>REBONDY MAXENCE</t>
  </si>
  <si>
    <t>3h37'14''</t>
  </si>
  <si>
    <t>MARTIN GUILLAUME</t>
  </si>
  <si>
    <t>3h37'07''</t>
  </si>
  <si>
    <t>JULIEN GAUTHIER</t>
  </si>
  <si>
    <t>3h36'54''</t>
  </si>
  <si>
    <t>SARTI JULIE</t>
  </si>
  <si>
    <t>3h36'12''</t>
  </si>
  <si>
    <t>Je Cours Pour Moi</t>
  </si>
  <si>
    <t>DEFFIEUX JEROME</t>
  </si>
  <si>
    <t>3h35'31''</t>
  </si>
  <si>
    <t>1477280</t>
  </si>
  <si>
    <t>DELESTRE SEBASTIEN</t>
  </si>
  <si>
    <t>3h34'26''</t>
  </si>
  <si>
    <t>BOUAFFRE ROMUALD</t>
  </si>
  <si>
    <t>3h34'00''</t>
  </si>
  <si>
    <t>1384169</t>
  </si>
  <si>
    <t>SCHWARTZ CHRISTOPHE</t>
  </si>
  <si>
    <t>3h33'38''</t>
  </si>
  <si>
    <t>Front Runners Paris</t>
  </si>
  <si>
    <t>FESNEAU SEBASTIEN</t>
  </si>
  <si>
    <t>3h32'27''</t>
  </si>
  <si>
    <t>Val D'europe Montevrain</t>
  </si>
  <si>
    <t>1940280</t>
  </si>
  <si>
    <t>GRIMAULT JULIEN</t>
  </si>
  <si>
    <t>3h31'47''</t>
  </si>
  <si>
    <t>FALHUN ERIC</t>
  </si>
  <si>
    <t>3h30'55''</t>
  </si>
  <si>
    <t>NICOLAS ROMAIN</t>
  </si>
  <si>
    <t>1614778</t>
  </si>
  <si>
    <t>DUCAUROY FREDERIC</t>
  </si>
  <si>
    <t>3h30'07''</t>
  </si>
  <si>
    <t>HEURTAUT DAMIEN</t>
  </si>
  <si>
    <t>3h29'54''</t>
  </si>
  <si>
    <t>151473</t>
  </si>
  <si>
    <t>FABER JEAN-FLORENT</t>
  </si>
  <si>
    <t>3h28'54''</t>
  </si>
  <si>
    <t>QUIRIN INES</t>
  </si>
  <si>
    <t>3h28'51''</t>
  </si>
  <si>
    <t>Run 4 The Handicap</t>
  </si>
  <si>
    <t>DENEFLE ERIC</t>
  </si>
  <si>
    <t>3h26'34''</t>
  </si>
  <si>
    <t>RAYNAUD JEAN-NOEL</t>
  </si>
  <si>
    <t>3h25'54''</t>
  </si>
  <si>
    <t>CHALVON-DEMERSAY TRISTAN</t>
  </si>
  <si>
    <t>3h25'28''</t>
  </si>
  <si>
    <t>TALLEUX CHRISTIAN</t>
  </si>
  <si>
    <t>3h25'00''</t>
  </si>
  <si>
    <t>GIACUZZO ERIC</t>
  </si>
  <si>
    <t>3h24'40''</t>
  </si>
  <si>
    <t>AYADI MOHAMED</t>
  </si>
  <si>
    <t>3h24'18''</t>
  </si>
  <si>
    <t>DUTERQUE JEREMY</t>
  </si>
  <si>
    <t>3h24'17''</t>
  </si>
  <si>
    <t>3h23'40''</t>
  </si>
  <si>
    <t>Club Multi Sports De Pan</t>
  </si>
  <si>
    <t>1734481</t>
  </si>
  <si>
    <t>LE PORT DAVY</t>
  </si>
  <si>
    <t>3h21'06''</t>
  </si>
  <si>
    <t>SELLIER VINCENT</t>
  </si>
  <si>
    <t>3h20'09''</t>
  </si>
  <si>
    <t>1542453</t>
  </si>
  <si>
    <t>NUNES DENIS</t>
  </si>
  <si>
    <t>3h19'42''</t>
  </si>
  <si>
    <t>2173320</t>
  </si>
  <si>
    <t>HENRIQUES FABIEN</t>
  </si>
  <si>
    <t>3h18'16''</t>
  </si>
  <si>
    <t>3h18'13''</t>
  </si>
  <si>
    <t>Sam Paris 12</t>
  </si>
  <si>
    <t>1894370</t>
  </si>
  <si>
    <t>COUROUSSE THOMAS</t>
  </si>
  <si>
    <t>3h17'37''</t>
  </si>
  <si>
    <t>3h16'06''</t>
  </si>
  <si>
    <t>JACOMET PATRICE</t>
  </si>
  <si>
    <t>3h10'39''</t>
  </si>
  <si>
    <t>2246055</t>
  </si>
  <si>
    <t>SENTI ADRIEN</t>
  </si>
  <si>
    <t>3h10'27''</t>
  </si>
  <si>
    <t>HEMON FREDERIC</t>
  </si>
  <si>
    <t>3h10'17''</t>
  </si>
  <si>
    <t>CORNU-LANGY ANTONIN</t>
  </si>
  <si>
    <t>3h04'07''</t>
  </si>
  <si>
    <t>113443</t>
  </si>
  <si>
    <t>GLAISNER NICOLAS</t>
  </si>
  <si>
    <t>3h01'12''</t>
  </si>
  <si>
    <t>1969683</t>
  </si>
  <si>
    <t>STEVANT DAVID</t>
  </si>
  <si>
    <t>3h01'05''</t>
  </si>
  <si>
    <t>DANO MATHIEU</t>
  </si>
  <si>
    <t>3h00'35''</t>
  </si>
  <si>
    <t>OUAZENE ISSIAKHEM</t>
  </si>
  <si>
    <t>2h59'33''</t>
  </si>
  <si>
    <t>MARTIN ARNAUD</t>
  </si>
  <si>
    <t>2h58'47''</t>
  </si>
  <si>
    <t>002</t>
  </si>
  <si>
    <t>Ac Villers Cotterets</t>
  </si>
  <si>
    <t>363422</t>
  </si>
  <si>
    <t>COTTREZ LAURENT</t>
  </si>
  <si>
    <t>2h51'15''</t>
  </si>
  <si>
    <t>2054765</t>
  </si>
  <si>
    <t>FERNET THOMAS</t>
  </si>
  <si>
    <t>2h43'38''</t>
  </si>
  <si>
    <t>CROCHAT DORIAN</t>
  </si>
  <si>
    <t>2h35'59''</t>
  </si>
  <si>
    <t>Run And Freedom</t>
  </si>
  <si>
    <t>2526524</t>
  </si>
  <si>
    <t>PLISSON GEOFFREY</t>
  </si>
  <si>
    <t>38 km</t>
  </si>
  <si>
    <t>(04/06/2023)</t>
  </si>
  <si>
    <t>CROUY SUR OURCQ () le 04/06/2023</t>
  </si>
  <si>
    <t>270920</t>
  </si>
  <si>
    <t>Trail du Pays de l'Ourcq</t>
  </si>
  <si>
    <t>1257482</t>
  </si>
  <si>
    <t>HENRY SERGE</t>
  </si>
  <si>
    <t>2h18'37''</t>
  </si>
  <si>
    <t>2h08'13''</t>
  </si>
  <si>
    <t>T319811</t>
  </si>
  <si>
    <t>2h08'11''</t>
  </si>
  <si>
    <t>1131872</t>
  </si>
  <si>
    <t>JOURDAT ROMAIN</t>
  </si>
  <si>
    <t>2h07'39''</t>
  </si>
  <si>
    <t>2h07'01''</t>
  </si>
  <si>
    <t>2h05'45''</t>
  </si>
  <si>
    <t>2h05'26''</t>
  </si>
  <si>
    <t>2h03'00''</t>
  </si>
  <si>
    <t>As Fontenay Tresigny Ath</t>
  </si>
  <si>
    <t>2h02'09''</t>
  </si>
  <si>
    <t>2h01'00''</t>
  </si>
  <si>
    <t>2h00'52''</t>
  </si>
  <si>
    <t>HENNESSY BRID</t>
  </si>
  <si>
    <t>1h59'03''</t>
  </si>
  <si>
    <t>1h58'54''</t>
  </si>
  <si>
    <t>1h57'43''</t>
  </si>
  <si>
    <t>1h57'15''</t>
  </si>
  <si>
    <t>1325576</t>
  </si>
  <si>
    <t>LAMARRE DIDIER</t>
  </si>
  <si>
    <t>1h57'07''</t>
  </si>
  <si>
    <t>1h56'44''</t>
  </si>
  <si>
    <t>Us Metro Transport (pari</t>
  </si>
  <si>
    <t>690204</t>
  </si>
  <si>
    <t>ROSSI ARMAND</t>
  </si>
  <si>
    <t>1h56'26''</t>
  </si>
  <si>
    <t>1480206</t>
  </si>
  <si>
    <t>CASTAY NICOLAS</t>
  </si>
  <si>
    <t>1h55'42''</t>
  </si>
  <si>
    <t>2181270</t>
  </si>
  <si>
    <t>OLIVIERI JEROME</t>
  </si>
  <si>
    <t>1h55'18''</t>
  </si>
  <si>
    <t>1h54'37''</t>
  </si>
  <si>
    <t>1h53'51''</t>
  </si>
  <si>
    <t>2390157</t>
  </si>
  <si>
    <t>CHAMPION OLIVIER</t>
  </si>
  <si>
    <t>1h53'44''</t>
  </si>
  <si>
    <t>1931857</t>
  </si>
  <si>
    <t>THUILLIER PIERRE</t>
  </si>
  <si>
    <t>1h53'34''</t>
  </si>
  <si>
    <t>1h53'06''</t>
  </si>
  <si>
    <t>1h52'55''</t>
  </si>
  <si>
    <t>1931856</t>
  </si>
  <si>
    <t>THUILLIER DOMINIQUE</t>
  </si>
  <si>
    <t>1h52'14''</t>
  </si>
  <si>
    <t>MOLENDA ALINKA</t>
  </si>
  <si>
    <t>1h51'31''</t>
  </si>
  <si>
    <t>M8M / 1947</t>
  </si>
  <si>
    <t>555382</t>
  </si>
  <si>
    <t>VALETTE ANTONIN</t>
  </si>
  <si>
    <t>1h51'10''</t>
  </si>
  <si>
    <t>1h50'49''</t>
  </si>
  <si>
    <t>1h50'28''</t>
  </si>
  <si>
    <t>2412914</t>
  </si>
  <si>
    <t>DURAND NICOLAS</t>
  </si>
  <si>
    <t>1h50'02''</t>
  </si>
  <si>
    <t>1h49'26''</t>
  </si>
  <si>
    <t>1h48'37''</t>
  </si>
  <si>
    <t>1h48'12''</t>
  </si>
  <si>
    <t>1h48'04''</t>
  </si>
  <si>
    <t>1h47'44''</t>
  </si>
  <si>
    <t>1h47'28''</t>
  </si>
  <si>
    <t>1h46'47''</t>
  </si>
  <si>
    <t>1h45'50''</t>
  </si>
  <si>
    <t>2511273</t>
  </si>
  <si>
    <t>PREUX STEPHANE</t>
  </si>
  <si>
    <t>1h45'39''</t>
  </si>
  <si>
    <t>1h45'20''</t>
  </si>
  <si>
    <t>1h44'12''</t>
  </si>
  <si>
    <t>ESTEVES GUILLAUME</t>
  </si>
  <si>
    <t>1h42'37''</t>
  </si>
  <si>
    <t>1h41'45''</t>
  </si>
  <si>
    <t>1h41'23''</t>
  </si>
  <si>
    <t>SKOBELKINA ANASTASIIA</t>
  </si>
  <si>
    <t>1h41'16''</t>
  </si>
  <si>
    <t>1h40'06''</t>
  </si>
  <si>
    <t>1871166</t>
  </si>
  <si>
    <t>NAYRAND NICOLAS</t>
  </si>
  <si>
    <t>1h39'07''</t>
  </si>
  <si>
    <t>2181273</t>
  </si>
  <si>
    <t>BENCHABANE KARIM</t>
  </si>
  <si>
    <t>1h38'05''</t>
  </si>
  <si>
    <t>1h36'03''</t>
  </si>
  <si>
    <t>1691996</t>
  </si>
  <si>
    <t>MEZIERES FLORIAN</t>
  </si>
  <si>
    <t>1h35'54''</t>
  </si>
  <si>
    <t>1h34'37''</t>
  </si>
  <si>
    <t>1h34'08''</t>
  </si>
  <si>
    <t>1h33'32''</t>
  </si>
  <si>
    <t>1h33'31''</t>
  </si>
  <si>
    <t>1h33'27''</t>
  </si>
  <si>
    <t>1h32'29''</t>
  </si>
  <si>
    <t>2274068</t>
  </si>
  <si>
    <t>BAUDEL EDDY</t>
  </si>
  <si>
    <t>1h30'14''</t>
  </si>
  <si>
    <t>1h28'55''</t>
  </si>
  <si>
    <t>1h26'05''</t>
  </si>
  <si>
    <t>1906156</t>
  </si>
  <si>
    <t>LENOIRE GEOFFREY</t>
  </si>
  <si>
    <t>1h24'08''</t>
  </si>
  <si>
    <t>2043934</t>
  </si>
  <si>
    <t>VOISINOT OLIVIER</t>
  </si>
  <si>
    <t>1h22'47''</t>
  </si>
  <si>
    <t>1h19'40''</t>
  </si>
  <si>
    <t>1525628</t>
  </si>
  <si>
    <t>SEVESTRE CYRILLE</t>
  </si>
  <si>
    <t>21 km</t>
  </si>
  <si>
    <t>(18/06/2023)</t>
  </si>
  <si>
    <t>TOURNAN EN BRIE () le 18/06/2023</t>
  </si>
  <si>
    <t>268023</t>
  </si>
  <si>
    <t>TOURN'ENSEMBLE</t>
  </si>
  <si>
    <t>TOURNAN V</t>
  </si>
  <si>
    <t>CROUY V</t>
  </si>
  <si>
    <t>1h27'48''</t>
  </si>
  <si>
    <t>LEMAIRE RENAUD</t>
  </si>
  <si>
    <t>Cross Fit Les Remparts</t>
  </si>
  <si>
    <t>JUF / 2005</t>
  </si>
  <si>
    <t>ETHEVE ANAIS</t>
  </si>
  <si>
    <t>1h25'14''</t>
  </si>
  <si>
    <t>DUFOUR LAETITIA</t>
  </si>
  <si>
    <t>1h23'46''</t>
  </si>
  <si>
    <t>BONERE RUFFIN</t>
  </si>
  <si>
    <t>1h21'10''</t>
  </si>
  <si>
    <t>LABARRE MICHEL</t>
  </si>
  <si>
    <t>1h20'18''</t>
  </si>
  <si>
    <t>MARMET ALICIA</t>
  </si>
  <si>
    <t>1h20'02''</t>
  </si>
  <si>
    <t>PLUVINAGE OLIVIER</t>
  </si>
  <si>
    <t>PLUVINAGE GUILLAUME</t>
  </si>
  <si>
    <t>1h19'50''</t>
  </si>
  <si>
    <t>OSSOLA ROMAIN</t>
  </si>
  <si>
    <t>1h18'49''</t>
  </si>
  <si>
    <t>1234685</t>
  </si>
  <si>
    <t>CASTRO-MAUCUIT NURIA</t>
  </si>
  <si>
    <t>1h18'02''</t>
  </si>
  <si>
    <t>CAVE DIDIER</t>
  </si>
  <si>
    <t>FOURCART FREDERIC</t>
  </si>
  <si>
    <t>1h15'24''</t>
  </si>
  <si>
    <t>MORENO NICOLAS</t>
  </si>
  <si>
    <t>1h15'23''</t>
  </si>
  <si>
    <t>1h14'29''</t>
  </si>
  <si>
    <t>LARDET JEAN</t>
  </si>
  <si>
    <t>1h14'20''</t>
  </si>
  <si>
    <t>MIGNOT MARC</t>
  </si>
  <si>
    <t>1h14'12''</t>
  </si>
  <si>
    <t>2053178</t>
  </si>
  <si>
    <t>CAMBIER PHILIPPE</t>
  </si>
  <si>
    <t>1h14'09''</t>
  </si>
  <si>
    <t>GAVARD ALEXIS</t>
  </si>
  <si>
    <t>1h13'18''</t>
  </si>
  <si>
    <t>PERIGAULT PHILIPPE</t>
  </si>
  <si>
    <t>1h13'02''</t>
  </si>
  <si>
    <t>ROISNEAUX ROMAIN</t>
  </si>
  <si>
    <t>1h12'52''</t>
  </si>
  <si>
    <t>1075252</t>
  </si>
  <si>
    <t>LHUILLIER CHARLOTTE</t>
  </si>
  <si>
    <t>1h11'55''</t>
  </si>
  <si>
    <t>CHAMPTOUSSEL HELENE</t>
  </si>
  <si>
    <t>1h11'54''</t>
  </si>
  <si>
    <t>Aquacyclopedus</t>
  </si>
  <si>
    <t>ULJASZ DANIEL</t>
  </si>
  <si>
    <t>1h11'17''</t>
  </si>
  <si>
    <t>AUGUSTE JEAN-CLAUDE</t>
  </si>
  <si>
    <t>1h11'10''</t>
  </si>
  <si>
    <t>2346056</t>
  </si>
  <si>
    <t>FOURNIER ARNAUD</t>
  </si>
  <si>
    <t>1h11'05''</t>
  </si>
  <si>
    <t>Magic Form</t>
  </si>
  <si>
    <t>1h11'01''</t>
  </si>
  <si>
    <t>RUYSSCHAERT PASCAL</t>
  </si>
  <si>
    <t>1h10'54''</t>
  </si>
  <si>
    <t>1300416</t>
  </si>
  <si>
    <t>NAVE ISABELLE</t>
  </si>
  <si>
    <t>1h10'46''</t>
  </si>
  <si>
    <t>1h10'34''</t>
  </si>
  <si>
    <t>1550856</t>
  </si>
  <si>
    <t>VICERY CHANTAL</t>
  </si>
  <si>
    <t>1h10'33''</t>
  </si>
  <si>
    <t>PLATEAU JEAN-JACQUES</t>
  </si>
  <si>
    <t>1h10'27''</t>
  </si>
  <si>
    <t>1h10'25''</t>
  </si>
  <si>
    <t>1471079</t>
  </si>
  <si>
    <t>AIT-TABET SAMIR</t>
  </si>
  <si>
    <t>1h10'02''</t>
  </si>
  <si>
    <t>KEISSER JULIETTE</t>
  </si>
  <si>
    <t>1h10'00''</t>
  </si>
  <si>
    <t>2324240</t>
  </si>
  <si>
    <t>LEVETEAU PHILIPPE</t>
  </si>
  <si>
    <t>1h09'58''</t>
  </si>
  <si>
    <t>1h09'49''</t>
  </si>
  <si>
    <t>OLTRA JEAN</t>
  </si>
  <si>
    <t>1h09'24''</t>
  </si>
  <si>
    <t>1864968</t>
  </si>
  <si>
    <t>COBIGO ALEXIS</t>
  </si>
  <si>
    <t>1h09'17''</t>
  </si>
  <si>
    <t>1039871</t>
  </si>
  <si>
    <t>LABADILLE JEAN-RENE</t>
  </si>
  <si>
    <t>1h08'50''</t>
  </si>
  <si>
    <t>OSSOLA MARIO</t>
  </si>
  <si>
    <t>1h08'36''</t>
  </si>
  <si>
    <t>1h08'29''</t>
  </si>
  <si>
    <t>1462657</t>
  </si>
  <si>
    <t>DELZENNE SYLVAIN</t>
  </si>
  <si>
    <t>1h08'20''</t>
  </si>
  <si>
    <t>138048</t>
  </si>
  <si>
    <t>BAUZON THOMAS</t>
  </si>
  <si>
    <t>1h07'33''</t>
  </si>
  <si>
    <t>BLANCHARD DAMIEN</t>
  </si>
  <si>
    <t>1h06'41''</t>
  </si>
  <si>
    <t>151725</t>
  </si>
  <si>
    <t>BERGAMASCHI EDWIGE</t>
  </si>
  <si>
    <t>1h06'35''</t>
  </si>
  <si>
    <t>GUIBERT DIDIER</t>
  </si>
  <si>
    <t>1h06'22''</t>
  </si>
  <si>
    <t>HAMON GREGORY</t>
  </si>
  <si>
    <t>1h05'58''</t>
  </si>
  <si>
    <t>971769</t>
  </si>
  <si>
    <t>AUBRY ALAIN</t>
  </si>
  <si>
    <t>1h05'38''</t>
  </si>
  <si>
    <t>BOUTET OLIVIER</t>
  </si>
  <si>
    <t>1h04'52''</t>
  </si>
  <si>
    <t>M7F / 1952</t>
  </si>
  <si>
    <t>971874</t>
  </si>
  <si>
    <t>MOUTIER JOSETTE</t>
  </si>
  <si>
    <t>1h04'47''</t>
  </si>
  <si>
    <t>2180465</t>
  </si>
  <si>
    <t>LEDAN DIDIER</t>
  </si>
  <si>
    <t>1h04'37''</t>
  </si>
  <si>
    <t>680147</t>
  </si>
  <si>
    <t>LEMERCIER COLLOT PASCALE</t>
  </si>
  <si>
    <t>1h04'21''</t>
  </si>
  <si>
    <t>TOMNET CLAUDE</t>
  </si>
  <si>
    <t>1h04'12''</t>
  </si>
  <si>
    <t>414000</t>
  </si>
  <si>
    <t>PORTET FABIEN</t>
  </si>
  <si>
    <t>1h03'15''</t>
  </si>
  <si>
    <t>PICO PASCAL</t>
  </si>
  <si>
    <t>1h03'10''</t>
  </si>
  <si>
    <t>1143237</t>
  </si>
  <si>
    <t>CREUSOT VALENTIN</t>
  </si>
  <si>
    <t>1h02'57''</t>
  </si>
  <si>
    <t>1h02'43''</t>
  </si>
  <si>
    <t>803357</t>
  </si>
  <si>
    <t>ANDRE MARC</t>
  </si>
  <si>
    <t>1h02'29''</t>
  </si>
  <si>
    <t>1h02'27''</t>
  </si>
  <si>
    <t>MENAGER OLIVIER</t>
  </si>
  <si>
    <t>1h02'21''</t>
  </si>
  <si>
    <t>LAURENT DIDIER</t>
  </si>
  <si>
    <t>1h02'18''</t>
  </si>
  <si>
    <t>GUENANAIN JOHANN</t>
  </si>
  <si>
    <t>1h01'53''</t>
  </si>
  <si>
    <t>1h01'39''</t>
  </si>
  <si>
    <t>2194719</t>
  </si>
  <si>
    <t>HECQUET GUILLAUME</t>
  </si>
  <si>
    <t>1h01'38''</t>
  </si>
  <si>
    <t>SUSSIAU JEREMY</t>
  </si>
  <si>
    <t>1h01'36''</t>
  </si>
  <si>
    <t>1h01'31''</t>
  </si>
  <si>
    <t>DEBAT ANTOINE</t>
  </si>
  <si>
    <t>1h01'28''</t>
  </si>
  <si>
    <t>BOUTET CLEMENT</t>
  </si>
  <si>
    <t>59'47''</t>
  </si>
  <si>
    <t>PONS SYLVAIN</t>
  </si>
  <si>
    <t>59'22''</t>
  </si>
  <si>
    <t>497410</t>
  </si>
  <si>
    <t>LEFEUVRE MICKAEL</t>
  </si>
  <si>
    <t>58'53''</t>
  </si>
  <si>
    <t>354801</t>
  </si>
  <si>
    <t>POMA ALAIN</t>
  </si>
  <si>
    <t>58'38''</t>
  </si>
  <si>
    <t>LETOT FERRY BASTIEN</t>
  </si>
  <si>
    <t>58'07''</t>
  </si>
  <si>
    <t>58'00''</t>
  </si>
  <si>
    <t>57'50''</t>
  </si>
  <si>
    <t>1583149</t>
  </si>
  <si>
    <t>LARDE ARNAUD</t>
  </si>
  <si>
    <t>57'33''</t>
  </si>
  <si>
    <t>134073</t>
  </si>
  <si>
    <t>BOURREL CHRISTOPHE</t>
  </si>
  <si>
    <t>57'21''</t>
  </si>
  <si>
    <t>2155850</t>
  </si>
  <si>
    <t>GIRAUD CORENTIN</t>
  </si>
  <si>
    <t>57'10''</t>
  </si>
  <si>
    <t>56'50''</t>
  </si>
  <si>
    <t>56'18''</t>
  </si>
  <si>
    <t>2473095</t>
  </si>
  <si>
    <t>GRIES ROMAIN</t>
  </si>
  <si>
    <t>510700</t>
  </si>
  <si>
    <t>GIRAUD JEAN-MARC</t>
  </si>
  <si>
    <t>56'12''</t>
  </si>
  <si>
    <t>55'43''</t>
  </si>
  <si>
    <t>55'35''</t>
  </si>
  <si>
    <t>VIENNOT SEBASTIEN</t>
  </si>
  <si>
    <t>55'31''</t>
  </si>
  <si>
    <t>DEBAT PASCAL</t>
  </si>
  <si>
    <t>54'20''</t>
  </si>
  <si>
    <t>54'15''</t>
  </si>
  <si>
    <t>1587269</t>
  </si>
  <si>
    <t>AVEMANI HERVE</t>
  </si>
  <si>
    <t>54'14''</t>
  </si>
  <si>
    <t>53'52''</t>
  </si>
  <si>
    <t>Yonne Ac*</t>
  </si>
  <si>
    <t>941254</t>
  </si>
  <si>
    <t>VITRY VALERIE</t>
  </si>
  <si>
    <t>53'42''</t>
  </si>
  <si>
    <t>2192121</t>
  </si>
  <si>
    <t>CYPRIENNE WILFRIED</t>
  </si>
  <si>
    <t>53'23''</t>
  </si>
  <si>
    <t>CHABAUD JONATHAN</t>
  </si>
  <si>
    <t>52'55''</t>
  </si>
  <si>
    <t>CAZOULAT NICOLAS</t>
  </si>
  <si>
    <t>52'44''</t>
  </si>
  <si>
    <t>1659066</t>
  </si>
  <si>
    <t>BASSOUR MOHAMED</t>
  </si>
  <si>
    <t>52'12''</t>
  </si>
  <si>
    <t>670659</t>
  </si>
  <si>
    <t>GIRAUD AYMERIC</t>
  </si>
  <si>
    <t>52'06''</t>
  </si>
  <si>
    <t>51'18''</t>
  </si>
  <si>
    <t>Vip Rc Portugal</t>
  </si>
  <si>
    <t>CAMACHO ADELINO</t>
  </si>
  <si>
    <t>51'15''</t>
  </si>
  <si>
    <t>949098</t>
  </si>
  <si>
    <t>BORDERON FRANCK</t>
  </si>
  <si>
    <t>50'28''</t>
  </si>
  <si>
    <t>50'20''</t>
  </si>
  <si>
    <t>1862942</t>
  </si>
  <si>
    <t>ZAMOUN NORBERT</t>
  </si>
  <si>
    <t>49'57''</t>
  </si>
  <si>
    <t>CHAMPTOUSSEL ARNAUD</t>
  </si>
  <si>
    <t>49'36''</t>
  </si>
  <si>
    <t>817189</t>
  </si>
  <si>
    <t>GARCIA MAXIME</t>
  </si>
  <si>
    <t>49'03''</t>
  </si>
  <si>
    <t>48'48''</t>
  </si>
  <si>
    <t>1754620</t>
  </si>
  <si>
    <t>VIDAL OLIVIER</t>
  </si>
  <si>
    <t>47'57''</t>
  </si>
  <si>
    <t>Vincennes Athletic</t>
  </si>
  <si>
    <t>954175</t>
  </si>
  <si>
    <t>CHOPINET CLEMENT</t>
  </si>
  <si>
    <t>47'33''</t>
  </si>
  <si>
    <t>47'20''</t>
  </si>
  <si>
    <t>1160084</t>
  </si>
  <si>
    <t>FONTAINE NASSIME</t>
  </si>
  <si>
    <t>12,5 km</t>
  </si>
  <si>
    <t>Course HS non officielle</t>
  </si>
  <si>
    <t>SAINT BRICE () le 04/06/2023</t>
  </si>
  <si>
    <t>266264</t>
  </si>
  <si>
    <t>catégorie B+</t>
  </si>
  <si>
    <t>FOULEE SAINT BRICOISE</t>
  </si>
  <si>
    <t>ST BRICE B</t>
  </si>
  <si>
    <t>1h55'00''</t>
  </si>
  <si>
    <t>LARSONNIER VERONIQUE</t>
  </si>
  <si>
    <t>1h48'03''</t>
  </si>
  <si>
    <t>2127848</t>
  </si>
  <si>
    <t>DIREZ FRANCOIS</t>
  </si>
  <si>
    <t>1h45'05''</t>
  </si>
  <si>
    <t>GBODOLAS MIKA</t>
  </si>
  <si>
    <t>1759796</t>
  </si>
  <si>
    <t>NONELLI PATRICK</t>
  </si>
  <si>
    <t>1h34'31''</t>
  </si>
  <si>
    <t>1394276</t>
  </si>
  <si>
    <t>GOUBET FLORENCE</t>
  </si>
  <si>
    <t>1h28'24''</t>
  </si>
  <si>
    <t>Oc Chateaudun Bonneval A</t>
  </si>
  <si>
    <t>2320046</t>
  </si>
  <si>
    <t>BRIHAYE JEAN-PIERRE</t>
  </si>
  <si>
    <t>1h27'56''</t>
  </si>
  <si>
    <t>1h27'44''</t>
  </si>
  <si>
    <t>2080513</t>
  </si>
  <si>
    <t>MASSON ESTELLE</t>
  </si>
  <si>
    <t>2153514</t>
  </si>
  <si>
    <t>DUPONT ANNABELLE</t>
  </si>
  <si>
    <t>1h27'43''</t>
  </si>
  <si>
    <t>1750214</t>
  </si>
  <si>
    <t>HODIER GABRIEL</t>
  </si>
  <si>
    <t>1h26'30''</t>
  </si>
  <si>
    <t>Gsl</t>
  </si>
  <si>
    <t>2174072</t>
  </si>
  <si>
    <t>MONTAGU CYRIL</t>
  </si>
  <si>
    <t>1h26'06''</t>
  </si>
  <si>
    <t>1h25'20''</t>
  </si>
  <si>
    <t>1880436</t>
  </si>
  <si>
    <t>AABAR SANDRINE</t>
  </si>
  <si>
    <t>KRATZ LUDOVIC</t>
  </si>
  <si>
    <t>1h23'26''</t>
  </si>
  <si>
    <t>1367425</t>
  </si>
  <si>
    <t>CHASSET BRUNO</t>
  </si>
  <si>
    <t>1h22'14''</t>
  </si>
  <si>
    <t>Usgp Athletisme Foulee P</t>
  </si>
  <si>
    <t>802859</t>
  </si>
  <si>
    <t>LEBLANC REJANE</t>
  </si>
  <si>
    <t>1h22'08''</t>
  </si>
  <si>
    <t>BIGOT XAVIER</t>
  </si>
  <si>
    <t>1h21'54''</t>
  </si>
  <si>
    <t>CHANTREAU ALEXANDRA</t>
  </si>
  <si>
    <t>1h21'53''</t>
  </si>
  <si>
    <t>Asl Chatenay Sur Seine</t>
  </si>
  <si>
    <t>1h21'43''</t>
  </si>
  <si>
    <t>2280033</t>
  </si>
  <si>
    <t>STUTZ PHILIPPE</t>
  </si>
  <si>
    <t>1h21'23''</t>
  </si>
  <si>
    <t>AH-HEE-AYAN JEREMY</t>
  </si>
  <si>
    <t>1h21'22''</t>
  </si>
  <si>
    <t>1h21'12''</t>
  </si>
  <si>
    <t>711545</t>
  </si>
  <si>
    <t>GIRAUD NADIA</t>
  </si>
  <si>
    <t>1h21'03''</t>
  </si>
  <si>
    <t>1h20'23''</t>
  </si>
  <si>
    <t>1060417</t>
  </si>
  <si>
    <t>PEROTTO RICHARD</t>
  </si>
  <si>
    <t>1h20'09''</t>
  </si>
  <si>
    <t>2181786</t>
  </si>
  <si>
    <t>SIBLET-BEUVAIN CHRISTINE</t>
  </si>
  <si>
    <t>1h19'26''</t>
  </si>
  <si>
    <t>1h19'05''</t>
  </si>
  <si>
    <t>VIGNAUD VINCENT</t>
  </si>
  <si>
    <t>1h19'01''</t>
  </si>
  <si>
    <t>2129532</t>
  </si>
  <si>
    <t>BELLATRECHE KARIMA</t>
  </si>
  <si>
    <t>1h18'33''</t>
  </si>
  <si>
    <t>MARCHEGAY ROBIN</t>
  </si>
  <si>
    <t>BIZET MAXIME</t>
  </si>
  <si>
    <t>1h18'21''</t>
  </si>
  <si>
    <t>1h18'15''</t>
  </si>
  <si>
    <t>Us Champagne-sur-seine</t>
  </si>
  <si>
    <t>1307439</t>
  </si>
  <si>
    <t>FORTOT ISABELLE</t>
  </si>
  <si>
    <t>1h18'07''</t>
  </si>
  <si>
    <t>POURLIER STEPHANIE</t>
  </si>
  <si>
    <t>1h17'58''</t>
  </si>
  <si>
    <t>1444232</t>
  </si>
  <si>
    <t>KROPF VINCENT</t>
  </si>
  <si>
    <t>1h17'41''</t>
  </si>
  <si>
    <t>567594</t>
  </si>
  <si>
    <t>AMARE CECILE</t>
  </si>
  <si>
    <t>1h17'02''</t>
  </si>
  <si>
    <t>1864152</t>
  </si>
  <si>
    <t>ISOLA CHRISTOPHE</t>
  </si>
  <si>
    <t>1h16'37''</t>
  </si>
  <si>
    <t>1783787</t>
  </si>
  <si>
    <t>LIMARE LUDOVIC</t>
  </si>
  <si>
    <t>1h16'23''</t>
  </si>
  <si>
    <t>1h16'16''</t>
  </si>
  <si>
    <t>1h15'25''</t>
  </si>
  <si>
    <t>1h15'20''</t>
  </si>
  <si>
    <t>SEREFIO FADH CHABADINE</t>
  </si>
  <si>
    <t>1h15'02''</t>
  </si>
  <si>
    <t>2147778</t>
  </si>
  <si>
    <t>LEFEVRE NICOLAS</t>
  </si>
  <si>
    <t>1h14'50''</t>
  </si>
  <si>
    <t>809539</t>
  </si>
  <si>
    <t>DARTOIS SABRINA</t>
  </si>
  <si>
    <t>1h14'49''</t>
  </si>
  <si>
    <t>M4F / 1965</t>
  </si>
  <si>
    <t>1496991</t>
  </si>
  <si>
    <t>BESSARD PASCALE</t>
  </si>
  <si>
    <t>1h14'35''</t>
  </si>
  <si>
    <t>1040437</t>
  </si>
  <si>
    <t>PREDAL THIERRY</t>
  </si>
  <si>
    <t>1456050</t>
  </si>
  <si>
    <t>SIAD LEYNA</t>
  </si>
  <si>
    <t>1h14'34''</t>
  </si>
  <si>
    <t>1781673</t>
  </si>
  <si>
    <t>BENRQYA ABDELMONIM</t>
  </si>
  <si>
    <t>1h14'02''</t>
  </si>
  <si>
    <t>JACQUET VINCENT</t>
  </si>
  <si>
    <t>1h13'55''</t>
  </si>
  <si>
    <t>1h13'44''</t>
  </si>
  <si>
    <t>2431197</t>
  </si>
  <si>
    <t>FARGEAS DENIS</t>
  </si>
  <si>
    <t>1h13'33''</t>
  </si>
  <si>
    <t>477397</t>
  </si>
  <si>
    <t>BOURGET PIERRE</t>
  </si>
  <si>
    <t>1h13'08''</t>
  </si>
  <si>
    <t>1h11'47''</t>
  </si>
  <si>
    <t>1h11'41''</t>
  </si>
  <si>
    <t>1h11'40''</t>
  </si>
  <si>
    <t>1h11'22''</t>
  </si>
  <si>
    <t>COGNARD QUENTIN</t>
  </si>
  <si>
    <t>1h11'11''</t>
  </si>
  <si>
    <t>MARTIN ALEXANDRE</t>
  </si>
  <si>
    <t>1h10'56''</t>
  </si>
  <si>
    <t>1562441</t>
  </si>
  <si>
    <t>BEAUSSART HERVE</t>
  </si>
  <si>
    <t>1h10'49''</t>
  </si>
  <si>
    <t>1572405</t>
  </si>
  <si>
    <t>TOME MANUEL</t>
  </si>
  <si>
    <t>1h10'26''</t>
  </si>
  <si>
    <t>2497630</t>
  </si>
  <si>
    <t>UZENAT EMMANUEL</t>
  </si>
  <si>
    <t>1h10'20''</t>
  </si>
  <si>
    <t>1h10'07''</t>
  </si>
  <si>
    <t>1h10'04''</t>
  </si>
  <si>
    <t>2451328</t>
  </si>
  <si>
    <t>CORREGGIO JEAN-LUC</t>
  </si>
  <si>
    <t>1h09'50''</t>
  </si>
  <si>
    <t>1640096</t>
  </si>
  <si>
    <t>GAUVIN THIERRY</t>
  </si>
  <si>
    <t>1h09'37''</t>
  </si>
  <si>
    <t>BERAULT PIERRE</t>
  </si>
  <si>
    <t>1h08'21''</t>
  </si>
  <si>
    <t>LACLEF MARC</t>
  </si>
  <si>
    <t>1h08'07''</t>
  </si>
  <si>
    <t>1295794</t>
  </si>
  <si>
    <t>ROSIERE LISE</t>
  </si>
  <si>
    <t>1h07'25''</t>
  </si>
  <si>
    <t>1h07'16''</t>
  </si>
  <si>
    <t>2172733</t>
  </si>
  <si>
    <t>DUHAUPAS AUDREY</t>
  </si>
  <si>
    <t>SURGET VALENTIN</t>
  </si>
  <si>
    <t>1h07'09''</t>
  </si>
  <si>
    <t>1465058</t>
  </si>
  <si>
    <t>DEL SOLE LAURENT</t>
  </si>
  <si>
    <t>1h06'05''</t>
  </si>
  <si>
    <t>TURAN ZIYA</t>
  </si>
  <si>
    <t>1h05'31''</t>
  </si>
  <si>
    <t>1h05'25''</t>
  </si>
  <si>
    <t>1h05'04''</t>
  </si>
  <si>
    <t>You Can Trail</t>
  </si>
  <si>
    <t>SEF / 1997</t>
  </si>
  <si>
    <t>1517383</t>
  </si>
  <si>
    <t>JAUME MARION</t>
  </si>
  <si>
    <t>1h04'53''</t>
  </si>
  <si>
    <t>MAUPETIT HERVE</t>
  </si>
  <si>
    <t>1h04'38''</t>
  </si>
  <si>
    <t>Srt Sens Route Trail</t>
  </si>
  <si>
    <t>1124552</t>
  </si>
  <si>
    <t>GONCALVES HUGUES</t>
  </si>
  <si>
    <t>1h04'15''</t>
  </si>
  <si>
    <t>2104385</t>
  </si>
  <si>
    <t>EL BEIYAD MOUNIR</t>
  </si>
  <si>
    <t>1h04'08''</t>
  </si>
  <si>
    <t>1h04'01''</t>
  </si>
  <si>
    <t>1h03'47''</t>
  </si>
  <si>
    <t>1710939</t>
  </si>
  <si>
    <t>LAMBERT REMY</t>
  </si>
  <si>
    <t>1h03'23''</t>
  </si>
  <si>
    <t>1h02'49''</t>
  </si>
  <si>
    <t>1h02'10''</t>
  </si>
  <si>
    <t>2275218</t>
  </si>
  <si>
    <t>BERTIN NICOLAS-MICHEL</t>
  </si>
  <si>
    <t>1h02'03''</t>
  </si>
  <si>
    <t>2299934</t>
  </si>
  <si>
    <t>MAZAURY CLEMENTINE</t>
  </si>
  <si>
    <t>1h02'01''</t>
  </si>
  <si>
    <t>1443064</t>
  </si>
  <si>
    <t>MARCILLAC PATRICK</t>
  </si>
  <si>
    <t>1222013</t>
  </si>
  <si>
    <t>FORTOT JEAN-BAPTISTE</t>
  </si>
  <si>
    <t>1693760</t>
  </si>
  <si>
    <t>HAMELIN SEBASTIEN</t>
  </si>
  <si>
    <t>1h01'24''</t>
  </si>
  <si>
    <t>1617247</t>
  </si>
  <si>
    <t>LEME-PINCHARD MATHIS</t>
  </si>
  <si>
    <t>1h01'20''</t>
  </si>
  <si>
    <t>1h01'15''</t>
  </si>
  <si>
    <t>1h00'38''</t>
  </si>
  <si>
    <t>Ansa Tri</t>
  </si>
  <si>
    <t>59'57''</t>
  </si>
  <si>
    <t>283603</t>
  </si>
  <si>
    <t>SANTOS MANUEL (POR)</t>
  </si>
  <si>
    <t>59'51''</t>
  </si>
  <si>
    <t>1969023</t>
  </si>
  <si>
    <t>MASSON LOIC</t>
  </si>
  <si>
    <t>59'11''</t>
  </si>
  <si>
    <t>1094267</t>
  </si>
  <si>
    <t>MORIN MATHIAS</t>
  </si>
  <si>
    <t>59'02''</t>
  </si>
  <si>
    <t>CHANTREAU ALEXANDRE</t>
  </si>
  <si>
    <t>LACOUR SAMUEL</t>
  </si>
  <si>
    <t>59'01''</t>
  </si>
  <si>
    <t>58'41''</t>
  </si>
  <si>
    <t>58'13''</t>
  </si>
  <si>
    <t>1742829</t>
  </si>
  <si>
    <t>ALGISI QUENTIN</t>
  </si>
  <si>
    <t>57'59''</t>
  </si>
  <si>
    <t>57'53''</t>
  </si>
  <si>
    <t>DEGUILLE THOMAS</t>
  </si>
  <si>
    <t>56'41''</t>
  </si>
  <si>
    <t>56'21''</t>
  </si>
  <si>
    <t>REY THIERRY</t>
  </si>
  <si>
    <t>56'09''</t>
  </si>
  <si>
    <t>La Taverne Du Run</t>
  </si>
  <si>
    <t>BIENTZ LAURENT</t>
  </si>
  <si>
    <t>55'51''</t>
  </si>
  <si>
    <t>2436984</t>
  </si>
  <si>
    <t>NAIT HASSOU EL HOUCINE</t>
  </si>
  <si>
    <t>54'35''</t>
  </si>
  <si>
    <t>54'13''</t>
  </si>
  <si>
    <t>2134051</t>
  </si>
  <si>
    <t>CHERON DAVID</t>
  </si>
  <si>
    <t>52'41''</t>
  </si>
  <si>
    <t>51'45''</t>
  </si>
  <si>
    <t>1222016</t>
  </si>
  <si>
    <t>FORTOT NICOLAS</t>
  </si>
  <si>
    <t>14 km</t>
  </si>
  <si>
    <t>(02/07/2023)</t>
  </si>
  <si>
    <t>SAINT GERMAIN LAVAL () le 02/07/2023</t>
  </si>
  <si>
    <t>266511</t>
  </si>
  <si>
    <t>catégorie A</t>
  </si>
  <si>
    <t>La Saint-Germ'Nature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</si>
</sst>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&quot;/&quot;dd&quot;/&quot;yyyy"/>
  </numFmts>
  <fonts count="11" x14ac:knownFonts="1">
    <font>
      <sz val="10"/>
      <color indexed="8"/>
      <name val="MS Sans Serif"/>
    </font>
    <font>
      <b/>
      <sz val="12"/>
      <color indexed="8"/>
      <name val="Times New Roman"/>
      <family val="1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i/>
      <sz val="8.25"/>
      <color indexed="8"/>
      <name val="Times New Roman"/>
      <family val="1"/>
    </font>
    <font>
      <b/>
      <sz val="11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24">
    <xf numFmtId="0" fontId="0" fillId="0" borderId="0" xfId="0" applyNumberFormat="1" applyFill="1" applyBorder="1" applyAlignment="1" applyProtection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164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0" xfId="0" applyNumberFormat="1" applyFont="1" applyFill="1" applyBorder="1" applyAlignment="1" applyProtection="1">
      <alignment horizontal="center" vertical="center"/>
    </xf>
    <xf numFmtId="0" fontId="8" fillId="0" borderId="0" xfId="0" applyNumberFormat="1" applyFont="1" applyFill="1" applyBorder="1" applyAlignment="1" applyProtection="1">
      <alignment horizontal="center" vertical="center" textRotation="90"/>
    </xf>
    <xf numFmtId="0" fontId="9" fillId="0" borderId="0" xfId="0" applyFont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 applyProtection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0" fontId="7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12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24BA7AC-283F-42E4-920B-12B6276AA85C}" name="Tableau6" displayName="Tableau6" ref="A7:K342" totalsRowShown="0">
  <autoFilter ref="A7:K342" xr:uid="{F24BA7AC-283F-42E4-920B-12B6276AA85C}"/>
  <tableColumns count="11">
    <tableColumn id="1" xr3:uid="{33917175-D669-43A7-B1C5-ED2E9F73BFF7}" name="Trail XXS (&lt; 25km-effort)" dataDxfId="62"/>
    <tableColumn id="2" xr3:uid="{2D83F799-2DAE-467D-A36F-EFF79E9CBF0B}" name="Colonne1" dataDxfId="61"/>
    <tableColumn id="3" xr3:uid="{EBFB5DFF-AD5D-49A4-8208-D8730BE44B88}" name="/ "/>
    <tableColumn id="4" xr3:uid="{661F3321-76DB-4EB5-B266-A419E3E5EC2F}" name="Colonne2"/>
    <tableColumn id="5" xr3:uid="{6AADAF2B-A0D1-4D38-BD65-893BD488884B}" name="(05/03/2023)" dataDxfId="60"/>
    <tableColumn id="6" xr3:uid="{A4B0699C-AEAE-4019-8116-23CD4CC1DEE4}" name="22 km" dataDxfId="59"/>
    <tableColumn id="7" xr3:uid="{BDACFF24-72E4-4BA6-93A5-F0882BCC2A93}" name="00:00:00"/>
    <tableColumn id="8" xr3:uid="{543CEF75-DD36-4898-B4EE-8B828CEDC666}" name="Colonne3"/>
    <tableColumn id="9" xr3:uid="{5894569B-1015-4D2C-BA22-145C9E33E18B}" name="Colonne4" dataDxfId="58"/>
    <tableColumn id="10" xr3:uid="{C28A312B-3010-4EFE-809F-CF6087FB6615}" name="Colonne5" dataDxfId="57"/>
    <tableColumn id="11" xr3:uid="{F08F0A7F-A6B5-42E0-8728-A2D0B2A91572}" name="Colonne6" dataDxfId="5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2A10D5A-354A-417B-BD9E-5A3366CA6B6C}" name="Tableau3" displayName="Tableau3" ref="A8:K185" totalsRowShown="0" headerRowDxfId="128" dataDxfId="127">
  <autoFilter ref="A8:K185" xr:uid="{72A10D5A-354A-417B-BD9E-5A3366CA6B6C}"/>
  <tableColumns count="11">
    <tableColumn id="1" xr3:uid="{47CF293D-E4A0-4B22-87E5-7CC0BF484A97}" name="place" dataDxfId="126"/>
    <tableColumn id="2" xr3:uid="{6809910D-5B18-47CF-B1B2-F07941C88A42}" name="nom prénom" dataDxfId="125"/>
    <tableColumn id="3" xr3:uid="{E259F35F-66D0-4631-89D0-8753E7E82D3C}" name="Colonne1" dataDxfId="124"/>
    <tableColumn id="4" xr3:uid="{D63AEA9F-A9E8-4A76-8817-569793417F26}" name="n° licence" dataDxfId="123"/>
    <tableColumn id="5" xr3:uid="{0904723B-C207-41E3-B93B-F0DFAA97708F}" name="catégorie / année naissance" dataDxfId="122"/>
    <tableColumn id="6" xr3:uid="{A2799A0D-39E7-4272-B235-B2D5DE8EA706}" name="club" dataDxfId="121"/>
    <tableColumn id="7" xr3:uid="{39586BDF-E183-4CA7-AF12-0E04391F04A4}" name="departement" dataDxfId="120"/>
    <tableColumn id="8" xr3:uid="{67AFEF88-4FCC-4589-9080-A153D9A29769}" name="région" dataDxfId="119"/>
    <tableColumn id="9" xr3:uid="{A3A95C84-DF8E-4265-9391-060C1147CA68}" name="temps" dataDxfId="118"/>
    <tableColumn id="10" xr3:uid="{F1AFC369-B9D3-4D32-A75E-07AAB409B5F5}" name="SEXE" dataDxfId="117">
      <calculatedColumnFormula>MID(E9,3,1)</calculatedColumnFormula>
    </tableColumn>
    <tableColumn id="11" xr3:uid="{F260E761-93F6-470C-A216-1BBA0F3004C8}" name="CHALLENGE" dataDxfId="116">
      <calculatedColumnFormula>IF(AND(J9="M",G9="077"),MAX(50-1*COUNTIFS($J$8:J8,"M",$G$8:$G8,"077"),1),
IF(AND(J9="F",G9="077"),MAX(50-1*COUNTIFS($J$8:J8,"F",$G$8:$G8,"077"),1),""))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E326CC-0F07-411B-854B-E97F4FE83880}" name="Tableau13" displayName="Tableau13" ref="A8:K165" totalsRowShown="0" headerRowDxfId="115" dataDxfId="114">
  <autoFilter ref="A8:K165" xr:uid="{C6FD082B-60E7-49B0-BE3E-5B54917BB802}"/>
  <tableColumns count="11">
    <tableColumn id="1" xr3:uid="{5D48ECD7-8A8E-4A91-A6CC-1CF4F792F0D4}" name="place" dataDxfId="113"/>
    <tableColumn id="2" xr3:uid="{EDD1FF9F-0B98-4695-8032-365A72E9BC97}" name="nom prénom" dataDxfId="112"/>
    <tableColumn id="3" xr3:uid="{22C51CCA-A01A-4AD9-9255-066436B32D18}" name="Colonne1" dataDxfId="111"/>
    <tableColumn id="4" xr3:uid="{9ED0A253-D396-4204-8F22-D39DE20715AE}" name="n° licence" dataDxfId="110"/>
    <tableColumn id="5" xr3:uid="{25A53B36-34FE-4F28-9523-B5086A563F0D}" name="catégorie / année naissance" dataDxfId="109"/>
    <tableColumn id="6" xr3:uid="{1D0E6D93-8AFA-469E-8952-2E7BABFDD856}" name="club" dataDxfId="108"/>
    <tableColumn id="7" xr3:uid="{2F63882A-F9DA-40BF-9C90-ADEEF0DA5282}" name="departement" dataDxfId="107"/>
    <tableColumn id="8" xr3:uid="{520CE04C-922D-48DE-B7AC-0755B4201802}" name="région" dataDxfId="106"/>
    <tableColumn id="9" xr3:uid="{F921BCD5-40C5-4ED1-986F-64014847E2E3}" name="temps" dataDxfId="105"/>
    <tableColumn id="10" xr3:uid="{ED95CD7C-C5B3-4294-88CC-283F7F3D49EC}" name="SEXE" dataDxfId="104">
      <calculatedColumnFormula>MID(E9,3,1)</calculatedColumnFormula>
    </tableColumn>
    <tableColumn id="11" xr3:uid="{F2FEC045-CB19-439F-8CD9-2883B7949851}" name="CHALLENGE" dataDxfId="103">
      <calculatedColumnFormula>IF(AND(J9="M",G9="077"),MAX(50-1*COUNTIFS($J$8:J8,"M",$G$8:$G8,"077"),1),
IF(AND(J9="F",G9="077"),MAX(50-1*COUNTIFS($J$8:J8,"F",$G$8:$G8,"077"),1),""))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77D3BB-8723-4E8F-8865-0132917E21CF}" name="Tableau1" displayName="Tableau1" ref="A8:K181" totalsRowShown="0" headerRowDxfId="102" dataDxfId="101">
  <autoFilter ref="A8:K181" xr:uid="{9177D3BB-8723-4E8F-8865-0132917E21CF}"/>
  <tableColumns count="11">
    <tableColumn id="1" xr3:uid="{18D8CAB1-2920-4B1C-BDC9-77012DFDED1D}" name="place" dataDxfId="100"/>
    <tableColumn id="2" xr3:uid="{EF4A22D6-17B5-4D89-A1DB-A5628DA7EF4B}" name="nom prénom" dataDxfId="99"/>
    <tableColumn id="3" xr3:uid="{27A23DDB-71B7-4D80-8071-D26F9933E50E}" name="Colonne1" dataDxfId="98"/>
    <tableColumn id="4" xr3:uid="{4FFC1C4C-3423-4FBC-B678-745C7CC4825E}" name="n° licence" dataDxfId="97"/>
    <tableColumn id="5" xr3:uid="{8404FD1D-672A-4B4B-920A-404D8442A4BC}" name="catégorie / année naissance" dataDxfId="96"/>
    <tableColumn id="6" xr3:uid="{494EE3BB-EDAB-4AB0-9235-C1B3CD0755A1}" name="club" dataDxfId="95"/>
    <tableColumn id="7" xr3:uid="{D009ABD1-978C-4AA0-B72E-F86EB7E7174F}" name="departement" dataDxfId="94"/>
    <tableColumn id="8" xr3:uid="{9E719A28-429E-4F45-A4E9-59F3B10F9584}" name="région" dataDxfId="93"/>
    <tableColumn id="9" xr3:uid="{C7316B06-6E6A-4BB9-BEA0-2AD57356161A}" name="temps" dataDxfId="92"/>
    <tableColumn id="10" xr3:uid="{6A383E24-450D-4AFB-9940-2C449E2DAAE7}" name="SEXE" dataDxfId="91">
      <calculatedColumnFormula>MID(E9,3,1)</calculatedColumnFormula>
    </tableColumn>
    <tableColumn id="11" xr3:uid="{D146A06E-A1CE-4CA0-A73F-8ADDA92741E4}" name="CHALLENGE" dataDxfId="90">
      <calculatedColumnFormula>IF(AND(J9="M",G9="077"),MAX(50-1*COUNTIFS($J$8:J8,"M",$G$8:$G8,"077"),1),
IF(AND(J9="F",G9="077"),MAX(50-1*COUNTIFS($J$8:J8,"F",$G$8:$G8,"077"),1),""))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FECC646-D295-45AD-9E34-7C90C729033E}" name="Tableau4" displayName="Tableau4" ref="A8:K115" totalsRowShown="0" headerRowDxfId="89" dataDxfId="88">
  <autoFilter ref="A8:K115" xr:uid="{EFECC646-D295-45AD-9E34-7C90C729033E}"/>
  <tableColumns count="11">
    <tableColumn id="1" xr3:uid="{0EFBF482-C3B0-414E-9630-21C34FD8CCB6}" name="place" dataDxfId="87"/>
    <tableColumn id="2" xr3:uid="{33A10469-6148-4B4E-A047-898E50A60411}" name="nom prénom" dataDxfId="86"/>
    <tableColumn id="3" xr3:uid="{1A3F5F6A-4561-4053-9A52-840F46568F8F}" name="Colonne1" dataDxfId="85"/>
    <tableColumn id="4" xr3:uid="{922D4525-C525-44F9-9993-361CA79A58C3}" name="n° licence" dataDxfId="84"/>
    <tableColumn id="5" xr3:uid="{239C8BB5-B440-4B27-B287-0D83CBE1EBB9}" name="catégorie / année naissance" dataDxfId="83"/>
    <tableColumn id="6" xr3:uid="{556253C6-048F-4D55-946B-BAD1C568F569}" name="club" dataDxfId="82"/>
    <tableColumn id="7" xr3:uid="{DE4EDC21-FD32-4D00-A09E-4C13835FD8CF}" name="departement" dataDxfId="81"/>
    <tableColumn id="8" xr3:uid="{31299CA6-7000-4C5F-8427-10AD9BAE622F}" name="région" dataDxfId="80"/>
    <tableColumn id="9" xr3:uid="{E9678CEB-CB26-46B5-B2BE-D741A5A0659D}" name="temps" dataDxfId="79"/>
    <tableColumn id="10" xr3:uid="{54DE6412-2C42-4720-AFB3-E2464A9D3104}" name="SEXE" dataDxfId="78">
      <calculatedColumnFormula>MID(E9,3,1)</calculatedColumnFormula>
    </tableColumn>
    <tableColumn id="11" xr3:uid="{13B6F0FA-938C-4D20-9ADD-97F591DF6EF2}" name="CHALLENGE" dataDxfId="77">
      <calculatedColumnFormula>IF(AND(J9="M",G9="077"),MAX(50-1*COUNTIFS($J$8:J8,"M",$G$8:$G8,"077"),1),
IF(AND(J9="F",G9="077"),MAX(50-1*COUNTIFS($J$8:J8,"F",$G$8:$G8,"077"),1),""))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26BE49E-1CDE-4643-BBAB-43C2BE514CC3}" name="Tableau5" displayName="Tableau5" ref="A8:L140" totalsRowShown="0" headerRowDxfId="76" dataDxfId="75">
  <autoFilter ref="A8:L140" xr:uid="{A26BE49E-1CDE-4643-BBAB-43C2BE514CC3}"/>
  <tableColumns count="12">
    <tableColumn id="1" xr3:uid="{F5B2CF65-2834-48E1-A4BA-32B430C0220A}" name="place" dataDxfId="74"/>
    <tableColumn id="2" xr3:uid="{52673484-07D6-47BC-9F80-0C7A2F9561C5}" name="nom prénom" dataDxfId="73"/>
    <tableColumn id="3" xr3:uid="{F641AECA-F3A2-4C9D-9B94-B1056B912D19}" name="Colonne1" dataDxfId="72"/>
    <tableColumn id="4" xr3:uid="{FAA51207-77C2-4FB6-BFF3-FF6FBFF8A322}" name="n° licence" dataDxfId="71"/>
    <tableColumn id="5" xr3:uid="{C0FA1C2B-A347-40A5-8173-E8EE2657F793}" name="catégorie / année naissance" dataDxfId="70"/>
    <tableColumn id="6" xr3:uid="{CFB584F1-B247-471F-ADEB-14BAEB22EEF3}" name="club" dataDxfId="69"/>
    <tableColumn id="7" xr3:uid="{ACB15EF7-1E4E-465D-ABAD-507C026D7958}" name="departement" dataDxfId="68"/>
    <tableColumn id="8" xr3:uid="{6148FE93-396A-4078-AF48-E85CA882C91C}" name="région" dataDxfId="67"/>
    <tableColumn id="9" xr3:uid="{EC90FCCF-AB30-44D0-A408-BDDE639CDCB1}" name="temps" dataDxfId="66"/>
    <tableColumn id="10" xr3:uid="{9D1024F6-71F6-4E5B-9486-2354BE747AF4}" name="Colonne2" dataDxfId="65"/>
    <tableColumn id="11" xr3:uid="{A0F3A2AB-F2CD-45F7-BEDA-E2B4684B6D3C}" name="SEXE" dataDxfId="64"/>
    <tableColumn id="12" xr3:uid="{E1F97A37-11C4-409A-96BD-0E3648DDF071}" name="CHALLENGE" dataDxfId="63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11BC356-96BD-433B-B676-E2919AA7E80C}" name="Tableau7" displayName="Tableau7" ref="D8:K148" totalsRowShown="0" headerRowDxfId="47" dataDxfId="46">
  <autoFilter ref="D8:K148" xr:uid="{E11BC356-96BD-433B-B676-E2919AA7E80C}"/>
  <tableColumns count="8">
    <tableColumn id="1" xr3:uid="{6362A3A1-B291-4E19-BF42-7AE5FC74CFB0}" name="n° licence" dataDxfId="55"/>
    <tableColumn id="2" xr3:uid="{D3FAA8AE-5062-474A-AC86-8CE42A7ACA00}" name="catégorie / année naissance" dataDxfId="54"/>
    <tableColumn id="3" xr3:uid="{D0C8C8E1-1102-4132-8FEC-B13862AA955D}" name="club" dataDxfId="53"/>
    <tableColumn id="4" xr3:uid="{AD28FE31-C70D-4EE4-8A7C-9ABA7E69EB8A}" name="departement" dataDxfId="52"/>
    <tableColumn id="5" xr3:uid="{CB020CE7-56D2-435C-A0E4-7B47976EBB35}" name="région" dataDxfId="51"/>
    <tableColumn id="6" xr3:uid="{65436AC2-C8B7-4E8A-895E-C769F4D49B60}" name="temps" dataDxfId="50"/>
    <tableColumn id="7" xr3:uid="{2D2609F2-3917-4390-84F8-BEB9A5307CFD}" name="SEXE" dataDxfId="49">
      <calculatedColumnFormula>MID(E9,3,1)</calculatedColumnFormula>
    </tableColumn>
    <tableColumn id="8" xr3:uid="{8E08E584-C75B-4642-BB59-5B8911F46366}" name="CHALLENGE" dataDxfId="48">
      <calculatedColumnFormula>IF(AND(J9="M",G9="077"),MAX(50-1*COUNTIFS($J$8:J8,"M",$G$8:$G8,"077"),1),
IF(AND(J9="F",G9="077"),MAX(50-1*COUNTIFS($J$8:J8,"F",$G$8:$G8,"077"),1),""))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2A5B0BB-4C13-425A-8139-D11A2D21E6B4}" name="Tableau8" displayName="Tableau8" ref="A8:B148" totalsRowShown="0" headerRowDxfId="43" dataDxfId="42">
  <autoFilter ref="A8:B148" xr:uid="{92A5B0BB-4C13-425A-8139-D11A2D21E6B4}"/>
  <tableColumns count="2">
    <tableColumn id="1" xr3:uid="{152768BC-5CF0-4B22-AEC1-7BC9BBFAF783}" name="place" dataDxfId="45"/>
    <tableColumn id="2" xr3:uid="{D73DD433-BA75-43AF-B60A-734E30CE722C}" name="nom prénom" dataDxfId="44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809CD80-87EA-4173-87B7-739426534C35}" name="Tableau9" displayName="Tableau9" ref="C8:C9" insertRow="1" totalsRowShown="0" headerRowDxfId="40" dataDxfId="39">
  <autoFilter ref="C8:C9" xr:uid="{5809CD80-87EA-4173-87B7-739426534C35}"/>
  <tableColumns count="1">
    <tableColumn id="1" xr3:uid="{86B94C78-40F0-4538-8961-5AA57B64964C}" name="Colonne1" dataDxfId="41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2ABA2FDE-A7A9-46DA-AFB7-9D5A5949C6C3}" name="Tableau2" displayName="Tableau2" ref="A8:K116" totalsRowShown="0" headerRowDxfId="25" dataDxfId="24">
  <autoFilter ref="A8:K116" xr:uid="{94716A6E-D229-49AE-B0F7-C63E6827C884}"/>
  <tableColumns count="11">
    <tableColumn id="1" xr3:uid="{01EA8F17-F44B-4D05-BA9F-10BA6A77D580}" name="place" dataDxfId="23"/>
    <tableColumn id="2" xr3:uid="{3B2FA0E8-4921-4AD1-9100-FE088EDD7F7C}" name="nom prénom" dataDxfId="22"/>
    <tableColumn id="3" xr3:uid="{FD927180-A60A-47F9-98B9-1402387D5B58}" name="Colonne1" dataDxfId="21"/>
    <tableColumn id="4" xr3:uid="{D1326C4D-4B2C-41D2-BBBF-6A0557147604}" name="n° licence" dataDxfId="20"/>
    <tableColumn id="5" xr3:uid="{6417BE22-E522-446A-A632-32536A1CAAD3}" name="catégorie / année naissance" dataDxfId="19"/>
    <tableColumn id="6" xr3:uid="{161ADCAB-CDF1-477C-8A6D-CF0C8D7AF6A8}" name="club" dataDxfId="18"/>
    <tableColumn id="7" xr3:uid="{07A041F7-DDE7-4CEE-B840-D387937E3A06}" name="departement" dataDxfId="17"/>
    <tableColumn id="8" xr3:uid="{8CC4A587-909A-4DF5-B3CB-23E0B2A5D005}" name="région" dataDxfId="16"/>
    <tableColumn id="9" xr3:uid="{EF98D39C-0DBF-42AB-8DA0-74618B6B90C6}" name="temps" dataDxfId="15"/>
    <tableColumn id="10" xr3:uid="{0B709194-4CE5-4DA8-BC1B-0BFD2814C564}" name="SEXE" dataDxfId="14"/>
    <tableColumn id="11" xr3:uid="{83E0B3CD-EA5C-469B-BD4B-4D18C790A4D5}" name="CHALLENGE" dataDxfId="13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475B689-D7C8-48DD-9E7D-C39540B44916}" name="Tableau111" displayName="Tableau111" ref="A7:K115" totalsRowShown="0" headerRowDxfId="38" dataDxfId="37">
  <autoFilter ref="A7:K115" xr:uid="{1B200555-44E1-4A20-AF15-507C9DBA2271}"/>
  <tableColumns count="11">
    <tableColumn id="1" xr3:uid="{85CF9285-16EA-4F58-8FE0-671375F47337}" name="Trail XXS (&lt; 25km-effort)" dataDxfId="36"/>
    <tableColumn id="2" xr3:uid="{120431A7-82E8-462A-A5AA-25A07E278262}" name="Colonne1" dataDxfId="35"/>
    <tableColumn id="3" xr3:uid="{5A635DC9-4F4D-49DF-9769-4DAD785559F6}" name="/ " dataDxfId="34"/>
    <tableColumn id="4" xr3:uid="{A91BC6B6-C298-412A-8A40-8833064FFD2C}" name="Colonne2" dataDxfId="33"/>
    <tableColumn id="5" xr3:uid="{29044BD9-4E15-43E2-91D4-6053F048B714}" name="(18/06/2023)" dataDxfId="32"/>
    <tableColumn id="6" xr3:uid="{3D98FA5F-958C-447A-98C1-3C8AF558EA2D}" name="21 km" dataDxfId="31"/>
    <tableColumn id="7" xr3:uid="{BA0F78CB-8556-4CC4-8E5E-C3A53772A924}" name="00:00:00" dataDxfId="30"/>
    <tableColumn id="8" xr3:uid="{A3BBD5A6-0B5A-44E2-94EB-D0E30284974F}" name="Colonne3" dataDxfId="29"/>
    <tableColumn id="9" xr3:uid="{3C4AE92B-6C55-4EF8-A162-C623E27CEEF9}" name="Colonne4" dataDxfId="28"/>
    <tableColumn id="10" xr3:uid="{B98AA765-9469-4420-A262-8F42D30DA156}" name="Colonne5" dataDxfId="27">
      <calculatedColumnFormula>MID(E8,3,1)</calculatedColumnFormula>
    </tableColumn>
    <tableColumn id="11" xr3:uid="{1E654629-8567-458F-98A5-3FAD97508623}" name="Colonne6" dataDxfId="26">
      <calculatedColumnFormula>IF(AND(J8="M",G8="077"),MAX(50-1*COUNTIFS($J$7:J8,"M",$G$7:$G8,"077"),1),
IF(AND(J8="F",G8="077"),MAX(50-1*COUNTIFS($J$7:J8,"F",$G$7:$G8,"077"),1),""))</calculatedColumnFormula>
    </tableColumn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629FC5DA-D2DB-4058-83C3-5CF607C9F27F}" name="Tableau113" displayName="Tableau113" ref="A8:K124" totalsRowShown="0" headerRowDxfId="12" dataDxfId="11">
  <autoFilter ref="A8:K124" xr:uid="{59465FA3-00B0-4B4A-A5FF-839A60268241}"/>
  <tableColumns count="11">
    <tableColumn id="1" xr3:uid="{17B52C79-2F6E-40F0-9F5B-359B2C102C9D}" name="place" dataDxfId="10"/>
    <tableColumn id="2" xr3:uid="{22936872-74C2-43FC-9806-28045238C8C8}" name="nom prénom" dataDxfId="9"/>
    <tableColumn id="3" xr3:uid="{EE88B7E5-1F64-4F42-AD7A-F58A1CF5D442}" name="Colonne1" dataDxfId="8"/>
    <tableColumn id="4" xr3:uid="{ABBC5730-2861-41D9-AB01-7C665CE57CA6}" name="n° licence" dataDxfId="7"/>
    <tableColumn id="5" xr3:uid="{5E4480F2-1115-4C42-B116-3DABC5D8F50B}" name="catégorie / année naissance" dataDxfId="6"/>
    <tableColumn id="6" xr3:uid="{787FB324-96F4-4F70-9C5D-E7C3B34E35F2}" name="club" dataDxfId="5"/>
    <tableColumn id="7" xr3:uid="{355C3D9A-98C8-49F5-9A31-4FB204FC2075}" name="departement" dataDxfId="4"/>
    <tableColumn id="8" xr3:uid="{89DA232B-F95B-470E-9FB5-75A55D390141}" name="région" dataDxfId="3"/>
    <tableColumn id="9" xr3:uid="{7936908E-4F90-413D-9024-A155ED6D9FAD}" name="temps" dataDxfId="2"/>
    <tableColumn id="10" xr3:uid="{7FEE24C9-9EBE-4FDA-96CA-EBA28F7B602A}" name="SEXE" dataDxfId="1">
      <calculatedColumnFormula>MID(E9,3,1)</calculatedColumnFormula>
    </tableColumn>
    <tableColumn id="11" xr3:uid="{2C651040-621C-41D8-9D39-216D6D286FA7}" name="CHALLENGE" dataDxfId="0">
      <calculatedColumnFormula>IF(AND(J9="M",G9="077"),MAX(50-1*COUNTIFS($J$8:J8,"M",$G$8:$G8,"077"),1),
IF(AND(J9="F",G9="077"),MAX(50-1*COUNTIFS($J$8:J8,"F",$G$8:$G8,"077"),1),""))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9CF8F-F2E6-4BDC-84A2-F011CDBBFA0C}">
  <dimension ref="A1:K342"/>
  <sheetViews>
    <sheetView workbookViewId="0">
      <selection activeCell="K9" sqref="K9:K171"/>
    </sheetView>
  </sheetViews>
  <sheetFormatPr baseColWidth="10" defaultRowHeight="12.75" x14ac:dyDescent="0.2"/>
  <cols>
    <col min="1" max="1" width="21.5703125" style="4" customWidth="1"/>
    <col min="2" max="2" width="31.85546875" style="4" customWidth="1"/>
    <col min="3" max="3" width="4" style="4" customWidth="1"/>
    <col min="4" max="4" width="11.28515625" style="4" customWidth="1"/>
    <col min="5" max="5" width="25.5703125" style="4" customWidth="1"/>
    <col min="6" max="6" width="42.5703125" style="4" customWidth="1"/>
    <col min="7" max="7" width="11.85546875" style="4" customWidth="1"/>
    <col min="8" max="9" width="11.28515625" style="4" customWidth="1"/>
    <col min="10" max="10" width="11.42578125" style="3"/>
    <col min="11" max="11" width="12.42578125" style="3" customWidth="1"/>
    <col min="12" max="16384" width="11.42578125" style="4"/>
  </cols>
  <sheetData>
    <row r="1" spans="1:11" ht="15.75" x14ac:dyDescent="0.2">
      <c r="F1" s="1" t="s">
        <v>3099</v>
      </c>
    </row>
    <row r="2" spans="1:11" x14ac:dyDescent="0.2">
      <c r="F2" s="10" t="s">
        <v>1</v>
      </c>
    </row>
    <row r="3" spans="1:11" x14ac:dyDescent="0.2">
      <c r="F3" s="2" t="s">
        <v>3098</v>
      </c>
    </row>
    <row r="4" spans="1:11" x14ac:dyDescent="0.2">
      <c r="F4" s="2" t="s">
        <v>3097</v>
      </c>
    </row>
    <row r="5" spans="1:11" x14ac:dyDescent="0.2">
      <c r="F5" s="2" t="s">
        <v>4</v>
      </c>
    </row>
    <row r="7" spans="1:11" x14ac:dyDescent="0.2">
      <c r="A7" s="5" t="s">
        <v>738</v>
      </c>
      <c r="B7" s="4" t="s">
        <v>734</v>
      </c>
      <c r="C7" s="5" t="s">
        <v>6</v>
      </c>
      <c r="D7" s="4" t="s">
        <v>2185</v>
      </c>
      <c r="E7" s="5" t="s">
        <v>3096</v>
      </c>
      <c r="F7" s="5" t="s">
        <v>3095</v>
      </c>
      <c r="G7" s="5" t="s">
        <v>9</v>
      </c>
      <c r="H7" s="4" t="s">
        <v>3101</v>
      </c>
      <c r="I7" s="4" t="s">
        <v>3102</v>
      </c>
      <c r="J7" s="3" t="s">
        <v>3103</v>
      </c>
      <c r="K7" s="3" t="s">
        <v>3104</v>
      </c>
    </row>
    <row r="8" spans="1:11" x14ac:dyDescent="0.2">
      <c r="A8" s="4" t="s">
        <v>10</v>
      </c>
      <c r="B8" s="4" t="s">
        <v>11</v>
      </c>
      <c r="D8" s="4" t="s">
        <v>12</v>
      </c>
      <c r="E8" s="4" t="s">
        <v>13</v>
      </c>
      <c r="F8" s="2" t="s">
        <v>14</v>
      </c>
      <c r="G8" s="4" t="s">
        <v>15</v>
      </c>
      <c r="H8" s="4" t="s">
        <v>16</v>
      </c>
      <c r="I8" s="4" t="s">
        <v>17</v>
      </c>
      <c r="J8" s="3" t="s">
        <v>732</v>
      </c>
      <c r="K8" s="3" t="s">
        <v>733</v>
      </c>
    </row>
    <row r="9" spans="1:11" x14ac:dyDescent="0.2">
      <c r="A9" s="5" t="s">
        <v>18</v>
      </c>
      <c r="B9" s="5" t="s">
        <v>745</v>
      </c>
      <c r="D9" s="5" t="s">
        <v>746</v>
      </c>
      <c r="E9" s="5" t="s">
        <v>747</v>
      </c>
      <c r="F9" s="22" t="s">
        <v>748</v>
      </c>
      <c r="G9" s="22" t="s">
        <v>58</v>
      </c>
      <c r="H9" s="22" t="s">
        <v>38</v>
      </c>
      <c r="I9" s="21" t="s">
        <v>3094</v>
      </c>
      <c r="J9" s="3" t="str">
        <f>MID(E9,3,1)</f>
        <v>M</v>
      </c>
      <c r="K9" s="3">
        <f>IF(AND(J9="M",G9="077"),MAX(70-1*COUNTIFS(J$8:$J8,"M",$G$8:$G8,"077"),1),
IF(AND(J9="F",G9="077"),MAX(70-1*COUNTIFS(J$8:$J8,"F",$G$8:$G8,"077"),1),""))</f>
        <v>70</v>
      </c>
    </row>
    <row r="10" spans="1:11" x14ac:dyDescent="0.2">
      <c r="A10" s="5" t="s">
        <v>24</v>
      </c>
      <c r="B10" s="5" t="s">
        <v>758</v>
      </c>
      <c r="D10" s="5" t="s">
        <v>759</v>
      </c>
      <c r="E10" s="5" t="s">
        <v>150</v>
      </c>
      <c r="F10" s="22" t="s">
        <v>760</v>
      </c>
      <c r="G10" s="22" t="s">
        <v>58</v>
      </c>
      <c r="H10" s="22" t="s">
        <v>38</v>
      </c>
      <c r="I10" s="21" t="s">
        <v>1681</v>
      </c>
      <c r="J10" s="3" t="str">
        <f>MID(E10,3,1)</f>
        <v>M</v>
      </c>
      <c r="K10" s="3">
        <f>IF(AND(J10="M",G10="077"),MAX(70-1*COUNTIFS(J$8:$J9,"M",$G$8:$G9,"077"),1),
IF(AND(J10="F",G10="077"),MAX(70-1*COUNTIFS(J$8:$J9,"F",$G$8:$G9,"077"),1),""))</f>
        <v>69</v>
      </c>
    </row>
    <row r="11" spans="1:11" x14ac:dyDescent="0.2">
      <c r="A11" s="5" t="s">
        <v>28</v>
      </c>
      <c r="B11" s="5" t="s">
        <v>3093</v>
      </c>
      <c r="D11" s="5" t="s">
        <v>3092</v>
      </c>
      <c r="E11" s="5" t="s">
        <v>823</v>
      </c>
      <c r="F11" s="22" t="s">
        <v>1828</v>
      </c>
      <c r="I11" s="21" t="s">
        <v>3091</v>
      </c>
      <c r="J11" s="3" t="str">
        <f>MID(E11,3,1)</f>
        <v>M</v>
      </c>
      <c r="K11" s="3" t="str">
        <f>IF(AND(J11="M",G11="077"),MAX(70-1*COUNTIFS(J$8:$J10,"M",$G$8:$G10,"077"),1),
IF(AND(J11="F",G11="077"),MAX(70-1*COUNTIFS(J$8:$J10,"F",$G$8:$G10,"077"),1),""))</f>
        <v/>
      </c>
    </row>
    <row r="12" spans="1:11" x14ac:dyDescent="0.2">
      <c r="A12" s="5" t="s">
        <v>32</v>
      </c>
      <c r="B12" s="5" t="s">
        <v>3090</v>
      </c>
      <c r="D12" s="5" t="s">
        <v>3089</v>
      </c>
      <c r="E12" s="5" t="s">
        <v>104</v>
      </c>
      <c r="F12" s="22" t="s">
        <v>770</v>
      </c>
      <c r="G12" s="22" t="s">
        <v>58</v>
      </c>
      <c r="H12" s="22" t="s">
        <v>38</v>
      </c>
      <c r="I12" s="21" t="s">
        <v>1675</v>
      </c>
      <c r="J12" s="3" t="str">
        <f>MID(E12,3,1)</f>
        <v>M</v>
      </c>
      <c r="K12" s="3">
        <f>IF(AND(J12="M",G12="077"),MAX(70-1*COUNTIFS(J$8:$J11,"M",$G$8:$G11,"077"),1),
IF(AND(J12="F",G12="077"),MAX(70-1*COUNTIFS(J$8:$J11,"F",$G$8:$G11,"077"),1),""))</f>
        <v>68</v>
      </c>
    </row>
    <row r="13" spans="1:11" x14ac:dyDescent="0.2">
      <c r="A13" s="5" t="s">
        <v>40</v>
      </c>
      <c r="B13" s="5" t="s">
        <v>755</v>
      </c>
      <c r="D13" s="5" t="s">
        <v>756</v>
      </c>
      <c r="E13" s="5" t="s">
        <v>26</v>
      </c>
      <c r="F13" s="22" t="s">
        <v>743</v>
      </c>
      <c r="G13" s="22" t="s">
        <v>58</v>
      </c>
      <c r="H13" s="22" t="s">
        <v>38</v>
      </c>
      <c r="I13" s="21" t="s">
        <v>1237</v>
      </c>
      <c r="J13" s="3" t="str">
        <f>MID(E13,3,1)</f>
        <v>M</v>
      </c>
      <c r="K13" s="3">
        <f>IF(AND(J13="M",G13="077"),MAX(70-1*COUNTIFS(J$8:$J12,"M",$G$8:$G12,"077"),1),
IF(AND(J13="F",G13="077"),MAX(70-1*COUNTIFS(J$8:$J12,"F",$G$8:$G12,"077"),1),""))</f>
        <v>67</v>
      </c>
    </row>
    <row r="14" spans="1:11" x14ac:dyDescent="0.2">
      <c r="A14" s="5" t="s">
        <v>44</v>
      </c>
      <c r="B14" s="5" t="s">
        <v>768</v>
      </c>
      <c r="D14" s="5" t="s">
        <v>769</v>
      </c>
      <c r="E14" s="5" t="s">
        <v>51</v>
      </c>
      <c r="F14" s="22" t="s">
        <v>770</v>
      </c>
      <c r="G14" s="22" t="s">
        <v>58</v>
      </c>
      <c r="H14" s="22" t="s">
        <v>38</v>
      </c>
      <c r="I14" s="21" t="s">
        <v>3088</v>
      </c>
      <c r="J14" s="3" t="str">
        <f>MID(E14,3,1)</f>
        <v>M</v>
      </c>
      <c r="K14" s="3">
        <f>IF(AND(J14="M",G14="077"),MAX(70-1*COUNTIFS(J$8:$J13,"M",$G$8:$G13,"077"),1),
IF(AND(J14="F",G14="077"),MAX(70-1*COUNTIFS(J$8:$J13,"F",$G$8:$G13,"077"),1),""))</f>
        <v>66</v>
      </c>
    </row>
    <row r="15" spans="1:11" x14ac:dyDescent="0.2">
      <c r="A15" s="5" t="s">
        <v>48</v>
      </c>
      <c r="B15" s="5" t="s">
        <v>3087</v>
      </c>
      <c r="D15" s="5" t="s">
        <v>3086</v>
      </c>
      <c r="E15" s="5" t="s">
        <v>46</v>
      </c>
      <c r="F15" s="22" t="s">
        <v>2811</v>
      </c>
      <c r="G15" s="22" t="s">
        <v>37</v>
      </c>
      <c r="H15" s="22" t="s">
        <v>38</v>
      </c>
      <c r="I15" s="21" t="s">
        <v>3085</v>
      </c>
      <c r="J15" s="3" t="str">
        <f>MID(E15,3,1)</f>
        <v>M</v>
      </c>
      <c r="K15" s="3" t="str">
        <f>IF(AND(J15="M",G15="077"),MAX(70-1*COUNTIFS(J$8:$J14,"M",$G$8:$G14,"077"),1),
IF(AND(J15="F",G15="077"),MAX(70-1*COUNTIFS(J$8:$J14,"F",$G$8:$G14,"077"),1),""))</f>
        <v/>
      </c>
    </row>
    <row r="16" spans="1:11" x14ac:dyDescent="0.2">
      <c r="A16" s="5" t="s">
        <v>53</v>
      </c>
      <c r="B16" s="5" t="s">
        <v>3084</v>
      </c>
      <c r="D16" s="5" t="s">
        <v>3083</v>
      </c>
      <c r="E16" s="5" t="s">
        <v>296</v>
      </c>
      <c r="F16" s="22" t="s">
        <v>748</v>
      </c>
      <c r="G16" s="22" t="s">
        <v>58</v>
      </c>
      <c r="H16" s="22" t="s">
        <v>38</v>
      </c>
      <c r="I16" s="21" t="s">
        <v>3082</v>
      </c>
      <c r="J16" s="3" t="str">
        <f>MID(E16,3,1)</f>
        <v>M</v>
      </c>
      <c r="K16" s="3">
        <f>IF(AND(J16="M",G16="077"),MAX(70-1*COUNTIFS(J$8:$J15,"M",$G$8:$G15,"077"),1),
IF(AND(J16="F",G16="077"),MAX(70-1*COUNTIFS(J$8:$J15,"F",$G$8:$G15,"077"),1),""))</f>
        <v>65</v>
      </c>
    </row>
    <row r="17" spans="1:11" x14ac:dyDescent="0.2">
      <c r="A17" s="5" t="s">
        <v>60</v>
      </c>
      <c r="B17" s="5" t="s">
        <v>3081</v>
      </c>
      <c r="D17" s="5" t="s">
        <v>3080</v>
      </c>
      <c r="E17" s="5" t="s">
        <v>306</v>
      </c>
      <c r="F17" s="22" t="s">
        <v>748</v>
      </c>
      <c r="G17" s="22" t="s">
        <v>58</v>
      </c>
      <c r="H17" s="22" t="s">
        <v>38</v>
      </c>
      <c r="I17" s="21" t="s">
        <v>3079</v>
      </c>
      <c r="J17" s="3" t="str">
        <f>MID(E17,3,1)</f>
        <v>M</v>
      </c>
      <c r="K17" s="3">
        <f>IF(AND(J17="M",G17="077"),MAX(70-1*COUNTIFS(J$8:$J16,"M",$G$8:$G16,"077"),1),
IF(AND(J17="F",G17="077"),MAX(70-1*COUNTIFS(J$8:$J16,"F",$G$8:$G16,"077"),1),""))</f>
        <v>64</v>
      </c>
    </row>
    <row r="18" spans="1:11" x14ac:dyDescent="0.2">
      <c r="A18" s="5" t="s">
        <v>64</v>
      </c>
      <c r="B18" s="5" t="s">
        <v>3078</v>
      </c>
      <c r="D18" s="5" t="s">
        <v>3077</v>
      </c>
      <c r="E18" s="5" t="s">
        <v>586</v>
      </c>
      <c r="F18" s="22" t="s">
        <v>3076</v>
      </c>
      <c r="G18" s="22" t="s">
        <v>423</v>
      </c>
      <c r="H18" s="22" t="s">
        <v>38</v>
      </c>
      <c r="I18" s="21" t="s">
        <v>3075</v>
      </c>
      <c r="J18" s="3" t="str">
        <f>MID(E18,3,1)</f>
        <v>M</v>
      </c>
      <c r="K18" s="3" t="str">
        <f>IF(AND(J18="M",G18="077"),MAX(70-1*COUNTIFS(J$8:$J17,"M",$G$8:$G17,"077"),1),
IF(AND(J18="F",G18="077"),MAX(70-1*COUNTIFS(J$8:$J17,"F",$G$8:$G17,"077"),1),""))</f>
        <v/>
      </c>
    </row>
    <row r="19" spans="1:11" x14ac:dyDescent="0.2">
      <c r="A19" s="5" t="s">
        <v>67</v>
      </c>
      <c r="B19" s="5" t="s">
        <v>2165</v>
      </c>
      <c r="D19" s="5" t="s">
        <v>2164</v>
      </c>
      <c r="E19" s="5" t="s">
        <v>161</v>
      </c>
      <c r="F19" s="22" t="s">
        <v>1869</v>
      </c>
      <c r="G19" s="22" t="s">
        <v>1754</v>
      </c>
      <c r="H19" s="22" t="s">
        <v>1506</v>
      </c>
      <c r="I19" s="21" t="s">
        <v>3074</v>
      </c>
      <c r="J19" s="3" t="str">
        <f>MID(E19,3,1)</f>
        <v>M</v>
      </c>
      <c r="K19" s="3" t="str">
        <f>IF(AND(J19="M",G19="077"),MAX(70-1*COUNTIFS(J$8:$J18,"M",$G$8:$G18,"077"),1),
IF(AND(J19="F",G19="077"),MAX(70-1*COUNTIFS(J$8:$J18,"F",$G$8:$G18,"077"),1),""))</f>
        <v/>
      </c>
    </row>
    <row r="20" spans="1:11" x14ac:dyDescent="0.2">
      <c r="A20" s="5" t="s">
        <v>71</v>
      </c>
      <c r="B20" s="5" t="s">
        <v>3073</v>
      </c>
      <c r="D20" s="5" t="s">
        <v>3072</v>
      </c>
      <c r="E20" s="5" t="s">
        <v>95</v>
      </c>
      <c r="F20" s="22" t="s">
        <v>1828</v>
      </c>
      <c r="I20" s="21" t="s">
        <v>3071</v>
      </c>
      <c r="J20" s="3" t="str">
        <f>MID(E20,3,1)</f>
        <v>M</v>
      </c>
      <c r="K20" s="3" t="str">
        <f>IF(AND(J20="M",G20="077"),MAX(70-1*COUNTIFS(J$8:$J19,"M",$G$8:$G19,"077"),1),
IF(AND(J20="F",G20="077"),MAX(70-1*COUNTIFS(J$8:$J19,"F",$G$8:$G19,"077"),1),""))</f>
        <v/>
      </c>
    </row>
    <row r="21" spans="1:11" x14ac:dyDescent="0.2">
      <c r="A21" s="5" t="s">
        <v>77</v>
      </c>
      <c r="B21" s="5" t="s">
        <v>3070</v>
      </c>
      <c r="D21" s="5" t="s">
        <v>3069</v>
      </c>
      <c r="E21" s="5" t="s">
        <v>167</v>
      </c>
      <c r="F21" s="22" t="s">
        <v>2258</v>
      </c>
      <c r="G21" s="22" t="s">
        <v>58</v>
      </c>
      <c r="H21" s="22" t="s">
        <v>38</v>
      </c>
      <c r="I21" s="21" t="s">
        <v>3068</v>
      </c>
      <c r="J21" s="3" t="str">
        <f>MID(E21,3,1)</f>
        <v>M</v>
      </c>
      <c r="K21" s="3">
        <f>IF(AND(J21="M",G21="077"),MAX(70-1*COUNTIFS(J$8:$J20,"M",$G$8:$G20,"077"),1),
IF(AND(J21="F",G21="077"),MAX(70-1*COUNTIFS(J$8:$J20,"F",$G$8:$G20,"077"),1),""))</f>
        <v>63</v>
      </c>
    </row>
    <row r="22" spans="1:11" x14ac:dyDescent="0.2">
      <c r="A22" s="5" t="s">
        <v>83</v>
      </c>
      <c r="B22" s="5" t="s">
        <v>3067</v>
      </c>
      <c r="D22" s="5" t="s">
        <v>3066</v>
      </c>
      <c r="E22" s="5" t="s">
        <v>90</v>
      </c>
      <c r="F22" s="22" t="s">
        <v>1755</v>
      </c>
      <c r="G22" s="22" t="s">
        <v>1754</v>
      </c>
      <c r="H22" s="22" t="s">
        <v>1506</v>
      </c>
      <c r="I22" s="21" t="s">
        <v>3065</v>
      </c>
      <c r="J22" s="3" t="str">
        <f>MID(E22,3,1)</f>
        <v>M</v>
      </c>
      <c r="K22" s="3" t="str">
        <f>IF(AND(J22="M",G22="077"),MAX(70-1*COUNTIFS(J$8:$J21,"M",$G$8:$G21,"077"),1),
IF(AND(J22="F",G22="077"),MAX(70-1*COUNTIFS(J$8:$J21,"F",$G$8:$G21,"077"),1),""))</f>
        <v/>
      </c>
    </row>
    <row r="23" spans="1:11" x14ac:dyDescent="0.2">
      <c r="A23" s="5" t="s">
        <v>87</v>
      </c>
      <c r="B23" s="5" t="s">
        <v>1386</v>
      </c>
      <c r="D23" s="5" t="s">
        <v>1385</v>
      </c>
      <c r="E23" s="5" t="s">
        <v>80</v>
      </c>
      <c r="F23" s="22" t="s">
        <v>100</v>
      </c>
      <c r="G23" s="22" t="s">
        <v>58</v>
      </c>
      <c r="H23" s="22" t="s">
        <v>38</v>
      </c>
      <c r="I23" s="21" t="s">
        <v>3064</v>
      </c>
      <c r="J23" s="3" t="str">
        <f>MID(E23,3,1)</f>
        <v>M</v>
      </c>
      <c r="K23" s="3">
        <f>IF(AND(J23="M",G23="077"),MAX(70-1*COUNTIFS(J$8:$J22,"M",$G$8:$G22,"077"),1),
IF(AND(J23="F",G23="077"),MAX(70-1*COUNTIFS(J$8:$J22,"F",$G$8:$G22,"077"),1),""))</f>
        <v>62</v>
      </c>
    </row>
    <row r="24" spans="1:11" x14ac:dyDescent="0.2">
      <c r="A24" s="5" t="s">
        <v>92</v>
      </c>
      <c r="B24" s="5" t="s">
        <v>3063</v>
      </c>
      <c r="E24" s="5" t="s">
        <v>752</v>
      </c>
      <c r="F24" s="22" t="s">
        <v>3062</v>
      </c>
      <c r="I24" s="21" t="s">
        <v>3061</v>
      </c>
      <c r="J24" s="3" t="str">
        <f>MID(E24,3,1)</f>
        <v>M</v>
      </c>
      <c r="K24" s="3" t="str">
        <f>IF(AND(J24="M",G24="077"),MAX(70-1*COUNTIFS(J$8:$J23,"M",$G$8:$G23,"077"),1),
IF(AND(J24="F",G24="077"),MAX(70-1*COUNTIFS(J$8:$J23,"F",$G$8:$G23,"077"),1),""))</f>
        <v/>
      </c>
    </row>
    <row r="25" spans="1:11" x14ac:dyDescent="0.2">
      <c r="A25" s="5" t="s">
        <v>97</v>
      </c>
      <c r="B25" s="5" t="s">
        <v>3060</v>
      </c>
      <c r="D25" s="5" t="s">
        <v>3059</v>
      </c>
      <c r="E25" s="5" t="s">
        <v>823</v>
      </c>
      <c r="F25" s="22" t="s">
        <v>1828</v>
      </c>
      <c r="I25" s="21" t="s">
        <v>3058</v>
      </c>
      <c r="J25" s="3" t="str">
        <f>MID(E25,3,1)</f>
        <v>M</v>
      </c>
      <c r="K25" s="3" t="str">
        <f>IF(AND(J25="M",G25="077"),MAX(70-1*COUNTIFS(J$8:$J24,"M",$G$8:$G24,"077"),1),
IF(AND(J25="F",G25="077"),MAX(70-1*COUNTIFS(J$8:$J24,"F",$G$8:$G24,"077"),1),""))</f>
        <v/>
      </c>
    </row>
    <row r="26" spans="1:11" x14ac:dyDescent="0.2">
      <c r="A26" s="5" t="s">
        <v>102</v>
      </c>
      <c r="B26" s="5" t="s">
        <v>3057</v>
      </c>
      <c r="D26" s="5" t="s">
        <v>3056</v>
      </c>
      <c r="E26" s="5" t="s">
        <v>823</v>
      </c>
      <c r="F26" s="22" t="s">
        <v>2641</v>
      </c>
      <c r="H26" s="22" t="s">
        <v>38</v>
      </c>
      <c r="I26" s="21" t="s">
        <v>3055</v>
      </c>
      <c r="J26" s="3" t="str">
        <f>MID(E26,3,1)</f>
        <v>M</v>
      </c>
      <c r="K26" s="3" t="str">
        <f>IF(AND(J26="M",G26="077"),MAX(70-1*COUNTIFS(J$8:$J25,"M",$G$8:$G25,"077"),1),
IF(AND(J26="F",G26="077"),MAX(70-1*COUNTIFS(J$8:$J25,"F",$G$8:$G25,"077"),1),""))</f>
        <v/>
      </c>
    </row>
    <row r="27" spans="1:11" x14ac:dyDescent="0.2">
      <c r="A27" s="5" t="s">
        <v>107</v>
      </c>
      <c r="B27" s="5" t="s">
        <v>2144</v>
      </c>
      <c r="E27" s="5" t="s">
        <v>62</v>
      </c>
      <c r="F27" s="22" t="s">
        <v>2142</v>
      </c>
      <c r="I27" s="21" t="s">
        <v>3054</v>
      </c>
      <c r="J27" s="3" t="str">
        <f>MID(E27,3,1)</f>
        <v>M</v>
      </c>
      <c r="K27" s="3" t="str">
        <f>IF(AND(J27="M",G27="077"),MAX(70-1*COUNTIFS(J$8:$J26,"M",$G$8:$G26,"077"),1),
IF(AND(J27="F",G27="077"),MAX(70-1*COUNTIFS(J$8:$J26,"F",$G$8:$G26,"077"),1),""))</f>
        <v/>
      </c>
    </row>
    <row r="28" spans="1:11" x14ac:dyDescent="0.2">
      <c r="A28" s="5" t="s">
        <v>112</v>
      </c>
      <c r="B28" s="5" t="s">
        <v>3053</v>
      </c>
      <c r="D28" s="5" t="s">
        <v>3052</v>
      </c>
      <c r="E28" s="5" t="s">
        <v>69</v>
      </c>
      <c r="F28" s="22" t="s">
        <v>3051</v>
      </c>
      <c r="G28" s="22" t="s">
        <v>1719</v>
      </c>
      <c r="H28" s="22" t="s">
        <v>38</v>
      </c>
      <c r="I28" s="21" t="s">
        <v>1182</v>
      </c>
      <c r="J28" s="3" t="str">
        <f>MID(E28,3,1)</f>
        <v>M</v>
      </c>
      <c r="K28" s="3" t="str">
        <f>IF(AND(J28="M",G28="077"),MAX(70-1*COUNTIFS(J$8:$J27,"M",$G$8:$G27,"077"),1),
IF(AND(J28="F",G28="077"),MAX(70-1*COUNTIFS(J$8:$J27,"F",$G$8:$G27,"077"),1),""))</f>
        <v/>
      </c>
    </row>
    <row r="29" spans="1:11" x14ac:dyDescent="0.2">
      <c r="A29" s="5" t="s">
        <v>117</v>
      </c>
      <c r="B29" s="5" t="s">
        <v>3050</v>
      </c>
      <c r="E29" s="5" t="s">
        <v>752</v>
      </c>
      <c r="F29" s="22" t="s">
        <v>3049</v>
      </c>
      <c r="I29" s="21" t="s">
        <v>945</v>
      </c>
      <c r="J29" s="3" t="str">
        <f>MID(E29,3,1)</f>
        <v>M</v>
      </c>
      <c r="K29" s="3" t="str">
        <f>IF(AND(J29="M",G29="077"),MAX(70-1*COUNTIFS(J$8:$J28,"M",$G$8:$G28,"077"),1),
IF(AND(J29="F",G29="077"),MAX(70-1*COUNTIFS(J$8:$J28,"F",$G$8:$G28,"077"),1),""))</f>
        <v/>
      </c>
    </row>
    <row r="30" spans="1:11" x14ac:dyDescent="0.2">
      <c r="A30" s="5" t="s">
        <v>124</v>
      </c>
      <c r="B30" s="5" t="s">
        <v>3048</v>
      </c>
      <c r="E30" s="5" t="s">
        <v>231</v>
      </c>
      <c r="F30" s="22" t="s">
        <v>3047</v>
      </c>
      <c r="I30" s="21" t="s">
        <v>3046</v>
      </c>
      <c r="J30" s="3" t="str">
        <f>MID(E30,3,1)</f>
        <v>M</v>
      </c>
      <c r="K30" s="3" t="str">
        <f>IF(AND(J30="M",G30="077"),MAX(70-1*COUNTIFS(J$8:$J29,"M",$G$8:$G29,"077"),1),
IF(AND(J30="F",G30="077"),MAX(70-1*COUNTIFS(J$8:$J29,"F",$G$8:$G29,"077"),1),""))</f>
        <v/>
      </c>
    </row>
    <row r="31" spans="1:11" x14ac:dyDescent="0.2">
      <c r="A31" s="5" t="s">
        <v>129</v>
      </c>
      <c r="B31" s="5" t="s">
        <v>3045</v>
      </c>
      <c r="E31" s="5" t="s">
        <v>747</v>
      </c>
      <c r="F31" s="22" t="s">
        <v>753</v>
      </c>
      <c r="I31" s="21" t="s">
        <v>3044</v>
      </c>
      <c r="J31" s="3" t="str">
        <f>MID(E31,3,1)</f>
        <v>M</v>
      </c>
      <c r="K31" s="3" t="str">
        <f>IF(AND(J31="M",G31="077"),MAX(70-1*COUNTIFS(J$8:$J30,"M",$G$8:$G30,"077"),1),
IF(AND(J31="F",G31="077"),MAX(70-1*COUNTIFS(J$8:$J30,"F",$G$8:$G30,"077"),1),""))</f>
        <v/>
      </c>
    </row>
    <row r="32" spans="1:11" x14ac:dyDescent="0.2">
      <c r="A32" s="5" t="s">
        <v>134</v>
      </c>
      <c r="B32" s="5" t="s">
        <v>3043</v>
      </c>
      <c r="E32" s="5" t="s">
        <v>95</v>
      </c>
      <c r="F32" s="22" t="s">
        <v>3042</v>
      </c>
      <c r="I32" s="21" t="s">
        <v>3041</v>
      </c>
      <c r="J32" s="3" t="str">
        <f>MID(E32,3,1)</f>
        <v>M</v>
      </c>
      <c r="K32" s="3" t="str">
        <f>IF(AND(J32="M",G32="077"),MAX(70-1*COUNTIFS(J$8:$J31,"M",$G$8:$G31,"077"),1),
IF(AND(J32="F",G32="077"),MAX(70-1*COUNTIFS(J$8:$J31,"F",$G$8:$G31,"077"),1),""))</f>
        <v/>
      </c>
    </row>
    <row r="33" spans="1:11" x14ac:dyDescent="0.2">
      <c r="A33" s="5" t="s">
        <v>138</v>
      </c>
      <c r="B33" s="5" t="s">
        <v>805</v>
      </c>
      <c r="D33" s="5" t="s">
        <v>806</v>
      </c>
      <c r="E33" s="5" t="s">
        <v>30</v>
      </c>
      <c r="F33" s="22" t="s">
        <v>743</v>
      </c>
      <c r="G33" s="22" t="s">
        <v>58</v>
      </c>
      <c r="H33" s="22" t="s">
        <v>38</v>
      </c>
      <c r="I33" s="21" t="s">
        <v>3040</v>
      </c>
      <c r="J33" s="3" t="str">
        <f>MID(E33,3,1)</f>
        <v>M</v>
      </c>
      <c r="K33" s="3">
        <f>IF(AND(J33="M",G33="077"),MAX(70-1*COUNTIFS(J$8:$J32,"M",$G$8:$G32,"077"),1),
IF(AND(J33="F",G33="077"),MAX(70-1*COUNTIFS(J$8:$J32,"F",$G$8:$G32,"077"),1),""))</f>
        <v>61</v>
      </c>
    </row>
    <row r="34" spans="1:11" x14ac:dyDescent="0.2">
      <c r="A34" s="5" t="s">
        <v>144</v>
      </c>
      <c r="B34" s="5" t="s">
        <v>3039</v>
      </c>
      <c r="D34" s="5" t="s">
        <v>3038</v>
      </c>
      <c r="E34" s="5" t="s">
        <v>46</v>
      </c>
      <c r="F34" s="22" t="s">
        <v>834</v>
      </c>
      <c r="G34" s="22" t="s">
        <v>58</v>
      </c>
      <c r="H34" s="22" t="s">
        <v>38</v>
      </c>
      <c r="I34" s="21" t="s">
        <v>3037</v>
      </c>
      <c r="J34" s="3" t="str">
        <f>MID(E34,3,1)</f>
        <v>M</v>
      </c>
      <c r="K34" s="3">
        <f>IF(AND(J34="M",G34="077"),MAX(70-1*COUNTIFS(J$8:$J33,"M",$G$8:$G33,"077"),1),
IF(AND(J34="F",G34="077"),MAX(70-1*COUNTIFS(J$8:$J33,"F",$G$8:$G33,"077"),1),""))</f>
        <v>60</v>
      </c>
    </row>
    <row r="35" spans="1:11" x14ac:dyDescent="0.2">
      <c r="A35" s="5" t="s">
        <v>147</v>
      </c>
      <c r="B35" s="5" t="s">
        <v>3036</v>
      </c>
      <c r="E35" s="5" t="s">
        <v>46</v>
      </c>
      <c r="F35" s="22" t="s">
        <v>753</v>
      </c>
      <c r="I35" s="21" t="s">
        <v>3035</v>
      </c>
      <c r="J35" s="3" t="str">
        <f>MID(E35,3,1)</f>
        <v>M</v>
      </c>
      <c r="K35" s="3" t="str">
        <f>IF(AND(J35="M",G35="077"),MAX(70-1*COUNTIFS(J$8:$J34,"M",$G$8:$G34,"077"),1),
IF(AND(J35="F",G35="077"),MAX(70-1*COUNTIFS(J$8:$J34,"F",$G$8:$G34,"077"),1),""))</f>
        <v/>
      </c>
    </row>
    <row r="36" spans="1:11" x14ac:dyDescent="0.2">
      <c r="A36" s="5" t="s">
        <v>153</v>
      </c>
      <c r="B36" s="5" t="s">
        <v>2146</v>
      </c>
      <c r="E36" s="5" t="s">
        <v>167</v>
      </c>
      <c r="F36" s="22" t="s">
        <v>753</v>
      </c>
      <c r="I36" s="21" t="s">
        <v>3034</v>
      </c>
      <c r="J36" s="3" t="str">
        <f>MID(E36,3,1)</f>
        <v>M</v>
      </c>
      <c r="K36" s="3" t="str">
        <f>IF(AND(J36="M",G36="077"),MAX(70-1*COUNTIFS(J$8:$J35,"M",$G$8:$G35,"077"),1),
IF(AND(J36="F",G36="077"),MAX(70-1*COUNTIFS(J$8:$J35,"F",$G$8:$G35,"077"),1),""))</f>
        <v/>
      </c>
    </row>
    <row r="37" spans="1:11" x14ac:dyDescent="0.2">
      <c r="A37" s="5" t="s">
        <v>156</v>
      </c>
      <c r="B37" s="5" t="s">
        <v>788</v>
      </c>
      <c r="D37" s="5" t="s">
        <v>789</v>
      </c>
      <c r="E37" s="5" t="s">
        <v>364</v>
      </c>
      <c r="F37" s="22" t="s">
        <v>142</v>
      </c>
      <c r="G37" s="22" t="s">
        <v>58</v>
      </c>
      <c r="H37" s="22" t="s">
        <v>38</v>
      </c>
      <c r="I37" s="21" t="s">
        <v>3033</v>
      </c>
      <c r="J37" s="3" t="str">
        <f>MID(E37,3,1)</f>
        <v>M</v>
      </c>
      <c r="K37" s="3">
        <f>IF(AND(J37="M",G37="077"),MAX(70-1*COUNTIFS(J$8:$J36,"M",$G$8:$G36,"077"),1),
IF(AND(J37="F",G37="077"),MAX(70-1*COUNTIFS(J$8:$J36,"F",$G$8:$G36,"077"),1),""))</f>
        <v>59</v>
      </c>
    </row>
    <row r="38" spans="1:11" x14ac:dyDescent="0.2">
      <c r="A38" s="5" t="s">
        <v>159</v>
      </c>
      <c r="B38" s="5" t="s">
        <v>815</v>
      </c>
      <c r="D38" s="5" t="s">
        <v>816</v>
      </c>
      <c r="E38" s="5" t="s">
        <v>582</v>
      </c>
      <c r="F38" s="22" t="s">
        <v>85</v>
      </c>
      <c r="G38" s="22" t="s">
        <v>58</v>
      </c>
      <c r="H38" s="22" t="s">
        <v>38</v>
      </c>
      <c r="I38" s="21" t="s">
        <v>3032</v>
      </c>
      <c r="J38" s="3" t="str">
        <f>MID(E38,3,1)</f>
        <v>F</v>
      </c>
      <c r="K38" s="3">
        <f>IF(AND(J38="M",G38="077"),MAX(70-1*COUNTIFS(J$8:$J37,"M",$G$8:$G37,"077"),1),
IF(AND(J38="F",G38="077"),MAX(70-1*COUNTIFS(J$8:$J37,"F",$G$8:$G37,"077"),1),""))</f>
        <v>70</v>
      </c>
    </row>
    <row r="39" spans="1:11" x14ac:dyDescent="0.2">
      <c r="A39" s="5" t="s">
        <v>164</v>
      </c>
      <c r="B39" s="5" t="s">
        <v>2123</v>
      </c>
      <c r="D39" s="5" t="s">
        <v>2122</v>
      </c>
      <c r="E39" s="5" t="s">
        <v>172</v>
      </c>
      <c r="F39" s="22" t="s">
        <v>748</v>
      </c>
      <c r="G39" s="22" t="s">
        <v>58</v>
      </c>
      <c r="H39" s="22" t="s">
        <v>38</v>
      </c>
      <c r="I39" s="21" t="s">
        <v>3031</v>
      </c>
      <c r="J39" s="3" t="str">
        <f>MID(E39,3,1)</f>
        <v>M</v>
      </c>
      <c r="K39" s="3">
        <f>IF(AND(J39="M",G39="077"),MAX(70-1*COUNTIFS(J$8:$J38,"M",$G$8:$G38,"077"),1),
IF(AND(J39="F",G39="077"),MAX(70-1*COUNTIFS(J$8:$J38,"F",$G$8:$G38,"077"),1),""))</f>
        <v>58</v>
      </c>
    </row>
    <row r="40" spans="1:11" x14ac:dyDescent="0.2">
      <c r="A40" s="5" t="s">
        <v>169</v>
      </c>
      <c r="B40" s="5" t="s">
        <v>285</v>
      </c>
      <c r="D40" s="5" t="s">
        <v>286</v>
      </c>
      <c r="E40" s="5" t="s">
        <v>287</v>
      </c>
      <c r="F40" s="22" t="s">
        <v>288</v>
      </c>
      <c r="G40" s="22" t="s">
        <v>58</v>
      </c>
      <c r="H40" s="22" t="s">
        <v>38</v>
      </c>
      <c r="I40" s="21" t="s">
        <v>3030</v>
      </c>
      <c r="J40" s="3" t="str">
        <f>MID(E40,3,1)</f>
        <v>M</v>
      </c>
      <c r="K40" s="3">
        <f>IF(AND(J40="M",G40="077"),MAX(70-1*COUNTIFS(J$8:$J39,"M",$G$8:$G39,"077"),1),
IF(AND(J40="F",G40="077"),MAX(70-1*COUNTIFS(J$8:$J39,"F",$G$8:$G39,"077"),1),""))</f>
        <v>57</v>
      </c>
    </row>
    <row r="41" spans="1:11" x14ac:dyDescent="0.2">
      <c r="A41" s="5" t="s">
        <v>174</v>
      </c>
      <c r="B41" s="5" t="s">
        <v>2158</v>
      </c>
      <c r="D41" s="5" t="s">
        <v>2157</v>
      </c>
      <c r="E41" s="5" t="s">
        <v>773</v>
      </c>
      <c r="F41" s="22" t="s">
        <v>3029</v>
      </c>
      <c r="G41" s="22" t="s">
        <v>58</v>
      </c>
      <c r="H41" s="22" t="s">
        <v>38</v>
      </c>
      <c r="I41" s="21" t="s">
        <v>3028</v>
      </c>
      <c r="J41" s="3" t="str">
        <f>MID(E41,3,1)</f>
        <v>M</v>
      </c>
      <c r="K41" s="3">
        <f>IF(AND(J41="M",G41="077"),MAX(70-1*COUNTIFS(J$8:$J40,"M",$G$8:$G40,"077"),1),
IF(AND(J41="F",G41="077"),MAX(70-1*COUNTIFS(J$8:$J40,"F",$G$8:$G40,"077"),1),""))</f>
        <v>56</v>
      </c>
    </row>
    <row r="42" spans="1:11" x14ac:dyDescent="0.2">
      <c r="A42" s="5" t="s">
        <v>180</v>
      </c>
      <c r="B42" s="5" t="s">
        <v>3027</v>
      </c>
      <c r="D42" s="5" t="s">
        <v>3026</v>
      </c>
      <c r="E42" s="5" t="s">
        <v>852</v>
      </c>
      <c r="F42" s="22" t="s">
        <v>753</v>
      </c>
      <c r="I42" s="21" t="s">
        <v>3023</v>
      </c>
      <c r="J42" s="3" t="str">
        <f>MID(E42,3,1)</f>
        <v>M</v>
      </c>
      <c r="K42" s="3" t="str">
        <f>IF(AND(J42="M",G42="077"),MAX(70-1*COUNTIFS(J$8:$J41,"M",$G$8:$G41,"077"),1),
IF(AND(J42="F",G42="077"),MAX(70-1*COUNTIFS(J$8:$J41,"F",$G$8:$G41,"077"),1),""))</f>
        <v/>
      </c>
    </row>
    <row r="43" spans="1:11" x14ac:dyDescent="0.2">
      <c r="A43" s="5" t="s">
        <v>184</v>
      </c>
      <c r="B43" s="5" t="s">
        <v>3025</v>
      </c>
      <c r="D43" s="5" t="s">
        <v>3024</v>
      </c>
      <c r="E43" s="5" t="s">
        <v>1095</v>
      </c>
      <c r="F43" s="22" t="s">
        <v>2333</v>
      </c>
      <c r="G43" s="22" t="s">
        <v>58</v>
      </c>
      <c r="H43" s="22" t="s">
        <v>38</v>
      </c>
      <c r="I43" s="21" t="s">
        <v>3023</v>
      </c>
      <c r="J43" s="3" t="str">
        <f>MID(E43,3,1)</f>
        <v>F</v>
      </c>
      <c r="K43" s="3">
        <f>IF(AND(J43="M",G43="077"),MAX(70-1*COUNTIFS(J$8:$J42,"M",$G$8:$G42,"077"),1),
IF(AND(J43="F",G43="077"),MAX(70-1*COUNTIFS(J$8:$J42,"F",$G$8:$G42,"077"),1),""))</f>
        <v>69</v>
      </c>
    </row>
    <row r="44" spans="1:11" x14ac:dyDescent="0.2">
      <c r="A44" s="5" t="s">
        <v>187</v>
      </c>
      <c r="B44" s="5" t="s">
        <v>3022</v>
      </c>
      <c r="D44" s="5" t="s">
        <v>3021</v>
      </c>
      <c r="E44" s="5" t="s">
        <v>62</v>
      </c>
      <c r="F44" s="22" t="s">
        <v>2649</v>
      </c>
      <c r="G44" s="22" t="s">
        <v>2594</v>
      </c>
      <c r="H44" s="22" t="s">
        <v>2593</v>
      </c>
      <c r="I44" s="21" t="s">
        <v>3020</v>
      </c>
      <c r="J44" s="3" t="str">
        <f>MID(E44,3,1)</f>
        <v>M</v>
      </c>
      <c r="K44" s="3" t="str">
        <f>IF(AND(J44="M",G44="077"),MAX(70-1*COUNTIFS(J$8:$J43,"M",$G$8:$G43,"077"),1),
IF(AND(J44="F",G44="077"),MAX(70-1*COUNTIFS(J$8:$J43,"F",$G$8:$G43,"077"),1),""))</f>
        <v/>
      </c>
    </row>
    <row r="45" spans="1:11" x14ac:dyDescent="0.2">
      <c r="A45" s="5" t="s">
        <v>191</v>
      </c>
      <c r="B45" s="5" t="s">
        <v>3019</v>
      </c>
      <c r="E45" s="5" t="s">
        <v>208</v>
      </c>
      <c r="F45" s="22" t="s">
        <v>753</v>
      </c>
      <c r="I45" s="21" t="s">
        <v>3018</v>
      </c>
      <c r="J45" s="3" t="str">
        <f>MID(E45,3,1)</f>
        <v>M</v>
      </c>
      <c r="K45" s="3" t="str">
        <f>IF(AND(J45="M",G45="077"),MAX(70-1*COUNTIFS(J$8:$J44,"M",$G$8:$G44,"077"),1),
IF(AND(J45="F",G45="077"),MAX(70-1*COUNTIFS(J$8:$J44,"F",$G$8:$G44,"077"),1),""))</f>
        <v/>
      </c>
    </row>
    <row r="46" spans="1:11" x14ac:dyDescent="0.2">
      <c r="A46" s="5" t="s">
        <v>194</v>
      </c>
      <c r="B46" s="5" t="s">
        <v>3017</v>
      </c>
      <c r="D46" s="5" t="s">
        <v>3016</v>
      </c>
      <c r="E46" s="5" t="s">
        <v>167</v>
      </c>
      <c r="F46" s="22" t="s">
        <v>142</v>
      </c>
      <c r="G46" s="22" t="s">
        <v>58</v>
      </c>
      <c r="H46" s="22" t="s">
        <v>38</v>
      </c>
      <c r="I46" s="21" t="s">
        <v>3015</v>
      </c>
      <c r="J46" s="3" t="str">
        <f>MID(E46,3,1)</f>
        <v>M</v>
      </c>
      <c r="K46" s="3">
        <f>IF(AND(J46="M",G46="077"),MAX(70-1*COUNTIFS(J$8:$J45,"M",$G$8:$G45,"077"),1),
IF(AND(J46="F",G46="077"),MAX(70-1*COUNTIFS(J$8:$J45,"F",$G$8:$G45,"077"),1),""))</f>
        <v>55</v>
      </c>
    </row>
    <row r="47" spans="1:11" x14ac:dyDescent="0.2">
      <c r="A47" s="5" t="s">
        <v>197</v>
      </c>
      <c r="B47" s="5" t="s">
        <v>795</v>
      </c>
      <c r="D47" s="5" t="s">
        <v>796</v>
      </c>
      <c r="E47" s="5" t="s">
        <v>51</v>
      </c>
      <c r="F47" s="22" t="s">
        <v>743</v>
      </c>
      <c r="G47" s="22" t="s">
        <v>58</v>
      </c>
      <c r="H47" s="22" t="s">
        <v>38</v>
      </c>
      <c r="I47" s="21" t="s">
        <v>3014</v>
      </c>
      <c r="J47" s="3" t="str">
        <f>MID(E47,3,1)</f>
        <v>M</v>
      </c>
      <c r="K47" s="3">
        <f>IF(AND(J47="M",G47="077"),MAX(70-1*COUNTIFS(J$8:$J46,"M",$G$8:$G46,"077"),1),
IF(AND(J47="F",G47="077"),MAX(70-1*COUNTIFS(J$8:$J46,"F",$G$8:$G46,"077"),1),""))</f>
        <v>54</v>
      </c>
    </row>
    <row r="48" spans="1:11" x14ac:dyDescent="0.2">
      <c r="A48" s="5" t="s">
        <v>200</v>
      </c>
      <c r="B48" s="5" t="s">
        <v>3013</v>
      </c>
      <c r="D48" s="5" t="s">
        <v>3012</v>
      </c>
      <c r="E48" s="5" t="s">
        <v>172</v>
      </c>
      <c r="F48" s="22" t="s">
        <v>3011</v>
      </c>
      <c r="G48" s="22" t="s">
        <v>3010</v>
      </c>
      <c r="H48" s="22" t="s">
        <v>2593</v>
      </c>
      <c r="I48" s="21" t="s">
        <v>3009</v>
      </c>
      <c r="J48" s="3" t="str">
        <f>MID(E48,3,1)</f>
        <v>M</v>
      </c>
      <c r="K48" s="3" t="str">
        <f>IF(AND(J48="M",G48="077"),MAX(70-1*COUNTIFS(J$8:$J47,"M",$G$8:$G47,"077"),1),
IF(AND(J48="F",G48="077"),MAX(70-1*COUNTIFS(J$8:$J47,"F",$G$8:$G47,"077"),1),""))</f>
        <v/>
      </c>
    </row>
    <row r="49" spans="1:11" x14ac:dyDescent="0.2">
      <c r="A49" s="5" t="s">
        <v>203</v>
      </c>
      <c r="B49" s="5" t="s">
        <v>801</v>
      </c>
      <c r="D49" s="5" t="s">
        <v>802</v>
      </c>
      <c r="E49" s="5" t="s">
        <v>90</v>
      </c>
      <c r="F49" s="22" t="s">
        <v>760</v>
      </c>
      <c r="G49" s="22" t="s">
        <v>58</v>
      </c>
      <c r="H49" s="22" t="s">
        <v>38</v>
      </c>
      <c r="I49" s="21" t="s">
        <v>3008</v>
      </c>
      <c r="J49" s="3" t="str">
        <f>MID(E49,3,1)</f>
        <v>M</v>
      </c>
      <c r="K49" s="3">
        <f>IF(AND(J49="M",G49="077"),MAX(70-1*COUNTIFS(J$8:$J48,"M",$G$8:$G48,"077"),1),
IF(AND(J49="F",G49="077"),MAX(70-1*COUNTIFS(J$8:$J48,"F",$G$8:$G48,"077"),1),""))</f>
        <v>53</v>
      </c>
    </row>
    <row r="50" spans="1:11" x14ac:dyDescent="0.2">
      <c r="A50" s="5" t="s">
        <v>206</v>
      </c>
      <c r="B50" s="5" t="s">
        <v>3007</v>
      </c>
      <c r="D50" s="5" t="s">
        <v>3006</v>
      </c>
      <c r="E50" s="5" t="s">
        <v>62</v>
      </c>
      <c r="F50" s="22" t="s">
        <v>748</v>
      </c>
      <c r="G50" s="22" t="s">
        <v>58</v>
      </c>
      <c r="H50" s="22" t="s">
        <v>38</v>
      </c>
      <c r="I50" s="21" t="s">
        <v>3005</v>
      </c>
      <c r="J50" s="3" t="str">
        <f>MID(E50,3,1)</f>
        <v>M</v>
      </c>
      <c r="K50" s="3">
        <f>IF(AND(J50="M",G50="077"),MAX(70-1*COUNTIFS(J$8:$J49,"M",$G$8:$G49,"077"),1),
IF(AND(J50="F",G50="077"),MAX(70-1*COUNTIFS(J$8:$J49,"F",$G$8:$G49,"077"),1),""))</f>
        <v>52</v>
      </c>
    </row>
    <row r="51" spans="1:11" x14ac:dyDescent="0.2">
      <c r="A51" s="5" t="s">
        <v>210</v>
      </c>
      <c r="B51" s="5" t="s">
        <v>2133</v>
      </c>
      <c r="D51" s="5" t="s">
        <v>2132</v>
      </c>
      <c r="E51" s="5" t="s">
        <v>208</v>
      </c>
      <c r="F51" s="22" t="s">
        <v>1231</v>
      </c>
      <c r="G51" s="22" t="s">
        <v>58</v>
      </c>
      <c r="H51" s="22" t="s">
        <v>38</v>
      </c>
      <c r="I51" s="21" t="s">
        <v>3004</v>
      </c>
      <c r="J51" s="3" t="str">
        <f>MID(E51,3,1)</f>
        <v>M</v>
      </c>
      <c r="K51" s="3">
        <f>IF(AND(J51="M",G51="077"),MAX(70-1*COUNTIFS(J$8:$J50,"M",$G$8:$G50,"077"),1),
IF(AND(J51="F",G51="077"),MAX(70-1*COUNTIFS(J$8:$J50,"F",$G$8:$G50,"077"),1),""))</f>
        <v>51</v>
      </c>
    </row>
    <row r="52" spans="1:11" x14ac:dyDescent="0.2">
      <c r="A52" s="5" t="s">
        <v>213</v>
      </c>
      <c r="B52" s="5" t="s">
        <v>1669</v>
      </c>
      <c r="D52" s="5" t="s">
        <v>1668</v>
      </c>
      <c r="E52" s="5" t="s">
        <v>287</v>
      </c>
      <c r="F52" s="22" t="s">
        <v>972</v>
      </c>
      <c r="G52" s="22" t="s">
        <v>58</v>
      </c>
      <c r="H52" s="22" t="s">
        <v>38</v>
      </c>
      <c r="I52" s="21" t="s">
        <v>3003</v>
      </c>
      <c r="J52" s="3" t="str">
        <f>MID(E52,3,1)</f>
        <v>M</v>
      </c>
      <c r="K52" s="3">
        <f>IF(AND(J52="M",G52="077"),MAX(70-1*COUNTIFS(J$8:$J51,"M",$G$8:$G51,"077"),1),
IF(AND(J52="F",G52="077"),MAX(70-1*COUNTIFS(J$8:$J51,"F",$G$8:$G51,"077"),1),""))</f>
        <v>50</v>
      </c>
    </row>
    <row r="53" spans="1:11" x14ac:dyDescent="0.2">
      <c r="A53" s="5" t="s">
        <v>217</v>
      </c>
      <c r="B53" s="5" t="s">
        <v>3002</v>
      </c>
      <c r="D53" s="5" t="s">
        <v>3001</v>
      </c>
      <c r="E53" s="5" t="s">
        <v>296</v>
      </c>
      <c r="F53" s="22" t="s">
        <v>2221</v>
      </c>
      <c r="G53" s="22" t="s">
        <v>58</v>
      </c>
      <c r="H53" s="22" t="s">
        <v>38</v>
      </c>
      <c r="I53" s="21" t="s">
        <v>3000</v>
      </c>
      <c r="J53" s="3" t="str">
        <f>MID(E53,3,1)</f>
        <v>M</v>
      </c>
      <c r="K53" s="3">
        <f>IF(AND(J53="M",G53="077"),MAX(70-1*COUNTIFS(J$8:$J52,"M",$G$8:$G52,"077"),1),
IF(AND(J53="F",G53="077"),MAX(70-1*COUNTIFS(J$8:$J52,"F",$G$8:$G52,"077"),1),""))</f>
        <v>49</v>
      </c>
    </row>
    <row r="54" spans="1:11" x14ac:dyDescent="0.2">
      <c r="A54" s="5" t="s">
        <v>222</v>
      </c>
      <c r="B54" s="5" t="s">
        <v>2999</v>
      </c>
      <c r="D54" s="5" t="s">
        <v>2998</v>
      </c>
      <c r="E54" s="5" t="s">
        <v>46</v>
      </c>
      <c r="F54" s="22" t="s">
        <v>748</v>
      </c>
      <c r="G54" s="22" t="s">
        <v>58</v>
      </c>
      <c r="H54" s="22" t="s">
        <v>38</v>
      </c>
      <c r="I54" s="21" t="s">
        <v>2997</v>
      </c>
      <c r="J54" s="3" t="str">
        <f>MID(E54,3,1)</f>
        <v>M</v>
      </c>
      <c r="K54" s="3">
        <f>IF(AND(J54="M",G54="077"),MAX(70-1*COUNTIFS(J$8:$J53,"M",$G$8:$G53,"077"),1),
IF(AND(J54="F",G54="077"),MAX(70-1*COUNTIFS(J$8:$J53,"F",$G$8:$G53,"077"),1),""))</f>
        <v>48</v>
      </c>
    </row>
    <row r="55" spans="1:11" x14ac:dyDescent="0.2">
      <c r="A55" s="5" t="s">
        <v>229</v>
      </c>
      <c r="B55" s="5" t="s">
        <v>2996</v>
      </c>
      <c r="E55" s="5" t="s">
        <v>95</v>
      </c>
      <c r="F55" s="22" t="s">
        <v>753</v>
      </c>
      <c r="I55" s="21" t="s">
        <v>2995</v>
      </c>
      <c r="J55" s="3" t="str">
        <f>MID(E55,3,1)</f>
        <v>M</v>
      </c>
      <c r="K55" s="3" t="str">
        <f>IF(AND(J55="M",G55="077"),MAX(70-1*COUNTIFS(J$8:$J54,"M",$G$8:$G54,"077"),1),
IF(AND(J55="F",G55="077"),MAX(70-1*COUNTIFS(J$8:$J54,"F",$G$8:$G54,"077"),1),""))</f>
        <v/>
      </c>
    </row>
    <row r="56" spans="1:11" x14ac:dyDescent="0.2">
      <c r="A56" s="5" t="s">
        <v>234</v>
      </c>
      <c r="B56" s="5" t="s">
        <v>2994</v>
      </c>
      <c r="D56" s="5" t="s">
        <v>2993</v>
      </c>
      <c r="E56" s="5" t="s">
        <v>167</v>
      </c>
      <c r="F56" s="22" t="s">
        <v>2739</v>
      </c>
      <c r="I56" s="21" t="s">
        <v>2992</v>
      </c>
      <c r="J56" s="3" t="str">
        <f>MID(E56,3,1)</f>
        <v>M</v>
      </c>
      <c r="K56" s="3" t="str">
        <f>IF(AND(J56="M",G56="077"),MAX(70-1*COUNTIFS(J$8:$J55,"M",$G$8:$G55,"077"),1),
IF(AND(J56="F",G56="077"),MAX(70-1*COUNTIFS(J$8:$J55,"F",$G$8:$G55,"077"),1),""))</f>
        <v/>
      </c>
    </row>
    <row r="57" spans="1:11" x14ac:dyDescent="0.2">
      <c r="A57" s="5" t="s">
        <v>237</v>
      </c>
      <c r="B57" s="5" t="s">
        <v>2991</v>
      </c>
      <c r="E57" s="5" t="s">
        <v>46</v>
      </c>
      <c r="F57" s="22" t="s">
        <v>753</v>
      </c>
      <c r="I57" s="21" t="s">
        <v>2990</v>
      </c>
      <c r="J57" s="3" t="str">
        <f>MID(E57,3,1)</f>
        <v>M</v>
      </c>
      <c r="K57" s="3" t="str">
        <f>IF(AND(J57="M",G57="077"),MAX(70-1*COUNTIFS(J$8:$J56,"M",$G$8:$G56,"077"),1),
IF(AND(J57="F",G57="077"),MAX(70-1*COUNTIFS(J$8:$J56,"F",$G$8:$G56,"077"),1),""))</f>
        <v/>
      </c>
    </row>
    <row r="58" spans="1:11" x14ac:dyDescent="0.2">
      <c r="A58" s="5" t="s">
        <v>240</v>
      </c>
      <c r="B58" s="5" t="s">
        <v>2989</v>
      </c>
      <c r="E58" s="5" t="s">
        <v>287</v>
      </c>
      <c r="F58" s="22" t="s">
        <v>753</v>
      </c>
      <c r="I58" s="21" t="s">
        <v>2988</v>
      </c>
      <c r="J58" s="3" t="str">
        <f>MID(E58,3,1)</f>
        <v>M</v>
      </c>
      <c r="K58" s="3" t="str">
        <f>IF(AND(J58="M",G58="077"),MAX(70-1*COUNTIFS(J$8:$J57,"M",$G$8:$G57,"077"),1),
IF(AND(J58="F",G58="077"),MAX(70-1*COUNTIFS(J$8:$J57,"F",$G$8:$G57,"077"),1),""))</f>
        <v/>
      </c>
    </row>
    <row r="59" spans="1:11" x14ac:dyDescent="0.2">
      <c r="A59" s="5" t="s">
        <v>245</v>
      </c>
      <c r="B59" s="5" t="s">
        <v>2987</v>
      </c>
      <c r="E59" s="5" t="s">
        <v>95</v>
      </c>
      <c r="F59" s="22" t="s">
        <v>753</v>
      </c>
      <c r="I59" s="21" t="s">
        <v>2986</v>
      </c>
      <c r="J59" s="3" t="str">
        <f>MID(E59,3,1)</f>
        <v>M</v>
      </c>
      <c r="K59" s="3" t="str">
        <f>IF(AND(J59="M",G59="077"),MAX(70-1*COUNTIFS(J$8:$J58,"M",$G$8:$G58,"077"),1),
IF(AND(J59="F",G59="077"),MAX(70-1*COUNTIFS(J$8:$J58,"F",$G$8:$G58,"077"),1),""))</f>
        <v/>
      </c>
    </row>
    <row r="60" spans="1:11" x14ac:dyDescent="0.2">
      <c r="A60" s="5" t="s">
        <v>248</v>
      </c>
      <c r="B60" s="5" t="s">
        <v>2985</v>
      </c>
      <c r="D60" s="5" t="s">
        <v>2984</v>
      </c>
      <c r="E60" s="5" t="s">
        <v>561</v>
      </c>
      <c r="F60" s="22" t="s">
        <v>748</v>
      </c>
      <c r="G60" s="22" t="s">
        <v>58</v>
      </c>
      <c r="H60" s="22" t="s">
        <v>38</v>
      </c>
      <c r="I60" s="21" t="s">
        <v>2983</v>
      </c>
      <c r="J60" s="3" t="str">
        <f>MID(E60,3,1)</f>
        <v>F</v>
      </c>
      <c r="K60" s="3">
        <f>IF(AND(J60="M",G60="077"),MAX(70-1*COUNTIFS(J$8:$J59,"M",$G$8:$G59,"077"),1),
IF(AND(J60="F",G60="077"),MAX(70-1*COUNTIFS(J$8:$J59,"F",$G$8:$G59,"077"),1),""))</f>
        <v>68</v>
      </c>
    </row>
    <row r="61" spans="1:11" x14ac:dyDescent="0.2">
      <c r="A61" s="5" t="s">
        <v>252</v>
      </c>
      <c r="B61" s="5" t="s">
        <v>2982</v>
      </c>
      <c r="D61" s="5" t="s">
        <v>2981</v>
      </c>
      <c r="E61" s="5" t="s">
        <v>120</v>
      </c>
      <c r="F61" s="22" t="s">
        <v>743</v>
      </c>
      <c r="G61" s="22" t="s">
        <v>58</v>
      </c>
      <c r="H61" s="22" t="s">
        <v>38</v>
      </c>
      <c r="I61" s="21" t="s">
        <v>2980</v>
      </c>
      <c r="J61" s="3" t="str">
        <f>MID(E61,3,1)</f>
        <v>M</v>
      </c>
      <c r="K61" s="3">
        <f>IF(AND(J61="M",G61="077"),MAX(70-1*COUNTIFS(J$8:$J60,"M",$G$8:$G60,"077"),1),
IF(AND(J61="F",G61="077"),MAX(70-1*COUNTIFS(J$8:$J60,"F",$G$8:$G60,"077"),1),""))</f>
        <v>47</v>
      </c>
    </row>
    <row r="62" spans="1:11" x14ac:dyDescent="0.2">
      <c r="A62" s="5" t="s">
        <v>255</v>
      </c>
      <c r="B62" s="5" t="s">
        <v>78</v>
      </c>
      <c r="D62" s="5" t="s">
        <v>79</v>
      </c>
      <c r="E62" s="5" t="s">
        <v>80</v>
      </c>
      <c r="F62" s="22" t="s">
        <v>81</v>
      </c>
      <c r="G62" s="22" t="s">
        <v>58</v>
      </c>
      <c r="H62" s="22" t="s">
        <v>38</v>
      </c>
      <c r="I62" s="21" t="s">
        <v>2979</v>
      </c>
      <c r="J62" s="3" t="str">
        <f>MID(E62,3,1)</f>
        <v>M</v>
      </c>
      <c r="K62" s="3">
        <f>IF(AND(J62="M",G62="077"),MAX(70-1*COUNTIFS(J$8:$J61,"M",$G$8:$G61,"077"),1),
IF(AND(J62="F",G62="077"),MAX(70-1*COUNTIFS(J$8:$J61,"F",$G$8:$G61,"077"),1),""))</f>
        <v>46</v>
      </c>
    </row>
    <row r="63" spans="1:11" x14ac:dyDescent="0.2">
      <c r="A63" s="5" t="s">
        <v>261</v>
      </c>
      <c r="B63" s="5" t="s">
        <v>2978</v>
      </c>
      <c r="E63" s="5" t="s">
        <v>26</v>
      </c>
      <c r="F63" s="22" t="s">
        <v>753</v>
      </c>
      <c r="I63" s="21" t="s">
        <v>2977</v>
      </c>
      <c r="J63" s="3" t="str">
        <f>MID(E63,3,1)</f>
        <v>M</v>
      </c>
      <c r="K63" s="3" t="str">
        <f>IF(AND(J63="M",G63="077"),MAX(70-1*COUNTIFS(J$8:$J62,"M",$G$8:$G62,"077"),1),
IF(AND(J63="F",G63="077"),MAX(70-1*COUNTIFS(J$8:$J62,"F",$G$8:$G62,"077"),1),""))</f>
        <v/>
      </c>
    </row>
    <row r="64" spans="1:11" x14ac:dyDescent="0.2">
      <c r="A64" s="5" t="s">
        <v>265</v>
      </c>
      <c r="B64" s="5" t="s">
        <v>98</v>
      </c>
      <c r="D64" s="5" t="s">
        <v>99</v>
      </c>
      <c r="E64" s="5" t="s">
        <v>80</v>
      </c>
      <c r="F64" s="22" t="s">
        <v>100</v>
      </c>
      <c r="G64" s="22" t="s">
        <v>58</v>
      </c>
      <c r="H64" s="22" t="s">
        <v>38</v>
      </c>
      <c r="I64" s="21" t="s">
        <v>1003</v>
      </c>
      <c r="J64" s="3" t="str">
        <f>MID(E64,3,1)</f>
        <v>M</v>
      </c>
      <c r="K64" s="3">
        <f>IF(AND(J64="M",G64="077"),MAX(70-1*COUNTIFS(J$8:$J63,"M",$G$8:$G63,"077"),1),
IF(AND(J64="F",G64="077"),MAX(70-1*COUNTIFS(J$8:$J63,"F",$G$8:$G63,"077"),1),""))</f>
        <v>45</v>
      </c>
    </row>
    <row r="65" spans="1:11" x14ac:dyDescent="0.2">
      <c r="A65" s="5" t="s">
        <v>269</v>
      </c>
      <c r="B65" s="5" t="s">
        <v>2976</v>
      </c>
      <c r="D65" s="5" t="s">
        <v>2975</v>
      </c>
      <c r="E65" s="5" t="s">
        <v>90</v>
      </c>
      <c r="F65" s="22" t="s">
        <v>2811</v>
      </c>
      <c r="G65" s="22" t="s">
        <v>37</v>
      </c>
      <c r="H65" s="22" t="s">
        <v>38</v>
      </c>
      <c r="I65" s="21" t="s">
        <v>2974</v>
      </c>
      <c r="J65" s="3" t="str">
        <f>MID(E65,3,1)</f>
        <v>M</v>
      </c>
      <c r="K65" s="3" t="str">
        <f>IF(AND(J65="M",G65="077"),MAX(70-1*COUNTIFS(J$8:$J64,"M",$G$8:$G64,"077"),1),
IF(AND(J65="F",G65="077"),MAX(70-1*COUNTIFS(J$8:$J64,"F",$G$8:$G64,"077"),1),""))</f>
        <v/>
      </c>
    </row>
    <row r="66" spans="1:11" x14ac:dyDescent="0.2">
      <c r="A66" s="5" t="s">
        <v>272</v>
      </c>
      <c r="B66" s="5" t="s">
        <v>2096</v>
      </c>
      <c r="D66" s="5" t="s">
        <v>2095</v>
      </c>
      <c r="E66" s="5" t="s">
        <v>177</v>
      </c>
      <c r="F66" s="22" t="s">
        <v>834</v>
      </c>
      <c r="G66" s="22" t="s">
        <v>58</v>
      </c>
      <c r="H66" s="22" t="s">
        <v>38</v>
      </c>
      <c r="I66" s="21" t="s">
        <v>2973</v>
      </c>
      <c r="J66" s="3" t="str">
        <f>MID(E66,3,1)</f>
        <v>M</v>
      </c>
      <c r="K66" s="3">
        <f>IF(AND(J66="M",G66="077"),MAX(70-1*COUNTIFS(J$8:$J65,"M",$G$8:$G65,"077"),1),
IF(AND(J66="F",G66="077"),MAX(70-1*COUNTIFS(J$8:$J65,"F",$G$8:$G65,"077"),1),""))</f>
        <v>44</v>
      </c>
    </row>
    <row r="67" spans="1:11" x14ac:dyDescent="0.2">
      <c r="A67" s="5" t="s">
        <v>276</v>
      </c>
      <c r="B67" s="5" t="s">
        <v>2972</v>
      </c>
      <c r="D67" s="5" t="s">
        <v>2971</v>
      </c>
      <c r="E67" s="5" t="s">
        <v>752</v>
      </c>
      <c r="F67" s="22" t="s">
        <v>753</v>
      </c>
      <c r="I67" s="21" t="s">
        <v>1531</v>
      </c>
      <c r="J67" s="3" t="str">
        <f>MID(E67,3,1)</f>
        <v>M</v>
      </c>
      <c r="K67" s="3" t="str">
        <f>IF(AND(J67="M",G67="077"),MAX(70-1*COUNTIFS(J$8:$J66,"M",$G$8:$G66,"077"),1),
IF(AND(J67="F",G67="077"),MAX(70-1*COUNTIFS(J$8:$J66,"F",$G$8:$G66,"077"),1),""))</f>
        <v/>
      </c>
    </row>
    <row r="68" spans="1:11" x14ac:dyDescent="0.2">
      <c r="A68" s="5" t="s">
        <v>280</v>
      </c>
      <c r="B68" s="5" t="s">
        <v>881</v>
      </c>
      <c r="E68" s="5" t="s">
        <v>882</v>
      </c>
      <c r="F68" s="22" t="s">
        <v>753</v>
      </c>
      <c r="I68" s="21" t="s">
        <v>2970</v>
      </c>
      <c r="J68" s="3" t="str">
        <f>MID(E68,3,1)</f>
        <v>F</v>
      </c>
      <c r="K68" s="3" t="str">
        <f>IF(AND(J68="M",G68="077"),MAX(70-1*COUNTIFS(J$8:$J67,"M",$G$8:$G67,"077"),1),
IF(AND(J68="F",G68="077"),MAX(70-1*COUNTIFS(J$8:$J67,"F",$G$8:$G67,"077"),1),""))</f>
        <v/>
      </c>
    </row>
    <row r="69" spans="1:11" x14ac:dyDescent="0.2">
      <c r="A69" s="5" t="s">
        <v>284</v>
      </c>
      <c r="B69" s="5" t="s">
        <v>836</v>
      </c>
      <c r="D69" s="5" t="s">
        <v>837</v>
      </c>
      <c r="E69" s="5" t="s">
        <v>838</v>
      </c>
      <c r="F69" s="22" t="s">
        <v>748</v>
      </c>
      <c r="G69" s="22" t="s">
        <v>58</v>
      </c>
      <c r="H69" s="22" t="s">
        <v>38</v>
      </c>
      <c r="I69" s="21" t="s">
        <v>2969</v>
      </c>
      <c r="J69" s="3" t="str">
        <f>MID(E69,3,1)</f>
        <v>F</v>
      </c>
      <c r="K69" s="3">
        <f>IF(AND(J69="M",G69="077"),MAX(70-1*COUNTIFS(J$8:$J68,"M",$G$8:$G68,"077"),1),
IF(AND(J69="F",G69="077"),MAX(70-1*COUNTIFS(J$8:$J68,"F",$G$8:$G68,"077"),1),""))</f>
        <v>67</v>
      </c>
    </row>
    <row r="70" spans="1:11" x14ac:dyDescent="0.2">
      <c r="A70" s="5" t="s">
        <v>290</v>
      </c>
      <c r="B70" s="5" t="s">
        <v>791</v>
      </c>
      <c r="D70" s="5" t="s">
        <v>792</v>
      </c>
      <c r="E70" s="5" t="s">
        <v>189</v>
      </c>
      <c r="F70" s="22" t="s">
        <v>760</v>
      </c>
      <c r="G70" s="22" t="s">
        <v>58</v>
      </c>
      <c r="H70" s="22" t="s">
        <v>38</v>
      </c>
      <c r="I70" s="21" t="s">
        <v>2968</v>
      </c>
      <c r="J70" s="3" t="str">
        <f>MID(E70,3,1)</f>
        <v>M</v>
      </c>
      <c r="K70" s="3">
        <f>IF(AND(J70="M",G70="077"),MAX(70-1*COUNTIFS(J$8:$J69,"M",$G$8:$G69,"077"),1),
IF(AND(J70="F",G70="077"),MAX(70-1*COUNTIFS(J$8:$J69,"F",$G$8:$G69,"077"),1),""))</f>
        <v>43</v>
      </c>
    </row>
    <row r="71" spans="1:11" x14ac:dyDescent="0.2">
      <c r="A71" s="5" t="s">
        <v>294</v>
      </c>
      <c r="B71" s="5" t="s">
        <v>2967</v>
      </c>
      <c r="D71" s="5" t="s">
        <v>2966</v>
      </c>
      <c r="E71" s="5" t="s">
        <v>652</v>
      </c>
      <c r="F71" s="22" t="s">
        <v>2829</v>
      </c>
      <c r="G71" s="22" t="s">
        <v>58</v>
      </c>
      <c r="H71" s="22" t="s">
        <v>38</v>
      </c>
      <c r="I71" s="21" t="s">
        <v>2965</v>
      </c>
      <c r="J71" s="3" t="str">
        <f>MID(E71,3,1)</f>
        <v>F</v>
      </c>
      <c r="K71" s="3">
        <f>IF(AND(J71="M",G71="077"),MAX(70-1*COUNTIFS(J$8:$J70,"M",$G$8:$G70,"077"),1),
IF(AND(J71="F",G71="077"),MAX(70-1*COUNTIFS(J$8:$J70,"F",$G$8:$G70,"077"),1),""))</f>
        <v>66</v>
      </c>
    </row>
    <row r="72" spans="1:11" x14ac:dyDescent="0.2">
      <c r="A72" s="5" t="s">
        <v>299</v>
      </c>
      <c r="B72" s="5" t="s">
        <v>2964</v>
      </c>
      <c r="D72" s="5" t="s">
        <v>2963</v>
      </c>
      <c r="E72" s="5" t="s">
        <v>150</v>
      </c>
      <c r="F72" s="22" t="s">
        <v>2962</v>
      </c>
      <c r="I72" s="21" t="s">
        <v>2961</v>
      </c>
      <c r="J72" s="3" t="str">
        <f>MID(E72,3,1)</f>
        <v>M</v>
      </c>
      <c r="K72" s="3" t="str">
        <f>IF(AND(J72="M",G72="077"),MAX(70-1*COUNTIFS(J$8:$J71,"M",$G$8:$G71,"077"),1),
IF(AND(J72="F",G72="077"),MAX(70-1*COUNTIFS(J$8:$J71,"F",$G$8:$G71,"077"),1),""))</f>
        <v/>
      </c>
    </row>
    <row r="73" spans="1:11" x14ac:dyDescent="0.2">
      <c r="A73" s="5" t="s">
        <v>303</v>
      </c>
      <c r="B73" s="5" t="s">
        <v>2960</v>
      </c>
      <c r="D73" s="5" t="s">
        <v>2959</v>
      </c>
      <c r="E73" s="5" t="s">
        <v>531</v>
      </c>
      <c r="F73" s="22" t="s">
        <v>2258</v>
      </c>
      <c r="G73" s="22" t="s">
        <v>58</v>
      </c>
      <c r="H73" s="22" t="s">
        <v>38</v>
      </c>
      <c r="I73" s="21" t="s">
        <v>2958</v>
      </c>
      <c r="J73" s="3" t="str">
        <f>MID(E73,3,1)</f>
        <v>M</v>
      </c>
      <c r="K73" s="3">
        <f>IF(AND(J73="M",G73="077"),MAX(70-1*COUNTIFS(J$8:$J72,"M",$G$8:$G72,"077"),1),
IF(AND(J73="F",G73="077"),MAX(70-1*COUNTIFS(J$8:$J72,"F",$G$8:$G72,"077"),1),""))</f>
        <v>42</v>
      </c>
    </row>
    <row r="74" spans="1:11" x14ac:dyDescent="0.2">
      <c r="A74" s="5" t="s">
        <v>308</v>
      </c>
      <c r="B74" s="5" t="s">
        <v>113</v>
      </c>
      <c r="D74" s="5" t="s">
        <v>114</v>
      </c>
      <c r="E74" s="5" t="s">
        <v>21</v>
      </c>
      <c r="F74" s="22" t="s">
        <v>834</v>
      </c>
      <c r="G74" s="22" t="s">
        <v>58</v>
      </c>
      <c r="H74" s="22" t="s">
        <v>38</v>
      </c>
      <c r="I74" s="21" t="s">
        <v>2957</v>
      </c>
      <c r="J74" s="3" t="str">
        <f>MID(E74,3,1)</f>
        <v>M</v>
      </c>
      <c r="K74" s="3">
        <f>IF(AND(J74="M",G74="077"),MAX(70-1*COUNTIFS(J$8:$J73,"M",$G$8:$G73,"077"),1),
IF(AND(J74="F",G74="077"),MAX(70-1*COUNTIFS(J$8:$J73,"F",$G$8:$G73,"077"),1),""))</f>
        <v>41</v>
      </c>
    </row>
    <row r="75" spans="1:11" x14ac:dyDescent="0.2">
      <c r="A75" s="5" t="s">
        <v>313</v>
      </c>
      <c r="B75" s="5" t="s">
        <v>2956</v>
      </c>
      <c r="D75" s="5" t="s">
        <v>2955</v>
      </c>
      <c r="E75" s="5" t="s">
        <v>80</v>
      </c>
      <c r="F75" s="22" t="s">
        <v>972</v>
      </c>
      <c r="G75" s="22" t="s">
        <v>58</v>
      </c>
      <c r="H75" s="22" t="s">
        <v>38</v>
      </c>
      <c r="I75" s="21" t="s">
        <v>2952</v>
      </c>
      <c r="J75" s="3" t="str">
        <f>MID(E75,3,1)</f>
        <v>M</v>
      </c>
      <c r="K75" s="3">
        <f>IF(AND(J75="M",G75="077"),MAX(70-1*COUNTIFS(J$8:$J74,"M",$G$8:$G74,"077"),1),
IF(AND(J75="F",G75="077"),MAX(70-1*COUNTIFS(J$8:$J74,"F",$G$8:$G74,"077"),1),""))</f>
        <v>40</v>
      </c>
    </row>
    <row r="76" spans="1:11" x14ac:dyDescent="0.2">
      <c r="A76" s="5" t="s">
        <v>318</v>
      </c>
      <c r="B76" s="5" t="s">
        <v>2954</v>
      </c>
      <c r="D76" s="5" t="s">
        <v>2953</v>
      </c>
      <c r="E76" s="5" t="s">
        <v>208</v>
      </c>
      <c r="F76" s="22" t="s">
        <v>972</v>
      </c>
      <c r="G76" s="22" t="s">
        <v>58</v>
      </c>
      <c r="H76" s="22" t="s">
        <v>38</v>
      </c>
      <c r="I76" s="21" t="s">
        <v>2952</v>
      </c>
      <c r="J76" s="3" t="str">
        <f>MID(E76,3,1)</f>
        <v>M</v>
      </c>
      <c r="K76" s="3">
        <f>IF(AND(J76="M",G76="077"),MAX(70-1*COUNTIFS(J$8:$J75,"M",$G$8:$G75,"077"),1),
IF(AND(J76="F",G76="077"),MAX(70-1*COUNTIFS(J$8:$J75,"F",$G$8:$G75,"077"),1),""))</f>
        <v>39</v>
      </c>
    </row>
    <row r="77" spans="1:11" x14ac:dyDescent="0.2">
      <c r="A77" s="5" t="s">
        <v>323</v>
      </c>
      <c r="B77" s="5" t="s">
        <v>2951</v>
      </c>
      <c r="D77" s="5" t="s">
        <v>2950</v>
      </c>
      <c r="E77" s="5" t="s">
        <v>21</v>
      </c>
      <c r="F77" s="22" t="s">
        <v>2811</v>
      </c>
      <c r="G77" s="22" t="s">
        <v>37</v>
      </c>
      <c r="H77" s="22" t="s">
        <v>38</v>
      </c>
      <c r="I77" s="21" t="s">
        <v>2949</v>
      </c>
      <c r="J77" s="3" t="str">
        <f>MID(E77,3,1)</f>
        <v>M</v>
      </c>
      <c r="K77" s="3" t="str">
        <f>IF(AND(J77="M",G77="077"),MAX(70-1*COUNTIFS(J$8:$J76,"M",$G$8:$G76,"077"),1),
IF(AND(J77="F",G77="077"),MAX(70-1*COUNTIFS(J$8:$J76,"F",$G$8:$G76,"077"),1),""))</f>
        <v/>
      </c>
    </row>
    <row r="78" spans="1:11" x14ac:dyDescent="0.2">
      <c r="A78" s="5" t="s">
        <v>328</v>
      </c>
      <c r="B78" s="5" t="s">
        <v>2948</v>
      </c>
      <c r="D78" s="5" t="s">
        <v>2947</v>
      </c>
      <c r="E78" s="5" t="s">
        <v>95</v>
      </c>
      <c r="F78" s="22" t="s">
        <v>2946</v>
      </c>
      <c r="G78" s="22" t="s">
        <v>423</v>
      </c>
      <c r="H78" s="22" t="s">
        <v>38</v>
      </c>
      <c r="I78" s="21" t="s">
        <v>2945</v>
      </c>
      <c r="J78" s="3" t="str">
        <f>MID(E78,3,1)</f>
        <v>M</v>
      </c>
      <c r="K78" s="3" t="str">
        <f>IF(AND(J78="M",G78="077"),MAX(70-1*COUNTIFS(J$8:$J77,"M",$G$8:$G77,"077"),1),
IF(AND(J78="F",G78="077"),MAX(70-1*COUNTIFS(J$8:$J77,"F",$G$8:$G77,"077"),1),""))</f>
        <v/>
      </c>
    </row>
    <row r="79" spans="1:11" x14ac:dyDescent="0.2">
      <c r="A79" s="5" t="s">
        <v>333</v>
      </c>
      <c r="B79" s="5" t="s">
        <v>2944</v>
      </c>
      <c r="E79" s="5" t="s">
        <v>95</v>
      </c>
      <c r="F79" s="22" t="s">
        <v>753</v>
      </c>
      <c r="I79" s="21" t="s">
        <v>2943</v>
      </c>
      <c r="J79" s="3" t="str">
        <f>MID(E79,3,1)</f>
        <v>M</v>
      </c>
      <c r="K79" s="3" t="str">
        <f>IF(AND(J79="M",G79="077"),MAX(70-1*COUNTIFS(J$8:$J78,"M",$G$8:$G78,"077"),1),
IF(AND(J79="F",G79="077"),MAX(70-1*COUNTIFS(J$8:$J78,"F",$G$8:$G78,"077"),1),""))</f>
        <v/>
      </c>
    </row>
    <row r="80" spans="1:11" x14ac:dyDescent="0.2">
      <c r="A80" s="5" t="s">
        <v>335</v>
      </c>
      <c r="B80" s="5" t="s">
        <v>2942</v>
      </c>
      <c r="D80" s="5" t="s">
        <v>2941</v>
      </c>
      <c r="E80" s="5" t="s">
        <v>385</v>
      </c>
      <c r="F80" s="22" t="s">
        <v>2940</v>
      </c>
      <c r="I80" s="21" t="s">
        <v>2939</v>
      </c>
      <c r="J80" s="3" t="str">
        <f>MID(E80,3,1)</f>
        <v>M</v>
      </c>
      <c r="K80" s="3" t="str">
        <f>IF(AND(J80="M",G80="077"),MAX(70-1*COUNTIFS(J$8:$J79,"M",$G$8:$G79,"077"),1),
IF(AND(J80="F",G80="077"),MAX(70-1*COUNTIFS(J$8:$J79,"F",$G$8:$G79,"077"),1),""))</f>
        <v/>
      </c>
    </row>
    <row r="81" spans="1:11" x14ac:dyDescent="0.2">
      <c r="A81" s="5" t="s">
        <v>340</v>
      </c>
      <c r="B81" s="5" t="s">
        <v>2938</v>
      </c>
      <c r="E81" s="5" t="s">
        <v>51</v>
      </c>
      <c r="F81" s="22" t="s">
        <v>753</v>
      </c>
      <c r="I81" s="21" t="s">
        <v>2937</v>
      </c>
      <c r="J81" s="3" t="str">
        <f>MID(E81,3,1)</f>
        <v>M</v>
      </c>
      <c r="K81" s="3" t="str">
        <f>IF(AND(J81="M",G81="077"),MAX(70-1*COUNTIFS(J$8:$J80,"M",$G$8:$G80,"077"),1),
IF(AND(J81="F",G81="077"),MAX(70-1*COUNTIFS(J$8:$J80,"F",$G$8:$G80,"077"),1),""))</f>
        <v/>
      </c>
    </row>
    <row r="82" spans="1:11" x14ac:dyDescent="0.2">
      <c r="A82" s="5" t="s">
        <v>344</v>
      </c>
      <c r="B82" s="5" t="s">
        <v>1717</v>
      </c>
      <c r="D82" s="5" t="s">
        <v>1716</v>
      </c>
      <c r="E82" s="5" t="s">
        <v>90</v>
      </c>
      <c r="F82" s="22" t="s">
        <v>972</v>
      </c>
      <c r="G82" s="22" t="s">
        <v>58</v>
      </c>
      <c r="H82" s="22" t="s">
        <v>38</v>
      </c>
      <c r="I82" s="21" t="s">
        <v>2936</v>
      </c>
      <c r="J82" s="3" t="str">
        <f>MID(E82,3,1)</f>
        <v>M</v>
      </c>
      <c r="K82" s="3">
        <f>IF(AND(J82="M",G82="077"),MAX(70-1*COUNTIFS(J$8:$J81,"M",$G$8:$G81,"077"),1),
IF(AND(J82="F",G82="077"),MAX(70-1*COUNTIFS(J$8:$J81,"F",$G$8:$G81,"077"),1),""))</f>
        <v>38</v>
      </c>
    </row>
    <row r="83" spans="1:11" x14ac:dyDescent="0.2">
      <c r="A83" s="5" t="s">
        <v>348</v>
      </c>
      <c r="B83" s="5" t="s">
        <v>863</v>
      </c>
      <c r="D83" s="5" t="s">
        <v>864</v>
      </c>
      <c r="E83" s="5" t="s">
        <v>21</v>
      </c>
      <c r="F83" s="22" t="s">
        <v>834</v>
      </c>
      <c r="G83" s="22" t="s">
        <v>58</v>
      </c>
      <c r="H83" s="22" t="s">
        <v>38</v>
      </c>
      <c r="I83" s="21" t="s">
        <v>2935</v>
      </c>
      <c r="J83" s="3" t="str">
        <f>MID(E83,3,1)</f>
        <v>M</v>
      </c>
      <c r="K83" s="3">
        <f>IF(AND(J83="M",G83="077"),MAX(70-1*COUNTIFS(J$8:$J82,"M",$G$8:$G82,"077"),1),
IF(AND(J83="F",G83="077"),MAX(70-1*COUNTIFS(J$8:$J82,"F",$G$8:$G82,"077"),1),""))</f>
        <v>37</v>
      </c>
    </row>
    <row r="84" spans="1:11" x14ac:dyDescent="0.2">
      <c r="A84" s="5" t="s">
        <v>351</v>
      </c>
      <c r="B84" s="5" t="s">
        <v>2934</v>
      </c>
      <c r="D84" s="5" t="s">
        <v>2933</v>
      </c>
      <c r="E84" s="5" t="s">
        <v>80</v>
      </c>
      <c r="F84" s="22" t="s">
        <v>2309</v>
      </c>
      <c r="G84" s="22" t="s">
        <v>1754</v>
      </c>
      <c r="H84" s="22" t="s">
        <v>1506</v>
      </c>
      <c r="I84" s="21" t="s">
        <v>2932</v>
      </c>
      <c r="J84" s="3" t="str">
        <f>MID(E84,3,1)</f>
        <v>M</v>
      </c>
      <c r="K84" s="3" t="str">
        <f>IF(AND(J84="M",G84="077"),MAX(70-1*COUNTIFS(J$8:$J83,"M",$G$8:$G83,"077"),1),
IF(AND(J84="F",G84="077"),MAX(70-1*COUNTIFS(J$8:$J83,"F",$G$8:$G83,"077"),1),""))</f>
        <v/>
      </c>
    </row>
    <row r="85" spans="1:11" x14ac:dyDescent="0.2">
      <c r="A85" s="5" t="s">
        <v>355</v>
      </c>
      <c r="B85" s="5" t="s">
        <v>2931</v>
      </c>
      <c r="D85" s="5" t="s">
        <v>2930</v>
      </c>
      <c r="E85" s="5" t="s">
        <v>150</v>
      </c>
      <c r="F85" s="22" t="s">
        <v>1828</v>
      </c>
      <c r="I85" s="21" t="s">
        <v>2929</v>
      </c>
      <c r="J85" s="3" t="str">
        <f>MID(E85,3,1)</f>
        <v>M</v>
      </c>
      <c r="K85" s="3" t="str">
        <f>IF(AND(J85="M",G85="077"),MAX(70-1*COUNTIFS(J$8:$J84,"M",$G$8:$G84,"077"),1),
IF(AND(J85="F",G85="077"),MAX(70-1*COUNTIFS(J$8:$J84,"F",$G$8:$G84,"077"),1),""))</f>
        <v/>
      </c>
    </row>
    <row r="86" spans="1:11" x14ac:dyDescent="0.2">
      <c r="A86" s="5" t="s">
        <v>358</v>
      </c>
      <c r="B86" s="5" t="s">
        <v>2059</v>
      </c>
      <c r="D86" s="5" t="s">
        <v>2058</v>
      </c>
      <c r="E86" s="5" t="s">
        <v>1186</v>
      </c>
      <c r="F86" s="22" t="s">
        <v>748</v>
      </c>
      <c r="G86" s="22" t="s">
        <v>58</v>
      </c>
      <c r="H86" s="22" t="s">
        <v>38</v>
      </c>
      <c r="I86" s="21" t="s">
        <v>2928</v>
      </c>
      <c r="J86" s="3" t="str">
        <f>MID(E86,3,1)</f>
        <v>F</v>
      </c>
      <c r="K86" s="3">
        <f>IF(AND(J86="M",G86="077"),MAX(70-1*COUNTIFS(J$8:$J85,"M",$G$8:$G85,"077"),1),
IF(AND(J86="F",G86="077"),MAX(70-1*COUNTIFS(J$8:$J85,"F",$G$8:$G85,"077"),1),""))</f>
        <v>65</v>
      </c>
    </row>
    <row r="87" spans="1:11" x14ac:dyDescent="0.2">
      <c r="A87" s="5" t="s">
        <v>362</v>
      </c>
      <c r="B87" s="5" t="s">
        <v>2927</v>
      </c>
      <c r="D87" s="5" t="s">
        <v>2926</v>
      </c>
      <c r="E87" s="5" t="s">
        <v>2925</v>
      </c>
      <c r="F87" s="22" t="s">
        <v>748</v>
      </c>
      <c r="G87" s="22" t="s">
        <v>58</v>
      </c>
      <c r="H87" s="22" t="s">
        <v>38</v>
      </c>
      <c r="I87" s="21" t="s">
        <v>2924</v>
      </c>
      <c r="J87" s="3" t="str">
        <f>MID(E87,3,1)</f>
        <v>M</v>
      </c>
      <c r="K87" s="3">
        <f>IF(AND(J87="M",G87="077"),MAX(70-1*COUNTIFS(J$8:$J86,"M",$G$8:$G86,"077"),1),
IF(AND(J87="F",G87="077"),MAX(70-1*COUNTIFS(J$8:$J86,"F",$G$8:$G86,"077"),1),""))</f>
        <v>36</v>
      </c>
    </row>
    <row r="88" spans="1:11" x14ac:dyDescent="0.2">
      <c r="A88" s="5" t="s">
        <v>367</v>
      </c>
      <c r="B88" s="5" t="s">
        <v>2923</v>
      </c>
      <c r="D88" s="5" t="s">
        <v>2922</v>
      </c>
      <c r="E88" s="5" t="s">
        <v>231</v>
      </c>
      <c r="F88" s="22" t="s">
        <v>2258</v>
      </c>
      <c r="G88" s="22" t="s">
        <v>58</v>
      </c>
      <c r="H88" s="22" t="s">
        <v>38</v>
      </c>
      <c r="I88" s="21" t="s">
        <v>2921</v>
      </c>
      <c r="J88" s="3" t="str">
        <f>MID(E88,3,1)</f>
        <v>M</v>
      </c>
      <c r="K88" s="3">
        <f>IF(AND(J88="M",G88="077"),MAX(70-1*COUNTIFS(J$8:$J87,"M",$G$8:$G87,"077"),1),
IF(AND(J88="F",G88="077"),MAX(70-1*COUNTIFS(J$8:$J87,"F",$G$8:$G87,"077"),1),""))</f>
        <v>35</v>
      </c>
    </row>
    <row r="89" spans="1:11" x14ac:dyDescent="0.2">
      <c r="A89" s="5" t="s">
        <v>370</v>
      </c>
      <c r="B89" s="5" t="s">
        <v>1765</v>
      </c>
      <c r="D89" s="5" t="s">
        <v>1764</v>
      </c>
      <c r="E89" s="5" t="s">
        <v>69</v>
      </c>
      <c r="F89" s="22" t="s">
        <v>2919</v>
      </c>
      <c r="G89" s="22" t="s">
        <v>1754</v>
      </c>
      <c r="H89" s="22" t="s">
        <v>1506</v>
      </c>
      <c r="I89" s="21" t="s">
        <v>2918</v>
      </c>
      <c r="J89" s="3" t="str">
        <f>MID(E89,3,1)</f>
        <v>M</v>
      </c>
      <c r="K89" s="3" t="str">
        <f>IF(AND(J89="M",G89="077"),MAX(70-1*COUNTIFS(J$8:$J88,"M",$G$8:$G88,"077"),1),
IF(AND(J89="F",G89="077"),MAX(70-1*COUNTIFS(J$8:$J88,"F",$G$8:$G88,"077"),1),""))</f>
        <v/>
      </c>
    </row>
    <row r="90" spans="1:11" x14ac:dyDescent="0.2">
      <c r="A90" s="5" t="s">
        <v>375</v>
      </c>
      <c r="B90" s="5" t="s">
        <v>2920</v>
      </c>
      <c r="E90" s="5" t="s">
        <v>69</v>
      </c>
      <c r="F90" s="22" t="s">
        <v>2919</v>
      </c>
      <c r="I90" s="21" t="s">
        <v>2918</v>
      </c>
      <c r="J90" s="3" t="str">
        <f>MID(E90,3,1)</f>
        <v>M</v>
      </c>
      <c r="K90" s="3" t="str">
        <f>IF(AND(J90="M",G90="077"),MAX(70-1*COUNTIFS(J$8:$J89,"M",$G$8:$G89,"077"),1),
IF(AND(J90="F",G90="077"),MAX(70-1*COUNTIFS(J$8:$J89,"F",$G$8:$G89,"077"),1),""))</f>
        <v/>
      </c>
    </row>
    <row r="91" spans="1:11" x14ac:dyDescent="0.2">
      <c r="A91" s="5" t="s">
        <v>379</v>
      </c>
      <c r="B91" s="5" t="s">
        <v>2917</v>
      </c>
      <c r="E91" s="5" t="s">
        <v>90</v>
      </c>
      <c r="F91" s="22" t="s">
        <v>2916</v>
      </c>
      <c r="I91" s="21" t="s">
        <v>2915</v>
      </c>
      <c r="J91" s="3" t="str">
        <f>MID(E91,3,1)</f>
        <v>M</v>
      </c>
      <c r="K91" s="3" t="str">
        <f>IF(AND(J91="M",G91="077"),MAX(70-1*COUNTIFS(J$8:$J90,"M",$G$8:$G90,"077"),1),
IF(AND(J91="F",G91="077"),MAX(70-1*COUNTIFS(J$8:$J90,"F",$G$8:$G90,"077"),1),""))</f>
        <v/>
      </c>
    </row>
    <row r="92" spans="1:11" x14ac:dyDescent="0.2">
      <c r="A92" s="5" t="s">
        <v>382</v>
      </c>
      <c r="B92" s="5" t="s">
        <v>860</v>
      </c>
      <c r="D92" s="5" t="s">
        <v>861</v>
      </c>
      <c r="E92" s="5" t="s">
        <v>132</v>
      </c>
      <c r="F92" s="22" t="s">
        <v>748</v>
      </c>
      <c r="G92" s="22" t="s">
        <v>58</v>
      </c>
      <c r="H92" s="22" t="s">
        <v>38</v>
      </c>
      <c r="I92" s="21" t="s">
        <v>2914</v>
      </c>
      <c r="J92" s="3" t="str">
        <f>MID(E92,3,1)</f>
        <v>F</v>
      </c>
      <c r="K92" s="3">
        <f>IF(AND(J92="M",G92="077"),MAX(70-1*COUNTIFS(J$8:$J91,"M",$G$8:$G91,"077"),1),
IF(AND(J92="F",G92="077"),MAX(70-1*COUNTIFS(J$8:$J91,"F",$G$8:$G91,"077"),1),""))</f>
        <v>64</v>
      </c>
    </row>
    <row r="93" spans="1:11" x14ac:dyDescent="0.2">
      <c r="A93" s="5" t="s">
        <v>387</v>
      </c>
      <c r="B93" s="5" t="s">
        <v>2913</v>
      </c>
      <c r="E93" s="5" t="s">
        <v>321</v>
      </c>
      <c r="F93" s="22" t="s">
        <v>753</v>
      </c>
      <c r="I93" s="21" t="s">
        <v>2912</v>
      </c>
      <c r="J93" s="3" t="str">
        <f>MID(E93,3,1)</f>
        <v>M</v>
      </c>
      <c r="K93" s="3" t="str">
        <f>IF(AND(J93="M",G93="077"),MAX(70-1*COUNTIFS(J$8:$J92,"M",$G$8:$G92,"077"),1),
IF(AND(J93="F",G93="077"),MAX(70-1*COUNTIFS(J$8:$J92,"F",$G$8:$G92,"077"),1),""))</f>
        <v/>
      </c>
    </row>
    <row r="94" spans="1:11" x14ac:dyDescent="0.2">
      <c r="A94" s="5" t="s">
        <v>392</v>
      </c>
      <c r="B94" s="5" t="s">
        <v>214</v>
      </c>
      <c r="D94" s="5" t="s">
        <v>215</v>
      </c>
      <c r="E94" s="5" t="s">
        <v>95</v>
      </c>
      <c r="F94" s="22" t="s">
        <v>834</v>
      </c>
      <c r="G94" s="22" t="s">
        <v>58</v>
      </c>
      <c r="H94" s="22" t="s">
        <v>38</v>
      </c>
      <c r="I94" s="21" t="s">
        <v>2912</v>
      </c>
      <c r="J94" s="3" t="str">
        <f>MID(E94,3,1)</f>
        <v>M</v>
      </c>
      <c r="K94" s="3">
        <f>IF(AND(J94="M",G94="077"),MAX(70-1*COUNTIFS(J$8:$J93,"M",$G$8:$G93,"077"),1),
IF(AND(J94="F",G94="077"),MAX(70-1*COUNTIFS(J$8:$J93,"F",$G$8:$G93,"077"),1),""))</f>
        <v>34</v>
      </c>
    </row>
    <row r="95" spans="1:11" x14ac:dyDescent="0.2">
      <c r="A95" s="5" t="s">
        <v>397</v>
      </c>
      <c r="B95" s="5" t="s">
        <v>2911</v>
      </c>
      <c r="D95" s="5" t="s">
        <v>2910</v>
      </c>
      <c r="E95" s="5" t="s">
        <v>296</v>
      </c>
      <c r="F95" s="22" t="s">
        <v>2649</v>
      </c>
      <c r="G95" s="22" t="s">
        <v>2594</v>
      </c>
      <c r="H95" s="22" t="s">
        <v>2593</v>
      </c>
      <c r="I95" s="21" t="s">
        <v>2909</v>
      </c>
      <c r="J95" s="3" t="str">
        <f>MID(E95,3,1)</f>
        <v>M</v>
      </c>
      <c r="K95" s="3" t="str">
        <f>IF(AND(J95="M",G95="077"),MAX(70-1*COUNTIFS(J$8:$J94,"M",$G$8:$G94,"077"),1),
IF(AND(J95="F",G95="077"),MAX(70-1*COUNTIFS(J$8:$J94,"F",$G$8:$G94,"077"),1),""))</f>
        <v/>
      </c>
    </row>
    <row r="96" spans="1:11" x14ac:dyDescent="0.2">
      <c r="A96" s="5" t="s">
        <v>401</v>
      </c>
      <c r="B96" s="5" t="s">
        <v>2908</v>
      </c>
      <c r="D96" s="5" t="s">
        <v>2907</v>
      </c>
      <c r="E96" s="5" t="s">
        <v>395</v>
      </c>
      <c r="F96" s="22" t="s">
        <v>972</v>
      </c>
      <c r="G96" s="22" t="s">
        <v>58</v>
      </c>
      <c r="H96" s="22" t="s">
        <v>38</v>
      </c>
      <c r="I96" s="21" t="s">
        <v>2906</v>
      </c>
      <c r="J96" s="3" t="str">
        <f>MID(E96,3,1)</f>
        <v>M</v>
      </c>
      <c r="K96" s="3">
        <f>IF(AND(J96="M",G96="077"),MAX(70-1*COUNTIFS(J$8:$J95,"M",$G$8:$G95,"077"),1),
IF(AND(J96="F",G96="077"),MAX(70-1*COUNTIFS(J$8:$J95,"F",$G$8:$G95,"077"),1),""))</f>
        <v>33</v>
      </c>
    </row>
    <row r="97" spans="1:11" x14ac:dyDescent="0.2">
      <c r="A97" s="5" t="s">
        <v>404</v>
      </c>
      <c r="B97" s="5" t="s">
        <v>2048</v>
      </c>
      <c r="D97" s="5" t="s">
        <v>2047</v>
      </c>
      <c r="E97" s="5" t="s">
        <v>220</v>
      </c>
      <c r="F97" s="22" t="s">
        <v>869</v>
      </c>
      <c r="G97" s="22" t="s">
        <v>58</v>
      </c>
      <c r="H97" s="22" t="s">
        <v>38</v>
      </c>
      <c r="I97" s="21" t="s">
        <v>2905</v>
      </c>
      <c r="J97" s="3" t="str">
        <f>MID(E97,3,1)</f>
        <v>F</v>
      </c>
      <c r="K97" s="3">
        <f>IF(AND(J97="M",G97="077"),MAX(70-1*COUNTIFS(J$8:$J96,"M",$G$8:$G96,"077"),1),
IF(AND(J97="F",G97="077"),MAX(70-1*COUNTIFS(J$8:$J96,"F",$G$8:$G96,"077"),1),""))</f>
        <v>63</v>
      </c>
    </row>
    <row r="98" spans="1:11" x14ac:dyDescent="0.2">
      <c r="A98" s="5" t="s">
        <v>407</v>
      </c>
      <c r="B98" s="5" t="s">
        <v>2067</v>
      </c>
      <c r="D98" s="5" t="s">
        <v>2066</v>
      </c>
      <c r="E98" s="5" t="s">
        <v>373</v>
      </c>
      <c r="F98" s="22" t="s">
        <v>748</v>
      </c>
      <c r="G98" s="22" t="s">
        <v>58</v>
      </c>
      <c r="H98" s="22" t="s">
        <v>38</v>
      </c>
      <c r="I98" s="21" t="s">
        <v>2904</v>
      </c>
      <c r="J98" s="3" t="str">
        <f>MID(E98,3,1)</f>
        <v>M</v>
      </c>
      <c r="K98" s="3">
        <f>IF(AND(J98="M",G98="077"),MAX(70-1*COUNTIFS(J$8:$J97,"M",$G$8:$G97,"077"),1),
IF(AND(J98="F",G98="077"),MAX(70-1*COUNTIFS(J$8:$J97,"F",$G$8:$G97,"077"),1),""))</f>
        <v>32</v>
      </c>
    </row>
    <row r="99" spans="1:11" x14ac:dyDescent="0.2">
      <c r="A99" s="5" t="s">
        <v>412</v>
      </c>
      <c r="B99" s="5" t="s">
        <v>2051</v>
      </c>
      <c r="D99" s="5" t="s">
        <v>2050</v>
      </c>
      <c r="E99" s="5" t="s">
        <v>90</v>
      </c>
      <c r="F99" s="22" t="s">
        <v>834</v>
      </c>
      <c r="G99" s="22" t="s">
        <v>58</v>
      </c>
      <c r="H99" s="22" t="s">
        <v>38</v>
      </c>
      <c r="I99" s="21" t="s">
        <v>2903</v>
      </c>
      <c r="J99" s="3" t="str">
        <f>MID(E99,3,1)</f>
        <v>M</v>
      </c>
      <c r="K99" s="3">
        <f>IF(AND(J99="M",G99="077"),MAX(70-1*COUNTIFS(J$8:$J98,"M",$G$8:$G98,"077"),1),
IF(AND(J99="F",G99="077"),MAX(70-1*COUNTIFS(J$8:$J98,"F",$G$8:$G98,"077"),1),""))</f>
        <v>31</v>
      </c>
    </row>
    <row r="100" spans="1:11" x14ac:dyDescent="0.2">
      <c r="A100" s="5" t="s">
        <v>418</v>
      </c>
      <c r="B100" s="5" t="s">
        <v>2902</v>
      </c>
      <c r="E100" s="5" t="s">
        <v>69</v>
      </c>
      <c r="F100" s="22" t="s">
        <v>753</v>
      </c>
      <c r="I100" s="21" t="s">
        <v>2901</v>
      </c>
      <c r="J100" s="3" t="str">
        <f>MID(E100,3,1)</f>
        <v>M</v>
      </c>
      <c r="K100" s="3" t="str">
        <f>IF(AND(J100="M",G100="077"),MAX(70-1*COUNTIFS(J$8:$J99,"M",$G$8:$G99,"077"),1),
IF(AND(J100="F",G100="077"),MAX(70-1*COUNTIFS(J$8:$J99,"F",$G$8:$G99,"077"),1),""))</f>
        <v/>
      </c>
    </row>
    <row r="101" spans="1:11" x14ac:dyDescent="0.2">
      <c r="A101" s="5" t="s">
        <v>425</v>
      </c>
      <c r="B101" s="5" t="s">
        <v>2900</v>
      </c>
      <c r="E101" s="5" t="s">
        <v>373</v>
      </c>
      <c r="F101" s="22" t="s">
        <v>753</v>
      </c>
      <c r="I101" s="21" t="s">
        <v>2899</v>
      </c>
      <c r="J101" s="3" t="str">
        <f>MID(E101,3,1)</f>
        <v>M</v>
      </c>
      <c r="K101" s="3" t="str">
        <f>IF(AND(J101="M",G101="077"),MAX(70-1*COUNTIFS(J$8:$J100,"M",$G$8:$G100,"077"),1),
IF(AND(J101="F",G101="077"),MAX(70-1*COUNTIFS(J$8:$J100,"F",$G$8:$G100,"077"),1),""))</f>
        <v/>
      </c>
    </row>
    <row r="102" spans="1:11" x14ac:dyDescent="0.2">
      <c r="A102" s="5" t="s">
        <v>428</v>
      </c>
      <c r="B102" s="5" t="s">
        <v>866</v>
      </c>
      <c r="D102" s="5" t="s">
        <v>867</v>
      </c>
      <c r="E102" s="5" t="s">
        <v>868</v>
      </c>
      <c r="F102" s="22" t="s">
        <v>869</v>
      </c>
      <c r="G102" s="22" t="s">
        <v>58</v>
      </c>
      <c r="H102" s="22" t="s">
        <v>38</v>
      </c>
      <c r="I102" s="21" t="s">
        <v>2895</v>
      </c>
      <c r="J102" s="3" t="str">
        <f>MID(E102,3,1)</f>
        <v>F</v>
      </c>
      <c r="K102" s="3">
        <f>IF(AND(J102="M",G102="077"),MAX(70-1*COUNTIFS(J$8:$J101,"M",$G$8:$G101,"077"),1),
IF(AND(J102="F",G102="077"),MAX(70-1*COUNTIFS(J$8:$J101,"F",$G$8:$G101,"077"),1),""))</f>
        <v>62</v>
      </c>
    </row>
    <row r="103" spans="1:11" x14ac:dyDescent="0.2">
      <c r="A103" s="5" t="s">
        <v>432</v>
      </c>
      <c r="B103" s="5" t="s">
        <v>2898</v>
      </c>
      <c r="D103" s="5" t="s">
        <v>2897</v>
      </c>
      <c r="E103" s="5" t="s">
        <v>30</v>
      </c>
      <c r="F103" s="22" t="s">
        <v>2896</v>
      </c>
      <c r="I103" s="21" t="s">
        <v>2895</v>
      </c>
      <c r="J103" s="3" t="str">
        <f>MID(E103,3,1)</f>
        <v>M</v>
      </c>
      <c r="K103" s="3" t="str">
        <f>IF(AND(J103="M",G103="077"),MAX(70-1*COUNTIFS(J$8:$J102,"M",$G$8:$G102,"077"),1),
IF(AND(J103="F",G103="077"),MAX(70-1*COUNTIFS(J$8:$J102,"F",$G$8:$G102,"077"),1),""))</f>
        <v/>
      </c>
    </row>
    <row r="104" spans="1:11" x14ac:dyDescent="0.2">
      <c r="A104" s="5" t="s">
        <v>436</v>
      </c>
      <c r="B104" s="5" t="s">
        <v>846</v>
      </c>
      <c r="D104" s="5" t="s">
        <v>847</v>
      </c>
      <c r="E104" s="5" t="s">
        <v>823</v>
      </c>
      <c r="F104" s="22" t="s">
        <v>2894</v>
      </c>
      <c r="G104" s="22" t="s">
        <v>58</v>
      </c>
      <c r="H104" s="22" t="s">
        <v>38</v>
      </c>
      <c r="I104" s="21" t="s">
        <v>2893</v>
      </c>
      <c r="J104" s="3" t="str">
        <f>MID(E104,3,1)</f>
        <v>M</v>
      </c>
      <c r="K104" s="3">
        <f>IF(AND(J104="M",G104="077"),MAX(70-1*COUNTIFS(J$8:$J103,"M",$G$8:$G103,"077"),1),
IF(AND(J104="F",G104="077"),MAX(70-1*COUNTIFS(J$8:$J103,"F",$G$8:$G103,"077"),1),""))</f>
        <v>30</v>
      </c>
    </row>
    <row r="105" spans="1:11" x14ac:dyDescent="0.2">
      <c r="A105" s="5" t="s">
        <v>440</v>
      </c>
      <c r="B105" s="5" t="s">
        <v>2892</v>
      </c>
      <c r="D105" s="5" t="s">
        <v>2891</v>
      </c>
      <c r="E105" s="5" t="s">
        <v>466</v>
      </c>
      <c r="F105" s="22" t="s">
        <v>2811</v>
      </c>
      <c r="G105" s="22" t="s">
        <v>37</v>
      </c>
      <c r="H105" s="22" t="s">
        <v>38</v>
      </c>
      <c r="I105" s="21" t="s">
        <v>2890</v>
      </c>
      <c r="J105" s="3" t="str">
        <f>MID(E105,3,1)</f>
        <v>F</v>
      </c>
      <c r="K105" s="3" t="str">
        <f>IF(AND(J105="M",G105="077"),MAX(70-1*COUNTIFS(J$8:$J104,"M",$G$8:$G104,"077"),1),
IF(AND(J105="F",G105="077"),MAX(70-1*COUNTIFS(J$8:$J104,"F",$G$8:$G104,"077"),1),""))</f>
        <v/>
      </c>
    </row>
    <row r="106" spans="1:11" x14ac:dyDescent="0.2">
      <c r="A106" s="5" t="s">
        <v>443</v>
      </c>
      <c r="B106" s="5" t="s">
        <v>2889</v>
      </c>
      <c r="E106" s="5" t="s">
        <v>704</v>
      </c>
      <c r="F106" s="22" t="s">
        <v>753</v>
      </c>
      <c r="I106" s="21" t="s">
        <v>1045</v>
      </c>
      <c r="J106" s="3" t="str">
        <f>MID(E106,3,1)</f>
        <v>M</v>
      </c>
      <c r="K106" s="3" t="str">
        <f>IF(AND(J106="M",G106="077"),MAX(70-1*COUNTIFS(J$8:$J105,"M",$G$8:$G105,"077"),1),
IF(AND(J106="F",G106="077"),MAX(70-1*COUNTIFS(J$8:$J105,"F",$G$8:$G105,"077"),1),""))</f>
        <v/>
      </c>
    </row>
    <row r="107" spans="1:11" x14ac:dyDescent="0.2">
      <c r="A107" s="5" t="s">
        <v>449</v>
      </c>
      <c r="B107" s="5" t="s">
        <v>2888</v>
      </c>
      <c r="E107" s="5" t="s">
        <v>141</v>
      </c>
      <c r="F107" s="22" t="s">
        <v>753</v>
      </c>
      <c r="I107" s="21" t="s">
        <v>2887</v>
      </c>
      <c r="J107" s="3" t="str">
        <f>MID(E107,3,1)</f>
        <v>M</v>
      </c>
      <c r="K107" s="3" t="str">
        <f>IF(AND(J107="M",G107="077"),MAX(70-1*COUNTIFS(J$8:$J106,"M",$G$8:$G106,"077"),1),
IF(AND(J107="F",G107="077"),MAX(70-1*COUNTIFS(J$8:$J106,"F",$G$8:$G106,"077"),1),""))</f>
        <v/>
      </c>
    </row>
    <row r="108" spans="1:11" x14ac:dyDescent="0.2">
      <c r="A108" s="5" t="s">
        <v>453</v>
      </c>
      <c r="B108" s="5" t="s">
        <v>2886</v>
      </c>
      <c r="E108" s="5" t="s">
        <v>189</v>
      </c>
      <c r="F108" s="22" t="s">
        <v>753</v>
      </c>
      <c r="I108" s="21" t="s">
        <v>2885</v>
      </c>
      <c r="J108" s="3" t="str">
        <f>MID(E108,3,1)</f>
        <v>M</v>
      </c>
      <c r="K108" s="3" t="str">
        <f>IF(AND(J108="M",G108="077"),MAX(70-1*COUNTIFS(J$8:$J107,"M",$G$8:$G107,"077"),1),
IF(AND(J108="F",G108="077"),MAX(70-1*COUNTIFS(J$8:$J107,"F",$G$8:$G107,"077"),1),""))</f>
        <v/>
      </c>
    </row>
    <row r="109" spans="1:11" x14ac:dyDescent="0.2">
      <c r="A109" s="5" t="s">
        <v>457</v>
      </c>
      <c r="B109" s="5" t="s">
        <v>2884</v>
      </c>
      <c r="D109" s="5" t="s">
        <v>2883</v>
      </c>
      <c r="E109" s="5" t="s">
        <v>296</v>
      </c>
      <c r="F109" s="22" t="s">
        <v>972</v>
      </c>
      <c r="G109" s="22" t="s">
        <v>58</v>
      </c>
      <c r="H109" s="22" t="s">
        <v>38</v>
      </c>
      <c r="I109" s="21" t="s">
        <v>2882</v>
      </c>
      <c r="J109" s="3" t="str">
        <f>MID(E109,3,1)</f>
        <v>M</v>
      </c>
      <c r="K109" s="3">
        <f>IF(AND(J109="M",G109="077"),MAX(70-1*COUNTIFS(J$8:$J108,"M",$G$8:$G108,"077"),1),
IF(AND(J109="F",G109="077"),MAX(70-1*COUNTIFS(J$8:$J108,"F",$G$8:$G108,"077"),1),""))</f>
        <v>29</v>
      </c>
    </row>
    <row r="110" spans="1:11" x14ac:dyDescent="0.2">
      <c r="A110" s="5" t="s">
        <v>460</v>
      </c>
      <c r="B110" s="5" t="s">
        <v>2881</v>
      </c>
      <c r="D110" s="5" t="s">
        <v>2880</v>
      </c>
      <c r="E110" s="5" t="s">
        <v>208</v>
      </c>
      <c r="F110" s="22" t="s">
        <v>2226</v>
      </c>
      <c r="G110" s="22" t="s">
        <v>1754</v>
      </c>
      <c r="H110" s="22" t="s">
        <v>1506</v>
      </c>
      <c r="I110" s="21" t="s">
        <v>2879</v>
      </c>
      <c r="J110" s="3" t="str">
        <f>MID(E110,3,1)</f>
        <v>M</v>
      </c>
      <c r="K110" s="3" t="str">
        <f>IF(AND(J110="M",G110="077"),MAX(70-1*COUNTIFS(J$8:$J109,"M",$G$8:$G109,"077"),1),
IF(AND(J110="F",G110="077"),MAX(70-1*COUNTIFS(J$8:$J109,"F",$G$8:$G109,"077"),1),""))</f>
        <v/>
      </c>
    </row>
    <row r="111" spans="1:11" x14ac:dyDescent="0.2">
      <c r="A111" s="5" t="s">
        <v>464</v>
      </c>
      <c r="B111" s="5" t="s">
        <v>2878</v>
      </c>
      <c r="D111" s="5" t="s">
        <v>2877</v>
      </c>
      <c r="E111" s="5" t="s">
        <v>1190</v>
      </c>
      <c r="F111" s="22" t="s">
        <v>2238</v>
      </c>
      <c r="G111" s="22" t="s">
        <v>122</v>
      </c>
      <c r="H111" s="22" t="s">
        <v>38</v>
      </c>
      <c r="I111" s="21" t="s">
        <v>1490</v>
      </c>
      <c r="J111" s="3" t="str">
        <f>MID(E111,3,1)</f>
        <v>M</v>
      </c>
      <c r="K111" s="3" t="str">
        <f>IF(AND(J111="M",G111="077"),MAX(70-1*COUNTIFS(J$8:$J110,"M",$G$8:$G110,"077"),1),
IF(AND(J111="F",G111="077"),MAX(70-1*COUNTIFS(J$8:$J110,"F",$G$8:$G110,"077"),1),""))</f>
        <v/>
      </c>
    </row>
    <row r="112" spans="1:11" x14ac:dyDescent="0.2">
      <c r="A112" s="5" t="s">
        <v>469</v>
      </c>
      <c r="B112" s="5" t="s">
        <v>2876</v>
      </c>
      <c r="D112" s="5" t="s">
        <v>2875</v>
      </c>
      <c r="E112" s="5" t="s">
        <v>586</v>
      </c>
      <c r="F112" s="22" t="s">
        <v>2309</v>
      </c>
      <c r="G112" s="22" t="s">
        <v>1754</v>
      </c>
      <c r="H112" s="22" t="s">
        <v>1506</v>
      </c>
      <c r="I112" s="21" t="s">
        <v>1490</v>
      </c>
      <c r="J112" s="3" t="str">
        <f>MID(E112,3,1)</f>
        <v>M</v>
      </c>
      <c r="K112" s="3" t="str">
        <f>IF(AND(J112="M",G112="077"),MAX(70-1*COUNTIFS(J$8:$J111,"M",$G$8:$G111,"077"),1),
IF(AND(J112="F",G112="077"),MAX(70-1*COUNTIFS(J$8:$J111,"F",$G$8:$G111,"077"),1),""))</f>
        <v/>
      </c>
    </row>
    <row r="113" spans="1:11" x14ac:dyDescent="0.2">
      <c r="A113" s="5" t="s">
        <v>472</v>
      </c>
      <c r="B113" s="5" t="s">
        <v>2874</v>
      </c>
      <c r="E113" s="5" t="s">
        <v>95</v>
      </c>
      <c r="F113" s="22" t="s">
        <v>2873</v>
      </c>
      <c r="I113" s="21" t="s">
        <v>2872</v>
      </c>
      <c r="J113" s="3" t="str">
        <f>MID(E113,3,1)</f>
        <v>M</v>
      </c>
      <c r="K113" s="3" t="str">
        <f>IF(AND(J113="M",G113="077"),MAX(70-1*COUNTIFS(J$8:$J112,"M",$G$8:$G112,"077"),1),
IF(AND(J113="F",G113="077"),MAX(70-1*COUNTIFS(J$8:$J112,"F",$G$8:$G112,"077"),1),""))</f>
        <v/>
      </c>
    </row>
    <row r="114" spans="1:11" x14ac:dyDescent="0.2">
      <c r="A114" s="5" t="s">
        <v>476</v>
      </c>
      <c r="B114" s="5" t="s">
        <v>2084</v>
      </c>
      <c r="E114" s="5" t="s">
        <v>823</v>
      </c>
      <c r="F114" s="22" t="s">
        <v>753</v>
      </c>
      <c r="I114" s="21" t="s">
        <v>2871</v>
      </c>
      <c r="J114" s="3" t="str">
        <f>MID(E114,3,1)</f>
        <v>M</v>
      </c>
      <c r="K114" s="3" t="str">
        <f>IF(AND(J114="M",G114="077"),MAX(70-1*COUNTIFS(J$8:$J113,"M",$G$8:$G113,"077"),1),
IF(AND(J114="F",G114="077"),MAX(70-1*COUNTIFS(J$8:$J113,"F",$G$8:$G113,"077"),1),""))</f>
        <v/>
      </c>
    </row>
    <row r="115" spans="1:11" x14ac:dyDescent="0.2">
      <c r="A115" s="5" t="s">
        <v>479</v>
      </c>
      <c r="B115" s="5" t="s">
        <v>2870</v>
      </c>
      <c r="E115" s="5" t="s">
        <v>373</v>
      </c>
      <c r="F115" s="22" t="s">
        <v>753</v>
      </c>
      <c r="I115" s="21" t="s">
        <v>2869</v>
      </c>
      <c r="J115" s="3" t="str">
        <f>MID(E115,3,1)</f>
        <v>M</v>
      </c>
      <c r="K115" s="3" t="str">
        <f>IF(AND(J115="M",G115="077"),MAX(70-1*COUNTIFS(J$8:$J114,"M",$G$8:$G114,"077"),1),
IF(AND(J115="F",G115="077"),MAX(70-1*COUNTIFS(J$8:$J114,"F",$G$8:$G114,"077"),1),""))</f>
        <v/>
      </c>
    </row>
    <row r="116" spans="1:11" x14ac:dyDescent="0.2">
      <c r="A116" s="5" t="s">
        <v>483</v>
      </c>
      <c r="B116" s="5" t="s">
        <v>266</v>
      </c>
      <c r="D116" s="5" t="s">
        <v>267</v>
      </c>
      <c r="E116" s="5" t="s">
        <v>62</v>
      </c>
      <c r="F116" s="22" t="s">
        <v>85</v>
      </c>
      <c r="G116" s="22" t="s">
        <v>58</v>
      </c>
      <c r="H116" s="22" t="s">
        <v>38</v>
      </c>
      <c r="I116" s="21" t="s">
        <v>2868</v>
      </c>
      <c r="J116" s="3" t="str">
        <f>MID(E116,3,1)</f>
        <v>M</v>
      </c>
      <c r="K116" s="3">
        <f>IF(AND(J116="M",G116="077"),MAX(70-1*COUNTIFS(J$8:$J115,"M",$G$8:$G115,"077"),1),
IF(AND(J116="F",G116="077"),MAX(70-1*COUNTIFS(J$8:$J115,"F",$G$8:$G115,"077"),1),""))</f>
        <v>28</v>
      </c>
    </row>
    <row r="117" spans="1:11" x14ac:dyDescent="0.2">
      <c r="A117" s="5" t="s">
        <v>486</v>
      </c>
      <c r="B117" s="5" t="s">
        <v>2103</v>
      </c>
      <c r="D117" s="5" t="s">
        <v>2102</v>
      </c>
      <c r="E117" s="5" t="s">
        <v>373</v>
      </c>
      <c r="F117" s="22" t="s">
        <v>748</v>
      </c>
      <c r="G117" s="22" t="s">
        <v>58</v>
      </c>
      <c r="H117" s="22" t="s">
        <v>38</v>
      </c>
      <c r="I117" s="21" t="s">
        <v>2867</v>
      </c>
      <c r="J117" s="3" t="str">
        <f>MID(E117,3,1)</f>
        <v>M</v>
      </c>
      <c r="K117" s="3">
        <f>IF(AND(J117="M",G117="077"),MAX(70-1*COUNTIFS(J$8:$J116,"M",$G$8:$G116,"077"),1),
IF(AND(J117="F",G117="077"),MAX(70-1*COUNTIFS(J$8:$J116,"F",$G$8:$G116,"077"),1),""))</f>
        <v>27</v>
      </c>
    </row>
    <row r="118" spans="1:11" x14ac:dyDescent="0.2">
      <c r="A118" s="5" t="s">
        <v>490</v>
      </c>
      <c r="B118" s="5" t="s">
        <v>2866</v>
      </c>
      <c r="D118" s="5" t="s">
        <v>2865</v>
      </c>
      <c r="E118" s="5" t="s">
        <v>150</v>
      </c>
      <c r="F118" s="22" t="s">
        <v>2864</v>
      </c>
      <c r="I118" s="21" t="s">
        <v>2863</v>
      </c>
      <c r="J118" s="3" t="str">
        <f>MID(E118,3,1)</f>
        <v>M</v>
      </c>
      <c r="K118" s="3" t="str">
        <f>IF(AND(J118="M",G118="077"),MAX(70-1*COUNTIFS(J$8:$J117,"M",$G$8:$G117,"077"),1),
IF(AND(J118="F",G118="077"),MAX(70-1*COUNTIFS(J$8:$J117,"F",$G$8:$G117,"077"),1),""))</f>
        <v/>
      </c>
    </row>
    <row r="119" spans="1:11" x14ac:dyDescent="0.2">
      <c r="A119" s="5" t="s">
        <v>494</v>
      </c>
      <c r="B119" s="5" t="s">
        <v>170</v>
      </c>
      <c r="D119" s="5" t="s">
        <v>171</v>
      </c>
      <c r="E119" s="5" t="s">
        <v>172</v>
      </c>
      <c r="F119" s="22" t="s">
        <v>812</v>
      </c>
      <c r="G119" s="22" t="s">
        <v>58</v>
      </c>
      <c r="H119" s="22" t="s">
        <v>38</v>
      </c>
      <c r="I119" s="21" t="s">
        <v>2862</v>
      </c>
      <c r="J119" s="3" t="str">
        <f>MID(E119,3,1)</f>
        <v>M</v>
      </c>
      <c r="K119" s="3">
        <f>IF(AND(J119="M",G119="077"),MAX(70-1*COUNTIFS(J$8:$J118,"M",$G$8:$G118,"077"),1),
IF(AND(J119="F",G119="077"),MAX(70-1*COUNTIFS(J$8:$J118,"F",$G$8:$G118,"077"),1),""))</f>
        <v>26</v>
      </c>
    </row>
    <row r="120" spans="1:11" x14ac:dyDescent="0.2">
      <c r="A120" s="5" t="s">
        <v>497</v>
      </c>
      <c r="B120" s="5" t="s">
        <v>2861</v>
      </c>
      <c r="D120" s="5" t="s">
        <v>2860</v>
      </c>
      <c r="E120" s="5" t="s">
        <v>189</v>
      </c>
      <c r="F120" s="22" t="s">
        <v>972</v>
      </c>
      <c r="G120" s="22" t="s">
        <v>58</v>
      </c>
      <c r="H120" s="22" t="s">
        <v>38</v>
      </c>
      <c r="I120" s="21" t="s">
        <v>2859</v>
      </c>
      <c r="J120" s="3" t="str">
        <f>MID(E120,3,1)</f>
        <v>M</v>
      </c>
      <c r="K120" s="3">
        <f>IF(AND(J120="M",G120="077"),MAX(70-1*COUNTIFS(J$8:$J119,"M",$G$8:$G119,"077"),1),
IF(AND(J120="F",G120="077"),MAX(70-1*COUNTIFS(J$8:$J119,"F",$G$8:$G119,"077"),1),""))</f>
        <v>25</v>
      </c>
    </row>
    <row r="121" spans="1:11" x14ac:dyDescent="0.2">
      <c r="A121" s="5" t="s">
        <v>500</v>
      </c>
      <c r="B121" s="5" t="s">
        <v>2858</v>
      </c>
      <c r="E121" s="5" t="s">
        <v>80</v>
      </c>
      <c r="F121" s="22" t="s">
        <v>753</v>
      </c>
      <c r="I121" s="21" t="s">
        <v>2857</v>
      </c>
      <c r="J121" s="3" t="str">
        <f>MID(E121,3,1)</f>
        <v>M</v>
      </c>
      <c r="K121" s="3" t="str">
        <f>IF(AND(J121="M",G121="077"),MAX(70-1*COUNTIFS(J$8:$J120,"M",$G$8:$G120,"077"),1),
IF(AND(J121="F",G121="077"),MAX(70-1*COUNTIFS(J$8:$J120,"F",$G$8:$G120,"077"),1),""))</f>
        <v/>
      </c>
    </row>
    <row r="122" spans="1:11" x14ac:dyDescent="0.2">
      <c r="A122" s="5" t="s">
        <v>504</v>
      </c>
      <c r="B122" s="5" t="s">
        <v>2856</v>
      </c>
      <c r="D122" s="5" t="s">
        <v>2855</v>
      </c>
      <c r="E122" s="5" t="s">
        <v>150</v>
      </c>
      <c r="F122" s="22" t="s">
        <v>972</v>
      </c>
      <c r="G122" s="22" t="s">
        <v>58</v>
      </c>
      <c r="H122" s="22" t="s">
        <v>38</v>
      </c>
      <c r="I122" s="21" t="s">
        <v>1085</v>
      </c>
      <c r="J122" s="3" t="str">
        <f>MID(E122,3,1)</f>
        <v>M</v>
      </c>
      <c r="K122" s="3">
        <f>IF(AND(J122="M",G122="077"),MAX(70-1*COUNTIFS(J$8:$J121,"M",$G$8:$G121,"077"),1),
IF(AND(J122="F",G122="077"),MAX(70-1*COUNTIFS(J$8:$J121,"F",$G$8:$G121,"077"),1),""))</f>
        <v>24</v>
      </c>
    </row>
    <row r="123" spans="1:11" x14ac:dyDescent="0.2">
      <c r="A123" s="5" t="s">
        <v>507</v>
      </c>
      <c r="B123" s="5" t="s">
        <v>2854</v>
      </c>
      <c r="D123" s="5" t="s">
        <v>2853</v>
      </c>
      <c r="E123" s="5" t="s">
        <v>823</v>
      </c>
      <c r="F123" s="22" t="s">
        <v>753</v>
      </c>
      <c r="I123" s="21" t="s">
        <v>2852</v>
      </c>
      <c r="J123" s="3" t="str">
        <f>MID(E123,3,1)</f>
        <v>M</v>
      </c>
      <c r="K123" s="3" t="str">
        <f>IF(AND(J123="M",G123="077"),MAX(70-1*COUNTIFS(J$8:$J122,"M",$G$8:$G122,"077"),1),
IF(AND(J123="F",G123="077"),MAX(70-1*COUNTIFS(J$8:$J122,"F",$G$8:$G122,"077"),1),""))</f>
        <v/>
      </c>
    </row>
    <row r="124" spans="1:11" x14ac:dyDescent="0.2">
      <c r="A124" s="5" t="s">
        <v>511</v>
      </c>
      <c r="B124" s="5" t="s">
        <v>2851</v>
      </c>
      <c r="E124" s="5" t="s">
        <v>189</v>
      </c>
      <c r="F124" s="22" t="s">
        <v>753</v>
      </c>
      <c r="I124" s="21" t="s">
        <v>2850</v>
      </c>
      <c r="J124" s="3" t="str">
        <f>MID(E124,3,1)</f>
        <v>M</v>
      </c>
      <c r="K124" s="3" t="str">
        <f>IF(AND(J124="M",G124="077"),MAX(70-1*COUNTIFS(J$8:$J123,"M",$G$8:$G123,"077"),1),
IF(AND(J124="F",G124="077"),MAX(70-1*COUNTIFS(J$8:$J123,"F",$G$8:$G123,"077"),1),""))</f>
        <v/>
      </c>
    </row>
    <row r="125" spans="1:11" x14ac:dyDescent="0.2">
      <c r="A125" s="5" t="s">
        <v>516</v>
      </c>
      <c r="B125" s="5" t="s">
        <v>2849</v>
      </c>
      <c r="E125" s="5" t="s">
        <v>704</v>
      </c>
      <c r="F125" s="22" t="s">
        <v>2848</v>
      </c>
      <c r="I125" s="21" t="s">
        <v>2847</v>
      </c>
      <c r="J125" s="3" t="str">
        <f>MID(E125,3,1)</f>
        <v>M</v>
      </c>
      <c r="K125" s="3" t="str">
        <f>IF(AND(J125="M",G125="077"),MAX(70-1*COUNTIFS(J$8:$J124,"M",$G$8:$G124,"077"),1),
IF(AND(J125="F",G125="077"),MAX(70-1*COUNTIFS(J$8:$J124,"F",$G$8:$G124,"077"),1),""))</f>
        <v/>
      </c>
    </row>
    <row r="126" spans="1:11" x14ac:dyDescent="0.2">
      <c r="A126" s="5" t="s">
        <v>520</v>
      </c>
      <c r="B126" s="5" t="s">
        <v>2036</v>
      </c>
      <c r="D126" s="5" t="s">
        <v>2035</v>
      </c>
      <c r="E126" s="5" t="s">
        <v>161</v>
      </c>
      <c r="F126" s="22" t="s">
        <v>834</v>
      </c>
      <c r="G126" s="22" t="s">
        <v>58</v>
      </c>
      <c r="H126" s="22" t="s">
        <v>38</v>
      </c>
      <c r="I126" s="21" t="s">
        <v>2846</v>
      </c>
      <c r="J126" s="3" t="str">
        <f>MID(E126,3,1)</f>
        <v>M</v>
      </c>
      <c r="K126" s="3">
        <f>IF(AND(J126="M",G126="077"),MAX(70-1*COUNTIFS(J$8:$J125,"M",$G$8:$G125,"077"),1),
IF(AND(J126="F",G126="077"),MAX(70-1*COUNTIFS(J$8:$J125,"F",$G$8:$G125,"077"),1),""))</f>
        <v>23</v>
      </c>
    </row>
    <row r="127" spans="1:11" x14ac:dyDescent="0.2">
      <c r="A127" s="5" t="s">
        <v>524</v>
      </c>
      <c r="B127" s="5" t="s">
        <v>2845</v>
      </c>
      <c r="E127" s="5" t="s">
        <v>30</v>
      </c>
      <c r="F127" s="22" t="s">
        <v>753</v>
      </c>
      <c r="I127" s="21" t="s">
        <v>2844</v>
      </c>
      <c r="J127" s="3" t="str">
        <f>MID(E127,3,1)</f>
        <v>M</v>
      </c>
      <c r="K127" s="3" t="str">
        <f>IF(AND(J127="M",G127="077"),MAX(70-1*COUNTIFS(J$8:$J126,"M",$G$8:$G126,"077"),1),
IF(AND(J127="F",G127="077"),MAX(70-1*COUNTIFS(J$8:$J126,"F",$G$8:$G126,"077"),1),""))</f>
        <v/>
      </c>
    </row>
    <row r="128" spans="1:11" x14ac:dyDescent="0.2">
      <c r="A128" s="5" t="s">
        <v>528</v>
      </c>
      <c r="B128" s="5" t="s">
        <v>2843</v>
      </c>
      <c r="E128" s="5" t="s">
        <v>120</v>
      </c>
      <c r="F128" s="22" t="s">
        <v>2427</v>
      </c>
      <c r="I128" s="21" t="s">
        <v>2842</v>
      </c>
      <c r="J128" s="3" t="str">
        <f>MID(E128,3,1)</f>
        <v>M</v>
      </c>
      <c r="K128" s="3" t="str">
        <f>IF(AND(J128="M",G128="077"),MAX(70-1*COUNTIFS(J$8:$J127,"M",$G$8:$G127,"077"),1),
IF(AND(J128="F",G128="077"),MAX(70-1*COUNTIFS(J$8:$J127,"F",$G$8:$G127,"077"),1),""))</f>
        <v/>
      </c>
    </row>
    <row r="129" spans="1:11" x14ac:dyDescent="0.2">
      <c r="A129" s="5" t="s">
        <v>533</v>
      </c>
      <c r="B129" s="5" t="s">
        <v>2841</v>
      </c>
      <c r="E129" s="5" t="s">
        <v>95</v>
      </c>
      <c r="F129" s="22" t="s">
        <v>753</v>
      </c>
      <c r="I129" s="21" t="s">
        <v>2838</v>
      </c>
      <c r="J129" s="3" t="str">
        <f>MID(E129,3,1)</f>
        <v>M</v>
      </c>
      <c r="K129" s="3" t="str">
        <f>IF(AND(J129="M",G129="077"),MAX(70-1*COUNTIFS(J$8:$J128,"M",$G$8:$G128,"077"),1),
IF(AND(J129="F",G129="077"),MAX(70-1*COUNTIFS(J$8:$J128,"F",$G$8:$G128,"077"),1),""))</f>
        <v/>
      </c>
    </row>
    <row r="130" spans="1:11" x14ac:dyDescent="0.2">
      <c r="A130" s="5" t="s">
        <v>538</v>
      </c>
      <c r="B130" s="5" t="s">
        <v>2840</v>
      </c>
      <c r="D130" s="5" t="s">
        <v>2839</v>
      </c>
      <c r="E130" s="5" t="s">
        <v>208</v>
      </c>
      <c r="F130" s="22" t="s">
        <v>2811</v>
      </c>
      <c r="G130" s="22" t="s">
        <v>37</v>
      </c>
      <c r="H130" s="22" t="s">
        <v>38</v>
      </c>
      <c r="I130" s="21" t="s">
        <v>2838</v>
      </c>
      <c r="J130" s="3" t="str">
        <f>MID(E130,3,1)</f>
        <v>M</v>
      </c>
      <c r="K130" s="3" t="str">
        <f>IF(AND(J130="M",G130="077"),MAX(70-1*COUNTIFS(J$8:$J129,"M",$G$8:$G129,"077"),1),
IF(AND(J130="F",G130="077"),MAX(70-1*COUNTIFS(J$8:$J129,"F",$G$8:$G129,"077"),1),""))</f>
        <v/>
      </c>
    </row>
    <row r="131" spans="1:11" x14ac:dyDescent="0.2">
      <c r="A131" s="5" t="s">
        <v>543</v>
      </c>
      <c r="B131" s="5" t="s">
        <v>2837</v>
      </c>
      <c r="E131" s="5" t="s">
        <v>823</v>
      </c>
      <c r="F131" s="22" t="s">
        <v>2836</v>
      </c>
      <c r="I131" s="21" t="s">
        <v>2835</v>
      </c>
      <c r="J131" s="3" t="str">
        <f>MID(E131,3,1)</f>
        <v>M</v>
      </c>
      <c r="K131" s="3" t="str">
        <f>IF(AND(J131="M",G131="077"),MAX(70-1*COUNTIFS(J$8:$J130,"M",$G$8:$G130,"077"),1),
IF(AND(J131="F",G131="077"),MAX(70-1*COUNTIFS(J$8:$J130,"F",$G$8:$G130,"077"),1),""))</f>
        <v/>
      </c>
    </row>
    <row r="132" spans="1:11" x14ac:dyDescent="0.2">
      <c r="A132" s="5" t="s">
        <v>548</v>
      </c>
      <c r="B132" s="5" t="s">
        <v>2834</v>
      </c>
      <c r="D132" s="5" t="s">
        <v>2833</v>
      </c>
      <c r="E132" s="5" t="s">
        <v>208</v>
      </c>
      <c r="F132" s="22" t="s">
        <v>753</v>
      </c>
      <c r="I132" s="21" t="s">
        <v>2832</v>
      </c>
      <c r="J132" s="3" t="str">
        <f>MID(E132,3,1)</f>
        <v>M</v>
      </c>
      <c r="K132" s="3" t="str">
        <f>IF(AND(J132="M",G132="077"),MAX(70-1*COUNTIFS(J$8:$J131,"M",$G$8:$G131,"077"),1),
IF(AND(J132="F",G132="077"),MAX(70-1*COUNTIFS(J$8:$J131,"F",$G$8:$G131,"077"),1),""))</f>
        <v/>
      </c>
    </row>
    <row r="133" spans="1:11" x14ac:dyDescent="0.2">
      <c r="A133" s="5" t="s">
        <v>553</v>
      </c>
      <c r="B133" s="5" t="s">
        <v>2831</v>
      </c>
      <c r="D133" s="5" t="s">
        <v>2830</v>
      </c>
      <c r="E133" s="5" t="s">
        <v>95</v>
      </c>
      <c r="F133" s="22" t="s">
        <v>2829</v>
      </c>
      <c r="G133" s="22" t="s">
        <v>58</v>
      </c>
      <c r="H133" s="22" t="s">
        <v>38</v>
      </c>
      <c r="I133" s="21" t="s">
        <v>2828</v>
      </c>
      <c r="J133" s="3" t="str">
        <f>MID(E133,3,1)</f>
        <v>M</v>
      </c>
      <c r="K133" s="3">
        <f>IF(AND(J133="M",G133="077"),MAX(70-1*COUNTIFS(J$8:$J132,"M",$G$8:$G132,"077"),1),
IF(AND(J133="F",G133="077"),MAX(70-1*COUNTIFS(J$8:$J132,"F",$G$8:$G132,"077"),1),""))</f>
        <v>22</v>
      </c>
    </row>
    <row r="134" spans="1:11" x14ac:dyDescent="0.2">
      <c r="A134" s="5" t="s">
        <v>558</v>
      </c>
      <c r="B134" s="5" t="s">
        <v>2827</v>
      </c>
      <c r="D134" s="5" t="s">
        <v>2826</v>
      </c>
      <c r="E134" s="5" t="s">
        <v>287</v>
      </c>
      <c r="F134" s="22" t="s">
        <v>1828</v>
      </c>
      <c r="I134" s="21" t="s">
        <v>2825</v>
      </c>
      <c r="J134" s="3" t="str">
        <f>MID(E134,3,1)</f>
        <v>M</v>
      </c>
      <c r="K134" s="3" t="str">
        <f>IF(AND(J134="M",G134="077"),MAX(70-1*COUNTIFS(J$8:$J133,"M",$G$8:$G133,"077"),1),
IF(AND(J134="F",G134="077"),MAX(70-1*COUNTIFS(J$8:$J133,"F",$G$8:$G133,"077"),1),""))</f>
        <v/>
      </c>
    </row>
    <row r="135" spans="1:11" x14ac:dyDescent="0.2">
      <c r="A135" s="5" t="s">
        <v>563</v>
      </c>
      <c r="B135" s="5" t="s">
        <v>2824</v>
      </c>
      <c r="D135" s="5" t="s">
        <v>2823</v>
      </c>
      <c r="E135" s="5" t="s">
        <v>104</v>
      </c>
      <c r="F135" s="22" t="s">
        <v>753</v>
      </c>
      <c r="I135" s="21" t="s">
        <v>2822</v>
      </c>
      <c r="J135" s="3" t="str">
        <f>MID(E135,3,1)</f>
        <v>M</v>
      </c>
      <c r="K135" s="3" t="str">
        <f>IF(AND(J135="M",G135="077"),MAX(70-1*COUNTIFS(J$8:$J134,"M",$G$8:$G134,"077"),1),
IF(AND(J135="F",G135="077"),MAX(70-1*COUNTIFS(J$8:$J134,"F",$G$8:$G134,"077"),1),""))</f>
        <v/>
      </c>
    </row>
    <row r="136" spans="1:11" x14ac:dyDescent="0.2">
      <c r="A136" s="5" t="s">
        <v>568</v>
      </c>
      <c r="B136" s="5" t="s">
        <v>241</v>
      </c>
      <c r="D136" s="5" t="s">
        <v>242</v>
      </c>
      <c r="E136" s="5" t="s">
        <v>243</v>
      </c>
      <c r="F136" s="22" t="s">
        <v>81</v>
      </c>
      <c r="G136" s="22" t="s">
        <v>58</v>
      </c>
      <c r="H136" s="22" t="s">
        <v>38</v>
      </c>
      <c r="I136" s="21" t="s">
        <v>2820</v>
      </c>
      <c r="J136" s="3" t="str">
        <f>MID(E136,3,1)</f>
        <v>F</v>
      </c>
      <c r="K136" s="3">
        <f>IF(AND(J136="M",G136="077"),MAX(70-1*COUNTIFS(J$8:$J135,"M",$G$8:$G135,"077"),1),
IF(AND(J136="F",G136="077"),MAX(70-1*COUNTIFS(J$8:$J135,"F",$G$8:$G135,"077"),1),""))</f>
        <v>61</v>
      </c>
    </row>
    <row r="137" spans="1:11" x14ac:dyDescent="0.2">
      <c r="A137" s="5" t="s">
        <v>571</v>
      </c>
      <c r="B137" s="5" t="s">
        <v>2821</v>
      </c>
      <c r="E137" s="5" t="s">
        <v>373</v>
      </c>
      <c r="F137" s="22" t="s">
        <v>1791</v>
      </c>
      <c r="I137" s="21" t="s">
        <v>2820</v>
      </c>
      <c r="J137" s="3" t="str">
        <f>MID(E137,3,1)</f>
        <v>M</v>
      </c>
      <c r="K137" s="3" t="str">
        <f>IF(AND(J137="M",G137="077"),MAX(70-1*COUNTIFS(J$8:$J136,"M",$G$8:$G136,"077"),1),
IF(AND(J137="F",G137="077"),MAX(70-1*COUNTIFS(J$8:$J136,"F",$G$8:$G136,"077"),1),""))</f>
        <v/>
      </c>
    </row>
    <row r="138" spans="1:11" x14ac:dyDescent="0.2">
      <c r="A138" s="5" t="s">
        <v>574</v>
      </c>
      <c r="B138" s="5" t="s">
        <v>2819</v>
      </c>
      <c r="D138" s="5" t="s">
        <v>2818</v>
      </c>
      <c r="E138" s="5" t="s">
        <v>208</v>
      </c>
      <c r="F138" s="22" t="s">
        <v>743</v>
      </c>
      <c r="G138" s="22" t="s">
        <v>58</v>
      </c>
      <c r="H138" s="22" t="s">
        <v>38</v>
      </c>
      <c r="I138" s="21" t="s">
        <v>2817</v>
      </c>
      <c r="J138" s="3" t="str">
        <f>MID(E138,3,1)</f>
        <v>M</v>
      </c>
      <c r="K138" s="3">
        <f>IF(AND(J138="M",G138="077"),MAX(70-1*COUNTIFS(J$8:$J137,"M",$G$8:$G137,"077"),1),
IF(AND(J138="F",G138="077"),MAX(70-1*COUNTIFS(J$8:$J137,"F",$G$8:$G137,"077"),1),""))</f>
        <v>21</v>
      </c>
    </row>
    <row r="139" spans="1:11" x14ac:dyDescent="0.2">
      <c r="A139" s="5" t="s">
        <v>577</v>
      </c>
      <c r="B139" s="5" t="s">
        <v>911</v>
      </c>
      <c r="D139" s="5" t="s">
        <v>912</v>
      </c>
      <c r="E139" s="5" t="s">
        <v>177</v>
      </c>
      <c r="F139" s="22" t="s">
        <v>743</v>
      </c>
      <c r="G139" s="22" t="s">
        <v>58</v>
      </c>
      <c r="H139" s="22" t="s">
        <v>38</v>
      </c>
      <c r="I139" s="21" t="s">
        <v>2816</v>
      </c>
      <c r="J139" s="3" t="str">
        <f>MID(E139,3,1)</f>
        <v>M</v>
      </c>
      <c r="K139" s="3">
        <f>IF(AND(J139="M",G139="077"),MAX(70-1*COUNTIFS(J$8:$J138,"M",$G$8:$G138,"077"),1),
IF(AND(J139="F",G139="077"),MAX(70-1*COUNTIFS(J$8:$J138,"F",$G$8:$G138,"077"),1),""))</f>
        <v>20</v>
      </c>
    </row>
    <row r="140" spans="1:11" x14ac:dyDescent="0.2">
      <c r="A140" s="5" t="s">
        <v>580</v>
      </c>
      <c r="B140" s="5" t="s">
        <v>2815</v>
      </c>
      <c r="E140" s="5" t="s">
        <v>51</v>
      </c>
      <c r="F140" s="22" t="s">
        <v>753</v>
      </c>
      <c r="I140" s="21" t="s">
        <v>2814</v>
      </c>
      <c r="J140" s="3" t="str">
        <f>MID(E140,3,1)</f>
        <v>M</v>
      </c>
      <c r="K140" s="3" t="str">
        <f>IF(AND(J140="M",G140="077"),MAX(70-1*COUNTIFS(J$8:$J139,"M",$G$8:$G139,"077"),1),
IF(AND(J140="F",G140="077"),MAX(70-1*COUNTIFS(J$8:$J139,"F",$G$8:$G139,"077"),1),""))</f>
        <v/>
      </c>
    </row>
    <row r="141" spans="1:11" x14ac:dyDescent="0.2">
      <c r="A141" s="5" t="s">
        <v>584</v>
      </c>
      <c r="B141" s="5" t="s">
        <v>2813</v>
      </c>
      <c r="D141" s="5" t="s">
        <v>2812</v>
      </c>
      <c r="E141" s="5" t="s">
        <v>30</v>
      </c>
      <c r="F141" s="22" t="s">
        <v>2811</v>
      </c>
      <c r="G141" s="22" t="s">
        <v>37</v>
      </c>
      <c r="H141" s="22" t="s">
        <v>38</v>
      </c>
      <c r="I141" s="21" t="s">
        <v>2810</v>
      </c>
      <c r="J141" s="3" t="str">
        <f>MID(E141,3,1)</f>
        <v>M</v>
      </c>
      <c r="K141" s="3" t="str">
        <f>IF(AND(J141="M",G141="077"),MAX(70-1*COUNTIFS(J$8:$J140,"M",$G$8:$G140,"077"),1),
IF(AND(J141="F",G141="077"),MAX(70-1*COUNTIFS(J$8:$J140,"F",$G$8:$G140,"077"),1),""))</f>
        <v/>
      </c>
    </row>
    <row r="142" spans="1:11" x14ac:dyDescent="0.2">
      <c r="A142" s="5" t="s">
        <v>588</v>
      </c>
      <c r="B142" s="5" t="s">
        <v>930</v>
      </c>
      <c r="D142" s="5" t="s">
        <v>931</v>
      </c>
      <c r="E142" s="5" t="s">
        <v>415</v>
      </c>
      <c r="F142" s="22" t="s">
        <v>760</v>
      </c>
      <c r="G142" s="22" t="s">
        <v>58</v>
      </c>
      <c r="H142" s="22" t="s">
        <v>38</v>
      </c>
      <c r="I142" s="21" t="s">
        <v>2809</v>
      </c>
      <c r="J142" s="3" t="str">
        <f>MID(E142,3,1)</f>
        <v>F</v>
      </c>
      <c r="K142" s="3">
        <f>IF(AND(J142="M",G142="077"),MAX(70-1*COUNTIFS(J$8:$J141,"M",$G$8:$G141,"077"),1),
IF(AND(J142="F",G142="077"),MAX(70-1*COUNTIFS(J$8:$J141,"F",$G$8:$G141,"077"),1),""))</f>
        <v>60</v>
      </c>
    </row>
    <row r="143" spans="1:11" x14ac:dyDescent="0.2">
      <c r="A143" s="5" t="s">
        <v>593</v>
      </c>
      <c r="B143" s="5" t="s">
        <v>2808</v>
      </c>
      <c r="D143" s="5" t="s">
        <v>2807</v>
      </c>
      <c r="E143" s="5" t="s">
        <v>717</v>
      </c>
      <c r="F143" s="22" t="s">
        <v>748</v>
      </c>
      <c r="G143" s="22" t="s">
        <v>58</v>
      </c>
      <c r="H143" s="22" t="s">
        <v>38</v>
      </c>
      <c r="I143" s="21" t="s">
        <v>2806</v>
      </c>
      <c r="J143" s="3" t="str">
        <f>MID(E143,3,1)</f>
        <v>F</v>
      </c>
      <c r="K143" s="3">
        <f>IF(AND(J143="M",G143="077"),MAX(70-1*COUNTIFS(J$8:$J142,"M",$G$8:$G142,"077"),1),
IF(AND(J143="F",G143="077"),MAX(70-1*COUNTIFS(J$8:$J142,"F",$G$8:$G142,"077"),1),""))</f>
        <v>59</v>
      </c>
    </row>
    <row r="144" spans="1:11" x14ac:dyDescent="0.2">
      <c r="A144" s="5" t="s">
        <v>597</v>
      </c>
      <c r="B144" s="5" t="s">
        <v>2805</v>
      </c>
      <c r="E144" s="5" t="s">
        <v>95</v>
      </c>
      <c r="F144" s="22" t="s">
        <v>753</v>
      </c>
      <c r="I144" s="21" t="s">
        <v>2804</v>
      </c>
      <c r="J144" s="3" t="str">
        <f>MID(E144,3,1)</f>
        <v>M</v>
      </c>
      <c r="K144" s="3" t="str">
        <f>IF(AND(J144="M",G144="077"),MAX(70-1*COUNTIFS(J$8:$J143,"M",$G$8:$G143,"077"),1),
IF(AND(J144="F",G144="077"),MAX(70-1*COUNTIFS(J$8:$J143,"F",$G$8:$G143,"077"),1),""))</f>
        <v/>
      </c>
    </row>
    <row r="145" spans="1:11" x14ac:dyDescent="0.2">
      <c r="A145" s="5" t="s">
        <v>600</v>
      </c>
      <c r="B145" s="5" t="s">
        <v>970</v>
      </c>
      <c r="D145" s="5" t="s">
        <v>971</v>
      </c>
      <c r="E145" s="5" t="s">
        <v>364</v>
      </c>
      <c r="F145" s="22" t="s">
        <v>972</v>
      </c>
      <c r="G145" s="22" t="s">
        <v>58</v>
      </c>
      <c r="H145" s="22" t="s">
        <v>38</v>
      </c>
      <c r="I145" s="21" t="s">
        <v>2803</v>
      </c>
      <c r="J145" s="3" t="str">
        <f>MID(E145,3,1)</f>
        <v>M</v>
      </c>
      <c r="K145" s="3">
        <f>IF(AND(J145="M",G145="077"),MAX(70-1*COUNTIFS(J$8:$J144,"M",$G$8:$G144,"077"),1),
IF(AND(J145="F",G145="077"),MAX(70-1*COUNTIFS(J$8:$J144,"F",$G$8:$G144,"077"),1),""))</f>
        <v>19</v>
      </c>
    </row>
    <row r="146" spans="1:11" x14ac:dyDescent="0.2">
      <c r="A146" s="5" t="s">
        <v>604</v>
      </c>
      <c r="B146" s="5" t="s">
        <v>2802</v>
      </c>
      <c r="E146" s="5" t="s">
        <v>141</v>
      </c>
      <c r="F146" s="22" t="s">
        <v>1893</v>
      </c>
      <c r="I146" s="21" t="s">
        <v>2801</v>
      </c>
      <c r="J146" s="3" t="str">
        <f>MID(E146,3,1)</f>
        <v>M</v>
      </c>
      <c r="K146" s="3" t="str">
        <f>IF(AND(J146="M",G146="077"),MAX(70-1*COUNTIFS(J$8:$J145,"M",$G$8:$G145,"077"),1),
IF(AND(J146="F",G146="077"),MAX(70-1*COUNTIFS(J$8:$J145,"F",$G$8:$G145,"077"),1),""))</f>
        <v/>
      </c>
    </row>
    <row r="147" spans="1:11" x14ac:dyDescent="0.2">
      <c r="A147" s="5" t="s">
        <v>607</v>
      </c>
      <c r="B147" s="5" t="s">
        <v>2800</v>
      </c>
      <c r="E147" s="5" t="s">
        <v>46</v>
      </c>
      <c r="F147" s="22" t="s">
        <v>753</v>
      </c>
      <c r="I147" s="21" t="s">
        <v>2799</v>
      </c>
      <c r="J147" s="3" t="str">
        <f>MID(E147,3,1)</f>
        <v>M</v>
      </c>
      <c r="K147" s="3" t="str">
        <f>IF(AND(J147="M",G147="077"),MAX(70-1*COUNTIFS(J$8:$J146,"M",$G$8:$G146,"077"),1),
IF(AND(J147="F",G147="077"),MAX(70-1*COUNTIFS(J$8:$J146,"F",$G$8:$G146,"077"),1),""))</f>
        <v/>
      </c>
    </row>
    <row r="148" spans="1:11" x14ac:dyDescent="0.2">
      <c r="A148" s="5" t="s">
        <v>611</v>
      </c>
      <c r="B148" s="5" t="s">
        <v>2798</v>
      </c>
      <c r="D148" s="5" t="s">
        <v>2797</v>
      </c>
      <c r="E148" s="5" t="s">
        <v>493</v>
      </c>
      <c r="F148" s="22" t="s">
        <v>2427</v>
      </c>
      <c r="I148" s="21" t="s">
        <v>2796</v>
      </c>
      <c r="J148" s="3" t="str">
        <f>MID(E148,3,1)</f>
        <v>F</v>
      </c>
      <c r="K148" s="3" t="str">
        <f>IF(AND(J148="M",G148="077"),MAX(70-1*COUNTIFS(J$8:$J147,"M",$G$8:$G147,"077"),1),
IF(AND(J148="F",G148="077"),MAX(70-1*COUNTIFS(J$8:$J147,"F",$G$8:$G147,"077"),1),""))</f>
        <v/>
      </c>
    </row>
    <row r="149" spans="1:11" x14ac:dyDescent="0.2">
      <c r="A149" s="5" t="s">
        <v>614</v>
      </c>
      <c r="B149" s="5" t="s">
        <v>1978</v>
      </c>
      <c r="D149" s="5" t="s">
        <v>1977</v>
      </c>
      <c r="E149" s="5" t="s">
        <v>141</v>
      </c>
      <c r="F149" s="22" t="s">
        <v>834</v>
      </c>
      <c r="G149" s="22" t="s">
        <v>58</v>
      </c>
      <c r="H149" s="22" t="s">
        <v>38</v>
      </c>
      <c r="I149" s="21" t="s">
        <v>2795</v>
      </c>
      <c r="J149" s="3" t="str">
        <f>MID(E149,3,1)</f>
        <v>M</v>
      </c>
      <c r="K149" s="3">
        <f>IF(AND(J149="M",G149="077"),MAX(70-1*COUNTIFS(J$8:$J148,"M",$G$8:$G148,"077"),1),
IF(AND(J149="F",G149="077"),MAX(70-1*COUNTIFS(J$8:$J148,"F",$G$8:$G148,"077"),1),""))</f>
        <v>18</v>
      </c>
    </row>
    <row r="150" spans="1:11" x14ac:dyDescent="0.2">
      <c r="A150" s="5" t="s">
        <v>618</v>
      </c>
      <c r="B150" s="5" t="s">
        <v>1625</v>
      </c>
      <c r="D150" s="5" t="s">
        <v>1624</v>
      </c>
      <c r="E150" s="5" t="s">
        <v>466</v>
      </c>
      <c r="F150" s="22" t="s">
        <v>972</v>
      </c>
      <c r="G150" s="22" t="s">
        <v>58</v>
      </c>
      <c r="H150" s="22" t="s">
        <v>38</v>
      </c>
      <c r="I150" s="21" t="s">
        <v>2794</v>
      </c>
      <c r="J150" s="3" t="str">
        <f>MID(E150,3,1)</f>
        <v>F</v>
      </c>
      <c r="K150" s="3">
        <f>IF(AND(J150="M",G150="077"),MAX(70-1*COUNTIFS(J$8:$J149,"M",$G$8:$G149,"077"),1),
IF(AND(J150="F",G150="077"),MAX(70-1*COUNTIFS(J$8:$J149,"F",$G$8:$G149,"077"),1),""))</f>
        <v>58</v>
      </c>
    </row>
    <row r="151" spans="1:11" x14ac:dyDescent="0.2">
      <c r="A151" s="5" t="s">
        <v>622</v>
      </c>
      <c r="B151" s="5" t="s">
        <v>891</v>
      </c>
      <c r="D151" s="5" t="s">
        <v>892</v>
      </c>
      <c r="E151" s="5" t="s">
        <v>51</v>
      </c>
      <c r="F151" s="22" t="s">
        <v>893</v>
      </c>
      <c r="G151" s="22" t="s">
        <v>894</v>
      </c>
      <c r="H151" s="22" t="s">
        <v>895</v>
      </c>
      <c r="I151" s="21" t="s">
        <v>2793</v>
      </c>
      <c r="J151" s="3" t="str">
        <f>MID(E151,3,1)</f>
        <v>M</v>
      </c>
      <c r="K151" s="3" t="str">
        <f>IF(AND(J151="M",G151="077"),MAX(70-1*COUNTIFS(J$8:$J150,"M",$G$8:$G150,"077"),1),
IF(AND(J151="F",G151="077"),MAX(70-1*COUNTIFS(J$8:$J150,"F",$G$8:$G150,"077"),1),""))</f>
        <v/>
      </c>
    </row>
    <row r="152" spans="1:11" x14ac:dyDescent="0.2">
      <c r="A152" s="5" t="s">
        <v>625</v>
      </c>
      <c r="B152" s="5" t="s">
        <v>2792</v>
      </c>
      <c r="D152" s="5" t="s">
        <v>2791</v>
      </c>
      <c r="E152" s="5" t="s">
        <v>360</v>
      </c>
      <c r="F152" s="22" t="s">
        <v>1828</v>
      </c>
      <c r="I152" s="21" t="s">
        <v>1107</v>
      </c>
      <c r="J152" s="3" t="str">
        <f>MID(E152,3,1)</f>
        <v>F</v>
      </c>
      <c r="K152" s="3" t="str">
        <f>IF(AND(J152="M",G152="077"),MAX(70-1*COUNTIFS(J$8:$J151,"M",$G$8:$G151,"077"),1),
IF(AND(J152="F",G152="077"),MAX(70-1*COUNTIFS(J$8:$J151,"F",$G$8:$G151,"077"),1),""))</f>
        <v/>
      </c>
    </row>
    <row r="153" spans="1:11" x14ac:dyDescent="0.2">
      <c r="A153" s="5" t="s">
        <v>628</v>
      </c>
      <c r="B153" s="5" t="s">
        <v>2790</v>
      </c>
      <c r="D153" s="5" t="s">
        <v>2789</v>
      </c>
      <c r="E153" s="5" t="s">
        <v>823</v>
      </c>
      <c r="F153" s="22" t="s">
        <v>2487</v>
      </c>
      <c r="G153" s="22" t="s">
        <v>37</v>
      </c>
      <c r="H153" s="22" t="s">
        <v>38</v>
      </c>
      <c r="I153" s="21" t="s">
        <v>2788</v>
      </c>
      <c r="J153" s="3" t="str">
        <f>MID(E153,3,1)</f>
        <v>M</v>
      </c>
      <c r="K153" s="3" t="str">
        <f>IF(AND(J153="M",G153="077"),MAX(70-1*COUNTIFS(J$8:$J152,"M",$G$8:$G152,"077"),1),
IF(AND(J153="F",G153="077"),MAX(70-1*COUNTIFS(J$8:$J152,"F",$G$8:$G152,"077"),1),""))</f>
        <v/>
      </c>
    </row>
    <row r="154" spans="1:11" x14ac:dyDescent="0.2">
      <c r="A154" s="5" t="s">
        <v>632</v>
      </c>
      <c r="B154" s="5" t="s">
        <v>2787</v>
      </c>
      <c r="E154" s="5" t="s">
        <v>74</v>
      </c>
      <c r="F154" s="22" t="s">
        <v>753</v>
      </c>
      <c r="I154" s="21" t="s">
        <v>2786</v>
      </c>
      <c r="J154" s="3" t="str">
        <f>MID(E154,3,1)</f>
        <v>M</v>
      </c>
      <c r="K154" s="3" t="str">
        <f>IF(AND(J154="M",G154="077"),MAX(70-1*COUNTIFS(J$8:$J153,"M",$G$8:$G153,"077"),1),
IF(AND(J154="F",G154="077"),MAX(70-1*COUNTIFS(J$8:$J153,"F",$G$8:$G153,"077"),1),""))</f>
        <v/>
      </c>
    </row>
    <row r="155" spans="1:11" x14ac:dyDescent="0.2">
      <c r="A155" s="5" t="s">
        <v>635</v>
      </c>
      <c r="B155" s="5" t="s">
        <v>2785</v>
      </c>
      <c r="D155" s="5" t="s">
        <v>2784</v>
      </c>
      <c r="E155" s="5" t="s">
        <v>704</v>
      </c>
      <c r="F155" s="22" t="s">
        <v>2575</v>
      </c>
      <c r="G155" s="22" t="s">
        <v>58</v>
      </c>
      <c r="H155" s="22" t="s">
        <v>38</v>
      </c>
      <c r="I155" s="21" t="s">
        <v>1115</v>
      </c>
      <c r="J155" s="3" t="str">
        <f>MID(E155,3,1)</f>
        <v>M</v>
      </c>
      <c r="K155" s="3">
        <f>IF(AND(J155="M",G155="077"),MAX(70-1*COUNTIFS(J$8:$J154,"M",$G$8:$G154,"077"),1),
IF(AND(J155="F",G155="077"),MAX(70-1*COUNTIFS(J$8:$J154,"F",$G$8:$G154,"077"),1),""))</f>
        <v>17</v>
      </c>
    </row>
    <row r="156" spans="1:11" x14ac:dyDescent="0.2">
      <c r="A156" s="5" t="s">
        <v>638</v>
      </c>
      <c r="B156" s="5" t="s">
        <v>2783</v>
      </c>
      <c r="E156" s="5" t="s">
        <v>46</v>
      </c>
      <c r="F156" s="22" t="s">
        <v>753</v>
      </c>
      <c r="I156" s="21" t="s">
        <v>2782</v>
      </c>
      <c r="J156" s="3" t="str">
        <f>MID(E156,3,1)</f>
        <v>M</v>
      </c>
      <c r="K156" s="3" t="str">
        <f>IF(AND(J156="M",G156="077"),MAX(70-1*COUNTIFS(J$8:$J155,"M",$G$8:$G155,"077"),1),
IF(AND(J156="F",G156="077"),MAX(70-1*COUNTIFS(J$8:$J155,"F",$G$8:$G155,"077"),1),""))</f>
        <v/>
      </c>
    </row>
    <row r="157" spans="1:11" x14ac:dyDescent="0.2">
      <c r="A157" s="5" t="s">
        <v>641</v>
      </c>
      <c r="B157" s="5" t="s">
        <v>2781</v>
      </c>
      <c r="E157" s="5" t="s">
        <v>747</v>
      </c>
      <c r="F157" s="22" t="s">
        <v>753</v>
      </c>
      <c r="I157" s="21" t="s">
        <v>2780</v>
      </c>
      <c r="J157" s="3" t="str">
        <f>MID(E157,3,1)</f>
        <v>M</v>
      </c>
      <c r="K157" s="3" t="str">
        <f>IF(AND(J157="M",G157="077"),MAX(70-1*COUNTIFS(J$8:$J156,"M",$G$8:$G156,"077"),1),
IF(AND(J157="F",G157="077"),MAX(70-1*COUNTIFS(J$8:$J156,"F",$G$8:$G156,"077"),1),""))</f>
        <v/>
      </c>
    </row>
    <row r="158" spans="1:11" x14ac:dyDescent="0.2">
      <c r="A158" s="5" t="s">
        <v>646</v>
      </c>
      <c r="B158" s="5" t="s">
        <v>1955</v>
      </c>
      <c r="E158" s="5" t="s">
        <v>704</v>
      </c>
      <c r="F158" s="22" t="s">
        <v>753</v>
      </c>
      <c r="I158" s="21" t="s">
        <v>2779</v>
      </c>
      <c r="J158" s="3" t="str">
        <f>MID(E158,3,1)</f>
        <v>M</v>
      </c>
      <c r="K158" s="3" t="str">
        <f>IF(AND(J158="M",G158="077"),MAX(70-1*COUNTIFS(J$8:$J157,"M",$G$8:$G157,"077"),1),
IF(AND(J158="F",G158="077"),MAX(70-1*COUNTIFS(J$8:$J157,"F",$G$8:$G157,"077"),1),""))</f>
        <v/>
      </c>
    </row>
    <row r="159" spans="1:11" x14ac:dyDescent="0.2">
      <c r="A159" s="5" t="s">
        <v>650</v>
      </c>
      <c r="B159" s="5" t="s">
        <v>2778</v>
      </c>
      <c r="D159" s="5" t="s">
        <v>2777</v>
      </c>
      <c r="E159" s="5" t="s">
        <v>120</v>
      </c>
      <c r="F159" s="22" t="s">
        <v>834</v>
      </c>
      <c r="G159" s="22" t="s">
        <v>58</v>
      </c>
      <c r="H159" s="22" t="s">
        <v>38</v>
      </c>
      <c r="I159" s="21" t="s">
        <v>2776</v>
      </c>
      <c r="J159" s="3" t="str">
        <f>MID(E159,3,1)</f>
        <v>M</v>
      </c>
      <c r="K159" s="3">
        <f>IF(AND(J159="M",G159="077"),MAX(70-1*COUNTIFS(J$8:$J158,"M",$G$8:$G158,"077"),1),
IF(AND(J159="F",G159="077"),MAX(70-1*COUNTIFS(J$8:$J158,"F",$G$8:$G158,"077"),1),""))</f>
        <v>16</v>
      </c>
    </row>
    <row r="160" spans="1:11" x14ac:dyDescent="0.2">
      <c r="A160" s="5" t="s">
        <v>655</v>
      </c>
      <c r="B160" s="5" t="s">
        <v>329</v>
      </c>
      <c r="D160" s="5" t="s">
        <v>330</v>
      </c>
      <c r="E160" s="5" t="s">
        <v>95</v>
      </c>
      <c r="F160" s="22" t="s">
        <v>972</v>
      </c>
      <c r="G160" s="22" t="s">
        <v>58</v>
      </c>
      <c r="H160" s="22" t="s">
        <v>38</v>
      </c>
      <c r="I160" s="21" t="s">
        <v>2775</v>
      </c>
      <c r="J160" s="3" t="str">
        <f>MID(E160,3,1)</f>
        <v>M</v>
      </c>
      <c r="K160" s="3">
        <f>IF(AND(J160="M",G160="077"),MAX(70-1*COUNTIFS(J$8:$J159,"M",$G$8:$G159,"077"),1),
IF(AND(J160="F",G160="077"),MAX(70-1*COUNTIFS(J$8:$J159,"F",$G$8:$G159,"077"),1),""))</f>
        <v>15</v>
      </c>
    </row>
    <row r="161" spans="1:11" x14ac:dyDescent="0.2">
      <c r="A161" s="5" t="s">
        <v>659</v>
      </c>
      <c r="B161" s="5" t="s">
        <v>2774</v>
      </c>
      <c r="E161" s="5" t="s">
        <v>62</v>
      </c>
      <c r="F161" s="22" t="s">
        <v>753</v>
      </c>
      <c r="I161" s="21" t="s">
        <v>2773</v>
      </c>
      <c r="J161" s="3" t="str">
        <f>MID(E161,3,1)</f>
        <v>M</v>
      </c>
      <c r="K161" s="3" t="str">
        <f>IF(AND(J161="M",G161="077"),MAX(70-1*COUNTIFS(J$8:$J160,"M",$G$8:$G160,"077"),1),
IF(AND(J161="F",G161="077"),MAX(70-1*COUNTIFS(J$8:$J160,"F",$G$8:$G160,"077"),1),""))</f>
        <v/>
      </c>
    </row>
    <row r="162" spans="1:11" x14ac:dyDescent="0.2">
      <c r="A162" s="5" t="s">
        <v>662</v>
      </c>
      <c r="B162" s="5" t="s">
        <v>2772</v>
      </c>
      <c r="E162" s="5" t="s">
        <v>208</v>
      </c>
      <c r="F162" s="22" t="s">
        <v>753</v>
      </c>
      <c r="I162" s="21" t="s">
        <v>2771</v>
      </c>
      <c r="J162" s="3" t="str">
        <f>MID(E162,3,1)</f>
        <v>M</v>
      </c>
      <c r="K162" s="3" t="str">
        <f>IF(AND(J162="M",G162="077"),MAX(70-1*COUNTIFS(J$8:$J161,"M",$G$8:$G161,"077"),1),
IF(AND(J162="F",G162="077"),MAX(70-1*COUNTIFS(J$8:$J161,"F",$G$8:$G161,"077"),1),""))</f>
        <v/>
      </c>
    </row>
    <row r="163" spans="1:11" x14ac:dyDescent="0.2">
      <c r="A163" s="5" t="s">
        <v>666</v>
      </c>
      <c r="B163" s="5" t="s">
        <v>2770</v>
      </c>
      <c r="D163" s="5" t="s">
        <v>2769</v>
      </c>
      <c r="E163" s="5" t="s">
        <v>21</v>
      </c>
      <c r="F163" s="22" t="s">
        <v>1828</v>
      </c>
      <c r="I163" s="21" t="s">
        <v>2768</v>
      </c>
      <c r="J163" s="3" t="str">
        <f>MID(E163,3,1)</f>
        <v>M</v>
      </c>
      <c r="K163" s="3" t="str">
        <f>IF(AND(J163="M",G163="077"),MAX(70-1*COUNTIFS(J$8:$J162,"M",$G$8:$G162,"077"),1),
IF(AND(J163="F",G163="077"),MAX(70-1*COUNTIFS(J$8:$J162,"F",$G$8:$G162,"077"),1),""))</f>
        <v/>
      </c>
    </row>
    <row r="164" spans="1:11" x14ac:dyDescent="0.2">
      <c r="A164" s="5" t="s">
        <v>670</v>
      </c>
      <c r="B164" s="5" t="s">
        <v>2767</v>
      </c>
      <c r="D164" s="5" t="s">
        <v>2766</v>
      </c>
      <c r="E164" s="5" t="s">
        <v>231</v>
      </c>
      <c r="F164" s="22" t="s">
        <v>753</v>
      </c>
      <c r="I164" s="21" t="s">
        <v>2765</v>
      </c>
      <c r="J164" s="3" t="str">
        <f>MID(E164,3,1)</f>
        <v>M</v>
      </c>
      <c r="K164" s="3" t="str">
        <f>IF(AND(J164="M",G164="077"),MAX(70-1*COUNTIFS(J$8:$J163,"M",$G$8:$G163,"077"),1),
IF(AND(J164="F",G164="077"),MAX(70-1*COUNTIFS(J$8:$J163,"F",$G$8:$G163,"077"),1),""))</f>
        <v/>
      </c>
    </row>
    <row r="165" spans="1:11" x14ac:dyDescent="0.2">
      <c r="A165" s="5" t="s">
        <v>674</v>
      </c>
      <c r="B165" s="5" t="s">
        <v>2764</v>
      </c>
      <c r="E165" s="5" t="s">
        <v>287</v>
      </c>
      <c r="F165" s="22" t="s">
        <v>753</v>
      </c>
      <c r="I165" s="21" t="s">
        <v>2763</v>
      </c>
      <c r="J165" s="3" t="str">
        <f>MID(E165,3,1)</f>
        <v>M</v>
      </c>
      <c r="K165" s="3" t="str">
        <f>IF(AND(J165="M",G165="077"),MAX(70-1*COUNTIFS(J$8:$J164,"M",$G$8:$G164,"077"),1),
IF(AND(J165="F",G165="077"),MAX(70-1*COUNTIFS(J$8:$J164,"F",$G$8:$G164,"077"),1),""))</f>
        <v/>
      </c>
    </row>
    <row r="166" spans="1:11" x14ac:dyDescent="0.2">
      <c r="A166" s="5" t="s">
        <v>677</v>
      </c>
      <c r="B166" s="5" t="s">
        <v>946</v>
      </c>
      <c r="D166" s="5" t="s">
        <v>947</v>
      </c>
      <c r="E166" s="5" t="s">
        <v>395</v>
      </c>
      <c r="F166" s="22" t="s">
        <v>893</v>
      </c>
      <c r="G166" s="22" t="s">
        <v>894</v>
      </c>
      <c r="H166" s="22" t="s">
        <v>895</v>
      </c>
      <c r="I166" s="21" t="s">
        <v>2762</v>
      </c>
      <c r="J166" s="3" t="str">
        <f>MID(E166,3,1)</f>
        <v>M</v>
      </c>
      <c r="K166" s="3" t="str">
        <f>IF(AND(J166="M",G166="077"),MAX(70-1*COUNTIFS(J$8:$J165,"M",$G$8:$G165,"077"),1),
IF(AND(J166="F",G166="077"),MAX(70-1*COUNTIFS(J$8:$J165,"F",$G$8:$G165,"077"),1),""))</f>
        <v/>
      </c>
    </row>
    <row r="167" spans="1:11" x14ac:dyDescent="0.2">
      <c r="A167" s="5" t="s">
        <v>679</v>
      </c>
      <c r="B167" s="5" t="s">
        <v>2761</v>
      </c>
      <c r="E167" s="5" t="s">
        <v>446</v>
      </c>
      <c r="F167" s="22" t="s">
        <v>1921</v>
      </c>
      <c r="I167" s="21" t="s">
        <v>2760</v>
      </c>
      <c r="J167" s="3" t="str">
        <f>MID(E167,3,1)</f>
        <v>F</v>
      </c>
      <c r="K167" s="3" t="str">
        <f>IF(AND(J167="M",G167="077"),MAX(70-1*COUNTIFS(J$8:$J166,"M",$G$8:$G166,"077"),1),
IF(AND(J167="F",G167="077"),MAX(70-1*COUNTIFS(J$8:$J166,"F",$G$8:$G166,"077"),1),""))</f>
        <v/>
      </c>
    </row>
    <row r="168" spans="1:11" x14ac:dyDescent="0.2">
      <c r="A168" s="5" t="s">
        <v>682</v>
      </c>
      <c r="B168" s="5" t="s">
        <v>2759</v>
      </c>
      <c r="D168" s="5" t="s">
        <v>2758</v>
      </c>
      <c r="E168" s="5" t="s">
        <v>177</v>
      </c>
      <c r="F168" s="22" t="s">
        <v>288</v>
      </c>
      <c r="G168" s="22" t="s">
        <v>58</v>
      </c>
      <c r="H168" s="22" t="s">
        <v>38</v>
      </c>
      <c r="I168" s="21" t="s">
        <v>2757</v>
      </c>
      <c r="J168" s="3" t="str">
        <f>MID(E168,3,1)</f>
        <v>M</v>
      </c>
      <c r="K168" s="3">
        <f>IF(AND(J168="M",G168="077"),MAX(70-1*COUNTIFS(J$8:$J167,"M",$G$8:$G167,"077"),1),
IF(AND(J168="F",G168="077"),MAX(70-1*COUNTIFS(J$8:$J167,"F",$G$8:$G167,"077"),1),""))</f>
        <v>14</v>
      </c>
    </row>
    <row r="169" spans="1:11" x14ac:dyDescent="0.2">
      <c r="A169" s="5" t="s">
        <v>686</v>
      </c>
      <c r="B169" s="5" t="s">
        <v>2756</v>
      </c>
      <c r="D169" s="5" t="s">
        <v>2755</v>
      </c>
      <c r="E169" s="5" t="s">
        <v>74</v>
      </c>
      <c r="F169" s="22" t="s">
        <v>288</v>
      </c>
      <c r="G169" s="22" t="s">
        <v>58</v>
      </c>
      <c r="H169" s="22" t="s">
        <v>38</v>
      </c>
      <c r="I169" s="21" t="s">
        <v>2754</v>
      </c>
      <c r="J169" s="3" t="str">
        <f>MID(E169,3,1)</f>
        <v>M</v>
      </c>
      <c r="K169" s="3">
        <f>IF(AND(J169="M",G169="077"),MAX(70-1*COUNTIFS(J$8:$J168,"M",$G$8:$G168,"077"),1),
IF(AND(J169="F",G169="077"),MAX(70-1*COUNTIFS(J$8:$J168,"F",$G$8:$G168,"077"),1),""))</f>
        <v>13</v>
      </c>
    </row>
    <row r="170" spans="1:11" x14ac:dyDescent="0.2">
      <c r="A170" s="5" t="s">
        <v>690</v>
      </c>
      <c r="B170" s="5" t="s">
        <v>2753</v>
      </c>
      <c r="E170" s="5" t="s">
        <v>395</v>
      </c>
      <c r="F170" s="22" t="s">
        <v>753</v>
      </c>
      <c r="I170" s="21" t="s">
        <v>2752</v>
      </c>
      <c r="J170" s="3" t="str">
        <f>MID(E170,3,1)</f>
        <v>M</v>
      </c>
      <c r="K170" s="3" t="str">
        <f>IF(AND(J170="M",G170="077"),MAX(70-1*COUNTIFS(J$8:$J169,"M",$G$8:$G169,"077"),1),
IF(AND(J170="F",G170="077"),MAX(70-1*COUNTIFS(J$8:$J169,"F",$G$8:$G169,"077"),1),""))</f>
        <v/>
      </c>
    </row>
    <row r="171" spans="1:11" x14ac:dyDescent="0.2">
      <c r="A171" s="5" t="s">
        <v>693</v>
      </c>
      <c r="B171" s="5" t="s">
        <v>2751</v>
      </c>
      <c r="E171" s="5" t="s">
        <v>46</v>
      </c>
      <c r="F171" s="22" t="s">
        <v>753</v>
      </c>
      <c r="I171" s="21" t="s">
        <v>2750</v>
      </c>
      <c r="J171" s="3" t="str">
        <f>MID(E171,3,1)</f>
        <v>M</v>
      </c>
      <c r="K171" s="3" t="str">
        <f>IF(AND(J171="M",G171="077"),MAX(70-1*COUNTIFS(J$8:$J170,"M",$G$8:$G170,"077"),1),
IF(AND(J171="F",G171="077"),MAX(70-1*COUNTIFS(J$8:$J170,"F",$G$8:$G170,"077"),1),""))</f>
        <v/>
      </c>
    </row>
    <row r="172" spans="1:11" x14ac:dyDescent="0.2">
      <c r="A172" s="5" t="s">
        <v>696</v>
      </c>
      <c r="B172" s="5" t="s">
        <v>2749</v>
      </c>
      <c r="D172" s="5" t="s">
        <v>2748</v>
      </c>
      <c r="E172" s="5" t="s">
        <v>74</v>
      </c>
      <c r="F172" s="22" t="s">
        <v>2747</v>
      </c>
      <c r="G172" s="22" t="s">
        <v>58</v>
      </c>
      <c r="H172" s="22" t="s">
        <v>38</v>
      </c>
      <c r="I172" s="21" t="s">
        <v>2746</v>
      </c>
    </row>
    <row r="173" spans="1:11" x14ac:dyDescent="0.2">
      <c r="A173" s="5" t="s">
        <v>700</v>
      </c>
      <c r="B173" s="5" t="s">
        <v>2745</v>
      </c>
      <c r="D173" s="5" t="s">
        <v>2744</v>
      </c>
      <c r="E173" s="5" t="s">
        <v>231</v>
      </c>
      <c r="F173" s="22" t="s">
        <v>2238</v>
      </c>
      <c r="G173" s="22" t="s">
        <v>122</v>
      </c>
      <c r="H173" s="22" t="s">
        <v>38</v>
      </c>
      <c r="I173" s="21" t="s">
        <v>2743</v>
      </c>
    </row>
    <row r="174" spans="1:11" x14ac:dyDescent="0.2">
      <c r="A174" s="5" t="s">
        <v>702</v>
      </c>
      <c r="B174" s="5" t="s">
        <v>2742</v>
      </c>
      <c r="D174" s="5" t="s">
        <v>2741</v>
      </c>
      <c r="E174" s="5" t="s">
        <v>536</v>
      </c>
      <c r="F174" s="22" t="s">
        <v>1231</v>
      </c>
      <c r="G174" s="22" t="s">
        <v>58</v>
      </c>
      <c r="H174" s="22" t="s">
        <v>38</v>
      </c>
      <c r="I174" s="21" t="s">
        <v>2740</v>
      </c>
    </row>
    <row r="175" spans="1:11" x14ac:dyDescent="0.2">
      <c r="A175" s="5" t="s">
        <v>706</v>
      </c>
      <c r="B175" s="5" t="s">
        <v>897</v>
      </c>
      <c r="E175" s="5" t="s">
        <v>21</v>
      </c>
      <c r="F175" s="22" t="s">
        <v>2739</v>
      </c>
      <c r="I175" s="21" t="s">
        <v>2738</v>
      </c>
    </row>
    <row r="176" spans="1:11" x14ac:dyDescent="0.2">
      <c r="A176" s="5" t="s">
        <v>709</v>
      </c>
      <c r="B176" s="5" t="s">
        <v>2737</v>
      </c>
      <c r="E176" s="5" t="s">
        <v>172</v>
      </c>
      <c r="F176" s="22" t="s">
        <v>753</v>
      </c>
      <c r="I176" s="21" t="s">
        <v>2736</v>
      </c>
    </row>
    <row r="177" spans="1:9" x14ac:dyDescent="0.2">
      <c r="A177" s="5" t="s">
        <v>712</v>
      </c>
      <c r="B177" s="5" t="s">
        <v>2735</v>
      </c>
      <c r="D177" s="5" t="s">
        <v>2734</v>
      </c>
      <c r="E177" s="5" t="s">
        <v>26</v>
      </c>
      <c r="F177" s="22" t="s">
        <v>2226</v>
      </c>
      <c r="G177" s="22" t="s">
        <v>1754</v>
      </c>
      <c r="H177" s="22" t="s">
        <v>1506</v>
      </c>
      <c r="I177" s="21" t="s">
        <v>2733</v>
      </c>
    </row>
    <row r="178" spans="1:9" x14ac:dyDescent="0.2">
      <c r="A178" s="5" t="s">
        <v>715</v>
      </c>
      <c r="B178" s="5" t="s">
        <v>2732</v>
      </c>
      <c r="E178" s="5" t="s">
        <v>704</v>
      </c>
      <c r="F178" s="22" t="s">
        <v>753</v>
      </c>
      <c r="I178" s="21" t="s">
        <v>2731</v>
      </c>
    </row>
    <row r="179" spans="1:9" x14ac:dyDescent="0.2">
      <c r="A179" s="5" t="s">
        <v>720</v>
      </c>
      <c r="B179" s="5" t="s">
        <v>1950</v>
      </c>
      <c r="D179" s="5" t="s">
        <v>1949</v>
      </c>
      <c r="E179" s="5" t="s">
        <v>373</v>
      </c>
      <c r="F179" s="22" t="s">
        <v>1231</v>
      </c>
      <c r="G179" s="22" t="s">
        <v>58</v>
      </c>
      <c r="H179" s="22" t="s">
        <v>38</v>
      </c>
      <c r="I179" s="21" t="s">
        <v>2730</v>
      </c>
    </row>
    <row r="180" spans="1:9" x14ac:dyDescent="0.2">
      <c r="A180" s="5" t="s">
        <v>723</v>
      </c>
      <c r="B180" s="5" t="s">
        <v>2729</v>
      </c>
      <c r="D180" s="5" t="s">
        <v>2728</v>
      </c>
      <c r="E180" s="5" t="s">
        <v>231</v>
      </c>
      <c r="F180" s="22" t="s">
        <v>748</v>
      </c>
      <c r="G180" s="22" t="s">
        <v>58</v>
      </c>
      <c r="H180" s="22" t="s">
        <v>38</v>
      </c>
      <c r="I180" s="21" t="s">
        <v>2727</v>
      </c>
    </row>
    <row r="181" spans="1:9" x14ac:dyDescent="0.2">
      <c r="A181" s="5" t="s">
        <v>728</v>
      </c>
      <c r="B181" s="5" t="s">
        <v>2726</v>
      </c>
      <c r="D181" s="5" t="s">
        <v>2725</v>
      </c>
      <c r="E181" s="5" t="s">
        <v>46</v>
      </c>
      <c r="F181" s="22" t="s">
        <v>2575</v>
      </c>
      <c r="G181" s="22" t="s">
        <v>58</v>
      </c>
      <c r="H181" s="22" t="s">
        <v>38</v>
      </c>
      <c r="I181" s="21" t="s">
        <v>2724</v>
      </c>
    </row>
    <row r="182" spans="1:9" x14ac:dyDescent="0.2">
      <c r="A182" s="5" t="s">
        <v>1753</v>
      </c>
      <c r="B182" s="5" t="s">
        <v>2723</v>
      </c>
      <c r="D182" s="5" t="s">
        <v>2722</v>
      </c>
      <c r="E182" s="5" t="s">
        <v>493</v>
      </c>
      <c r="F182" s="22" t="s">
        <v>142</v>
      </c>
      <c r="G182" s="22" t="s">
        <v>58</v>
      </c>
      <c r="H182" s="22" t="s">
        <v>38</v>
      </c>
      <c r="I182" s="21" t="s">
        <v>2721</v>
      </c>
    </row>
    <row r="183" spans="1:9" x14ac:dyDescent="0.2">
      <c r="A183" s="5" t="s">
        <v>1751</v>
      </c>
      <c r="B183" s="5" t="s">
        <v>487</v>
      </c>
      <c r="D183" s="5" t="s">
        <v>488</v>
      </c>
      <c r="E183" s="5" t="s">
        <v>466</v>
      </c>
      <c r="F183" s="22" t="s">
        <v>834</v>
      </c>
      <c r="G183" s="22" t="s">
        <v>58</v>
      </c>
      <c r="H183" s="22" t="s">
        <v>38</v>
      </c>
      <c r="I183" s="21" t="s">
        <v>2720</v>
      </c>
    </row>
    <row r="184" spans="1:9" x14ac:dyDescent="0.2">
      <c r="A184" s="5" t="s">
        <v>1747</v>
      </c>
      <c r="B184" s="5" t="s">
        <v>2719</v>
      </c>
      <c r="E184" s="5" t="s">
        <v>410</v>
      </c>
      <c r="F184" s="22" t="s">
        <v>753</v>
      </c>
      <c r="I184" s="21" t="s">
        <v>2718</v>
      </c>
    </row>
    <row r="185" spans="1:9" x14ac:dyDescent="0.2">
      <c r="A185" s="5" t="s">
        <v>1744</v>
      </c>
      <c r="B185" s="5" t="s">
        <v>2717</v>
      </c>
      <c r="E185" s="5" t="s">
        <v>189</v>
      </c>
      <c r="F185" s="22" t="s">
        <v>753</v>
      </c>
      <c r="I185" s="21" t="s">
        <v>2716</v>
      </c>
    </row>
    <row r="186" spans="1:9" x14ac:dyDescent="0.2">
      <c r="A186" s="5" t="s">
        <v>2715</v>
      </c>
      <c r="B186" s="5" t="s">
        <v>2714</v>
      </c>
      <c r="D186" s="5" t="s">
        <v>2713</v>
      </c>
      <c r="E186" s="5" t="s">
        <v>385</v>
      </c>
      <c r="F186" s="22" t="s">
        <v>972</v>
      </c>
      <c r="G186" s="22" t="s">
        <v>58</v>
      </c>
      <c r="H186" s="22" t="s">
        <v>38</v>
      </c>
      <c r="I186" s="21" t="s">
        <v>2712</v>
      </c>
    </row>
    <row r="187" spans="1:9" x14ac:dyDescent="0.2">
      <c r="A187" s="5" t="s">
        <v>2711</v>
      </c>
      <c r="B187" s="5" t="s">
        <v>1967</v>
      </c>
      <c r="D187" s="5" t="s">
        <v>1966</v>
      </c>
      <c r="E187" s="5" t="s">
        <v>74</v>
      </c>
      <c r="F187" s="22" t="s">
        <v>834</v>
      </c>
      <c r="G187" s="22" t="s">
        <v>58</v>
      </c>
      <c r="H187" s="22" t="s">
        <v>38</v>
      </c>
      <c r="I187" s="21" t="s">
        <v>2706</v>
      </c>
    </row>
    <row r="188" spans="1:9" x14ac:dyDescent="0.2">
      <c r="A188" s="5" t="s">
        <v>2710</v>
      </c>
      <c r="B188" s="5" t="s">
        <v>2709</v>
      </c>
      <c r="D188" s="5" t="s">
        <v>2708</v>
      </c>
      <c r="E188" s="5" t="s">
        <v>90</v>
      </c>
      <c r="F188" s="22" t="s">
        <v>2707</v>
      </c>
      <c r="I188" s="21" t="s">
        <v>2706</v>
      </c>
    </row>
    <row r="189" spans="1:9" x14ac:dyDescent="0.2">
      <c r="A189" s="5" t="s">
        <v>2705</v>
      </c>
      <c r="B189" s="5" t="s">
        <v>2704</v>
      </c>
      <c r="D189" s="5" t="s">
        <v>2703</v>
      </c>
      <c r="E189" s="5" t="s">
        <v>287</v>
      </c>
      <c r="F189" s="22" t="s">
        <v>100</v>
      </c>
      <c r="G189" s="22" t="s">
        <v>58</v>
      </c>
      <c r="H189" s="22" t="s">
        <v>38</v>
      </c>
      <c r="I189" s="21" t="s">
        <v>2702</v>
      </c>
    </row>
    <row r="190" spans="1:9" x14ac:dyDescent="0.2">
      <c r="A190" s="5" t="s">
        <v>2701</v>
      </c>
      <c r="B190" s="5" t="s">
        <v>2700</v>
      </c>
      <c r="E190" s="5" t="s">
        <v>1068</v>
      </c>
      <c r="F190" s="22" t="s">
        <v>753</v>
      </c>
      <c r="I190" s="21" t="s">
        <v>2699</v>
      </c>
    </row>
    <row r="191" spans="1:9" x14ac:dyDescent="0.2">
      <c r="A191" s="5" t="s">
        <v>2698</v>
      </c>
      <c r="B191" s="5" t="s">
        <v>2697</v>
      </c>
      <c r="E191" s="5" t="s">
        <v>62</v>
      </c>
      <c r="F191" s="22" t="s">
        <v>753</v>
      </c>
      <c r="I191" s="21" t="s">
        <v>2696</v>
      </c>
    </row>
    <row r="192" spans="1:9" x14ac:dyDescent="0.2">
      <c r="A192" s="5" t="s">
        <v>2695</v>
      </c>
      <c r="B192" s="5" t="s">
        <v>2694</v>
      </c>
      <c r="D192" s="5" t="s">
        <v>2693</v>
      </c>
      <c r="E192" s="5" t="s">
        <v>582</v>
      </c>
      <c r="F192" s="22" t="s">
        <v>812</v>
      </c>
      <c r="G192" s="22" t="s">
        <v>58</v>
      </c>
      <c r="H192" s="22" t="s">
        <v>38</v>
      </c>
      <c r="I192" s="21" t="s">
        <v>2692</v>
      </c>
    </row>
    <row r="193" spans="1:9" x14ac:dyDescent="0.2">
      <c r="A193" s="5" t="s">
        <v>2691</v>
      </c>
      <c r="B193" s="5" t="s">
        <v>2690</v>
      </c>
      <c r="D193" s="5" t="s">
        <v>2689</v>
      </c>
      <c r="E193" s="5" t="s">
        <v>208</v>
      </c>
      <c r="F193" s="22" t="s">
        <v>288</v>
      </c>
      <c r="G193" s="22" t="s">
        <v>58</v>
      </c>
      <c r="H193" s="22" t="s">
        <v>38</v>
      </c>
      <c r="I193" s="21" t="s">
        <v>2688</v>
      </c>
    </row>
    <row r="194" spans="1:9" x14ac:dyDescent="0.2">
      <c r="A194" s="5" t="s">
        <v>2687</v>
      </c>
      <c r="B194" s="5" t="s">
        <v>2686</v>
      </c>
      <c r="E194" s="5" t="s">
        <v>582</v>
      </c>
      <c r="F194" s="22" t="s">
        <v>1828</v>
      </c>
      <c r="I194" s="21" t="s">
        <v>2685</v>
      </c>
    </row>
    <row r="195" spans="1:9" x14ac:dyDescent="0.2">
      <c r="A195" s="5" t="s">
        <v>2684</v>
      </c>
      <c r="B195" s="5" t="s">
        <v>2683</v>
      </c>
      <c r="D195" s="5" t="s">
        <v>2682</v>
      </c>
      <c r="E195" s="5" t="s">
        <v>321</v>
      </c>
      <c r="F195" s="22" t="s">
        <v>2681</v>
      </c>
      <c r="G195" s="22" t="s">
        <v>423</v>
      </c>
      <c r="H195" s="22" t="s">
        <v>38</v>
      </c>
      <c r="I195" s="21" t="s">
        <v>2680</v>
      </c>
    </row>
    <row r="196" spans="1:9" x14ac:dyDescent="0.2">
      <c r="A196" s="5" t="s">
        <v>2679</v>
      </c>
      <c r="B196" s="5" t="s">
        <v>904</v>
      </c>
      <c r="D196" s="5" t="s">
        <v>905</v>
      </c>
      <c r="E196" s="5" t="s">
        <v>161</v>
      </c>
      <c r="F196" s="22" t="s">
        <v>834</v>
      </c>
      <c r="G196" s="22" t="s">
        <v>58</v>
      </c>
      <c r="H196" s="22" t="s">
        <v>38</v>
      </c>
      <c r="I196" s="21" t="s">
        <v>2678</v>
      </c>
    </row>
    <row r="197" spans="1:9" x14ac:dyDescent="0.2">
      <c r="A197" s="5" t="s">
        <v>2677</v>
      </c>
      <c r="B197" s="5" t="s">
        <v>2676</v>
      </c>
      <c r="D197" s="5" t="s">
        <v>2675</v>
      </c>
      <c r="E197" s="5" t="s">
        <v>26</v>
      </c>
      <c r="F197" s="22" t="s">
        <v>1231</v>
      </c>
      <c r="G197" s="22" t="s">
        <v>58</v>
      </c>
      <c r="H197" s="22" t="s">
        <v>38</v>
      </c>
      <c r="I197" s="21" t="s">
        <v>2674</v>
      </c>
    </row>
    <row r="198" spans="1:9" x14ac:dyDescent="0.2">
      <c r="A198" s="5" t="s">
        <v>2673</v>
      </c>
      <c r="B198" s="5" t="s">
        <v>2672</v>
      </c>
      <c r="E198" s="5" t="s">
        <v>704</v>
      </c>
      <c r="F198" s="22" t="s">
        <v>753</v>
      </c>
      <c r="I198" s="21" t="s">
        <v>2671</v>
      </c>
    </row>
    <row r="199" spans="1:9" x14ac:dyDescent="0.2">
      <c r="A199" s="5" t="s">
        <v>2670</v>
      </c>
      <c r="B199" s="5" t="s">
        <v>2669</v>
      </c>
      <c r="E199" s="5" t="s">
        <v>287</v>
      </c>
      <c r="F199" s="22" t="s">
        <v>753</v>
      </c>
      <c r="I199" s="21" t="s">
        <v>2668</v>
      </c>
    </row>
    <row r="200" spans="1:9" x14ac:dyDescent="0.2">
      <c r="A200" s="5" t="s">
        <v>2667</v>
      </c>
      <c r="B200" s="5" t="s">
        <v>2666</v>
      </c>
      <c r="D200" s="5" t="s">
        <v>2665</v>
      </c>
      <c r="E200" s="5" t="s">
        <v>231</v>
      </c>
      <c r="F200" s="22" t="s">
        <v>753</v>
      </c>
      <c r="I200" s="21" t="s">
        <v>2661</v>
      </c>
    </row>
    <row r="201" spans="1:9" x14ac:dyDescent="0.2">
      <c r="A201" s="5" t="s">
        <v>2664</v>
      </c>
      <c r="B201" s="5" t="s">
        <v>2663</v>
      </c>
      <c r="D201" s="5" t="s">
        <v>2662</v>
      </c>
      <c r="E201" s="5" t="s">
        <v>80</v>
      </c>
      <c r="F201" s="22" t="s">
        <v>753</v>
      </c>
      <c r="I201" s="21" t="s">
        <v>2661</v>
      </c>
    </row>
    <row r="202" spans="1:9" x14ac:dyDescent="0.2">
      <c r="A202" s="5" t="s">
        <v>2660</v>
      </c>
      <c r="B202" s="5" t="s">
        <v>2659</v>
      </c>
      <c r="E202" s="5" t="s">
        <v>26</v>
      </c>
      <c r="F202" s="22" t="s">
        <v>753</v>
      </c>
      <c r="I202" s="21" t="s">
        <v>2658</v>
      </c>
    </row>
    <row r="203" spans="1:9" x14ac:dyDescent="0.2">
      <c r="A203" s="5" t="s">
        <v>2657</v>
      </c>
      <c r="B203" s="5" t="s">
        <v>2656</v>
      </c>
      <c r="D203" s="5" t="s">
        <v>2655</v>
      </c>
      <c r="E203" s="5" t="s">
        <v>150</v>
      </c>
      <c r="F203" s="22" t="s">
        <v>2654</v>
      </c>
      <c r="I203" s="21" t="s">
        <v>2653</v>
      </c>
    </row>
    <row r="204" spans="1:9" x14ac:dyDescent="0.2">
      <c r="A204" s="5" t="s">
        <v>2652</v>
      </c>
      <c r="B204" s="5" t="s">
        <v>2651</v>
      </c>
      <c r="D204" s="5" t="s">
        <v>2650</v>
      </c>
      <c r="E204" s="5" t="s">
        <v>531</v>
      </c>
      <c r="F204" s="22" t="s">
        <v>2649</v>
      </c>
      <c r="G204" s="22" t="s">
        <v>2594</v>
      </c>
      <c r="H204" s="22" t="s">
        <v>2593</v>
      </c>
      <c r="I204" s="21" t="s">
        <v>2648</v>
      </c>
    </row>
    <row r="205" spans="1:9" x14ac:dyDescent="0.2">
      <c r="A205" s="5" t="s">
        <v>2647</v>
      </c>
      <c r="B205" s="5" t="s">
        <v>2646</v>
      </c>
      <c r="E205" s="5" t="s">
        <v>21</v>
      </c>
      <c r="F205" s="22" t="s">
        <v>753</v>
      </c>
      <c r="I205" s="21" t="s">
        <v>2645</v>
      </c>
    </row>
    <row r="206" spans="1:9" x14ac:dyDescent="0.2">
      <c r="A206" s="5" t="s">
        <v>2644</v>
      </c>
      <c r="B206" s="5" t="s">
        <v>2643</v>
      </c>
      <c r="D206" s="5" t="s">
        <v>2642</v>
      </c>
      <c r="E206" s="5" t="s">
        <v>74</v>
      </c>
      <c r="F206" s="22" t="s">
        <v>2641</v>
      </c>
      <c r="G206" s="22" t="s">
        <v>122</v>
      </c>
      <c r="H206" s="22" t="s">
        <v>38</v>
      </c>
      <c r="I206" s="21" t="s">
        <v>2640</v>
      </c>
    </row>
    <row r="207" spans="1:9" x14ac:dyDescent="0.2">
      <c r="A207" s="5" t="s">
        <v>2639</v>
      </c>
      <c r="B207" s="5" t="s">
        <v>2638</v>
      </c>
      <c r="D207" s="5" t="s">
        <v>2637</v>
      </c>
      <c r="E207" s="5" t="s">
        <v>287</v>
      </c>
      <c r="F207" s="22" t="s">
        <v>2258</v>
      </c>
      <c r="G207" s="22" t="s">
        <v>58</v>
      </c>
      <c r="H207" s="22" t="s">
        <v>38</v>
      </c>
      <c r="I207" s="21" t="s">
        <v>2636</v>
      </c>
    </row>
    <row r="208" spans="1:9" x14ac:dyDescent="0.2">
      <c r="A208" s="5" t="s">
        <v>2635</v>
      </c>
      <c r="B208" s="5" t="s">
        <v>2634</v>
      </c>
      <c r="E208" s="5" t="s">
        <v>150</v>
      </c>
      <c r="F208" s="22" t="s">
        <v>2427</v>
      </c>
      <c r="I208" s="21" t="s">
        <v>2633</v>
      </c>
    </row>
    <row r="209" spans="1:9" x14ac:dyDescent="0.2">
      <c r="A209" s="5" t="s">
        <v>2632</v>
      </c>
      <c r="B209" s="5" t="s">
        <v>2631</v>
      </c>
      <c r="E209" s="5" t="s">
        <v>373</v>
      </c>
      <c r="F209" s="22" t="s">
        <v>753</v>
      </c>
      <c r="I209" s="21" t="s">
        <v>2630</v>
      </c>
    </row>
    <row r="210" spans="1:9" x14ac:dyDescent="0.2">
      <c r="A210" s="5" t="s">
        <v>2629</v>
      </c>
      <c r="B210" s="5" t="s">
        <v>2628</v>
      </c>
      <c r="D210" s="5" t="s">
        <v>2627</v>
      </c>
      <c r="E210" s="5" t="s">
        <v>258</v>
      </c>
      <c r="F210" s="22" t="s">
        <v>2258</v>
      </c>
      <c r="G210" s="22" t="s">
        <v>58</v>
      </c>
      <c r="H210" s="22" t="s">
        <v>38</v>
      </c>
      <c r="I210" s="21" t="s">
        <v>2626</v>
      </c>
    </row>
    <row r="211" spans="1:9" x14ac:dyDescent="0.2">
      <c r="A211" s="5" t="s">
        <v>2625</v>
      </c>
      <c r="B211" s="5" t="s">
        <v>2624</v>
      </c>
      <c r="E211" s="5" t="s">
        <v>167</v>
      </c>
      <c r="F211" s="22" t="s">
        <v>753</v>
      </c>
      <c r="I211" s="21" t="s">
        <v>2623</v>
      </c>
    </row>
    <row r="212" spans="1:9" x14ac:dyDescent="0.2">
      <c r="A212" s="5" t="s">
        <v>2622</v>
      </c>
      <c r="B212" s="5" t="s">
        <v>2015</v>
      </c>
      <c r="E212" s="5" t="s">
        <v>46</v>
      </c>
      <c r="F212" s="22" t="s">
        <v>753</v>
      </c>
      <c r="I212" s="21" t="s">
        <v>2621</v>
      </c>
    </row>
    <row r="213" spans="1:9" x14ac:dyDescent="0.2">
      <c r="A213" s="5" t="s">
        <v>2620</v>
      </c>
      <c r="B213" s="5" t="s">
        <v>2619</v>
      </c>
      <c r="E213" s="5" t="s">
        <v>208</v>
      </c>
      <c r="F213" s="22" t="s">
        <v>753</v>
      </c>
      <c r="I213" s="21" t="s">
        <v>2618</v>
      </c>
    </row>
    <row r="214" spans="1:9" x14ac:dyDescent="0.2">
      <c r="A214" s="5" t="s">
        <v>2617</v>
      </c>
      <c r="B214" s="5" t="s">
        <v>2616</v>
      </c>
      <c r="D214" s="5" t="s">
        <v>2615</v>
      </c>
      <c r="E214" s="5" t="s">
        <v>30</v>
      </c>
      <c r="F214" s="22" t="s">
        <v>2309</v>
      </c>
      <c r="G214" s="22" t="s">
        <v>1754</v>
      </c>
      <c r="H214" s="22" t="s">
        <v>1506</v>
      </c>
      <c r="I214" s="21" t="s">
        <v>2614</v>
      </c>
    </row>
    <row r="215" spans="1:9" x14ac:dyDescent="0.2">
      <c r="A215" s="5" t="s">
        <v>2613</v>
      </c>
      <c r="B215" s="5" t="s">
        <v>2612</v>
      </c>
      <c r="E215" s="5" t="s">
        <v>231</v>
      </c>
      <c r="F215" s="22" t="s">
        <v>753</v>
      </c>
      <c r="I215" s="21" t="s">
        <v>2611</v>
      </c>
    </row>
    <row r="216" spans="1:9" x14ac:dyDescent="0.2">
      <c r="A216" s="5" t="s">
        <v>2610</v>
      </c>
      <c r="B216" s="5" t="s">
        <v>2609</v>
      </c>
      <c r="E216" s="5" t="s">
        <v>1287</v>
      </c>
      <c r="F216" s="22" t="s">
        <v>1921</v>
      </c>
      <c r="I216" s="21" t="s">
        <v>2608</v>
      </c>
    </row>
    <row r="217" spans="1:9" x14ac:dyDescent="0.2">
      <c r="A217" s="5" t="s">
        <v>2607</v>
      </c>
      <c r="B217" s="5" t="s">
        <v>2606</v>
      </c>
      <c r="D217" s="5" t="s">
        <v>2605</v>
      </c>
      <c r="E217" s="5" t="s">
        <v>220</v>
      </c>
      <c r="F217" s="22" t="s">
        <v>100</v>
      </c>
      <c r="G217" s="22" t="s">
        <v>58</v>
      </c>
      <c r="H217" s="22" t="s">
        <v>38</v>
      </c>
      <c r="I217" s="21" t="s">
        <v>2604</v>
      </c>
    </row>
    <row r="218" spans="1:9" x14ac:dyDescent="0.2">
      <c r="A218" s="5" t="s">
        <v>2603</v>
      </c>
      <c r="B218" s="5" t="s">
        <v>2602</v>
      </c>
      <c r="E218" s="5" t="s">
        <v>51</v>
      </c>
      <c r="F218" s="22" t="s">
        <v>753</v>
      </c>
      <c r="I218" s="21" t="s">
        <v>2601</v>
      </c>
    </row>
    <row r="219" spans="1:9" x14ac:dyDescent="0.2">
      <c r="A219" s="5" t="s">
        <v>2600</v>
      </c>
      <c r="B219" s="5" t="s">
        <v>2599</v>
      </c>
      <c r="E219" s="5" t="s">
        <v>46</v>
      </c>
      <c r="F219" s="22" t="s">
        <v>753</v>
      </c>
      <c r="I219" s="21" t="s">
        <v>2598</v>
      </c>
    </row>
    <row r="220" spans="1:9" x14ac:dyDescent="0.2">
      <c r="A220" s="5" t="s">
        <v>2597</v>
      </c>
      <c r="B220" s="5" t="s">
        <v>2596</v>
      </c>
      <c r="D220" s="5" t="s">
        <v>2595</v>
      </c>
      <c r="E220" s="5" t="s">
        <v>493</v>
      </c>
      <c r="F220" s="22" t="s">
        <v>1828</v>
      </c>
      <c r="G220" s="22" t="s">
        <v>2594</v>
      </c>
      <c r="H220" s="22" t="s">
        <v>2593</v>
      </c>
      <c r="I220" s="21" t="s">
        <v>2592</v>
      </c>
    </row>
    <row r="221" spans="1:9" x14ac:dyDescent="0.2">
      <c r="A221" s="5" t="s">
        <v>2591</v>
      </c>
      <c r="B221" s="5" t="s">
        <v>2590</v>
      </c>
      <c r="E221" s="5" t="s">
        <v>95</v>
      </c>
      <c r="F221" s="22" t="s">
        <v>753</v>
      </c>
      <c r="I221" s="21" t="s">
        <v>2589</v>
      </c>
    </row>
    <row r="222" spans="1:9" x14ac:dyDescent="0.2">
      <c r="A222" s="5" t="s">
        <v>2588</v>
      </c>
      <c r="B222" s="5" t="s">
        <v>2587</v>
      </c>
      <c r="E222" s="5" t="s">
        <v>21</v>
      </c>
      <c r="F222" s="22" t="s">
        <v>753</v>
      </c>
      <c r="I222" s="21" t="s">
        <v>2586</v>
      </c>
    </row>
    <row r="223" spans="1:9" x14ac:dyDescent="0.2">
      <c r="A223" s="5" t="s">
        <v>2585</v>
      </c>
      <c r="B223" s="5" t="s">
        <v>1947</v>
      </c>
      <c r="D223" s="5" t="s">
        <v>1946</v>
      </c>
      <c r="E223" s="5" t="s">
        <v>51</v>
      </c>
      <c r="F223" s="22" t="s">
        <v>834</v>
      </c>
      <c r="G223" s="22" t="s">
        <v>58</v>
      </c>
      <c r="H223" s="22" t="s">
        <v>38</v>
      </c>
      <c r="I223" s="21" t="s">
        <v>2584</v>
      </c>
    </row>
    <row r="224" spans="1:9" x14ac:dyDescent="0.2">
      <c r="A224" s="5" t="s">
        <v>2583</v>
      </c>
      <c r="B224" s="5" t="s">
        <v>1289</v>
      </c>
      <c r="D224" s="5" t="s">
        <v>1288</v>
      </c>
      <c r="E224" s="5" t="s">
        <v>1287</v>
      </c>
      <c r="F224" s="22" t="s">
        <v>760</v>
      </c>
      <c r="G224" s="22" t="s">
        <v>58</v>
      </c>
      <c r="H224" s="22" t="s">
        <v>38</v>
      </c>
      <c r="I224" s="21" t="s">
        <v>2582</v>
      </c>
    </row>
    <row r="225" spans="1:9" x14ac:dyDescent="0.2">
      <c r="A225" s="5" t="s">
        <v>2581</v>
      </c>
      <c r="B225" s="5" t="s">
        <v>982</v>
      </c>
      <c r="E225" s="5" t="s">
        <v>364</v>
      </c>
      <c r="F225" s="22" t="s">
        <v>2580</v>
      </c>
      <c r="I225" s="21" t="s">
        <v>2579</v>
      </c>
    </row>
    <row r="226" spans="1:9" x14ac:dyDescent="0.2">
      <c r="A226" s="5" t="s">
        <v>2578</v>
      </c>
      <c r="B226" s="5" t="s">
        <v>2577</v>
      </c>
      <c r="D226" s="5" t="s">
        <v>2576</v>
      </c>
      <c r="E226" s="5" t="s">
        <v>360</v>
      </c>
      <c r="F226" s="22" t="s">
        <v>2575</v>
      </c>
      <c r="G226" s="22" t="s">
        <v>58</v>
      </c>
      <c r="H226" s="22" t="s">
        <v>38</v>
      </c>
      <c r="I226" s="21" t="s">
        <v>2574</v>
      </c>
    </row>
    <row r="227" spans="1:9" x14ac:dyDescent="0.2">
      <c r="A227" s="5" t="s">
        <v>2573</v>
      </c>
      <c r="B227" s="5" t="s">
        <v>2572</v>
      </c>
      <c r="E227" s="5" t="s">
        <v>1227</v>
      </c>
      <c r="F227" s="22" t="s">
        <v>753</v>
      </c>
      <c r="I227" s="21" t="s">
        <v>2571</v>
      </c>
    </row>
    <row r="228" spans="1:9" x14ac:dyDescent="0.2">
      <c r="A228" s="5" t="s">
        <v>2570</v>
      </c>
      <c r="B228" s="5" t="s">
        <v>1793</v>
      </c>
      <c r="E228" s="5" t="s">
        <v>373</v>
      </c>
      <c r="F228" s="22" t="s">
        <v>1791</v>
      </c>
      <c r="I228" s="21" t="s">
        <v>2569</v>
      </c>
    </row>
    <row r="229" spans="1:9" x14ac:dyDescent="0.2">
      <c r="A229" s="5" t="s">
        <v>2568</v>
      </c>
      <c r="B229" s="5" t="s">
        <v>2567</v>
      </c>
      <c r="D229" s="5" t="s">
        <v>2566</v>
      </c>
      <c r="E229" s="5" t="s">
        <v>466</v>
      </c>
      <c r="F229" s="22" t="s">
        <v>2545</v>
      </c>
      <c r="I229" s="21" t="s">
        <v>2565</v>
      </c>
    </row>
    <row r="230" spans="1:9" x14ac:dyDescent="0.2">
      <c r="A230" s="5" t="s">
        <v>2564</v>
      </c>
      <c r="B230" s="5" t="s">
        <v>2563</v>
      </c>
      <c r="D230" s="5" t="s">
        <v>2562</v>
      </c>
      <c r="E230" s="5" t="s">
        <v>150</v>
      </c>
      <c r="F230" s="22" t="s">
        <v>2561</v>
      </c>
      <c r="G230" s="22" t="s">
        <v>37</v>
      </c>
      <c r="H230" s="22" t="s">
        <v>38</v>
      </c>
      <c r="I230" s="21" t="s">
        <v>2560</v>
      </c>
    </row>
    <row r="231" spans="1:9" x14ac:dyDescent="0.2">
      <c r="A231" s="5" t="s">
        <v>2559</v>
      </c>
      <c r="B231" s="5" t="s">
        <v>2558</v>
      </c>
      <c r="E231" s="5" t="s">
        <v>95</v>
      </c>
      <c r="F231" s="22" t="s">
        <v>753</v>
      </c>
      <c r="I231" s="21" t="s">
        <v>2557</v>
      </c>
    </row>
    <row r="232" spans="1:9" x14ac:dyDescent="0.2">
      <c r="A232" s="5" t="s">
        <v>2556</v>
      </c>
      <c r="B232" s="5" t="s">
        <v>2555</v>
      </c>
      <c r="E232" s="5" t="s">
        <v>1287</v>
      </c>
      <c r="F232" s="22" t="s">
        <v>1828</v>
      </c>
      <c r="I232" s="21" t="s">
        <v>2554</v>
      </c>
    </row>
    <row r="233" spans="1:9" x14ac:dyDescent="0.2">
      <c r="A233" s="5" t="s">
        <v>2553</v>
      </c>
      <c r="B233" s="5" t="s">
        <v>2552</v>
      </c>
      <c r="D233" s="5" t="s">
        <v>2551</v>
      </c>
      <c r="E233" s="5" t="s">
        <v>177</v>
      </c>
      <c r="F233" s="22" t="s">
        <v>972</v>
      </c>
      <c r="G233" s="22" t="s">
        <v>58</v>
      </c>
      <c r="H233" s="22" t="s">
        <v>38</v>
      </c>
      <c r="I233" s="21" t="s">
        <v>2550</v>
      </c>
    </row>
    <row r="234" spans="1:9" x14ac:dyDescent="0.2">
      <c r="A234" s="5" t="s">
        <v>2549</v>
      </c>
      <c r="B234" s="5" t="s">
        <v>1849</v>
      </c>
      <c r="E234" s="5" t="s">
        <v>591</v>
      </c>
      <c r="F234" s="22" t="s">
        <v>753</v>
      </c>
      <c r="I234" s="21" t="s">
        <v>2548</v>
      </c>
    </row>
    <row r="235" spans="1:9" x14ac:dyDescent="0.2">
      <c r="A235" s="5" t="s">
        <v>2547</v>
      </c>
      <c r="B235" s="5" t="s">
        <v>2546</v>
      </c>
      <c r="E235" s="5" t="s">
        <v>823</v>
      </c>
      <c r="F235" s="22" t="s">
        <v>2545</v>
      </c>
      <c r="I235" s="21" t="s">
        <v>2544</v>
      </c>
    </row>
    <row r="236" spans="1:9" x14ac:dyDescent="0.2">
      <c r="A236" s="5" t="s">
        <v>2543</v>
      </c>
      <c r="B236" s="5" t="s">
        <v>2542</v>
      </c>
      <c r="E236" s="5" t="s">
        <v>177</v>
      </c>
      <c r="F236" s="22" t="s">
        <v>2427</v>
      </c>
      <c r="I236" s="21" t="s">
        <v>2541</v>
      </c>
    </row>
    <row r="237" spans="1:9" x14ac:dyDescent="0.2">
      <c r="A237" s="5" t="s">
        <v>2540</v>
      </c>
      <c r="B237" s="5" t="s">
        <v>2539</v>
      </c>
      <c r="E237" s="5" t="s">
        <v>95</v>
      </c>
      <c r="F237" s="22" t="s">
        <v>753</v>
      </c>
      <c r="I237" s="21" t="s">
        <v>2538</v>
      </c>
    </row>
    <row r="238" spans="1:9" x14ac:dyDescent="0.2">
      <c r="A238" s="5" t="s">
        <v>2537</v>
      </c>
      <c r="B238" s="5" t="s">
        <v>2536</v>
      </c>
      <c r="E238" s="5" t="s">
        <v>823</v>
      </c>
      <c r="F238" s="22" t="s">
        <v>753</v>
      </c>
      <c r="I238" s="21" t="s">
        <v>2535</v>
      </c>
    </row>
    <row r="239" spans="1:9" x14ac:dyDescent="0.2">
      <c r="A239" s="5" t="s">
        <v>2534</v>
      </c>
      <c r="B239" s="5" t="s">
        <v>2533</v>
      </c>
      <c r="D239" s="5" t="s">
        <v>2532</v>
      </c>
      <c r="E239" s="5" t="s">
        <v>120</v>
      </c>
      <c r="F239" s="22" t="s">
        <v>972</v>
      </c>
      <c r="G239" s="22" t="s">
        <v>58</v>
      </c>
      <c r="H239" s="22" t="s">
        <v>38</v>
      </c>
      <c r="I239" s="21" t="s">
        <v>2531</v>
      </c>
    </row>
    <row r="240" spans="1:9" x14ac:dyDescent="0.2">
      <c r="A240" s="5" t="s">
        <v>2530</v>
      </c>
      <c r="B240" s="5" t="s">
        <v>1832</v>
      </c>
      <c r="D240" s="5" t="s">
        <v>2529</v>
      </c>
      <c r="E240" s="5" t="s">
        <v>141</v>
      </c>
      <c r="F240" s="22" t="s">
        <v>1828</v>
      </c>
      <c r="I240" s="21" t="s">
        <v>2526</v>
      </c>
    </row>
    <row r="241" spans="1:9" x14ac:dyDescent="0.2">
      <c r="A241" s="5" t="s">
        <v>2528</v>
      </c>
      <c r="B241" s="5" t="s">
        <v>1830</v>
      </c>
      <c r="D241" s="5" t="s">
        <v>2527</v>
      </c>
      <c r="E241" s="5" t="s">
        <v>132</v>
      </c>
      <c r="F241" s="22" t="s">
        <v>1828</v>
      </c>
      <c r="I241" s="21" t="s">
        <v>2526</v>
      </c>
    </row>
    <row r="242" spans="1:9" x14ac:dyDescent="0.2">
      <c r="A242" s="5" t="s">
        <v>2525</v>
      </c>
      <c r="B242" s="5" t="s">
        <v>2524</v>
      </c>
      <c r="D242" s="5" t="s">
        <v>2523</v>
      </c>
      <c r="E242" s="5" t="s">
        <v>258</v>
      </c>
      <c r="F242" s="22" t="s">
        <v>760</v>
      </c>
      <c r="G242" s="22" t="s">
        <v>58</v>
      </c>
      <c r="H242" s="22" t="s">
        <v>38</v>
      </c>
      <c r="I242" s="21" t="s">
        <v>2522</v>
      </c>
    </row>
    <row r="243" spans="1:9" x14ac:dyDescent="0.2">
      <c r="A243" s="5" t="s">
        <v>2521</v>
      </c>
      <c r="B243" s="5" t="s">
        <v>2520</v>
      </c>
      <c r="E243" s="5" t="s">
        <v>287</v>
      </c>
      <c r="F243" s="22" t="s">
        <v>753</v>
      </c>
      <c r="I243" s="21" t="s">
        <v>2519</v>
      </c>
    </row>
    <row r="244" spans="1:9" x14ac:dyDescent="0.2">
      <c r="A244" s="5" t="s">
        <v>2518</v>
      </c>
      <c r="B244" s="5" t="s">
        <v>2517</v>
      </c>
      <c r="E244" s="5" t="s">
        <v>243</v>
      </c>
      <c r="F244" s="22" t="s">
        <v>753</v>
      </c>
      <c r="I244" s="21" t="s">
        <v>2516</v>
      </c>
    </row>
    <row r="245" spans="1:9" x14ac:dyDescent="0.2">
      <c r="A245" s="5" t="s">
        <v>2515</v>
      </c>
      <c r="B245" s="5" t="s">
        <v>1108</v>
      </c>
      <c r="D245" s="5" t="s">
        <v>1109</v>
      </c>
      <c r="E245" s="5" t="s">
        <v>90</v>
      </c>
      <c r="F245" s="22" t="s">
        <v>100</v>
      </c>
      <c r="G245" s="22" t="s">
        <v>58</v>
      </c>
      <c r="H245" s="22" t="s">
        <v>38</v>
      </c>
      <c r="I245" s="21" t="s">
        <v>2514</v>
      </c>
    </row>
    <row r="246" spans="1:9" x14ac:dyDescent="0.2">
      <c r="A246" s="5" t="s">
        <v>2513</v>
      </c>
      <c r="B246" s="5" t="s">
        <v>2512</v>
      </c>
      <c r="E246" s="5" t="s">
        <v>21</v>
      </c>
      <c r="F246" s="22" t="s">
        <v>2238</v>
      </c>
      <c r="H246" s="22" t="s">
        <v>38</v>
      </c>
      <c r="I246" s="21" t="s">
        <v>2509</v>
      </c>
    </row>
    <row r="247" spans="1:9" x14ac:dyDescent="0.2">
      <c r="A247" s="5" t="s">
        <v>2511</v>
      </c>
      <c r="B247" s="5" t="s">
        <v>2510</v>
      </c>
      <c r="E247" s="5" t="s">
        <v>46</v>
      </c>
      <c r="F247" s="22" t="s">
        <v>753</v>
      </c>
      <c r="I247" s="21" t="s">
        <v>2509</v>
      </c>
    </row>
    <row r="248" spans="1:9" x14ac:dyDescent="0.2">
      <c r="A248" s="5" t="s">
        <v>2508</v>
      </c>
      <c r="B248" s="5" t="s">
        <v>2507</v>
      </c>
      <c r="E248" s="5" t="s">
        <v>205</v>
      </c>
      <c r="F248" s="22" t="s">
        <v>753</v>
      </c>
      <c r="I248" s="21" t="s">
        <v>2506</v>
      </c>
    </row>
    <row r="249" spans="1:9" x14ac:dyDescent="0.2">
      <c r="A249" s="5" t="s">
        <v>2505</v>
      </c>
      <c r="B249" s="5" t="s">
        <v>433</v>
      </c>
      <c r="E249" s="5" t="s">
        <v>172</v>
      </c>
      <c r="F249" s="22" t="s">
        <v>1925</v>
      </c>
      <c r="I249" s="21" t="s">
        <v>2504</v>
      </c>
    </row>
    <row r="250" spans="1:9" x14ac:dyDescent="0.2">
      <c r="A250" s="5" t="s">
        <v>2503</v>
      </c>
      <c r="B250" s="5" t="s">
        <v>2502</v>
      </c>
      <c r="D250" s="5" t="s">
        <v>2501</v>
      </c>
      <c r="E250" s="5" t="s">
        <v>95</v>
      </c>
      <c r="F250" s="22" t="s">
        <v>893</v>
      </c>
      <c r="I250" s="21" t="s">
        <v>2500</v>
      </c>
    </row>
    <row r="251" spans="1:9" x14ac:dyDescent="0.2">
      <c r="A251" s="5" t="s">
        <v>2499</v>
      </c>
      <c r="B251" s="5" t="s">
        <v>2498</v>
      </c>
      <c r="E251" s="5" t="s">
        <v>868</v>
      </c>
      <c r="F251" s="22" t="s">
        <v>2497</v>
      </c>
      <c r="I251" s="21" t="s">
        <v>2496</v>
      </c>
    </row>
    <row r="252" spans="1:9" x14ac:dyDescent="0.2">
      <c r="A252" s="5" t="s">
        <v>2495</v>
      </c>
      <c r="B252" s="5" t="s">
        <v>2494</v>
      </c>
      <c r="E252" s="5" t="s">
        <v>225</v>
      </c>
      <c r="F252" s="22" t="s">
        <v>753</v>
      </c>
      <c r="I252" s="21" t="s">
        <v>2493</v>
      </c>
    </row>
    <row r="253" spans="1:9" x14ac:dyDescent="0.2">
      <c r="A253" s="5" t="s">
        <v>2492</v>
      </c>
      <c r="B253" s="5" t="s">
        <v>1042</v>
      </c>
      <c r="E253" s="5" t="s">
        <v>95</v>
      </c>
      <c r="F253" s="22" t="s">
        <v>753</v>
      </c>
      <c r="I253" s="21" t="s">
        <v>2491</v>
      </c>
    </row>
    <row r="254" spans="1:9" x14ac:dyDescent="0.2">
      <c r="A254" s="5" t="s">
        <v>2490</v>
      </c>
      <c r="B254" s="5" t="s">
        <v>2489</v>
      </c>
      <c r="D254" s="5" t="s">
        <v>2488</v>
      </c>
      <c r="E254" s="5" t="s">
        <v>1040</v>
      </c>
      <c r="F254" s="22" t="s">
        <v>2487</v>
      </c>
      <c r="G254" s="22" t="s">
        <v>37</v>
      </c>
      <c r="H254" s="22" t="s">
        <v>38</v>
      </c>
      <c r="I254" s="21" t="s">
        <v>2486</v>
      </c>
    </row>
    <row r="255" spans="1:9" x14ac:dyDescent="0.2">
      <c r="A255" s="5" t="s">
        <v>2485</v>
      </c>
      <c r="B255" s="5" t="s">
        <v>2484</v>
      </c>
      <c r="D255" s="5" t="s">
        <v>2483</v>
      </c>
      <c r="E255" s="5" t="s">
        <v>21</v>
      </c>
      <c r="F255" s="22" t="s">
        <v>2482</v>
      </c>
      <c r="G255" s="22" t="s">
        <v>1754</v>
      </c>
      <c r="H255" s="22" t="s">
        <v>1506</v>
      </c>
      <c r="I255" s="21" t="s">
        <v>2481</v>
      </c>
    </row>
    <row r="256" spans="1:9" x14ac:dyDescent="0.2">
      <c r="A256" s="5" t="s">
        <v>2480</v>
      </c>
      <c r="B256" s="5" t="s">
        <v>2479</v>
      </c>
      <c r="D256" s="5" t="s">
        <v>2478</v>
      </c>
      <c r="E256" s="5" t="s">
        <v>591</v>
      </c>
      <c r="F256" s="22" t="s">
        <v>1273</v>
      </c>
      <c r="G256" s="22" t="s">
        <v>58</v>
      </c>
      <c r="H256" s="22" t="s">
        <v>38</v>
      </c>
      <c r="I256" s="21" t="s">
        <v>2477</v>
      </c>
    </row>
    <row r="257" spans="1:9" x14ac:dyDescent="0.2">
      <c r="A257" s="5" t="s">
        <v>2476</v>
      </c>
      <c r="B257" s="5" t="s">
        <v>2475</v>
      </c>
      <c r="D257" s="5" t="s">
        <v>2474</v>
      </c>
      <c r="E257" s="5" t="s">
        <v>591</v>
      </c>
      <c r="F257" s="22" t="s">
        <v>753</v>
      </c>
      <c r="I257" s="21" t="s">
        <v>2473</v>
      </c>
    </row>
    <row r="258" spans="1:9" x14ac:dyDescent="0.2">
      <c r="A258" s="5" t="s">
        <v>2472</v>
      </c>
      <c r="B258" s="5" t="s">
        <v>2471</v>
      </c>
      <c r="D258" s="5" t="s">
        <v>2470</v>
      </c>
      <c r="E258" s="5" t="s">
        <v>287</v>
      </c>
      <c r="F258" s="22" t="s">
        <v>2469</v>
      </c>
      <c r="G258" s="22" t="s">
        <v>58</v>
      </c>
      <c r="H258" s="22" t="s">
        <v>38</v>
      </c>
      <c r="I258" s="21" t="s">
        <v>2468</v>
      </c>
    </row>
    <row r="259" spans="1:9" x14ac:dyDescent="0.2">
      <c r="A259" s="5" t="s">
        <v>2467</v>
      </c>
      <c r="B259" s="5" t="s">
        <v>1903</v>
      </c>
      <c r="E259" s="5" t="s">
        <v>150</v>
      </c>
      <c r="F259" s="22" t="s">
        <v>753</v>
      </c>
      <c r="I259" s="21" t="s">
        <v>2466</v>
      </c>
    </row>
    <row r="260" spans="1:9" x14ac:dyDescent="0.2">
      <c r="A260" s="5" t="s">
        <v>2465</v>
      </c>
      <c r="B260" s="5" t="s">
        <v>1038</v>
      </c>
      <c r="D260" s="5" t="s">
        <v>1039</v>
      </c>
      <c r="E260" s="5" t="s">
        <v>1040</v>
      </c>
      <c r="F260" s="22" t="s">
        <v>834</v>
      </c>
      <c r="G260" s="22" t="s">
        <v>58</v>
      </c>
      <c r="H260" s="22" t="s">
        <v>38</v>
      </c>
      <c r="I260" s="21" t="s">
        <v>2464</v>
      </c>
    </row>
    <row r="261" spans="1:9" x14ac:dyDescent="0.2">
      <c r="A261" s="5" t="s">
        <v>2463</v>
      </c>
      <c r="B261" s="5" t="s">
        <v>2462</v>
      </c>
      <c r="D261" s="5" t="s">
        <v>2461</v>
      </c>
      <c r="E261" s="5" t="s">
        <v>90</v>
      </c>
      <c r="F261" s="22" t="s">
        <v>288</v>
      </c>
      <c r="G261" s="22" t="s">
        <v>58</v>
      </c>
      <c r="H261" s="22" t="s">
        <v>38</v>
      </c>
      <c r="I261" s="21" t="s">
        <v>2460</v>
      </c>
    </row>
    <row r="262" spans="1:9" x14ac:dyDescent="0.2">
      <c r="A262" s="5" t="s">
        <v>2459</v>
      </c>
      <c r="B262" s="5" t="s">
        <v>1046</v>
      </c>
      <c r="D262" s="5" t="s">
        <v>1047</v>
      </c>
      <c r="E262" s="5" t="s">
        <v>21</v>
      </c>
      <c r="F262" s="22" t="s">
        <v>743</v>
      </c>
      <c r="G262" s="22" t="s">
        <v>58</v>
      </c>
      <c r="H262" s="22" t="s">
        <v>38</v>
      </c>
      <c r="I262" s="21" t="s">
        <v>2458</v>
      </c>
    </row>
    <row r="263" spans="1:9" x14ac:dyDescent="0.2">
      <c r="A263" s="5" t="s">
        <v>2457</v>
      </c>
      <c r="B263" s="5" t="s">
        <v>2456</v>
      </c>
      <c r="E263" s="5" t="s">
        <v>177</v>
      </c>
      <c r="F263" s="22" t="s">
        <v>2455</v>
      </c>
      <c r="I263" s="21" t="s">
        <v>2454</v>
      </c>
    </row>
    <row r="264" spans="1:9" x14ac:dyDescent="0.2">
      <c r="A264" s="5" t="s">
        <v>2453</v>
      </c>
      <c r="B264" s="5" t="s">
        <v>1847</v>
      </c>
      <c r="D264" s="5" t="s">
        <v>1846</v>
      </c>
      <c r="E264" s="5" t="s">
        <v>287</v>
      </c>
      <c r="F264" s="22" t="s">
        <v>142</v>
      </c>
      <c r="G264" s="22" t="s">
        <v>58</v>
      </c>
      <c r="H264" s="22" t="s">
        <v>38</v>
      </c>
      <c r="I264" s="21" t="s">
        <v>2452</v>
      </c>
    </row>
    <row r="265" spans="1:9" x14ac:dyDescent="0.2">
      <c r="A265" s="5" t="s">
        <v>2451</v>
      </c>
      <c r="B265" s="5" t="s">
        <v>2450</v>
      </c>
      <c r="D265" s="5" t="s">
        <v>2449</v>
      </c>
      <c r="E265" s="5" t="s">
        <v>1034</v>
      </c>
      <c r="F265" s="22" t="s">
        <v>1755</v>
      </c>
      <c r="G265" s="22" t="s">
        <v>1754</v>
      </c>
      <c r="H265" s="22" t="s">
        <v>1506</v>
      </c>
      <c r="I265" s="21" t="s">
        <v>2448</v>
      </c>
    </row>
    <row r="266" spans="1:9" x14ac:dyDescent="0.2">
      <c r="A266" s="5" t="s">
        <v>2447</v>
      </c>
      <c r="B266" s="5" t="s">
        <v>534</v>
      </c>
      <c r="D266" s="5" t="s">
        <v>535</v>
      </c>
      <c r="E266" s="5" t="s">
        <v>536</v>
      </c>
      <c r="F266" s="22" t="s">
        <v>834</v>
      </c>
      <c r="G266" s="22" t="s">
        <v>58</v>
      </c>
      <c r="H266" s="22" t="s">
        <v>38</v>
      </c>
      <c r="I266" s="21" t="s">
        <v>2446</v>
      </c>
    </row>
    <row r="267" spans="1:9" x14ac:dyDescent="0.2">
      <c r="A267" s="5" t="s">
        <v>2445</v>
      </c>
      <c r="B267" s="5" t="s">
        <v>2444</v>
      </c>
      <c r="E267" s="5" t="s">
        <v>415</v>
      </c>
      <c r="F267" s="22" t="s">
        <v>753</v>
      </c>
      <c r="I267" s="21" t="s">
        <v>2443</v>
      </c>
    </row>
    <row r="268" spans="1:9" x14ac:dyDescent="0.2">
      <c r="A268" s="5" t="s">
        <v>2442</v>
      </c>
      <c r="B268" s="5" t="s">
        <v>2441</v>
      </c>
      <c r="D268" s="5" t="s">
        <v>2440</v>
      </c>
      <c r="E268" s="5" t="s">
        <v>395</v>
      </c>
      <c r="F268" s="22" t="s">
        <v>2427</v>
      </c>
      <c r="I268" s="21" t="s">
        <v>2439</v>
      </c>
    </row>
    <row r="269" spans="1:9" x14ac:dyDescent="0.2">
      <c r="A269" s="5" t="s">
        <v>2438</v>
      </c>
      <c r="B269" s="5" t="s">
        <v>2437</v>
      </c>
      <c r="D269" s="5" t="s">
        <v>2436</v>
      </c>
      <c r="E269" s="5" t="s">
        <v>127</v>
      </c>
      <c r="F269" s="22" t="s">
        <v>919</v>
      </c>
      <c r="G269" s="22" t="s">
        <v>58</v>
      </c>
      <c r="H269" s="22" t="s">
        <v>38</v>
      </c>
      <c r="I269" s="21" t="s">
        <v>2435</v>
      </c>
    </row>
    <row r="270" spans="1:9" x14ac:dyDescent="0.2">
      <c r="A270" s="5" t="s">
        <v>2434</v>
      </c>
      <c r="B270" s="5" t="s">
        <v>2433</v>
      </c>
      <c r="D270" s="5" t="s">
        <v>2432</v>
      </c>
      <c r="E270" s="5" t="s">
        <v>2431</v>
      </c>
      <c r="F270" s="22" t="s">
        <v>2226</v>
      </c>
      <c r="G270" s="22" t="s">
        <v>1754</v>
      </c>
      <c r="H270" s="22" t="s">
        <v>1506</v>
      </c>
      <c r="I270" s="21" t="s">
        <v>2430</v>
      </c>
    </row>
    <row r="271" spans="1:9" x14ac:dyDescent="0.2">
      <c r="A271" s="5" t="s">
        <v>2429</v>
      </c>
      <c r="B271" s="5" t="s">
        <v>2428</v>
      </c>
      <c r="E271" s="5" t="s">
        <v>287</v>
      </c>
      <c r="F271" s="22" t="s">
        <v>2427</v>
      </c>
      <c r="I271" s="21" t="s">
        <v>2426</v>
      </c>
    </row>
    <row r="272" spans="1:9" x14ac:dyDescent="0.2">
      <c r="A272" s="5" t="s">
        <v>2425</v>
      </c>
      <c r="B272" s="5" t="s">
        <v>2424</v>
      </c>
      <c r="E272" s="5" t="s">
        <v>46</v>
      </c>
      <c r="F272" s="22" t="s">
        <v>753</v>
      </c>
      <c r="I272" s="21" t="s">
        <v>2423</v>
      </c>
    </row>
    <row r="273" spans="1:9" x14ac:dyDescent="0.2">
      <c r="A273" s="5" t="s">
        <v>2422</v>
      </c>
      <c r="B273" s="5" t="s">
        <v>2421</v>
      </c>
      <c r="E273" s="5" t="s">
        <v>421</v>
      </c>
      <c r="F273" s="22" t="s">
        <v>753</v>
      </c>
      <c r="I273" s="21" t="s">
        <v>2420</v>
      </c>
    </row>
    <row r="274" spans="1:9" x14ac:dyDescent="0.2">
      <c r="A274" s="5" t="s">
        <v>2419</v>
      </c>
      <c r="B274" s="5" t="s">
        <v>2418</v>
      </c>
      <c r="E274" s="5" t="s">
        <v>90</v>
      </c>
      <c r="F274" s="22" t="s">
        <v>753</v>
      </c>
      <c r="I274" s="21" t="s">
        <v>2417</v>
      </c>
    </row>
    <row r="275" spans="1:9" x14ac:dyDescent="0.2">
      <c r="A275" s="5" t="s">
        <v>2416</v>
      </c>
      <c r="B275" s="5" t="s">
        <v>2415</v>
      </c>
      <c r="D275" s="5" t="s">
        <v>2414</v>
      </c>
      <c r="E275" s="5" t="s">
        <v>141</v>
      </c>
      <c r="F275" s="22" t="s">
        <v>2413</v>
      </c>
      <c r="G275" s="22" t="s">
        <v>122</v>
      </c>
      <c r="H275" s="22" t="s">
        <v>38</v>
      </c>
      <c r="I275" s="21" t="s">
        <v>2412</v>
      </c>
    </row>
    <row r="276" spans="1:9" x14ac:dyDescent="0.2">
      <c r="A276" s="5" t="s">
        <v>2411</v>
      </c>
      <c r="B276" s="5" t="s">
        <v>2410</v>
      </c>
      <c r="D276" s="5" t="s">
        <v>2409</v>
      </c>
      <c r="E276" s="5" t="s">
        <v>296</v>
      </c>
      <c r="F276" s="22" t="s">
        <v>2408</v>
      </c>
      <c r="G276" s="22" t="s">
        <v>122</v>
      </c>
      <c r="H276" s="22" t="s">
        <v>38</v>
      </c>
      <c r="I276" s="21" t="s">
        <v>2407</v>
      </c>
    </row>
    <row r="277" spans="1:9" x14ac:dyDescent="0.2">
      <c r="A277" s="5" t="s">
        <v>2406</v>
      </c>
      <c r="B277" s="5" t="s">
        <v>2405</v>
      </c>
      <c r="E277" s="5" t="s">
        <v>296</v>
      </c>
      <c r="F277" s="22" t="s">
        <v>753</v>
      </c>
      <c r="I277" s="21" t="s">
        <v>2404</v>
      </c>
    </row>
    <row r="278" spans="1:9" x14ac:dyDescent="0.2">
      <c r="A278" s="5" t="s">
        <v>2403</v>
      </c>
      <c r="B278" s="5" t="s">
        <v>2402</v>
      </c>
      <c r="D278" s="5" t="s">
        <v>2401</v>
      </c>
      <c r="E278" s="5" t="s">
        <v>591</v>
      </c>
      <c r="F278" s="22" t="s">
        <v>100</v>
      </c>
      <c r="G278" s="22" t="s">
        <v>58</v>
      </c>
      <c r="H278" s="22" t="s">
        <v>38</v>
      </c>
      <c r="I278" s="21" t="s">
        <v>2400</v>
      </c>
    </row>
    <row r="279" spans="1:9" x14ac:dyDescent="0.2">
      <c r="A279" s="5" t="s">
        <v>2399</v>
      </c>
      <c r="B279" s="5" t="s">
        <v>2398</v>
      </c>
      <c r="D279" s="5" t="s">
        <v>2397</v>
      </c>
      <c r="E279" s="5" t="s">
        <v>526</v>
      </c>
      <c r="F279" s="22" t="s">
        <v>1728</v>
      </c>
      <c r="G279" s="22" t="s">
        <v>58</v>
      </c>
      <c r="H279" s="22" t="s">
        <v>38</v>
      </c>
      <c r="I279" s="21" t="s">
        <v>2396</v>
      </c>
    </row>
    <row r="280" spans="1:9" x14ac:dyDescent="0.2">
      <c r="A280" s="5" t="s">
        <v>2395</v>
      </c>
      <c r="B280" s="5" t="s">
        <v>2394</v>
      </c>
      <c r="D280" s="5" t="s">
        <v>2393</v>
      </c>
      <c r="E280" s="5" t="s">
        <v>51</v>
      </c>
      <c r="F280" s="22" t="s">
        <v>834</v>
      </c>
      <c r="G280" s="22" t="s">
        <v>58</v>
      </c>
      <c r="H280" s="22" t="s">
        <v>38</v>
      </c>
      <c r="I280" s="21" t="s">
        <v>2392</v>
      </c>
    </row>
    <row r="281" spans="1:9" x14ac:dyDescent="0.2">
      <c r="A281" s="5" t="s">
        <v>2391</v>
      </c>
      <c r="B281" s="5" t="s">
        <v>491</v>
      </c>
      <c r="D281" s="5" t="s">
        <v>492</v>
      </c>
      <c r="E281" s="5" t="s">
        <v>493</v>
      </c>
      <c r="F281" s="22" t="s">
        <v>834</v>
      </c>
      <c r="G281" s="22" t="s">
        <v>58</v>
      </c>
      <c r="H281" s="22" t="s">
        <v>38</v>
      </c>
      <c r="I281" s="21" t="s">
        <v>2390</v>
      </c>
    </row>
    <row r="282" spans="1:9" x14ac:dyDescent="0.2">
      <c r="A282" s="5" t="s">
        <v>2389</v>
      </c>
      <c r="B282" s="5" t="s">
        <v>2388</v>
      </c>
      <c r="E282" s="5" t="s">
        <v>208</v>
      </c>
      <c r="F282" s="22" t="s">
        <v>753</v>
      </c>
      <c r="I282" s="21" t="s">
        <v>2387</v>
      </c>
    </row>
    <row r="283" spans="1:9" x14ac:dyDescent="0.2">
      <c r="A283" s="5" t="s">
        <v>2386</v>
      </c>
      <c r="B283" s="5" t="s">
        <v>2385</v>
      </c>
      <c r="D283" s="5" t="s">
        <v>2384</v>
      </c>
      <c r="E283" s="5" t="s">
        <v>526</v>
      </c>
      <c r="F283" s="22" t="s">
        <v>2343</v>
      </c>
      <c r="G283" s="22" t="s">
        <v>37</v>
      </c>
      <c r="H283" s="22" t="s">
        <v>38</v>
      </c>
      <c r="I283" s="21" t="s">
        <v>2383</v>
      </c>
    </row>
    <row r="284" spans="1:9" x14ac:dyDescent="0.2">
      <c r="A284" s="5" t="s">
        <v>2382</v>
      </c>
      <c r="B284" s="5" t="s">
        <v>2381</v>
      </c>
      <c r="E284" s="5" t="s">
        <v>95</v>
      </c>
      <c r="F284" s="22" t="s">
        <v>753</v>
      </c>
      <c r="I284" s="21" t="s">
        <v>2380</v>
      </c>
    </row>
    <row r="285" spans="1:9" x14ac:dyDescent="0.2">
      <c r="A285" s="5" t="s">
        <v>2379</v>
      </c>
      <c r="B285" s="5" t="s">
        <v>917</v>
      </c>
      <c r="D285" s="5" t="s">
        <v>918</v>
      </c>
      <c r="E285" s="5" t="s">
        <v>42</v>
      </c>
      <c r="F285" s="22" t="s">
        <v>919</v>
      </c>
      <c r="G285" s="22" t="s">
        <v>58</v>
      </c>
      <c r="H285" s="22" t="s">
        <v>38</v>
      </c>
      <c r="I285" s="21" t="s">
        <v>1411</v>
      </c>
    </row>
    <row r="286" spans="1:9" x14ac:dyDescent="0.2">
      <c r="A286" s="5" t="s">
        <v>2378</v>
      </c>
      <c r="B286" s="5" t="s">
        <v>2377</v>
      </c>
      <c r="E286" s="5" t="s">
        <v>373</v>
      </c>
      <c r="F286" s="22" t="s">
        <v>753</v>
      </c>
      <c r="I286" s="21" t="s">
        <v>2376</v>
      </c>
    </row>
    <row r="287" spans="1:9" x14ac:dyDescent="0.2">
      <c r="A287" s="5" t="s">
        <v>2375</v>
      </c>
      <c r="B287" s="5" t="s">
        <v>2374</v>
      </c>
      <c r="D287" s="5" t="s">
        <v>2373</v>
      </c>
      <c r="E287" s="5" t="s">
        <v>493</v>
      </c>
      <c r="F287" s="22" t="s">
        <v>753</v>
      </c>
      <c r="I287" s="21" t="s">
        <v>2372</v>
      </c>
    </row>
    <row r="288" spans="1:9" x14ac:dyDescent="0.2">
      <c r="A288" s="5" t="s">
        <v>2371</v>
      </c>
      <c r="B288" s="5" t="s">
        <v>1064</v>
      </c>
      <c r="D288" s="5" t="s">
        <v>1065</v>
      </c>
      <c r="E288" s="5" t="s">
        <v>95</v>
      </c>
      <c r="F288" s="22" t="s">
        <v>743</v>
      </c>
      <c r="G288" s="22" t="s">
        <v>58</v>
      </c>
      <c r="H288" s="22" t="s">
        <v>38</v>
      </c>
      <c r="I288" s="21" t="s">
        <v>2370</v>
      </c>
    </row>
    <row r="289" spans="1:9" x14ac:dyDescent="0.2">
      <c r="A289" s="5" t="s">
        <v>2369</v>
      </c>
      <c r="B289" s="5" t="s">
        <v>2368</v>
      </c>
      <c r="D289" s="5" t="s">
        <v>2367</v>
      </c>
      <c r="E289" s="5" t="s">
        <v>132</v>
      </c>
      <c r="F289" s="22" t="s">
        <v>1728</v>
      </c>
      <c r="G289" s="22" t="s">
        <v>58</v>
      </c>
      <c r="H289" s="22" t="s">
        <v>38</v>
      </c>
      <c r="I289" s="21" t="s">
        <v>2366</v>
      </c>
    </row>
    <row r="290" spans="1:9" x14ac:dyDescent="0.2">
      <c r="A290" s="5" t="s">
        <v>2365</v>
      </c>
      <c r="B290" s="5" t="s">
        <v>2364</v>
      </c>
      <c r="E290" s="5" t="s">
        <v>385</v>
      </c>
      <c r="F290" s="22" t="s">
        <v>2358</v>
      </c>
      <c r="I290" s="21" t="s">
        <v>2363</v>
      </c>
    </row>
    <row r="291" spans="1:9" x14ac:dyDescent="0.2">
      <c r="A291" s="5" t="s">
        <v>2362</v>
      </c>
      <c r="B291" s="5" t="s">
        <v>1205</v>
      </c>
      <c r="D291" s="5" t="s">
        <v>1204</v>
      </c>
      <c r="E291" s="5" t="s">
        <v>882</v>
      </c>
      <c r="F291" s="22" t="s">
        <v>919</v>
      </c>
      <c r="G291" s="22" t="s">
        <v>58</v>
      </c>
      <c r="H291" s="22" t="s">
        <v>38</v>
      </c>
      <c r="I291" s="21" t="s">
        <v>2361</v>
      </c>
    </row>
    <row r="292" spans="1:9" x14ac:dyDescent="0.2">
      <c r="A292" s="5" t="s">
        <v>2360</v>
      </c>
      <c r="B292" s="5" t="s">
        <v>2359</v>
      </c>
      <c r="E292" s="5" t="s">
        <v>95</v>
      </c>
      <c r="F292" s="22" t="s">
        <v>2358</v>
      </c>
      <c r="I292" s="21" t="s">
        <v>2354</v>
      </c>
    </row>
    <row r="293" spans="1:9" x14ac:dyDescent="0.2">
      <c r="A293" s="5" t="s">
        <v>2357</v>
      </c>
      <c r="B293" s="5" t="s">
        <v>2356</v>
      </c>
      <c r="D293" s="5" t="s">
        <v>2355</v>
      </c>
      <c r="E293" s="5" t="s">
        <v>21</v>
      </c>
      <c r="F293" s="22" t="s">
        <v>753</v>
      </c>
      <c r="I293" s="21" t="s">
        <v>2354</v>
      </c>
    </row>
    <row r="294" spans="1:9" x14ac:dyDescent="0.2">
      <c r="A294" s="5" t="s">
        <v>2353</v>
      </c>
      <c r="B294" s="5" t="s">
        <v>1100</v>
      </c>
      <c r="E294" s="5" t="s">
        <v>421</v>
      </c>
      <c r="F294" s="22" t="s">
        <v>753</v>
      </c>
      <c r="I294" s="21" t="s">
        <v>2352</v>
      </c>
    </row>
    <row r="295" spans="1:9" x14ac:dyDescent="0.2">
      <c r="A295" s="5" t="s">
        <v>2351</v>
      </c>
      <c r="B295" s="5" t="s">
        <v>2350</v>
      </c>
      <c r="E295" s="5" t="s">
        <v>205</v>
      </c>
      <c r="F295" s="22" t="s">
        <v>1893</v>
      </c>
      <c r="I295" s="21" t="s">
        <v>2349</v>
      </c>
    </row>
    <row r="296" spans="1:9" x14ac:dyDescent="0.2">
      <c r="A296" s="5" t="s">
        <v>2348</v>
      </c>
      <c r="B296" s="5" t="s">
        <v>1240</v>
      </c>
      <c r="D296" s="5" t="s">
        <v>1239</v>
      </c>
      <c r="E296" s="5" t="s">
        <v>415</v>
      </c>
      <c r="F296" s="22" t="s">
        <v>760</v>
      </c>
      <c r="G296" s="22" t="s">
        <v>58</v>
      </c>
      <c r="H296" s="22" t="s">
        <v>38</v>
      </c>
      <c r="I296" s="21" t="s">
        <v>2347</v>
      </c>
    </row>
    <row r="297" spans="1:9" x14ac:dyDescent="0.2">
      <c r="A297" s="5" t="s">
        <v>2346</v>
      </c>
      <c r="B297" s="5" t="s">
        <v>2345</v>
      </c>
      <c r="D297" s="5" t="s">
        <v>2344</v>
      </c>
      <c r="E297" s="5" t="s">
        <v>493</v>
      </c>
      <c r="F297" s="22" t="s">
        <v>2343</v>
      </c>
      <c r="G297" s="22" t="s">
        <v>37</v>
      </c>
      <c r="H297" s="22" t="s">
        <v>38</v>
      </c>
      <c r="I297" s="21" t="s">
        <v>2342</v>
      </c>
    </row>
    <row r="298" spans="1:9" x14ac:dyDescent="0.2">
      <c r="A298" s="5" t="s">
        <v>2341</v>
      </c>
      <c r="B298" s="5" t="s">
        <v>2340</v>
      </c>
      <c r="E298" s="5" t="s">
        <v>90</v>
      </c>
      <c r="F298" s="22" t="s">
        <v>753</v>
      </c>
      <c r="I298" s="21" t="s">
        <v>2339</v>
      </c>
    </row>
    <row r="299" spans="1:9" x14ac:dyDescent="0.2">
      <c r="A299" s="5" t="s">
        <v>2338</v>
      </c>
      <c r="B299" s="5" t="s">
        <v>1768</v>
      </c>
      <c r="D299" s="5" t="s">
        <v>1767</v>
      </c>
      <c r="E299" s="5" t="s">
        <v>1766</v>
      </c>
      <c r="F299" s="22" t="s">
        <v>834</v>
      </c>
      <c r="G299" s="22" t="s">
        <v>58</v>
      </c>
      <c r="H299" s="22" t="s">
        <v>38</v>
      </c>
      <c r="I299" s="21" t="s">
        <v>2337</v>
      </c>
    </row>
    <row r="300" spans="1:9" x14ac:dyDescent="0.2">
      <c r="A300" s="5" t="s">
        <v>2336</v>
      </c>
      <c r="B300" s="5" t="s">
        <v>2335</v>
      </c>
      <c r="D300" s="5" t="s">
        <v>2334</v>
      </c>
      <c r="E300" s="5" t="s">
        <v>167</v>
      </c>
      <c r="F300" s="22" t="s">
        <v>2333</v>
      </c>
      <c r="G300" s="22" t="s">
        <v>58</v>
      </c>
      <c r="H300" s="22" t="s">
        <v>38</v>
      </c>
      <c r="I300" s="21" t="s">
        <v>2332</v>
      </c>
    </row>
    <row r="301" spans="1:9" x14ac:dyDescent="0.2">
      <c r="A301" s="5" t="s">
        <v>2331</v>
      </c>
      <c r="B301" s="5" t="s">
        <v>2330</v>
      </c>
      <c r="E301" s="5" t="s">
        <v>1173</v>
      </c>
      <c r="F301" s="22" t="s">
        <v>2238</v>
      </c>
      <c r="H301" s="22" t="s">
        <v>38</v>
      </c>
      <c r="I301" s="21" t="s">
        <v>2329</v>
      </c>
    </row>
    <row r="302" spans="1:9" x14ac:dyDescent="0.2">
      <c r="A302" s="5" t="s">
        <v>2328</v>
      </c>
      <c r="B302" s="5" t="s">
        <v>2327</v>
      </c>
      <c r="D302" s="5" t="s">
        <v>2326</v>
      </c>
      <c r="E302" s="5" t="s">
        <v>51</v>
      </c>
      <c r="F302" s="22" t="s">
        <v>2238</v>
      </c>
      <c r="H302" s="22" t="s">
        <v>38</v>
      </c>
      <c r="I302" s="21" t="s">
        <v>2325</v>
      </c>
    </row>
    <row r="303" spans="1:9" x14ac:dyDescent="0.2">
      <c r="A303" s="5" t="s">
        <v>2324</v>
      </c>
      <c r="B303" s="5" t="s">
        <v>1113</v>
      </c>
      <c r="D303" s="5" t="s">
        <v>1114</v>
      </c>
      <c r="E303" s="5" t="s">
        <v>287</v>
      </c>
      <c r="F303" s="22" t="s">
        <v>919</v>
      </c>
      <c r="G303" s="22" t="s">
        <v>58</v>
      </c>
      <c r="H303" s="22" t="s">
        <v>38</v>
      </c>
      <c r="I303" s="21" t="s">
        <v>2323</v>
      </c>
    </row>
    <row r="304" spans="1:9" x14ac:dyDescent="0.2">
      <c r="A304" s="5" t="s">
        <v>2322</v>
      </c>
      <c r="B304" s="5" t="s">
        <v>1072</v>
      </c>
      <c r="D304" s="5" t="s">
        <v>1073</v>
      </c>
      <c r="E304" s="5" t="s">
        <v>561</v>
      </c>
      <c r="F304" s="22" t="s">
        <v>760</v>
      </c>
      <c r="G304" s="22" t="s">
        <v>58</v>
      </c>
      <c r="H304" s="22" t="s">
        <v>38</v>
      </c>
      <c r="I304" s="21" t="s">
        <v>2321</v>
      </c>
    </row>
    <row r="305" spans="1:9" x14ac:dyDescent="0.2">
      <c r="A305" s="5" t="s">
        <v>2320</v>
      </c>
      <c r="B305" s="5" t="s">
        <v>1275</v>
      </c>
      <c r="D305" s="5" t="s">
        <v>1274</v>
      </c>
      <c r="E305" s="5" t="s">
        <v>446</v>
      </c>
      <c r="F305" s="22" t="s">
        <v>1273</v>
      </c>
      <c r="G305" s="22" t="s">
        <v>58</v>
      </c>
      <c r="H305" s="22" t="s">
        <v>38</v>
      </c>
      <c r="I305" s="21" t="s">
        <v>2319</v>
      </c>
    </row>
    <row r="306" spans="1:9" x14ac:dyDescent="0.2">
      <c r="A306" s="5" t="s">
        <v>2318</v>
      </c>
      <c r="B306" s="5" t="s">
        <v>2317</v>
      </c>
      <c r="E306" s="5" t="s">
        <v>258</v>
      </c>
      <c r="F306" s="22" t="s">
        <v>2238</v>
      </c>
      <c r="H306" s="22" t="s">
        <v>38</v>
      </c>
      <c r="I306" s="21" t="s">
        <v>2316</v>
      </c>
    </row>
    <row r="307" spans="1:9" x14ac:dyDescent="0.2">
      <c r="A307" s="5" t="s">
        <v>2315</v>
      </c>
      <c r="B307" s="5" t="s">
        <v>2314</v>
      </c>
      <c r="E307" s="5" t="s">
        <v>287</v>
      </c>
      <c r="F307" s="22" t="s">
        <v>2142</v>
      </c>
      <c r="I307" s="21" t="s">
        <v>2313</v>
      </c>
    </row>
    <row r="308" spans="1:9" x14ac:dyDescent="0.2">
      <c r="A308" s="5" t="s">
        <v>2312</v>
      </c>
      <c r="B308" s="5" t="s">
        <v>2311</v>
      </c>
      <c r="D308" s="5" t="s">
        <v>2310</v>
      </c>
      <c r="E308" s="5" t="s">
        <v>95</v>
      </c>
      <c r="F308" s="22" t="s">
        <v>2309</v>
      </c>
      <c r="G308" s="22" t="s">
        <v>1754</v>
      </c>
      <c r="H308" s="22" t="s">
        <v>1506</v>
      </c>
      <c r="I308" s="21" t="s">
        <v>2308</v>
      </c>
    </row>
    <row r="309" spans="1:9" x14ac:dyDescent="0.2">
      <c r="A309" s="5" t="s">
        <v>2307</v>
      </c>
      <c r="B309" s="5" t="s">
        <v>2306</v>
      </c>
      <c r="D309" s="5" t="s">
        <v>2305</v>
      </c>
      <c r="E309" s="5" t="s">
        <v>1471</v>
      </c>
      <c r="F309" s="22" t="s">
        <v>288</v>
      </c>
      <c r="G309" s="22" t="s">
        <v>58</v>
      </c>
      <c r="H309" s="22" t="s">
        <v>38</v>
      </c>
      <c r="I309" s="21" t="s">
        <v>2304</v>
      </c>
    </row>
    <row r="310" spans="1:9" x14ac:dyDescent="0.2">
      <c r="A310" s="5" t="s">
        <v>2303</v>
      </c>
      <c r="B310" s="5" t="s">
        <v>2302</v>
      </c>
      <c r="E310" s="5" t="s">
        <v>21</v>
      </c>
      <c r="F310" s="22" t="s">
        <v>753</v>
      </c>
      <c r="I310" s="21" t="s">
        <v>2301</v>
      </c>
    </row>
    <row r="311" spans="1:9" x14ac:dyDescent="0.2">
      <c r="A311" s="5" t="s">
        <v>2300</v>
      </c>
      <c r="B311" s="5" t="s">
        <v>2299</v>
      </c>
      <c r="E311" s="5" t="s">
        <v>150</v>
      </c>
      <c r="F311" s="22" t="s">
        <v>753</v>
      </c>
      <c r="I311" s="21" t="s">
        <v>2298</v>
      </c>
    </row>
    <row r="312" spans="1:9" x14ac:dyDescent="0.2">
      <c r="A312" s="5" t="s">
        <v>2297</v>
      </c>
      <c r="B312" s="5" t="s">
        <v>1188</v>
      </c>
      <c r="D312" s="5" t="s">
        <v>1187</v>
      </c>
      <c r="E312" s="5" t="s">
        <v>1186</v>
      </c>
      <c r="F312" s="22" t="s">
        <v>743</v>
      </c>
      <c r="G312" s="22" t="s">
        <v>58</v>
      </c>
      <c r="H312" s="22" t="s">
        <v>38</v>
      </c>
      <c r="I312" s="21" t="s">
        <v>111</v>
      </c>
    </row>
    <row r="313" spans="1:9" x14ac:dyDescent="0.2">
      <c r="A313" s="5" t="s">
        <v>2296</v>
      </c>
      <c r="B313" s="5" t="s">
        <v>2295</v>
      </c>
      <c r="D313" s="5" t="s">
        <v>2294</v>
      </c>
      <c r="E313" s="5" t="s">
        <v>395</v>
      </c>
      <c r="F313" s="22" t="s">
        <v>743</v>
      </c>
      <c r="G313" s="22" t="s">
        <v>58</v>
      </c>
      <c r="H313" s="22" t="s">
        <v>38</v>
      </c>
      <c r="I313" s="21" t="s">
        <v>111</v>
      </c>
    </row>
    <row r="314" spans="1:9" x14ac:dyDescent="0.2">
      <c r="A314" s="5" t="s">
        <v>2293</v>
      </c>
      <c r="B314" s="5" t="s">
        <v>2292</v>
      </c>
      <c r="E314" s="5" t="s">
        <v>90</v>
      </c>
      <c r="F314" s="22" t="s">
        <v>753</v>
      </c>
      <c r="I314" s="21" t="s">
        <v>2291</v>
      </c>
    </row>
    <row r="315" spans="1:9" x14ac:dyDescent="0.2">
      <c r="A315" s="5" t="s">
        <v>2290</v>
      </c>
      <c r="B315" s="5" t="s">
        <v>2289</v>
      </c>
      <c r="D315" s="5" t="s">
        <v>2288</v>
      </c>
      <c r="E315" s="5" t="s">
        <v>493</v>
      </c>
      <c r="F315" s="22" t="s">
        <v>1231</v>
      </c>
      <c r="G315" s="22" t="s">
        <v>58</v>
      </c>
      <c r="H315" s="22" t="s">
        <v>38</v>
      </c>
      <c r="I315" s="21" t="s">
        <v>2286</v>
      </c>
    </row>
    <row r="316" spans="1:9" x14ac:dyDescent="0.2">
      <c r="A316" s="5" t="s">
        <v>2287</v>
      </c>
      <c r="B316" s="5" t="s">
        <v>1797</v>
      </c>
      <c r="D316" s="5" t="s">
        <v>1796</v>
      </c>
      <c r="E316" s="5" t="s">
        <v>385</v>
      </c>
      <c r="F316" s="22" t="s">
        <v>1231</v>
      </c>
      <c r="G316" s="22" t="s">
        <v>58</v>
      </c>
      <c r="H316" s="22" t="s">
        <v>38</v>
      </c>
      <c r="I316" s="21" t="s">
        <v>2286</v>
      </c>
    </row>
    <row r="317" spans="1:9" x14ac:dyDescent="0.2">
      <c r="A317" s="5" t="s">
        <v>2285</v>
      </c>
      <c r="B317" s="5" t="s">
        <v>2284</v>
      </c>
      <c r="E317" s="5" t="s">
        <v>95</v>
      </c>
      <c r="F317" s="22" t="s">
        <v>2142</v>
      </c>
      <c r="I317" s="21" t="s">
        <v>2283</v>
      </c>
    </row>
    <row r="318" spans="1:9" x14ac:dyDescent="0.2">
      <c r="A318" s="5" t="s">
        <v>2282</v>
      </c>
      <c r="B318" s="5" t="s">
        <v>2281</v>
      </c>
      <c r="D318" s="5" t="s">
        <v>2280</v>
      </c>
      <c r="E318" s="5" t="s">
        <v>644</v>
      </c>
      <c r="F318" s="22" t="s">
        <v>2279</v>
      </c>
      <c r="G318" s="22" t="s">
        <v>1428</v>
      </c>
      <c r="H318" s="22" t="s">
        <v>38</v>
      </c>
      <c r="I318" s="21" t="s">
        <v>2278</v>
      </c>
    </row>
    <row r="319" spans="1:9" x14ac:dyDescent="0.2">
      <c r="A319" s="5" t="s">
        <v>2277</v>
      </c>
      <c r="B319" s="5" t="s">
        <v>2276</v>
      </c>
      <c r="E319" s="5" t="s">
        <v>80</v>
      </c>
      <c r="F319" s="22" t="s">
        <v>2275</v>
      </c>
      <c r="I319" s="21" t="s">
        <v>2274</v>
      </c>
    </row>
    <row r="320" spans="1:9" x14ac:dyDescent="0.2">
      <c r="A320" s="5" t="s">
        <v>2273</v>
      </c>
      <c r="B320" s="5" t="s">
        <v>2272</v>
      </c>
      <c r="D320" s="5" t="s">
        <v>2271</v>
      </c>
      <c r="E320" s="5" t="s">
        <v>531</v>
      </c>
      <c r="F320" s="22" t="s">
        <v>288</v>
      </c>
      <c r="G320" s="22" t="s">
        <v>58</v>
      </c>
      <c r="H320" s="22" t="s">
        <v>38</v>
      </c>
      <c r="I320" s="21" t="s">
        <v>2270</v>
      </c>
    </row>
    <row r="321" spans="1:9" x14ac:dyDescent="0.2">
      <c r="A321" s="5" t="s">
        <v>2269</v>
      </c>
      <c r="B321" s="5" t="s">
        <v>2268</v>
      </c>
      <c r="E321" s="5" t="s">
        <v>231</v>
      </c>
      <c r="F321" s="22" t="s">
        <v>753</v>
      </c>
      <c r="I321" s="21" t="s">
        <v>2267</v>
      </c>
    </row>
    <row r="322" spans="1:9" x14ac:dyDescent="0.2">
      <c r="A322" s="5" t="s">
        <v>2266</v>
      </c>
      <c r="B322" s="5" t="s">
        <v>2265</v>
      </c>
      <c r="D322" s="5" t="s">
        <v>2264</v>
      </c>
      <c r="E322" s="5" t="s">
        <v>141</v>
      </c>
      <c r="F322" s="22" t="s">
        <v>2263</v>
      </c>
      <c r="I322" s="21" t="s">
        <v>2262</v>
      </c>
    </row>
    <row r="323" spans="1:9" x14ac:dyDescent="0.2">
      <c r="A323" s="5" t="s">
        <v>2261</v>
      </c>
      <c r="B323" s="5" t="s">
        <v>2260</v>
      </c>
      <c r="D323" s="5" t="s">
        <v>2259</v>
      </c>
      <c r="E323" s="5" t="s">
        <v>1068</v>
      </c>
      <c r="F323" s="22" t="s">
        <v>2258</v>
      </c>
      <c r="G323" s="22" t="s">
        <v>58</v>
      </c>
      <c r="H323" s="22" t="s">
        <v>38</v>
      </c>
      <c r="I323" s="21" t="s">
        <v>2257</v>
      </c>
    </row>
    <row r="324" spans="1:9" x14ac:dyDescent="0.2">
      <c r="A324" s="5" t="s">
        <v>2256</v>
      </c>
      <c r="B324" s="5" t="s">
        <v>2255</v>
      </c>
      <c r="D324" s="5" t="s">
        <v>2254</v>
      </c>
      <c r="E324" s="5" t="s">
        <v>446</v>
      </c>
      <c r="F324" s="22" t="s">
        <v>2226</v>
      </c>
      <c r="G324" s="22" t="s">
        <v>1754</v>
      </c>
      <c r="H324" s="22" t="s">
        <v>1506</v>
      </c>
      <c r="I324" s="21" t="s">
        <v>2253</v>
      </c>
    </row>
    <row r="325" spans="1:9" x14ac:dyDescent="0.2">
      <c r="A325" s="5" t="s">
        <v>2252</v>
      </c>
      <c r="B325" s="5" t="s">
        <v>2251</v>
      </c>
      <c r="D325" s="5" t="s">
        <v>2250</v>
      </c>
      <c r="E325" s="5" t="s">
        <v>120</v>
      </c>
      <c r="F325" s="22" t="s">
        <v>2249</v>
      </c>
      <c r="G325" s="22" t="s">
        <v>1428</v>
      </c>
      <c r="H325" s="22" t="s">
        <v>38</v>
      </c>
      <c r="I325" s="21" t="s">
        <v>2248</v>
      </c>
    </row>
    <row r="326" spans="1:9" x14ac:dyDescent="0.2">
      <c r="A326" s="5" t="s">
        <v>2247</v>
      </c>
      <c r="B326" s="5" t="s">
        <v>2246</v>
      </c>
      <c r="E326" s="5" t="s">
        <v>936</v>
      </c>
      <c r="F326" s="22" t="s">
        <v>753</v>
      </c>
      <c r="I326" s="21" t="s">
        <v>2245</v>
      </c>
    </row>
    <row r="327" spans="1:9" x14ac:dyDescent="0.2">
      <c r="A327" s="5" t="s">
        <v>2244</v>
      </c>
      <c r="B327" s="5" t="s">
        <v>2243</v>
      </c>
      <c r="D327" s="5" t="s">
        <v>2242</v>
      </c>
      <c r="E327" s="5" t="s">
        <v>74</v>
      </c>
      <c r="F327" s="22" t="s">
        <v>288</v>
      </c>
      <c r="G327" s="22" t="s">
        <v>58</v>
      </c>
      <c r="H327" s="22" t="s">
        <v>38</v>
      </c>
      <c r="I327" s="21" t="s">
        <v>2241</v>
      </c>
    </row>
    <row r="328" spans="1:9" x14ac:dyDescent="0.2">
      <c r="A328" s="5" t="s">
        <v>2240</v>
      </c>
      <c r="B328" s="5" t="s">
        <v>2239</v>
      </c>
      <c r="E328" s="5" t="s">
        <v>287</v>
      </c>
      <c r="F328" s="22" t="s">
        <v>2238</v>
      </c>
      <c r="H328" s="22" t="s">
        <v>38</v>
      </c>
      <c r="I328" s="21" t="s">
        <v>2237</v>
      </c>
    </row>
    <row r="329" spans="1:9" x14ac:dyDescent="0.2">
      <c r="A329" s="5" t="s">
        <v>2236</v>
      </c>
      <c r="B329" s="5" t="s">
        <v>2235</v>
      </c>
      <c r="D329" s="5" t="s">
        <v>2234</v>
      </c>
      <c r="E329" s="5" t="s">
        <v>132</v>
      </c>
      <c r="F329" s="22" t="s">
        <v>834</v>
      </c>
      <c r="G329" s="22" t="s">
        <v>58</v>
      </c>
      <c r="H329" s="22" t="s">
        <v>38</v>
      </c>
      <c r="I329" s="21" t="s">
        <v>2230</v>
      </c>
    </row>
    <row r="330" spans="1:9" x14ac:dyDescent="0.2">
      <c r="A330" s="5" t="s">
        <v>2233</v>
      </c>
      <c r="B330" s="5" t="s">
        <v>2232</v>
      </c>
      <c r="D330" s="5" t="s">
        <v>2231</v>
      </c>
      <c r="E330" s="5" t="s">
        <v>882</v>
      </c>
      <c r="F330" s="22" t="s">
        <v>834</v>
      </c>
      <c r="G330" s="22" t="s">
        <v>58</v>
      </c>
      <c r="H330" s="22" t="s">
        <v>38</v>
      </c>
      <c r="I330" s="21" t="s">
        <v>2230</v>
      </c>
    </row>
    <row r="331" spans="1:9" x14ac:dyDescent="0.2">
      <c r="A331" s="5" t="s">
        <v>2229</v>
      </c>
      <c r="B331" s="5" t="s">
        <v>2228</v>
      </c>
      <c r="D331" s="5" t="s">
        <v>2227</v>
      </c>
      <c r="E331" s="5" t="s">
        <v>1173</v>
      </c>
      <c r="F331" s="22" t="s">
        <v>2226</v>
      </c>
      <c r="G331" s="22" t="s">
        <v>1754</v>
      </c>
      <c r="H331" s="22" t="s">
        <v>1506</v>
      </c>
      <c r="I331" s="21" t="s">
        <v>2225</v>
      </c>
    </row>
    <row r="332" spans="1:9" x14ac:dyDescent="0.2">
      <c r="A332" s="5" t="s">
        <v>2224</v>
      </c>
      <c r="B332" s="5" t="s">
        <v>2223</v>
      </c>
      <c r="D332" s="5" t="s">
        <v>2222</v>
      </c>
      <c r="E332" s="5" t="s">
        <v>1173</v>
      </c>
      <c r="F332" s="22" t="s">
        <v>2221</v>
      </c>
      <c r="G332" s="22" t="s">
        <v>58</v>
      </c>
      <c r="H332" s="22" t="s">
        <v>38</v>
      </c>
      <c r="I332" s="21" t="s">
        <v>2220</v>
      </c>
    </row>
    <row r="333" spans="1:9" x14ac:dyDescent="0.2">
      <c r="A333" s="5" t="s">
        <v>2219</v>
      </c>
      <c r="B333" s="5" t="s">
        <v>2218</v>
      </c>
      <c r="E333" s="5" t="s">
        <v>421</v>
      </c>
      <c r="F333" s="22" t="s">
        <v>753</v>
      </c>
      <c r="I333" s="21" t="s">
        <v>2217</v>
      </c>
    </row>
    <row r="334" spans="1:9" x14ac:dyDescent="0.2">
      <c r="A334" s="5" t="s">
        <v>2216</v>
      </c>
      <c r="B334" s="5" t="s">
        <v>2215</v>
      </c>
      <c r="E334" s="5" t="s">
        <v>868</v>
      </c>
      <c r="F334" s="22" t="s">
        <v>753</v>
      </c>
      <c r="I334" s="21" t="s">
        <v>2212</v>
      </c>
    </row>
    <row r="335" spans="1:9" x14ac:dyDescent="0.2">
      <c r="A335" s="5" t="s">
        <v>2214</v>
      </c>
      <c r="B335" s="5" t="s">
        <v>2213</v>
      </c>
      <c r="E335" s="5" t="s">
        <v>526</v>
      </c>
      <c r="F335" s="22" t="s">
        <v>753</v>
      </c>
      <c r="I335" s="21" t="s">
        <v>2212</v>
      </c>
    </row>
    <row r="336" spans="1:9" x14ac:dyDescent="0.2">
      <c r="A336" s="5" t="s">
        <v>2211</v>
      </c>
      <c r="B336" s="5" t="s">
        <v>991</v>
      </c>
      <c r="D336" s="5" t="s">
        <v>992</v>
      </c>
      <c r="E336" s="5" t="s">
        <v>582</v>
      </c>
      <c r="F336" s="22" t="s">
        <v>760</v>
      </c>
      <c r="G336" s="22" t="s">
        <v>58</v>
      </c>
      <c r="H336" s="22" t="s">
        <v>38</v>
      </c>
      <c r="I336" s="21" t="s">
        <v>2210</v>
      </c>
    </row>
    <row r="337" spans="1:9" x14ac:dyDescent="0.2">
      <c r="A337" s="5" t="s">
        <v>2209</v>
      </c>
      <c r="B337" s="5" t="s">
        <v>1129</v>
      </c>
      <c r="D337" s="5" t="s">
        <v>1130</v>
      </c>
      <c r="E337" s="5" t="s">
        <v>561</v>
      </c>
      <c r="F337" s="22" t="s">
        <v>760</v>
      </c>
      <c r="G337" s="22" t="s">
        <v>58</v>
      </c>
      <c r="H337" s="22" t="s">
        <v>38</v>
      </c>
      <c r="I337" s="21" t="s">
        <v>2205</v>
      </c>
    </row>
    <row r="338" spans="1:9" x14ac:dyDescent="0.2">
      <c r="A338" s="5" t="s">
        <v>2208</v>
      </c>
      <c r="B338" s="5" t="s">
        <v>2207</v>
      </c>
      <c r="D338" s="5" t="s">
        <v>2206</v>
      </c>
      <c r="E338" s="5" t="s">
        <v>561</v>
      </c>
      <c r="F338" s="22" t="s">
        <v>760</v>
      </c>
      <c r="G338" s="22" t="s">
        <v>58</v>
      </c>
      <c r="H338" s="22" t="s">
        <v>38</v>
      </c>
      <c r="I338" s="21" t="s">
        <v>2205</v>
      </c>
    </row>
    <row r="339" spans="1:9" x14ac:dyDescent="0.2">
      <c r="A339" s="5" t="s">
        <v>2204</v>
      </c>
      <c r="B339" s="5" t="s">
        <v>2203</v>
      </c>
      <c r="E339" s="5" t="s">
        <v>493</v>
      </c>
      <c r="F339" s="22" t="s">
        <v>2202</v>
      </c>
      <c r="I339" s="21" t="s">
        <v>2201</v>
      </c>
    </row>
    <row r="340" spans="1:9" x14ac:dyDescent="0.2">
      <c r="A340" s="5" t="s">
        <v>2200</v>
      </c>
      <c r="B340" s="5" t="s">
        <v>2199</v>
      </c>
      <c r="E340" s="5" t="s">
        <v>561</v>
      </c>
      <c r="F340" s="22" t="s">
        <v>753</v>
      </c>
      <c r="I340" s="21" t="s">
        <v>2198</v>
      </c>
    </row>
    <row r="341" spans="1:9" x14ac:dyDescent="0.2">
      <c r="A341" s="5" t="s">
        <v>2197</v>
      </c>
      <c r="B341" s="5" t="s">
        <v>2196</v>
      </c>
      <c r="E341" s="5" t="s">
        <v>868</v>
      </c>
      <c r="F341" s="22" t="s">
        <v>753</v>
      </c>
      <c r="I341" s="21" t="s">
        <v>2192</v>
      </c>
    </row>
    <row r="342" spans="1:9" x14ac:dyDescent="0.2">
      <c r="A342" s="5" t="s">
        <v>2195</v>
      </c>
      <c r="B342" s="5" t="s">
        <v>2194</v>
      </c>
      <c r="D342" s="5" t="s">
        <v>2193</v>
      </c>
      <c r="E342" s="5" t="s">
        <v>161</v>
      </c>
      <c r="F342" s="22" t="s">
        <v>760</v>
      </c>
      <c r="G342" s="22" t="s">
        <v>58</v>
      </c>
      <c r="H342" s="22" t="s">
        <v>38</v>
      </c>
      <c r="I342" s="21" t="s">
        <v>2192</v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3C941B-C13C-4451-B8D8-A986E9C3098F}">
  <dimension ref="A1:K185"/>
  <sheetViews>
    <sheetView workbookViewId="0">
      <selection activeCell="E18" sqref="E18"/>
    </sheetView>
  </sheetViews>
  <sheetFormatPr baseColWidth="10" defaultRowHeight="12.75" x14ac:dyDescent="0.2"/>
  <cols>
    <col min="1" max="1" width="19.140625" style="4" customWidth="1"/>
    <col min="2" max="2" width="29.5703125" style="4" customWidth="1"/>
    <col min="3" max="4" width="11.28515625" style="4" customWidth="1"/>
    <col min="5" max="5" width="27.42578125" style="4" customWidth="1"/>
    <col min="6" max="6" width="28.5703125" style="4" customWidth="1"/>
    <col min="7" max="7" width="14" style="4" customWidth="1"/>
    <col min="8" max="8" width="8.5703125" style="4" customWidth="1"/>
    <col min="9" max="9" width="15" style="4" customWidth="1"/>
    <col min="10" max="10" width="11.42578125" style="3"/>
    <col min="11" max="11" width="14.5703125" style="3" customWidth="1"/>
    <col min="12" max="16384" width="11.42578125" style="4"/>
  </cols>
  <sheetData>
    <row r="1" spans="1:11" ht="15.75" x14ac:dyDescent="0.2">
      <c r="F1" s="1" t="s">
        <v>2184</v>
      </c>
    </row>
    <row r="2" spans="1:11" x14ac:dyDescent="0.2">
      <c r="F2" s="10" t="s">
        <v>1</v>
      </c>
    </row>
    <row r="3" spans="1:11" x14ac:dyDescent="0.2">
      <c r="F3" s="2" t="s">
        <v>2183</v>
      </c>
    </row>
    <row r="4" spans="1:11" x14ac:dyDescent="0.2">
      <c r="F4" s="2" t="s">
        <v>2182</v>
      </c>
    </row>
    <row r="5" spans="1:11" x14ac:dyDescent="0.2">
      <c r="F5" s="2" t="s">
        <v>4</v>
      </c>
    </row>
    <row r="7" spans="1:11" x14ac:dyDescent="0.2">
      <c r="A7" s="5" t="s">
        <v>5</v>
      </c>
      <c r="C7" s="5" t="s">
        <v>6</v>
      </c>
      <c r="E7" s="5" t="s">
        <v>2181</v>
      </c>
      <c r="F7" s="5" t="s">
        <v>2180</v>
      </c>
      <c r="G7" s="5" t="s">
        <v>9</v>
      </c>
    </row>
    <row r="8" spans="1:11" x14ac:dyDescent="0.2">
      <c r="A8" s="3" t="s">
        <v>10</v>
      </c>
      <c r="B8" s="3" t="s">
        <v>11</v>
      </c>
      <c r="C8" s="3" t="s">
        <v>734</v>
      </c>
      <c r="D8" s="3" t="s">
        <v>12</v>
      </c>
      <c r="E8" s="3" t="s">
        <v>13</v>
      </c>
      <c r="F8" s="3" t="s">
        <v>14</v>
      </c>
      <c r="G8" s="3" t="s">
        <v>15</v>
      </c>
      <c r="H8" s="3" t="s">
        <v>16</v>
      </c>
      <c r="I8" s="3" t="s">
        <v>17</v>
      </c>
      <c r="J8" s="3" t="s">
        <v>732</v>
      </c>
      <c r="K8" s="3" t="s">
        <v>733</v>
      </c>
    </row>
    <row r="9" spans="1:11" x14ac:dyDescent="0.2">
      <c r="A9" s="2" t="s">
        <v>18</v>
      </c>
      <c r="B9" s="2" t="s">
        <v>2179</v>
      </c>
      <c r="C9" s="3"/>
      <c r="D9" s="2" t="s">
        <v>2178</v>
      </c>
      <c r="E9" s="2" t="s">
        <v>306</v>
      </c>
      <c r="F9" s="2" t="s">
        <v>2177</v>
      </c>
      <c r="G9" s="2" t="s">
        <v>2176</v>
      </c>
      <c r="H9" s="2" t="s">
        <v>2175</v>
      </c>
      <c r="I9" s="2" t="s">
        <v>2174</v>
      </c>
      <c r="J9" s="3" t="str">
        <f t="shared" ref="J9:J40" si="0">MID(E9,3,1)</f>
        <v>M</v>
      </c>
      <c r="K9" s="3" t="str">
        <f>IF(AND(J9="M",G9="077"),MAX(50-1*COUNTIFS($J$8:J8,"M",$G$8:$G8,"077"),1),
IF(AND(J9="F",G9="077"),MAX(50-1*COUNTIFS($J$8:J8,"F",$G$8:$G8,"077"),1),""))</f>
        <v/>
      </c>
    </row>
    <row r="10" spans="1:11" x14ac:dyDescent="0.2">
      <c r="A10" s="2" t="s">
        <v>24</v>
      </c>
      <c r="B10" s="2" t="s">
        <v>745</v>
      </c>
      <c r="C10" s="3"/>
      <c r="D10" s="2" t="s">
        <v>746</v>
      </c>
      <c r="E10" s="2" t="s">
        <v>747</v>
      </c>
      <c r="F10" s="2" t="s">
        <v>748</v>
      </c>
      <c r="G10" s="2" t="s">
        <v>58</v>
      </c>
      <c r="H10" s="2" t="s">
        <v>38</v>
      </c>
      <c r="I10" s="2" t="s">
        <v>2173</v>
      </c>
      <c r="J10" s="3" t="str">
        <f t="shared" si="0"/>
        <v>M</v>
      </c>
      <c r="K10" s="3">
        <f>IF(AND(J10="M",G10="077"),MAX(50-1*COUNTIFS($J$8:J9,"M",$G$8:$G9,"077"),1),
IF(AND(J10="F",G10="077"),MAX(50-1*COUNTIFS($J$8:J9,"F",$G$8:$G9,"077"),1),""))</f>
        <v>50</v>
      </c>
    </row>
    <row r="11" spans="1:11" x14ac:dyDescent="0.2">
      <c r="A11" s="2" t="s">
        <v>28</v>
      </c>
      <c r="B11" s="2" t="s">
        <v>2172</v>
      </c>
      <c r="C11" s="3"/>
      <c r="D11" s="2" t="s">
        <v>2171</v>
      </c>
      <c r="E11" s="2" t="s">
        <v>373</v>
      </c>
      <c r="F11" s="2" t="s">
        <v>2170</v>
      </c>
      <c r="G11" s="3"/>
      <c r="H11" s="3"/>
      <c r="I11" s="2" t="s">
        <v>2169</v>
      </c>
      <c r="J11" s="3" t="str">
        <f t="shared" si="0"/>
        <v>M</v>
      </c>
      <c r="K11" s="3" t="str">
        <f>IF(AND(J11="M",G11="077"),MAX(50-1*COUNTIFS($J$8:J10,"M",$G$8:$G10,"077"),1),
IF(AND(J11="F",G11="077"),MAX(50-1*COUNTIFS($J$8:J10,"F",$G$8:$G10,"077"),1),""))</f>
        <v/>
      </c>
    </row>
    <row r="12" spans="1:11" x14ac:dyDescent="0.2">
      <c r="A12" s="2" t="s">
        <v>32</v>
      </c>
      <c r="B12" s="2" t="s">
        <v>2168</v>
      </c>
      <c r="C12" s="3"/>
      <c r="D12" s="2" t="s">
        <v>2167</v>
      </c>
      <c r="E12" s="2" t="s">
        <v>773</v>
      </c>
      <c r="F12" s="2" t="s">
        <v>748</v>
      </c>
      <c r="G12" s="2" t="s">
        <v>58</v>
      </c>
      <c r="H12" s="2" t="s">
        <v>38</v>
      </c>
      <c r="I12" s="2" t="s">
        <v>2166</v>
      </c>
      <c r="J12" s="3" t="str">
        <f t="shared" si="0"/>
        <v>M</v>
      </c>
      <c r="K12" s="3">
        <f>IF(AND(J12="M",G12="077"),MAX(50-1*COUNTIFS($J$8:J11,"M",$G$8:$G11,"077"),1),
IF(AND(J12="F",G12="077"),MAX(50-1*COUNTIFS($J$8:J11,"F",$G$8:$G11,"077"),1),""))</f>
        <v>49</v>
      </c>
    </row>
    <row r="13" spans="1:11" x14ac:dyDescent="0.2">
      <c r="A13" s="2" t="s">
        <v>40</v>
      </c>
      <c r="B13" s="2" t="s">
        <v>2165</v>
      </c>
      <c r="C13" s="3"/>
      <c r="D13" s="2" t="s">
        <v>2164</v>
      </c>
      <c r="E13" s="2" t="s">
        <v>161</v>
      </c>
      <c r="F13" s="2" t="s">
        <v>1869</v>
      </c>
      <c r="G13" s="2" t="s">
        <v>1754</v>
      </c>
      <c r="H13" s="2" t="s">
        <v>1506</v>
      </c>
      <c r="I13" s="2" t="s">
        <v>2163</v>
      </c>
      <c r="J13" s="3" t="str">
        <f t="shared" si="0"/>
        <v>M</v>
      </c>
      <c r="K13" s="3" t="str">
        <f>IF(AND(J13="M",G13="077"),MAX(50-1*COUNTIFS($J$8:J12,"M",$G$8:$G12,"077"),1),
IF(AND(J13="F",G13="077"),MAX(50-1*COUNTIFS($J$8:J12,"F",$G$8:$G12,"077"),1),""))</f>
        <v/>
      </c>
    </row>
    <row r="14" spans="1:11" x14ac:dyDescent="0.2">
      <c r="A14" s="2" t="s">
        <v>44</v>
      </c>
      <c r="B14" s="2" t="s">
        <v>758</v>
      </c>
      <c r="C14" s="3"/>
      <c r="D14" s="2" t="s">
        <v>759</v>
      </c>
      <c r="E14" s="2" t="s">
        <v>150</v>
      </c>
      <c r="F14" s="2" t="s">
        <v>1777</v>
      </c>
      <c r="G14" s="2" t="s">
        <v>58</v>
      </c>
      <c r="H14" s="2" t="s">
        <v>38</v>
      </c>
      <c r="I14" s="2" t="s">
        <v>2162</v>
      </c>
      <c r="J14" s="3" t="str">
        <f t="shared" si="0"/>
        <v>M</v>
      </c>
      <c r="K14" s="3">
        <f>IF(AND(J14="M",G14="077"),MAX(50-1*COUNTIFS($J$8:J13,"M",$G$8:$G13,"077"),1),
IF(AND(J14="F",G14="077"),MAX(50-1*COUNTIFS($J$8:J13,"F",$G$8:$G13,"077"),1),""))</f>
        <v>48</v>
      </c>
    </row>
    <row r="15" spans="1:11" x14ac:dyDescent="0.2">
      <c r="A15" s="2" t="s">
        <v>48</v>
      </c>
      <c r="B15" s="2" t="s">
        <v>750</v>
      </c>
      <c r="C15" s="3"/>
      <c r="D15" s="2" t="s">
        <v>751</v>
      </c>
      <c r="E15" s="2" t="s">
        <v>752</v>
      </c>
      <c r="F15" s="3"/>
      <c r="G15" s="3"/>
      <c r="H15" s="3"/>
      <c r="I15" s="2" t="s">
        <v>2161</v>
      </c>
      <c r="J15" s="3" t="str">
        <f t="shared" si="0"/>
        <v>M</v>
      </c>
      <c r="K15" s="3" t="str">
        <f>IF(AND(J15="M",G15="077"),MAX(50-1*COUNTIFS($J$8:J14,"M",$G$8:$G14,"077"),1),
IF(AND(J15="F",G15="077"),MAX(50-1*COUNTIFS($J$8:J14,"F",$G$8:$G14,"077"),1),""))</f>
        <v/>
      </c>
    </row>
    <row r="16" spans="1:11" x14ac:dyDescent="0.2">
      <c r="A16" s="2" t="s">
        <v>53</v>
      </c>
      <c r="B16" s="2" t="s">
        <v>2160</v>
      </c>
      <c r="C16" s="3"/>
      <c r="D16" s="3"/>
      <c r="E16" s="2" t="s">
        <v>167</v>
      </c>
      <c r="F16" s="3"/>
      <c r="G16" s="3"/>
      <c r="H16" s="3"/>
      <c r="I16" s="2" t="s">
        <v>2159</v>
      </c>
      <c r="J16" s="3" t="str">
        <f t="shared" si="0"/>
        <v>M</v>
      </c>
      <c r="K16" s="3" t="str">
        <f>IF(AND(J16="M",G16="077"),MAX(50-1*COUNTIFS($J$8:J15,"M",$G$8:$G15,"077"),1),
IF(AND(J16="F",G16="077"),MAX(50-1*COUNTIFS($J$8:J15,"F",$G$8:$G15,"077"),1),""))</f>
        <v/>
      </c>
    </row>
    <row r="17" spans="1:11" x14ac:dyDescent="0.2">
      <c r="A17" s="2" t="s">
        <v>60</v>
      </c>
      <c r="B17" s="2" t="s">
        <v>2158</v>
      </c>
      <c r="C17" s="3"/>
      <c r="D17" s="2" t="s">
        <v>2157</v>
      </c>
      <c r="E17" s="2" t="s">
        <v>773</v>
      </c>
      <c r="F17" s="2" t="s">
        <v>2156</v>
      </c>
      <c r="G17" s="2" t="s">
        <v>58</v>
      </c>
      <c r="H17" s="2" t="s">
        <v>38</v>
      </c>
      <c r="I17" s="2" t="s">
        <v>2155</v>
      </c>
      <c r="J17" s="3" t="str">
        <f t="shared" si="0"/>
        <v>M</v>
      </c>
      <c r="K17" s="3">
        <f>IF(AND(J17="M",G17="077"),MAX(50-1*COUNTIFS($J$8:J16,"M",$G$8:$G16,"077"),1),
IF(AND(J17="F",G17="077"),MAX(50-1*COUNTIFS($J$8:J16,"F",$G$8:$G16,"077"),1),""))</f>
        <v>47</v>
      </c>
    </row>
    <row r="18" spans="1:11" x14ac:dyDescent="0.2">
      <c r="A18" s="2" t="s">
        <v>64</v>
      </c>
      <c r="B18" s="2" t="s">
        <v>2154</v>
      </c>
      <c r="C18" s="3"/>
      <c r="D18" s="2" t="s">
        <v>2153</v>
      </c>
      <c r="E18" s="2" t="s">
        <v>231</v>
      </c>
      <c r="F18" s="2" t="s">
        <v>2152</v>
      </c>
      <c r="G18" s="3"/>
      <c r="H18" s="3"/>
      <c r="I18" s="2" t="s">
        <v>2151</v>
      </c>
      <c r="J18" s="3" t="str">
        <f t="shared" si="0"/>
        <v>M</v>
      </c>
      <c r="K18" s="3" t="str">
        <f>IF(AND(J18="M",G18="077"),MAX(50-1*COUNTIFS($J$8:J17,"M",$G$8:$G17,"077"),1),
IF(AND(J18="F",G18="077"),MAX(50-1*COUNTIFS($J$8:J17,"F",$G$8:$G17,"077"),1),""))</f>
        <v/>
      </c>
    </row>
    <row r="19" spans="1:11" x14ac:dyDescent="0.2">
      <c r="A19" s="2" t="s">
        <v>67</v>
      </c>
      <c r="B19" s="2" t="s">
        <v>1386</v>
      </c>
      <c r="C19" s="3"/>
      <c r="D19" s="2" t="s">
        <v>1385</v>
      </c>
      <c r="E19" s="2" t="s">
        <v>80</v>
      </c>
      <c r="F19" s="2" t="s">
        <v>100</v>
      </c>
      <c r="G19" s="2" t="s">
        <v>58</v>
      </c>
      <c r="H19" s="2" t="s">
        <v>38</v>
      </c>
      <c r="I19" s="2" t="s">
        <v>2150</v>
      </c>
      <c r="J19" s="3" t="str">
        <f t="shared" si="0"/>
        <v>M</v>
      </c>
      <c r="K19" s="3">
        <f>IF(AND(J19="M",G19="077"),MAX(50-1*COUNTIFS($J$8:J18,"M",$G$8:$G18,"077"),1),
IF(AND(J19="F",G19="077"),MAX(50-1*COUNTIFS($J$8:J18,"F",$G$8:$G18,"077"),1),""))</f>
        <v>46</v>
      </c>
    </row>
    <row r="20" spans="1:11" x14ac:dyDescent="0.2">
      <c r="A20" s="2" t="s">
        <v>71</v>
      </c>
      <c r="B20" s="2" t="s">
        <v>2149</v>
      </c>
      <c r="C20" s="3"/>
      <c r="D20" s="2" t="s">
        <v>2148</v>
      </c>
      <c r="E20" s="2" t="s">
        <v>296</v>
      </c>
      <c r="F20" s="2" t="s">
        <v>1763</v>
      </c>
      <c r="G20" s="2" t="s">
        <v>1754</v>
      </c>
      <c r="H20" s="2" t="s">
        <v>1506</v>
      </c>
      <c r="I20" s="2" t="s">
        <v>2147</v>
      </c>
      <c r="J20" s="3" t="str">
        <f t="shared" si="0"/>
        <v>M</v>
      </c>
      <c r="K20" s="3" t="str">
        <f>IF(AND(J20="M",G20="077"),MAX(50-1*COUNTIFS($J$8:J19,"M",$G$8:$G19,"077"),1),
IF(AND(J20="F",G20="077"),MAX(50-1*COUNTIFS($J$8:J19,"F",$G$8:$G19,"077"),1),""))</f>
        <v/>
      </c>
    </row>
    <row r="21" spans="1:11" x14ac:dyDescent="0.2">
      <c r="A21" s="2" t="s">
        <v>77</v>
      </c>
      <c r="B21" s="2" t="s">
        <v>2146</v>
      </c>
      <c r="C21" s="3"/>
      <c r="D21" s="3"/>
      <c r="E21" s="2" t="s">
        <v>167</v>
      </c>
      <c r="F21" s="3"/>
      <c r="G21" s="3"/>
      <c r="H21" s="3"/>
      <c r="I21" s="2" t="s">
        <v>2145</v>
      </c>
      <c r="J21" s="3" t="str">
        <f t="shared" si="0"/>
        <v>M</v>
      </c>
      <c r="K21" s="3" t="str">
        <f>IF(AND(J21="M",G21="077"),MAX(50-1*COUNTIFS($J$8:J20,"M",$G$8:$G20,"077"),1),
IF(AND(J21="F",G21="077"),MAX(50-1*COUNTIFS($J$8:J20,"F",$G$8:$G20,"077"),1),""))</f>
        <v/>
      </c>
    </row>
    <row r="22" spans="1:11" x14ac:dyDescent="0.2">
      <c r="A22" s="2" t="s">
        <v>83</v>
      </c>
      <c r="B22" s="2" t="s">
        <v>2144</v>
      </c>
      <c r="C22" s="3"/>
      <c r="D22" s="2" t="s">
        <v>2143</v>
      </c>
      <c r="E22" s="2" t="s">
        <v>62</v>
      </c>
      <c r="F22" s="2" t="s">
        <v>2142</v>
      </c>
      <c r="G22" s="3"/>
      <c r="H22" s="3"/>
      <c r="I22" s="2" t="s">
        <v>2141</v>
      </c>
      <c r="J22" s="3" t="str">
        <f t="shared" si="0"/>
        <v>M</v>
      </c>
      <c r="K22" s="3" t="str">
        <f>IF(AND(J22="M",G22="077"),MAX(50-1*COUNTIFS($J$8:J21,"M",$G$8:$G21,"077"),1),
IF(AND(J22="F",G22="077"),MAX(50-1*COUNTIFS($J$8:J21,"F",$G$8:$G21,"077"),1),""))</f>
        <v/>
      </c>
    </row>
    <row r="23" spans="1:11" x14ac:dyDescent="0.2">
      <c r="A23" s="2" t="s">
        <v>87</v>
      </c>
      <c r="B23" s="2" t="s">
        <v>2140</v>
      </c>
      <c r="C23" s="3"/>
      <c r="D23" s="3"/>
      <c r="E23" s="2" t="s">
        <v>161</v>
      </c>
      <c r="F23" s="3"/>
      <c r="G23" s="3"/>
      <c r="H23" s="3"/>
      <c r="I23" s="2" t="s">
        <v>2139</v>
      </c>
      <c r="J23" s="3" t="str">
        <f t="shared" si="0"/>
        <v>M</v>
      </c>
      <c r="K23" s="3" t="str">
        <f>IF(AND(J23="M",G23="077"),MAX(50-1*COUNTIFS($J$8:J22,"M",$G$8:$G22,"077"),1),
IF(AND(J23="F",G23="077"),MAX(50-1*COUNTIFS($J$8:J22,"F",$G$8:$G22,"077"),1),""))</f>
        <v/>
      </c>
    </row>
    <row r="24" spans="1:11" x14ac:dyDescent="0.2">
      <c r="A24" s="2" t="s">
        <v>92</v>
      </c>
      <c r="B24" s="2" t="s">
        <v>788</v>
      </c>
      <c r="C24" s="3"/>
      <c r="D24" s="2" t="s">
        <v>789</v>
      </c>
      <c r="E24" s="2" t="s">
        <v>364</v>
      </c>
      <c r="F24" s="2" t="s">
        <v>142</v>
      </c>
      <c r="G24" s="2" t="s">
        <v>58</v>
      </c>
      <c r="H24" s="2" t="s">
        <v>38</v>
      </c>
      <c r="I24" s="2" t="s">
        <v>2138</v>
      </c>
      <c r="J24" s="3" t="str">
        <f t="shared" si="0"/>
        <v>M</v>
      </c>
      <c r="K24" s="3">
        <f>IF(AND(J24="M",G24="077"),MAX(50-1*COUNTIFS($J$8:J23,"M",$G$8:$G23,"077"),1),
IF(AND(J24="F",G24="077"),MAX(50-1*COUNTIFS($J$8:J23,"F",$G$8:$G23,"077"),1),""))</f>
        <v>45</v>
      </c>
    </row>
    <row r="25" spans="1:11" x14ac:dyDescent="0.2">
      <c r="A25" s="2" t="s">
        <v>97</v>
      </c>
      <c r="B25" s="2" t="s">
        <v>815</v>
      </c>
      <c r="C25" s="3"/>
      <c r="D25" s="2" t="s">
        <v>816</v>
      </c>
      <c r="E25" s="2" t="s">
        <v>582</v>
      </c>
      <c r="F25" s="2" t="s">
        <v>85</v>
      </c>
      <c r="G25" s="2" t="s">
        <v>58</v>
      </c>
      <c r="H25" s="2" t="s">
        <v>38</v>
      </c>
      <c r="I25" s="2" t="s">
        <v>2137</v>
      </c>
      <c r="J25" s="3" t="str">
        <f t="shared" si="0"/>
        <v>F</v>
      </c>
      <c r="K25" s="3">
        <f>IF(AND(J25="M",G25="077"),MAX(50-1*COUNTIFS($J$8:J24,"M",$G$8:$G24,"077"),1),
IF(AND(J25="F",G25="077"),MAX(50-1*COUNTIFS($J$8:J24,"F",$G$8:$G24,"077"),1),""))</f>
        <v>50</v>
      </c>
    </row>
    <row r="26" spans="1:11" x14ac:dyDescent="0.2">
      <c r="A26" s="2" t="s">
        <v>102</v>
      </c>
      <c r="B26" s="2" t="s">
        <v>1377</v>
      </c>
      <c r="C26" s="3"/>
      <c r="D26" s="2" t="s">
        <v>1376</v>
      </c>
      <c r="E26" s="2" t="s">
        <v>385</v>
      </c>
      <c r="F26" s="2" t="s">
        <v>1777</v>
      </c>
      <c r="G26" s="2" t="s">
        <v>58</v>
      </c>
      <c r="H26" s="2" t="s">
        <v>38</v>
      </c>
      <c r="I26" s="2" t="s">
        <v>2136</v>
      </c>
      <c r="J26" s="3" t="str">
        <f t="shared" si="0"/>
        <v>M</v>
      </c>
      <c r="K26" s="3">
        <f>IF(AND(J26="M",G26="077"),MAX(50-1*COUNTIFS($J$8:J25,"M",$G$8:$G25,"077"),1),
IF(AND(J26="F",G26="077"),MAX(50-1*COUNTIFS($J$8:J25,"F",$G$8:$G25,"077"),1),""))</f>
        <v>44</v>
      </c>
    </row>
    <row r="27" spans="1:11" x14ac:dyDescent="0.2">
      <c r="A27" s="2" t="s">
        <v>107</v>
      </c>
      <c r="B27" s="2" t="s">
        <v>78</v>
      </c>
      <c r="C27" s="3"/>
      <c r="D27" s="2" t="s">
        <v>79</v>
      </c>
      <c r="E27" s="2" t="s">
        <v>80</v>
      </c>
      <c r="F27" s="2" t="s">
        <v>81</v>
      </c>
      <c r="G27" s="2" t="s">
        <v>58</v>
      </c>
      <c r="H27" s="2" t="s">
        <v>38</v>
      </c>
      <c r="I27" s="2" t="s">
        <v>2135</v>
      </c>
      <c r="J27" s="3" t="str">
        <f t="shared" si="0"/>
        <v>M</v>
      </c>
      <c r="K27" s="3">
        <f>IF(AND(J27="M",G27="077"),MAX(50-1*COUNTIFS($J$8:J26,"M",$G$8:$G26,"077"),1),
IF(AND(J27="F",G27="077"),MAX(50-1*COUNTIFS($J$8:J26,"F",$G$8:$G26,"077"),1),""))</f>
        <v>43</v>
      </c>
    </row>
    <row r="28" spans="1:11" x14ac:dyDescent="0.2">
      <c r="A28" s="2" t="s">
        <v>112</v>
      </c>
      <c r="B28" s="2" t="s">
        <v>285</v>
      </c>
      <c r="C28" s="3"/>
      <c r="D28" s="2" t="s">
        <v>286</v>
      </c>
      <c r="E28" s="2" t="s">
        <v>287</v>
      </c>
      <c r="F28" s="2" t="s">
        <v>288</v>
      </c>
      <c r="G28" s="2" t="s">
        <v>58</v>
      </c>
      <c r="H28" s="2" t="s">
        <v>38</v>
      </c>
      <c r="I28" s="2" t="s">
        <v>2134</v>
      </c>
      <c r="J28" s="3" t="str">
        <f t="shared" si="0"/>
        <v>M</v>
      </c>
      <c r="K28" s="3">
        <f>IF(AND(J28="M",G28="077"),MAX(50-1*COUNTIFS($J$8:J27,"M",$G$8:$G27,"077"),1),
IF(AND(J28="F",G28="077"),MAX(50-1*COUNTIFS($J$8:J27,"F",$G$8:$G27,"077"),1),""))</f>
        <v>42</v>
      </c>
    </row>
    <row r="29" spans="1:11" x14ac:dyDescent="0.2">
      <c r="A29" s="2" t="s">
        <v>117</v>
      </c>
      <c r="B29" s="2" t="s">
        <v>2133</v>
      </c>
      <c r="C29" s="3"/>
      <c r="D29" s="2" t="s">
        <v>2132</v>
      </c>
      <c r="E29" s="2" t="s">
        <v>208</v>
      </c>
      <c r="F29" s="2" t="s">
        <v>1760</v>
      </c>
      <c r="G29" s="2" t="s">
        <v>58</v>
      </c>
      <c r="H29" s="2" t="s">
        <v>38</v>
      </c>
      <c r="I29" s="2" t="s">
        <v>2131</v>
      </c>
      <c r="J29" s="3" t="str">
        <f t="shared" si="0"/>
        <v>M</v>
      </c>
      <c r="K29" s="3">
        <f>IF(AND(J29="M",G29="077"),MAX(50-1*COUNTIFS($J$8:J28,"M",$G$8:$G28,"077"),1),
IF(AND(J29="F",G29="077"),MAX(50-1*COUNTIFS($J$8:J28,"F",$G$8:$G28,"077"),1),""))</f>
        <v>41</v>
      </c>
    </row>
    <row r="30" spans="1:11" x14ac:dyDescent="0.2">
      <c r="A30" s="2" t="s">
        <v>124</v>
      </c>
      <c r="B30" s="2" t="s">
        <v>2130</v>
      </c>
      <c r="C30" s="3"/>
      <c r="D30" s="3"/>
      <c r="E30" s="2" t="s">
        <v>189</v>
      </c>
      <c r="F30" s="3"/>
      <c r="G30" s="3"/>
      <c r="H30" s="3"/>
      <c r="I30" s="2" t="s">
        <v>2129</v>
      </c>
      <c r="J30" s="3" t="str">
        <f t="shared" si="0"/>
        <v>M</v>
      </c>
      <c r="K30" s="3" t="str">
        <f>IF(AND(J30="M",G30="077"),MAX(50-1*COUNTIFS($J$8:J29,"M",$G$8:$G29,"077"),1),
IF(AND(J30="F",G30="077"),MAX(50-1*COUNTIFS($J$8:J29,"F",$G$8:$G29,"077"),1),""))</f>
        <v/>
      </c>
    </row>
    <row r="31" spans="1:11" x14ac:dyDescent="0.2">
      <c r="A31" s="2" t="s">
        <v>129</v>
      </c>
      <c r="B31" s="2" t="s">
        <v>791</v>
      </c>
      <c r="C31" s="3"/>
      <c r="D31" s="2" t="s">
        <v>792</v>
      </c>
      <c r="E31" s="2" t="s">
        <v>189</v>
      </c>
      <c r="F31" s="2" t="s">
        <v>1777</v>
      </c>
      <c r="G31" s="2" t="s">
        <v>58</v>
      </c>
      <c r="H31" s="2" t="s">
        <v>38</v>
      </c>
      <c r="I31" s="2" t="s">
        <v>2128</v>
      </c>
      <c r="J31" s="3" t="str">
        <f t="shared" si="0"/>
        <v>M</v>
      </c>
      <c r="K31" s="3">
        <f>IF(AND(J31="M",G31="077"),MAX(50-1*COUNTIFS($J$8:J30,"M",$G$8:$G30,"077"),1),
IF(AND(J31="F",G31="077"),MAX(50-1*COUNTIFS($J$8:J30,"F",$G$8:$G30,"077"),1),""))</f>
        <v>40</v>
      </c>
    </row>
    <row r="32" spans="1:11" x14ac:dyDescent="0.2">
      <c r="A32" s="2" t="s">
        <v>134</v>
      </c>
      <c r="B32" s="2" t="s">
        <v>2127</v>
      </c>
      <c r="C32" s="3"/>
      <c r="D32" s="2" t="s">
        <v>2126</v>
      </c>
      <c r="E32" s="2" t="s">
        <v>46</v>
      </c>
      <c r="F32" s="2" t="s">
        <v>81</v>
      </c>
      <c r="G32" s="2" t="s">
        <v>58</v>
      </c>
      <c r="H32" s="2" t="s">
        <v>38</v>
      </c>
      <c r="I32" s="2" t="s">
        <v>2125</v>
      </c>
      <c r="J32" s="3" t="str">
        <f t="shared" si="0"/>
        <v>M</v>
      </c>
      <c r="K32" s="3">
        <f>IF(AND(J32="M",G32="077"),MAX(50-1*COUNTIFS($J$8:J31,"M",$G$8:$G31,"077"),1),
IF(AND(J32="F",G32="077"),MAX(50-1*COUNTIFS($J$8:J31,"F",$G$8:$G31,"077"),1),""))</f>
        <v>39</v>
      </c>
    </row>
    <row r="33" spans="1:11" x14ac:dyDescent="0.2">
      <c r="A33" s="2" t="s">
        <v>138</v>
      </c>
      <c r="B33" s="2" t="s">
        <v>801</v>
      </c>
      <c r="C33" s="3"/>
      <c r="D33" s="2" t="s">
        <v>802</v>
      </c>
      <c r="E33" s="2" t="s">
        <v>90</v>
      </c>
      <c r="F33" s="2" t="s">
        <v>1777</v>
      </c>
      <c r="G33" s="2" t="s">
        <v>58</v>
      </c>
      <c r="H33" s="2" t="s">
        <v>38</v>
      </c>
      <c r="I33" s="2" t="s">
        <v>2124</v>
      </c>
      <c r="J33" s="3" t="str">
        <f t="shared" si="0"/>
        <v>M</v>
      </c>
      <c r="K33" s="3">
        <f>IF(AND(J33="M",G33="077"),MAX(50-1*COUNTIFS($J$8:J32,"M",$G$8:$G32,"077"),1),
IF(AND(J33="F",G33="077"),MAX(50-1*COUNTIFS($J$8:J32,"F",$G$8:$G32,"077"),1),""))</f>
        <v>38</v>
      </c>
    </row>
    <row r="34" spans="1:11" x14ac:dyDescent="0.2">
      <c r="A34" s="2" t="s">
        <v>144</v>
      </c>
      <c r="B34" s="2" t="s">
        <v>2123</v>
      </c>
      <c r="C34" s="3"/>
      <c r="D34" s="2" t="s">
        <v>2122</v>
      </c>
      <c r="E34" s="2" t="s">
        <v>172</v>
      </c>
      <c r="F34" s="2" t="s">
        <v>748</v>
      </c>
      <c r="G34" s="2" t="s">
        <v>58</v>
      </c>
      <c r="H34" s="2" t="s">
        <v>38</v>
      </c>
      <c r="I34" s="2" t="s">
        <v>2121</v>
      </c>
      <c r="J34" s="3" t="str">
        <f t="shared" si="0"/>
        <v>M</v>
      </c>
      <c r="K34" s="3">
        <f>IF(AND(J34="M",G34="077"),MAX(50-1*COUNTIFS($J$8:J33,"M",$G$8:$G33,"077"),1),
IF(AND(J34="F",G34="077"),MAX(50-1*COUNTIFS($J$8:J33,"F",$G$8:$G33,"077"),1),""))</f>
        <v>37</v>
      </c>
    </row>
    <row r="35" spans="1:11" x14ac:dyDescent="0.2">
      <c r="A35" s="2" t="s">
        <v>147</v>
      </c>
      <c r="B35" s="2" t="s">
        <v>2120</v>
      </c>
      <c r="C35" s="3"/>
      <c r="D35" s="2" t="s">
        <v>2119</v>
      </c>
      <c r="E35" s="2" t="s">
        <v>752</v>
      </c>
      <c r="F35" s="2" t="s">
        <v>2118</v>
      </c>
      <c r="G35" s="3"/>
      <c r="H35" s="3"/>
      <c r="I35" s="2" t="s">
        <v>2117</v>
      </c>
      <c r="J35" s="3" t="str">
        <f t="shared" si="0"/>
        <v>M</v>
      </c>
      <c r="K35" s="3" t="str">
        <f>IF(AND(J35="M",G35="077"),MAX(50-1*COUNTIFS($J$8:J34,"M",$G$8:$G34,"077"),1),
IF(AND(J35="F",G35="077"),MAX(50-1*COUNTIFS($J$8:J34,"F",$G$8:$G34,"077"),1),""))</f>
        <v/>
      </c>
    </row>
    <row r="36" spans="1:11" x14ac:dyDescent="0.2">
      <c r="A36" s="2" t="s">
        <v>153</v>
      </c>
      <c r="B36" s="2" t="s">
        <v>2116</v>
      </c>
      <c r="C36" s="3"/>
      <c r="D36" s="2" t="s">
        <v>2115</v>
      </c>
      <c r="E36" s="2" t="s">
        <v>141</v>
      </c>
      <c r="F36" s="2" t="s">
        <v>1755</v>
      </c>
      <c r="G36" s="2" t="s">
        <v>1754</v>
      </c>
      <c r="H36" s="2" t="s">
        <v>1506</v>
      </c>
      <c r="I36" s="2" t="s">
        <v>2114</v>
      </c>
      <c r="J36" s="3" t="str">
        <f t="shared" si="0"/>
        <v>M</v>
      </c>
      <c r="K36" s="3" t="str">
        <f>IF(AND(J36="M",G36="077"),MAX(50-1*COUNTIFS($J$8:J35,"M",$G$8:$G35,"077"),1),
IF(AND(J36="F",G36="077"),MAX(50-1*COUNTIFS($J$8:J35,"F",$G$8:$G35,"077"),1),""))</f>
        <v/>
      </c>
    </row>
    <row r="37" spans="1:11" x14ac:dyDescent="0.2">
      <c r="A37" s="2" t="s">
        <v>156</v>
      </c>
      <c r="B37" s="2" t="s">
        <v>2113</v>
      </c>
      <c r="C37" s="3"/>
      <c r="D37" s="2" t="s">
        <v>2112</v>
      </c>
      <c r="E37" s="2" t="s">
        <v>189</v>
      </c>
      <c r="F37" s="2" t="s">
        <v>2111</v>
      </c>
      <c r="G37" s="3"/>
      <c r="H37" s="3"/>
      <c r="I37" s="2" t="s">
        <v>2110</v>
      </c>
      <c r="J37" s="3" t="str">
        <f t="shared" si="0"/>
        <v>M</v>
      </c>
      <c r="K37" s="3" t="str">
        <f>IF(AND(J37="M",G37="077"),MAX(50-1*COUNTIFS($J$8:J36,"M",$G$8:$G36,"077"),1),
IF(AND(J37="F",G37="077"),MAX(50-1*COUNTIFS($J$8:J36,"F",$G$8:$G36,"077"),1),""))</f>
        <v/>
      </c>
    </row>
    <row r="38" spans="1:11" x14ac:dyDescent="0.2">
      <c r="A38" s="2" t="s">
        <v>159</v>
      </c>
      <c r="B38" s="2" t="s">
        <v>2109</v>
      </c>
      <c r="C38" s="3"/>
      <c r="D38" s="3"/>
      <c r="E38" s="2" t="s">
        <v>51</v>
      </c>
      <c r="F38" s="3"/>
      <c r="G38" s="3"/>
      <c r="H38" s="3"/>
      <c r="I38" s="2" t="s">
        <v>2108</v>
      </c>
      <c r="J38" s="3" t="str">
        <f t="shared" si="0"/>
        <v>M</v>
      </c>
      <c r="K38" s="3" t="str">
        <f>IF(AND(J38="M",G38="077"),MAX(50-1*COUNTIFS($J$8:J37,"M",$G$8:$G37,"077"),1),
IF(AND(J38="F",G38="077"),MAX(50-1*COUNTIFS($J$8:J37,"F",$G$8:$G37,"077"),1),""))</f>
        <v/>
      </c>
    </row>
    <row r="39" spans="1:11" x14ac:dyDescent="0.2">
      <c r="A39" s="2" t="s">
        <v>164</v>
      </c>
      <c r="B39" s="2" t="s">
        <v>2107</v>
      </c>
      <c r="C39" s="3"/>
      <c r="D39" s="3"/>
      <c r="E39" s="2" t="s">
        <v>62</v>
      </c>
      <c r="F39" s="3"/>
      <c r="G39" s="3"/>
      <c r="H39" s="3"/>
      <c r="I39" s="2" t="s">
        <v>2106</v>
      </c>
      <c r="J39" s="3" t="str">
        <f t="shared" si="0"/>
        <v>M</v>
      </c>
      <c r="K39" s="3" t="str">
        <f>IF(AND(J39="M",G39="077"),MAX(50-1*COUNTIFS($J$8:J38,"M",$G$8:$G38,"077"),1),
IF(AND(J39="F",G39="077"),MAX(50-1*COUNTIFS($J$8:J38,"F",$G$8:$G38,"077"),1),""))</f>
        <v/>
      </c>
    </row>
    <row r="40" spans="1:11" x14ac:dyDescent="0.2">
      <c r="A40" s="2" t="s">
        <v>169</v>
      </c>
      <c r="B40" s="2" t="s">
        <v>2105</v>
      </c>
      <c r="C40" s="3"/>
      <c r="D40" s="3"/>
      <c r="E40" s="2" t="s">
        <v>306</v>
      </c>
      <c r="F40" s="3"/>
      <c r="G40" s="3"/>
      <c r="H40" s="3"/>
      <c r="I40" s="2" t="s">
        <v>2104</v>
      </c>
      <c r="J40" s="3" t="str">
        <f t="shared" si="0"/>
        <v>M</v>
      </c>
      <c r="K40" s="3" t="str">
        <f>IF(AND(J40="M",G40="077"),MAX(50-1*COUNTIFS($J$8:J39,"M",$G$8:$G39,"077"),1),
IF(AND(J40="F",G40="077"),MAX(50-1*COUNTIFS($J$8:J39,"F",$G$8:$G39,"077"),1),""))</f>
        <v/>
      </c>
    </row>
    <row r="41" spans="1:11" x14ac:dyDescent="0.2">
      <c r="A41" s="2" t="s">
        <v>174</v>
      </c>
      <c r="B41" s="2" t="s">
        <v>2103</v>
      </c>
      <c r="C41" s="3"/>
      <c r="D41" s="2" t="s">
        <v>2102</v>
      </c>
      <c r="E41" s="2" t="s">
        <v>373</v>
      </c>
      <c r="F41" s="2" t="s">
        <v>748</v>
      </c>
      <c r="G41" s="2" t="s">
        <v>58</v>
      </c>
      <c r="H41" s="2" t="s">
        <v>38</v>
      </c>
      <c r="I41" s="2" t="s">
        <v>2101</v>
      </c>
      <c r="J41" s="3" t="str">
        <f t="shared" ref="J41:J72" si="1">MID(E41,3,1)</f>
        <v>M</v>
      </c>
      <c r="K41" s="3">
        <f>IF(AND(J41="M",G41="077"),MAX(50-1*COUNTIFS($J$8:J40,"M",$G$8:$G40,"077"),1),
IF(AND(J41="F",G41="077"),MAX(50-1*COUNTIFS($J$8:J40,"F",$G$8:$G40,"077"),1),""))</f>
        <v>36</v>
      </c>
    </row>
    <row r="42" spans="1:11" x14ac:dyDescent="0.2">
      <c r="A42" s="2" t="s">
        <v>180</v>
      </c>
      <c r="B42" s="2" t="s">
        <v>2100</v>
      </c>
      <c r="C42" s="3"/>
      <c r="D42" s="3"/>
      <c r="E42" s="2" t="s">
        <v>172</v>
      </c>
      <c r="F42" s="3"/>
      <c r="G42" s="3"/>
      <c r="H42" s="3"/>
      <c r="I42" s="2" t="s">
        <v>2099</v>
      </c>
      <c r="J42" s="3" t="str">
        <f t="shared" si="1"/>
        <v>M</v>
      </c>
      <c r="K42" s="3" t="str">
        <f>IF(AND(J42="M",G42="077"),MAX(50-1*COUNTIFS($J$8:J41,"M",$G$8:$G41,"077"),1),
IF(AND(J42="F",G42="077"),MAX(50-1*COUNTIFS($J$8:J41,"F",$G$8:$G41,"077"),1),""))</f>
        <v/>
      </c>
    </row>
    <row r="43" spans="1:11" x14ac:dyDescent="0.2">
      <c r="A43" s="2" t="s">
        <v>184</v>
      </c>
      <c r="B43" s="2" t="s">
        <v>2098</v>
      </c>
      <c r="C43" s="3"/>
      <c r="D43" s="3"/>
      <c r="E43" s="2" t="s">
        <v>586</v>
      </c>
      <c r="F43" s="3"/>
      <c r="G43" s="3"/>
      <c r="H43" s="3"/>
      <c r="I43" s="2" t="s">
        <v>2097</v>
      </c>
      <c r="J43" s="3" t="str">
        <f t="shared" si="1"/>
        <v>M</v>
      </c>
      <c r="K43" s="3" t="str">
        <f>IF(AND(J43="M",G43="077"),MAX(50-1*COUNTIFS($J$8:J42,"M",$G$8:$G42,"077"),1),
IF(AND(J43="F",G43="077"),MAX(50-1*COUNTIFS($J$8:J42,"F",$G$8:$G42,"077"),1),""))</f>
        <v/>
      </c>
    </row>
    <row r="44" spans="1:11" x14ac:dyDescent="0.2">
      <c r="A44" s="2" t="s">
        <v>187</v>
      </c>
      <c r="B44" s="2" t="s">
        <v>2096</v>
      </c>
      <c r="C44" s="3"/>
      <c r="D44" s="2" t="s">
        <v>2095</v>
      </c>
      <c r="E44" s="2" t="s">
        <v>177</v>
      </c>
      <c r="F44" s="2" t="s">
        <v>115</v>
      </c>
      <c r="G44" s="2" t="s">
        <v>58</v>
      </c>
      <c r="H44" s="2" t="s">
        <v>38</v>
      </c>
      <c r="I44" s="2" t="s">
        <v>2094</v>
      </c>
      <c r="J44" s="3" t="str">
        <f t="shared" si="1"/>
        <v>M</v>
      </c>
      <c r="K44" s="3">
        <f>IF(AND(J44="M",G44="077"),MAX(50-1*COUNTIFS($J$8:J43,"M",$G$8:$G43,"077"),1),
IF(AND(J44="F",G44="077"),MAX(50-1*COUNTIFS($J$8:J43,"F",$G$8:$G43,"077"),1),""))</f>
        <v>35</v>
      </c>
    </row>
    <row r="45" spans="1:11" x14ac:dyDescent="0.2">
      <c r="A45" s="2" t="s">
        <v>191</v>
      </c>
      <c r="B45" s="2" t="s">
        <v>2093</v>
      </c>
      <c r="C45" s="3"/>
      <c r="D45" s="2" t="s">
        <v>2092</v>
      </c>
      <c r="E45" s="2" t="s">
        <v>536</v>
      </c>
      <c r="F45" s="3"/>
      <c r="G45" s="3"/>
      <c r="H45" s="3"/>
      <c r="I45" s="2" t="s">
        <v>2091</v>
      </c>
      <c r="J45" s="3" t="str">
        <f t="shared" si="1"/>
        <v>M</v>
      </c>
      <c r="K45" s="3" t="str">
        <f>IF(AND(J45="M",G45="077"),MAX(50-1*COUNTIFS($J$8:J44,"M",$G$8:$G44,"077"),1),
IF(AND(J45="F",G45="077"),MAX(50-1*COUNTIFS($J$8:J44,"F",$G$8:$G44,"077"),1),""))</f>
        <v/>
      </c>
    </row>
    <row r="46" spans="1:11" x14ac:dyDescent="0.2">
      <c r="A46" s="2" t="s">
        <v>194</v>
      </c>
      <c r="B46" s="2" t="s">
        <v>113</v>
      </c>
      <c r="C46" s="3"/>
      <c r="D46" s="2" t="s">
        <v>114</v>
      </c>
      <c r="E46" s="2" t="s">
        <v>21</v>
      </c>
      <c r="F46" s="2" t="s">
        <v>115</v>
      </c>
      <c r="G46" s="2" t="s">
        <v>58</v>
      </c>
      <c r="H46" s="2" t="s">
        <v>38</v>
      </c>
      <c r="I46" s="2" t="s">
        <v>2090</v>
      </c>
      <c r="J46" s="3" t="str">
        <f t="shared" si="1"/>
        <v>M</v>
      </c>
      <c r="K46" s="3">
        <f>IF(AND(J46="M",G46="077"),MAX(50-1*COUNTIFS($J$8:J45,"M",$G$8:$G45,"077"),1),
IF(AND(J46="F",G46="077"),MAX(50-1*COUNTIFS($J$8:J45,"F",$G$8:$G45,"077"),1),""))</f>
        <v>34</v>
      </c>
    </row>
    <row r="47" spans="1:11" x14ac:dyDescent="0.2">
      <c r="A47" s="2" t="s">
        <v>197</v>
      </c>
      <c r="B47" s="2" t="s">
        <v>2089</v>
      </c>
      <c r="C47" s="3"/>
      <c r="D47" s="3"/>
      <c r="E47" s="2" t="s">
        <v>80</v>
      </c>
      <c r="F47" s="3"/>
      <c r="G47" s="3"/>
      <c r="H47" s="3"/>
      <c r="I47" s="2" t="s">
        <v>2088</v>
      </c>
      <c r="J47" s="3" t="str">
        <f t="shared" si="1"/>
        <v>M</v>
      </c>
      <c r="K47" s="3" t="str">
        <f>IF(AND(J47="M",G47="077"),MAX(50-1*COUNTIFS($J$8:J46,"M",$G$8:$G46,"077"),1),
IF(AND(J47="F",G47="077"),MAX(50-1*COUNTIFS($J$8:J46,"F",$G$8:$G46,"077"),1),""))</f>
        <v/>
      </c>
    </row>
    <row r="48" spans="1:11" x14ac:dyDescent="0.2">
      <c r="A48" s="2" t="s">
        <v>200</v>
      </c>
      <c r="B48" s="2" t="s">
        <v>2087</v>
      </c>
      <c r="C48" s="3"/>
      <c r="D48" s="2" t="s">
        <v>2086</v>
      </c>
      <c r="E48" s="2" t="s">
        <v>823</v>
      </c>
      <c r="F48" s="2" t="s">
        <v>1828</v>
      </c>
      <c r="G48" s="3"/>
      <c r="H48" s="3"/>
      <c r="I48" s="2" t="s">
        <v>2085</v>
      </c>
      <c r="J48" s="3" t="str">
        <f t="shared" si="1"/>
        <v>M</v>
      </c>
      <c r="K48" s="3" t="str">
        <f>IF(AND(J48="M",G48="077"),MAX(50-1*COUNTIFS($J$8:J47,"M",$G$8:$G47,"077"),1),
IF(AND(J48="F",G48="077"),MAX(50-1*COUNTIFS($J$8:J47,"F",$G$8:$G47,"077"),1),""))</f>
        <v/>
      </c>
    </row>
    <row r="49" spans="1:11" x14ac:dyDescent="0.2">
      <c r="A49" s="2" t="s">
        <v>203</v>
      </c>
      <c r="B49" s="2" t="s">
        <v>2084</v>
      </c>
      <c r="C49" s="3"/>
      <c r="D49" s="3"/>
      <c r="E49" s="2" t="s">
        <v>823</v>
      </c>
      <c r="F49" s="2" t="s">
        <v>2083</v>
      </c>
      <c r="G49" s="3"/>
      <c r="H49" s="3"/>
      <c r="I49" s="2" t="s">
        <v>2082</v>
      </c>
      <c r="J49" s="3" t="str">
        <f t="shared" si="1"/>
        <v>M</v>
      </c>
      <c r="K49" s="3" t="str">
        <f>IF(AND(J49="M",G49="077"),MAX(50-1*COUNTIFS($J$8:J48,"M",$G$8:$G48,"077"),1),
IF(AND(J49="F",G49="077"),MAX(50-1*COUNTIFS($J$8:J48,"F",$G$8:$G48,"077"),1),""))</f>
        <v/>
      </c>
    </row>
    <row r="50" spans="1:11" x14ac:dyDescent="0.2">
      <c r="A50" s="2" t="s">
        <v>206</v>
      </c>
      <c r="B50" s="2" t="s">
        <v>2081</v>
      </c>
      <c r="C50" s="3"/>
      <c r="D50" s="3"/>
      <c r="E50" s="2" t="s">
        <v>296</v>
      </c>
      <c r="F50" s="2" t="s">
        <v>1791</v>
      </c>
      <c r="G50" s="3"/>
      <c r="H50" s="3"/>
      <c r="I50" s="2" t="s">
        <v>2080</v>
      </c>
      <c r="J50" s="3" t="str">
        <f t="shared" si="1"/>
        <v>M</v>
      </c>
      <c r="K50" s="3" t="str">
        <f>IF(AND(J50="M",G50="077"),MAX(50-1*COUNTIFS($J$8:J49,"M",$G$8:$G49,"077"),1),
IF(AND(J50="F",G50="077"),MAX(50-1*COUNTIFS($J$8:J49,"F",$G$8:$G49,"077"),1),""))</f>
        <v/>
      </c>
    </row>
    <row r="51" spans="1:11" x14ac:dyDescent="0.2">
      <c r="A51" s="2" t="s">
        <v>210</v>
      </c>
      <c r="B51" s="2" t="s">
        <v>2079</v>
      </c>
      <c r="C51" s="3"/>
      <c r="D51" s="3"/>
      <c r="E51" s="2" t="s">
        <v>42</v>
      </c>
      <c r="F51" s="2" t="s">
        <v>1742</v>
      </c>
      <c r="G51" s="3"/>
      <c r="H51" s="3"/>
      <c r="I51" s="2" t="s">
        <v>2078</v>
      </c>
      <c r="J51" s="3" t="str">
        <f t="shared" si="1"/>
        <v>M</v>
      </c>
      <c r="K51" s="3" t="str">
        <f>IF(AND(J51="M",G51="077"),MAX(50-1*COUNTIFS($J$8:J50,"M",$G$8:$G50,"077"),1),
IF(AND(J51="F",G51="077"),MAX(50-1*COUNTIFS($J$8:J50,"F",$G$8:$G50,"077"),1),""))</f>
        <v/>
      </c>
    </row>
    <row r="52" spans="1:11" x14ac:dyDescent="0.2">
      <c r="A52" s="2" t="s">
        <v>213</v>
      </c>
      <c r="B52" s="2" t="s">
        <v>2077</v>
      </c>
      <c r="C52" s="3"/>
      <c r="D52" s="3"/>
      <c r="E52" s="2" t="s">
        <v>189</v>
      </c>
      <c r="F52" s="2" t="s">
        <v>2076</v>
      </c>
      <c r="G52" s="3"/>
      <c r="H52" s="3"/>
      <c r="I52" s="2" t="s">
        <v>2075</v>
      </c>
      <c r="J52" s="3" t="str">
        <f t="shared" si="1"/>
        <v>M</v>
      </c>
      <c r="K52" s="3" t="str">
        <f>IF(AND(J52="M",G52="077"),MAX(50-1*COUNTIFS($J$8:J51,"M",$G$8:$G51,"077"),1),
IF(AND(J52="F",G52="077"),MAX(50-1*COUNTIFS($J$8:J51,"F",$G$8:$G51,"077"),1),""))</f>
        <v/>
      </c>
    </row>
    <row r="53" spans="1:11" x14ac:dyDescent="0.2">
      <c r="A53" s="2" t="s">
        <v>217</v>
      </c>
      <c r="B53" s="2" t="s">
        <v>863</v>
      </c>
      <c r="C53" s="3"/>
      <c r="D53" s="2" t="s">
        <v>864</v>
      </c>
      <c r="E53" s="2" t="s">
        <v>21</v>
      </c>
      <c r="F53" s="2" t="s">
        <v>115</v>
      </c>
      <c r="G53" s="2" t="s">
        <v>58</v>
      </c>
      <c r="H53" s="2" t="s">
        <v>38</v>
      </c>
      <c r="I53" s="2" t="s">
        <v>2074</v>
      </c>
      <c r="J53" s="3" t="str">
        <f t="shared" si="1"/>
        <v>M</v>
      </c>
      <c r="K53" s="3">
        <f>IF(AND(J53="M",G53="077"),MAX(50-1*COUNTIFS($J$8:J52,"M",$G$8:$G52,"077"),1),
IF(AND(J53="F",G53="077"),MAX(50-1*COUNTIFS($J$8:J52,"F",$G$8:$G52,"077"),1),""))</f>
        <v>33</v>
      </c>
    </row>
    <row r="54" spans="1:11" x14ac:dyDescent="0.2">
      <c r="A54" s="2" t="s">
        <v>222</v>
      </c>
      <c r="B54" s="2" t="s">
        <v>810</v>
      </c>
      <c r="C54" s="3"/>
      <c r="D54" s="2" t="s">
        <v>811</v>
      </c>
      <c r="E54" s="2" t="s">
        <v>26</v>
      </c>
      <c r="F54" s="2" t="s">
        <v>57</v>
      </c>
      <c r="G54" s="2" t="s">
        <v>58</v>
      </c>
      <c r="H54" s="2" t="s">
        <v>38</v>
      </c>
      <c r="I54" s="2" t="s">
        <v>2073</v>
      </c>
      <c r="J54" s="3" t="str">
        <f t="shared" si="1"/>
        <v>M</v>
      </c>
      <c r="K54" s="3">
        <f>IF(AND(J54="M",G54="077"),MAX(50-1*COUNTIFS($J$8:J53,"M",$G$8:$G53,"077"),1),
IF(AND(J54="F",G54="077"),MAX(50-1*COUNTIFS($J$8:J53,"F",$G$8:$G53,"077"),1),""))</f>
        <v>32</v>
      </c>
    </row>
    <row r="55" spans="1:11" x14ac:dyDescent="0.2">
      <c r="A55" s="2" t="s">
        <v>229</v>
      </c>
      <c r="B55" s="2" t="s">
        <v>2072</v>
      </c>
      <c r="C55" s="3"/>
      <c r="D55" s="2" t="s">
        <v>2071</v>
      </c>
      <c r="E55" s="2" t="s">
        <v>141</v>
      </c>
      <c r="F55" s="2" t="s">
        <v>1935</v>
      </c>
      <c r="G55" s="2" t="s">
        <v>58</v>
      </c>
      <c r="H55" s="2" t="s">
        <v>38</v>
      </c>
      <c r="I55" s="2" t="s">
        <v>2070</v>
      </c>
      <c r="J55" s="3" t="str">
        <f t="shared" si="1"/>
        <v>M</v>
      </c>
      <c r="K55" s="3">
        <f>IF(AND(J55="M",G55="077"),MAX(50-1*COUNTIFS($J$8:J54,"M",$G$8:$G54,"077"),1),
IF(AND(J55="F",G55="077"),MAX(50-1*COUNTIFS($J$8:J54,"F",$G$8:$G54,"077"),1),""))</f>
        <v>31</v>
      </c>
    </row>
    <row r="56" spans="1:11" x14ac:dyDescent="0.2">
      <c r="A56" s="2" t="s">
        <v>234</v>
      </c>
      <c r="B56" s="2" t="s">
        <v>2069</v>
      </c>
      <c r="C56" s="3"/>
      <c r="D56" s="2" t="s">
        <v>2068</v>
      </c>
      <c r="E56" s="2" t="s">
        <v>167</v>
      </c>
      <c r="F56" s="2" t="s">
        <v>1760</v>
      </c>
      <c r="G56" s="2" t="s">
        <v>58</v>
      </c>
      <c r="H56" s="2" t="s">
        <v>38</v>
      </c>
      <c r="I56" s="2" t="s">
        <v>2065</v>
      </c>
      <c r="J56" s="3" t="str">
        <f t="shared" si="1"/>
        <v>M</v>
      </c>
      <c r="K56" s="3">
        <f>IF(AND(J56="M",G56="077"),MAX(50-1*COUNTIFS($J$8:J55,"M",$G$8:$G55,"077"),1),
IF(AND(J56="F",G56="077"),MAX(50-1*COUNTIFS($J$8:J55,"F",$G$8:$G55,"077"),1),""))</f>
        <v>30</v>
      </c>
    </row>
    <row r="57" spans="1:11" x14ac:dyDescent="0.2">
      <c r="A57" s="2" t="s">
        <v>237</v>
      </c>
      <c r="B57" s="2" t="s">
        <v>2067</v>
      </c>
      <c r="C57" s="3"/>
      <c r="D57" s="2" t="s">
        <v>2066</v>
      </c>
      <c r="E57" s="2" t="s">
        <v>373</v>
      </c>
      <c r="F57" s="2" t="s">
        <v>748</v>
      </c>
      <c r="G57" s="2" t="s">
        <v>58</v>
      </c>
      <c r="H57" s="2" t="s">
        <v>38</v>
      </c>
      <c r="I57" s="2" t="s">
        <v>2065</v>
      </c>
      <c r="J57" s="3" t="str">
        <f t="shared" si="1"/>
        <v>M</v>
      </c>
      <c r="K57" s="3">
        <f>IF(AND(J57="M",G57="077"),MAX(50-1*COUNTIFS($J$8:J56,"M",$G$8:$G56,"077"),1),
IF(AND(J57="F",G57="077"),MAX(50-1*COUNTIFS($J$8:J56,"F",$G$8:$G56,"077"),1),""))</f>
        <v>29</v>
      </c>
    </row>
    <row r="58" spans="1:11" x14ac:dyDescent="0.2">
      <c r="A58" s="2" t="s">
        <v>240</v>
      </c>
      <c r="B58" s="2" t="s">
        <v>2064</v>
      </c>
      <c r="C58" s="3"/>
      <c r="D58" s="2" t="s">
        <v>2063</v>
      </c>
      <c r="E58" s="2" t="s">
        <v>120</v>
      </c>
      <c r="F58" s="2" t="s">
        <v>115</v>
      </c>
      <c r="G58" s="2" t="s">
        <v>58</v>
      </c>
      <c r="H58" s="2" t="s">
        <v>38</v>
      </c>
      <c r="I58" s="2" t="s">
        <v>2062</v>
      </c>
      <c r="J58" s="3" t="str">
        <f t="shared" si="1"/>
        <v>M</v>
      </c>
      <c r="K58" s="3">
        <f>IF(AND(J58="M",G58="077"),MAX(50-1*COUNTIFS($J$8:J57,"M",$G$8:$G57,"077"),1),
IF(AND(J58="F",G58="077"),MAX(50-1*COUNTIFS($J$8:J57,"F",$G$8:$G57,"077"),1),""))</f>
        <v>28</v>
      </c>
    </row>
    <row r="59" spans="1:11" x14ac:dyDescent="0.2">
      <c r="A59" s="2" t="s">
        <v>245</v>
      </c>
      <c r="B59" s="2" t="s">
        <v>2061</v>
      </c>
      <c r="C59" s="3"/>
      <c r="D59" s="3"/>
      <c r="E59" s="2" t="s">
        <v>395</v>
      </c>
      <c r="F59" s="3"/>
      <c r="G59" s="3"/>
      <c r="H59" s="3"/>
      <c r="I59" s="2" t="s">
        <v>2060</v>
      </c>
      <c r="J59" s="3" t="str">
        <f t="shared" si="1"/>
        <v>M</v>
      </c>
      <c r="K59" s="3" t="str">
        <f>IF(AND(J59="M",G59="077"),MAX(50-1*COUNTIFS($J$8:J58,"M",$G$8:$G58,"077"),1),
IF(AND(J59="F",G59="077"),MAX(50-1*COUNTIFS($J$8:J58,"F",$G$8:$G58,"077"),1),""))</f>
        <v/>
      </c>
    </row>
    <row r="60" spans="1:11" x14ac:dyDescent="0.2">
      <c r="A60" s="2" t="s">
        <v>248</v>
      </c>
      <c r="B60" s="2" t="s">
        <v>2059</v>
      </c>
      <c r="C60" s="3"/>
      <c r="D60" s="2" t="s">
        <v>2058</v>
      </c>
      <c r="E60" s="2" t="s">
        <v>1186</v>
      </c>
      <c r="F60" s="2" t="s">
        <v>748</v>
      </c>
      <c r="G60" s="2" t="s">
        <v>58</v>
      </c>
      <c r="H60" s="2" t="s">
        <v>38</v>
      </c>
      <c r="I60" s="2" t="s">
        <v>2057</v>
      </c>
      <c r="J60" s="3" t="str">
        <f t="shared" si="1"/>
        <v>F</v>
      </c>
      <c r="K60" s="3">
        <f>IF(AND(J60="M",G60="077"),MAX(50-1*COUNTIFS($J$8:J59,"M",$G$8:$G59,"077"),1),
IF(AND(J60="F",G60="077"),MAX(50-1*COUNTIFS($J$8:J59,"F",$G$8:$G59,"077"),1),""))</f>
        <v>49</v>
      </c>
    </row>
    <row r="61" spans="1:11" x14ac:dyDescent="0.2">
      <c r="A61" s="2" t="s">
        <v>252</v>
      </c>
      <c r="B61" s="2" t="s">
        <v>860</v>
      </c>
      <c r="C61" s="3"/>
      <c r="D61" s="2" t="s">
        <v>861</v>
      </c>
      <c r="E61" s="2" t="s">
        <v>132</v>
      </c>
      <c r="F61" s="2" t="s">
        <v>748</v>
      </c>
      <c r="G61" s="2" t="s">
        <v>58</v>
      </c>
      <c r="H61" s="2" t="s">
        <v>38</v>
      </c>
      <c r="I61" s="2" t="s">
        <v>2056</v>
      </c>
      <c r="J61" s="3" t="str">
        <f t="shared" si="1"/>
        <v>F</v>
      </c>
      <c r="K61" s="3">
        <f>IF(AND(J61="M",G61="077"),MAX(50-1*COUNTIFS($J$8:J60,"M",$G$8:$G60,"077"),1),
IF(AND(J61="F",G61="077"),MAX(50-1*COUNTIFS($J$8:J60,"F",$G$8:$G60,"077"),1),""))</f>
        <v>48</v>
      </c>
    </row>
    <row r="62" spans="1:11" x14ac:dyDescent="0.2">
      <c r="A62" s="2" t="s">
        <v>255</v>
      </c>
      <c r="B62" s="2" t="s">
        <v>2055</v>
      </c>
      <c r="C62" s="3"/>
      <c r="D62" s="2" t="s">
        <v>2054</v>
      </c>
      <c r="E62" s="2" t="s">
        <v>62</v>
      </c>
      <c r="F62" s="2" t="s">
        <v>2053</v>
      </c>
      <c r="G62" s="3"/>
      <c r="H62" s="3"/>
      <c r="I62" s="2" t="s">
        <v>2052</v>
      </c>
      <c r="J62" s="3" t="str">
        <f t="shared" si="1"/>
        <v>M</v>
      </c>
      <c r="K62" s="3" t="str">
        <f>IF(AND(J62="M",G62="077"),MAX(50-1*COUNTIFS($J$8:J61,"M",$G$8:$G61,"077"),1),
IF(AND(J62="F",G62="077"),MAX(50-1*COUNTIFS($J$8:J61,"F",$G$8:$G61,"077"),1),""))</f>
        <v/>
      </c>
    </row>
    <row r="63" spans="1:11" x14ac:dyDescent="0.2">
      <c r="A63" s="2" t="s">
        <v>261</v>
      </c>
      <c r="B63" s="2" t="s">
        <v>2051</v>
      </c>
      <c r="C63" s="3"/>
      <c r="D63" s="2" t="s">
        <v>2050</v>
      </c>
      <c r="E63" s="2" t="s">
        <v>90</v>
      </c>
      <c r="F63" s="2" t="s">
        <v>115</v>
      </c>
      <c r="G63" s="2" t="s">
        <v>58</v>
      </c>
      <c r="H63" s="2" t="s">
        <v>38</v>
      </c>
      <c r="I63" s="2" t="s">
        <v>2049</v>
      </c>
      <c r="J63" s="3" t="str">
        <f t="shared" si="1"/>
        <v>M</v>
      </c>
      <c r="K63" s="3">
        <f>IF(AND(J63="M",G63="077"),MAX(50-1*COUNTIFS($J$8:J62,"M",$G$8:$G62,"077"),1),
IF(AND(J63="F",G63="077"),MAX(50-1*COUNTIFS($J$8:J62,"F",$G$8:$G62,"077"),1),""))</f>
        <v>27</v>
      </c>
    </row>
    <row r="64" spans="1:11" x14ac:dyDescent="0.2">
      <c r="A64" s="2" t="s">
        <v>265</v>
      </c>
      <c r="B64" s="2" t="s">
        <v>2048</v>
      </c>
      <c r="C64" s="3"/>
      <c r="D64" s="2" t="s">
        <v>2047</v>
      </c>
      <c r="E64" s="2" t="s">
        <v>220</v>
      </c>
      <c r="F64" s="2" t="s">
        <v>1935</v>
      </c>
      <c r="G64" s="2" t="s">
        <v>58</v>
      </c>
      <c r="H64" s="2" t="s">
        <v>38</v>
      </c>
      <c r="I64" s="2" t="s">
        <v>2046</v>
      </c>
      <c r="J64" s="3" t="str">
        <f t="shared" si="1"/>
        <v>F</v>
      </c>
      <c r="K64" s="3">
        <f>IF(AND(J64="M",G64="077"),MAX(50-1*COUNTIFS($J$8:J63,"M",$G$8:$G63,"077"),1),
IF(AND(J64="F",G64="077"),MAX(50-1*COUNTIFS($J$8:J63,"F",$G$8:$G63,"077"),1),""))</f>
        <v>47</v>
      </c>
    </row>
    <row r="65" spans="1:11" x14ac:dyDescent="0.2">
      <c r="A65" s="2" t="s">
        <v>269</v>
      </c>
      <c r="B65" s="2" t="s">
        <v>2045</v>
      </c>
      <c r="C65" s="3"/>
      <c r="D65" s="3"/>
      <c r="E65" s="2" t="s">
        <v>1078</v>
      </c>
      <c r="F65" s="2" t="s">
        <v>1791</v>
      </c>
      <c r="G65" s="3"/>
      <c r="H65" s="3"/>
      <c r="I65" s="2" t="s">
        <v>2044</v>
      </c>
      <c r="J65" s="3" t="str">
        <f t="shared" si="1"/>
        <v>M</v>
      </c>
      <c r="K65" s="3" t="str">
        <f>IF(AND(J65="M",G65="077"),MAX(50-1*COUNTIFS($J$8:J64,"M",$G$8:$G64,"077"),1),
IF(AND(J65="F",G65="077"),MAX(50-1*COUNTIFS($J$8:J64,"F",$G$8:$G64,"077"),1),""))</f>
        <v/>
      </c>
    </row>
    <row r="66" spans="1:11" x14ac:dyDescent="0.2">
      <c r="A66" s="2" t="s">
        <v>272</v>
      </c>
      <c r="B66" s="2" t="s">
        <v>2043</v>
      </c>
      <c r="C66" s="3"/>
      <c r="D66" s="3"/>
      <c r="E66" s="2" t="s">
        <v>189</v>
      </c>
      <c r="F66" s="3"/>
      <c r="G66" s="3"/>
      <c r="H66" s="3"/>
      <c r="I66" s="2" t="s">
        <v>2042</v>
      </c>
      <c r="J66" s="3" t="str">
        <f t="shared" si="1"/>
        <v>M</v>
      </c>
      <c r="K66" s="3" t="str">
        <f>IF(AND(J66="M",G66="077"),MAX(50-1*COUNTIFS($J$8:J65,"M",$G$8:$G65,"077"),1),
IF(AND(J66="F",G66="077"),MAX(50-1*COUNTIFS($J$8:J65,"F",$G$8:$G65,"077"),1),""))</f>
        <v/>
      </c>
    </row>
    <row r="67" spans="1:11" x14ac:dyDescent="0.2">
      <c r="A67" s="2" t="s">
        <v>276</v>
      </c>
      <c r="B67" s="2" t="s">
        <v>2041</v>
      </c>
      <c r="C67" s="3"/>
      <c r="D67" s="3"/>
      <c r="E67" s="2" t="s">
        <v>287</v>
      </c>
      <c r="F67" s="3"/>
      <c r="G67" s="3"/>
      <c r="H67" s="3"/>
      <c r="I67" s="2" t="s">
        <v>2040</v>
      </c>
      <c r="J67" s="3" t="str">
        <f t="shared" si="1"/>
        <v>M</v>
      </c>
      <c r="K67" s="3" t="str">
        <f>IF(AND(J67="M",G67="077"),MAX(50-1*COUNTIFS($J$8:J66,"M",$G$8:$G66,"077"),1),
IF(AND(J67="F",G67="077"),MAX(50-1*COUNTIFS($J$8:J66,"F",$G$8:$G66,"077"),1),""))</f>
        <v/>
      </c>
    </row>
    <row r="68" spans="1:11" x14ac:dyDescent="0.2">
      <c r="A68" s="2" t="s">
        <v>280</v>
      </c>
      <c r="B68" s="2" t="s">
        <v>2039</v>
      </c>
      <c r="C68" s="3"/>
      <c r="D68" s="2" t="s">
        <v>2038</v>
      </c>
      <c r="E68" s="2" t="s">
        <v>531</v>
      </c>
      <c r="F68" s="2" t="s">
        <v>1777</v>
      </c>
      <c r="G68" s="2" t="s">
        <v>58</v>
      </c>
      <c r="H68" s="2" t="s">
        <v>38</v>
      </c>
      <c r="I68" s="2" t="s">
        <v>2037</v>
      </c>
      <c r="J68" s="3" t="str">
        <f t="shared" si="1"/>
        <v>M</v>
      </c>
      <c r="K68" s="3">
        <f>IF(AND(J68="M",G68="077"),MAX(50-1*COUNTIFS($J$8:J67,"M",$G$8:$G67,"077"),1),
IF(AND(J68="F",G68="077"),MAX(50-1*COUNTIFS($J$8:J67,"F",$G$8:$G67,"077"),1),""))</f>
        <v>26</v>
      </c>
    </row>
    <row r="69" spans="1:11" x14ac:dyDescent="0.2">
      <c r="A69" s="2" t="s">
        <v>284</v>
      </c>
      <c r="B69" s="2" t="s">
        <v>2036</v>
      </c>
      <c r="C69" s="3"/>
      <c r="D69" s="2" t="s">
        <v>2035</v>
      </c>
      <c r="E69" s="2" t="s">
        <v>161</v>
      </c>
      <c r="F69" s="2" t="s">
        <v>115</v>
      </c>
      <c r="G69" s="2" t="s">
        <v>58</v>
      </c>
      <c r="H69" s="2" t="s">
        <v>38</v>
      </c>
      <c r="I69" s="2" t="s">
        <v>2034</v>
      </c>
      <c r="J69" s="3" t="str">
        <f t="shared" si="1"/>
        <v>M</v>
      </c>
      <c r="K69" s="3">
        <f>IF(AND(J69="M",G69="077"),MAX(50-1*COUNTIFS($J$8:J68,"M",$G$8:$G68,"077"),1),
IF(AND(J69="F",G69="077"),MAX(50-1*COUNTIFS($J$8:J68,"F",$G$8:$G68,"077"),1),""))</f>
        <v>25</v>
      </c>
    </row>
    <row r="70" spans="1:11" x14ac:dyDescent="0.2">
      <c r="A70" s="2" t="s">
        <v>290</v>
      </c>
      <c r="B70" s="2" t="s">
        <v>2033</v>
      </c>
      <c r="C70" s="3"/>
      <c r="D70" s="2" t="s">
        <v>2032</v>
      </c>
      <c r="E70" s="2" t="s">
        <v>385</v>
      </c>
      <c r="F70" s="2" t="s">
        <v>142</v>
      </c>
      <c r="G70" s="2" t="s">
        <v>58</v>
      </c>
      <c r="H70" s="2" t="s">
        <v>38</v>
      </c>
      <c r="I70" s="2" t="s">
        <v>2031</v>
      </c>
      <c r="J70" s="3" t="str">
        <f t="shared" si="1"/>
        <v>M</v>
      </c>
      <c r="K70" s="3">
        <f>IF(AND(J70="M",G70="077"),MAX(50-1*COUNTIFS($J$8:J69,"M",$G$8:$G69,"077"),1),
IF(AND(J70="F",G70="077"),MAX(50-1*COUNTIFS($J$8:J69,"F",$G$8:$G69,"077"),1),""))</f>
        <v>24</v>
      </c>
    </row>
    <row r="71" spans="1:11" x14ac:dyDescent="0.2">
      <c r="A71" s="2" t="s">
        <v>294</v>
      </c>
      <c r="B71" s="2" t="s">
        <v>2030</v>
      </c>
      <c r="C71" s="3"/>
      <c r="D71" s="2" t="s">
        <v>2029</v>
      </c>
      <c r="E71" s="2" t="s">
        <v>80</v>
      </c>
      <c r="F71" s="2" t="s">
        <v>2028</v>
      </c>
      <c r="G71" s="3"/>
      <c r="H71" s="3"/>
      <c r="I71" s="2" t="s">
        <v>2027</v>
      </c>
      <c r="J71" s="3" t="str">
        <f t="shared" si="1"/>
        <v>M</v>
      </c>
      <c r="K71" s="3" t="str">
        <f>IF(AND(J71="M",G71="077"),MAX(50-1*COUNTIFS($J$8:J70,"M",$G$8:$G70,"077"),1),
IF(AND(J71="F",G71="077"),MAX(50-1*COUNTIFS($J$8:J70,"F",$G$8:$G70,"077"),1),""))</f>
        <v/>
      </c>
    </row>
    <row r="72" spans="1:11" x14ac:dyDescent="0.2">
      <c r="A72" s="2" t="s">
        <v>299</v>
      </c>
      <c r="B72" s="2" t="s">
        <v>904</v>
      </c>
      <c r="C72" s="3"/>
      <c r="D72" s="2" t="s">
        <v>905</v>
      </c>
      <c r="E72" s="2" t="s">
        <v>161</v>
      </c>
      <c r="F72" s="2" t="s">
        <v>115</v>
      </c>
      <c r="G72" s="2" t="s">
        <v>58</v>
      </c>
      <c r="H72" s="2" t="s">
        <v>38</v>
      </c>
      <c r="I72" s="2" t="s">
        <v>2026</v>
      </c>
      <c r="J72" s="3" t="str">
        <f t="shared" si="1"/>
        <v>M</v>
      </c>
      <c r="K72" s="3">
        <f>IF(AND(J72="M",G72="077"),MAX(50-1*COUNTIFS($J$8:J71,"M",$G$8:$G71,"077"),1),
IF(AND(J72="F",G72="077"),MAX(50-1*COUNTIFS($J$8:J71,"F",$G$8:$G71,"077"),1),""))</f>
        <v>23</v>
      </c>
    </row>
    <row r="73" spans="1:11" x14ac:dyDescent="0.2">
      <c r="A73" s="2" t="s">
        <v>303</v>
      </c>
      <c r="B73" s="2" t="s">
        <v>2025</v>
      </c>
      <c r="C73" s="3"/>
      <c r="D73" s="3"/>
      <c r="E73" s="2" t="s">
        <v>167</v>
      </c>
      <c r="F73" s="3"/>
      <c r="G73" s="3"/>
      <c r="H73" s="3"/>
      <c r="I73" s="2" t="s">
        <v>2024</v>
      </c>
      <c r="J73" s="3" t="str">
        <f t="shared" ref="J73:J104" si="2">MID(E73,3,1)</f>
        <v>M</v>
      </c>
      <c r="K73" s="3" t="str">
        <f>IF(AND(J73="M",G73="077"),MAX(50-1*COUNTIFS($J$8:J72,"M",$G$8:$G72,"077"),1),
IF(AND(J73="F",G73="077"),MAX(50-1*COUNTIFS($J$8:J72,"F",$G$8:$G72,"077"),1),""))</f>
        <v/>
      </c>
    </row>
    <row r="74" spans="1:11" x14ac:dyDescent="0.2">
      <c r="A74" s="2" t="s">
        <v>308</v>
      </c>
      <c r="B74" s="2" t="s">
        <v>2023</v>
      </c>
      <c r="C74" s="3"/>
      <c r="D74" s="3"/>
      <c r="E74" s="2" t="s">
        <v>852</v>
      </c>
      <c r="F74" s="2" t="s">
        <v>2022</v>
      </c>
      <c r="G74" s="3"/>
      <c r="H74" s="3"/>
      <c r="I74" s="2" t="s">
        <v>2021</v>
      </c>
      <c r="J74" s="3" t="str">
        <f t="shared" si="2"/>
        <v>M</v>
      </c>
      <c r="K74" s="3" t="str">
        <f>IF(AND(J74="M",G74="077"),MAX(50-1*COUNTIFS($J$8:J73,"M",$G$8:$G73,"077"),1),
IF(AND(J74="F",G74="077"),MAX(50-1*COUNTIFS($J$8:J73,"F",$G$8:$G73,"077"),1),""))</f>
        <v/>
      </c>
    </row>
    <row r="75" spans="1:11" x14ac:dyDescent="0.2">
      <c r="A75" s="2" t="s">
        <v>313</v>
      </c>
      <c r="B75" s="2" t="s">
        <v>2020</v>
      </c>
      <c r="C75" s="3"/>
      <c r="D75" s="2" t="s">
        <v>2019</v>
      </c>
      <c r="E75" s="2" t="s">
        <v>141</v>
      </c>
      <c r="F75" s="2" t="s">
        <v>142</v>
      </c>
      <c r="G75" s="2" t="s">
        <v>58</v>
      </c>
      <c r="H75" s="2" t="s">
        <v>38</v>
      </c>
      <c r="I75" s="2" t="s">
        <v>2018</v>
      </c>
      <c r="J75" s="3" t="str">
        <f t="shared" si="2"/>
        <v>M</v>
      </c>
      <c r="K75" s="3">
        <f>IF(AND(J75="M",G75="077"),MAX(50-1*COUNTIFS($J$8:J74,"M",$G$8:$G74,"077"),1),
IF(AND(J75="F",G75="077"),MAX(50-1*COUNTIFS($J$8:J74,"F",$G$8:$G74,"077"),1),""))</f>
        <v>22</v>
      </c>
    </row>
    <row r="76" spans="1:11" x14ac:dyDescent="0.2">
      <c r="A76" s="2" t="s">
        <v>318</v>
      </c>
      <c r="B76" s="2" t="s">
        <v>2017</v>
      </c>
      <c r="C76" s="3"/>
      <c r="D76" s="3"/>
      <c r="E76" s="2" t="s">
        <v>189</v>
      </c>
      <c r="F76" s="2" t="s">
        <v>1791</v>
      </c>
      <c r="G76" s="3"/>
      <c r="H76" s="3"/>
      <c r="I76" s="2" t="s">
        <v>2016</v>
      </c>
      <c r="J76" s="3" t="str">
        <f t="shared" si="2"/>
        <v>M</v>
      </c>
      <c r="K76" s="3" t="str">
        <f>IF(AND(J76="M",G76="077"),MAX(50-1*COUNTIFS($J$8:J75,"M",$G$8:$G75,"077"),1),
IF(AND(J76="F",G76="077"),MAX(50-1*COUNTIFS($J$8:J75,"F",$G$8:$G75,"077"),1),""))</f>
        <v/>
      </c>
    </row>
    <row r="77" spans="1:11" x14ac:dyDescent="0.2">
      <c r="A77" s="2" t="s">
        <v>323</v>
      </c>
      <c r="B77" s="2" t="s">
        <v>2015</v>
      </c>
      <c r="C77" s="3"/>
      <c r="D77" s="3"/>
      <c r="E77" s="2" t="s">
        <v>46</v>
      </c>
      <c r="F77" s="3"/>
      <c r="G77" s="3"/>
      <c r="H77" s="3"/>
      <c r="I77" s="2" t="s">
        <v>2014</v>
      </c>
      <c r="J77" s="3" t="str">
        <f t="shared" si="2"/>
        <v>M</v>
      </c>
      <c r="K77" s="3" t="str">
        <f>IF(AND(J77="M",G77="077"),MAX(50-1*COUNTIFS($J$8:J76,"M",$G$8:$G76,"077"),1),
IF(AND(J77="F",G77="077"),MAX(50-1*COUNTIFS($J$8:J76,"F",$G$8:$G76,"077"),1),""))</f>
        <v/>
      </c>
    </row>
    <row r="78" spans="1:11" x14ac:dyDescent="0.2">
      <c r="A78" s="2" t="s">
        <v>328</v>
      </c>
      <c r="B78" s="2" t="s">
        <v>329</v>
      </c>
      <c r="C78" s="3"/>
      <c r="D78" s="2" t="s">
        <v>330</v>
      </c>
      <c r="E78" s="2" t="s">
        <v>95</v>
      </c>
      <c r="F78" s="2" t="s">
        <v>972</v>
      </c>
      <c r="G78" s="2" t="s">
        <v>58</v>
      </c>
      <c r="H78" s="2" t="s">
        <v>38</v>
      </c>
      <c r="I78" s="2" t="s">
        <v>2013</v>
      </c>
      <c r="J78" s="3" t="str">
        <f t="shared" si="2"/>
        <v>M</v>
      </c>
      <c r="K78" s="3">
        <f>IF(AND(J78="M",G78="077"),MAX(50-1*COUNTIFS($J$8:J77,"M",$G$8:$G77,"077"),1),
IF(AND(J78="F",G78="077"),MAX(50-1*COUNTIFS($J$8:J77,"F",$G$8:$G77,"077"),1),""))</f>
        <v>21</v>
      </c>
    </row>
    <row r="79" spans="1:11" x14ac:dyDescent="0.2">
      <c r="A79" s="2" t="s">
        <v>333</v>
      </c>
      <c r="B79" s="2" t="s">
        <v>170</v>
      </c>
      <c r="C79" s="3"/>
      <c r="D79" s="2" t="s">
        <v>171</v>
      </c>
      <c r="E79" s="2" t="s">
        <v>172</v>
      </c>
      <c r="F79" s="2" t="s">
        <v>57</v>
      </c>
      <c r="G79" s="2" t="s">
        <v>58</v>
      </c>
      <c r="H79" s="2" t="s">
        <v>38</v>
      </c>
      <c r="I79" s="2" t="s">
        <v>2012</v>
      </c>
      <c r="J79" s="3" t="str">
        <f t="shared" si="2"/>
        <v>M</v>
      </c>
      <c r="K79" s="3">
        <f>IF(AND(J79="M",G79="077"),MAX(50-1*COUNTIFS($J$8:J78,"M",$G$8:$G78,"077"),1),
IF(AND(J79="F",G79="077"),MAX(50-1*COUNTIFS($J$8:J78,"F",$G$8:$G78,"077"),1),""))</f>
        <v>20</v>
      </c>
    </row>
    <row r="80" spans="1:11" x14ac:dyDescent="0.2">
      <c r="A80" s="2" t="s">
        <v>335</v>
      </c>
      <c r="B80" s="2" t="s">
        <v>2011</v>
      </c>
      <c r="C80" s="3"/>
      <c r="D80" s="3"/>
      <c r="E80" s="2" t="s">
        <v>80</v>
      </c>
      <c r="F80" s="3"/>
      <c r="G80" s="3"/>
      <c r="H80" s="3"/>
      <c r="I80" s="2" t="s">
        <v>2010</v>
      </c>
      <c r="J80" s="3" t="str">
        <f t="shared" si="2"/>
        <v>M</v>
      </c>
      <c r="K80" s="3" t="str">
        <f>IF(AND(J80="M",G80="077"),MAX(50-1*COUNTIFS($J$8:J79,"M",$G$8:$G79,"077"),1),
IF(AND(J80="F",G80="077"),MAX(50-1*COUNTIFS($J$8:J79,"F",$G$8:$G79,"077"),1),""))</f>
        <v/>
      </c>
    </row>
    <row r="81" spans="1:11" x14ac:dyDescent="0.2">
      <c r="A81" s="2" t="s">
        <v>340</v>
      </c>
      <c r="B81" s="2" t="s">
        <v>2009</v>
      </c>
      <c r="C81" s="3"/>
      <c r="D81" s="3"/>
      <c r="E81" s="2" t="s">
        <v>1078</v>
      </c>
      <c r="F81" s="3"/>
      <c r="G81" s="3"/>
      <c r="H81" s="3"/>
      <c r="I81" s="2" t="s">
        <v>2008</v>
      </c>
      <c r="J81" s="3" t="str">
        <f t="shared" si="2"/>
        <v>M</v>
      </c>
      <c r="K81" s="3" t="str">
        <f>IF(AND(J81="M",G81="077"),MAX(50-1*COUNTIFS($J$8:J80,"M",$G$8:$G80,"077"),1),
IF(AND(J81="F",G81="077"),MAX(50-1*COUNTIFS($J$8:J80,"F",$G$8:$G80,"077"),1),""))</f>
        <v/>
      </c>
    </row>
    <row r="82" spans="1:11" x14ac:dyDescent="0.2">
      <c r="A82" s="2" t="s">
        <v>344</v>
      </c>
      <c r="B82" s="2" t="s">
        <v>2007</v>
      </c>
      <c r="C82" s="3"/>
      <c r="D82" s="2" t="s">
        <v>2006</v>
      </c>
      <c r="E82" s="2" t="s">
        <v>189</v>
      </c>
      <c r="F82" s="2" t="s">
        <v>1777</v>
      </c>
      <c r="G82" s="2" t="s">
        <v>58</v>
      </c>
      <c r="H82" s="2" t="s">
        <v>38</v>
      </c>
      <c r="I82" s="2" t="s">
        <v>2005</v>
      </c>
      <c r="J82" s="3" t="str">
        <f t="shared" si="2"/>
        <v>M</v>
      </c>
      <c r="K82" s="3">
        <f>IF(AND(J82="M",G82="077"),MAX(50-1*COUNTIFS($J$8:J81,"M",$G$8:$G81,"077"),1),
IF(AND(J82="F",G82="077"),MAX(50-1*COUNTIFS($J$8:J81,"F",$G$8:$G81,"077"),1),""))</f>
        <v>19</v>
      </c>
    </row>
    <row r="83" spans="1:11" x14ac:dyDescent="0.2">
      <c r="A83" s="2" t="s">
        <v>348</v>
      </c>
      <c r="B83" s="2" t="s">
        <v>2004</v>
      </c>
      <c r="C83" s="3"/>
      <c r="D83" s="3"/>
      <c r="E83" s="2" t="s">
        <v>561</v>
      </c>
      <c r="F83" s="3"/>
      <c r="G83" s="3"/>
      <c r="H83" s="3"/>
      <c r="I83" s="2" t="s">
        <v>2003</v>
      </c>
      <c r="J83" s="3" t="str">
        <f t="shared" si="2"/>
        <v>F</v>
      </c>
      <c r="K83" s="3" t="str">
        <f>IF(AND(J83="M",G83="077"),MAX(50-1*COUNTIFS($J$8:J82,"M",$G$8:$G82,"077"),1),
IF(AND(J83="F",G83="077"),MAX(50-1*COUNTIFS($J$8:J82,"F",$G$8:$G82,"077"),1),""))</f>
        <v/>
      </c>
    </row>
    <row r="84" spans="1:11" x14ac:dyDescent="0.2">
      <c r="A84" s="2" t="s">
        <v>351</v>
      </c>
      <c r="B84" s="2" t="s">
        <v>2002</v>
      </c>
      <c r="C84" s="3"/>
      <c r="D84" s="2" t="s">
        <v>2001</v>
      </c>
      <c r="E84" s="2" t="s">
        <v>95</v>
      </c>
      <c r="F84" s="3"/>
      <c r="G84" s="3"/>
      <c r="H84" s="3"/>
      <c r="I84" s="2" t="s">
        <v>2000</v>
      </c>
      <c r="J84" s="3" t="str">
        <f t="shared" si="2"/>
        <v>M</v>
      </c>
      <c r="K84" s="3" t="str">
        <f>IF(AND(J84="M",G84="077"),MAX(50-1*COUNTIFS($J$8:J83,"M",$G$8:$G83,"077"),1),
IF(AND(J84="F",G84="077"),MAX(50-1*COUNTIFS($J$8:J83,"F",$G$8:$G83,"077"),1),""))</f>
        <v/>
      </c>
    </row>
    <row r="85" spans="1:11" x14ac:dyDescent="0.2">
      <c r="A85" s="2" t="s">
        <v>355</v>
      </c>
      <c r="B85" s="2" t="s">
        <v>241</v>
      </c>
      <c r="C85" s="3"/>
      <c r="D85" s="2" t="s">
        <v>242</v>
      </c>
      <c r="E85" s="2" t="s">
        <v>243</v>
      </c>
      <c r="F85" s="2" t="s">
        <v>81</v>
      </c>
      <c r="G85" s="2" t="s">
        <v>58</v>
      </c>
      <c r="H85" s="2" t="s">
        <v>38</v>
      </c>
      <c r="I85" s="2" t="s">
        <v>1999</v>
      </c>
      <c r="J85" s="3" t="str">
        <f t="shared" si="2"/>
        <v>F</v>
      </c>
      <c r="K85" s="3">
        <f>IF(AND(J85="M",G85="077"),MAX(50-1*COUNTIFS($J$8:J84,"M",$G$8:$G84,"077"),1),
IF(AND(J85="F",G85="077"),MAX(50-1*COUNTIFS($J$8:J84,"F",$G$8:$G84,"077"),1),""))</f>
        <v>46</v>
      </c>
    </row>
    <row r="86" spans="1:11" x14ac:dyDescent="0.2">
      <c r="A86" s="2" t="s">
        <v>358</v>
      </c>
      <c r="B86" s="2" t="s">
        <v>1998</v>
      </c>
      <c r="C86" s="3"/>
      <c r="D86" s="3"/>
      <c r="E86" s="2" t="s">
        <v>373</v>
      </c>
      <c r="F86" s="2" t="s">
        <v>1997</v>
      </c>
      <c r="G86" s="3"/>
      <c r="H86" s="3"/>
      <c r="I86" s="2" t="s">
        <v>1996</v>
      </c>
      <c r="J86" s="3" t="str">
        <f t="shared" si="2"/>
        <v>M</v>
      </c>
      <c r="K86" s="3" t="str">
        <f>IF(AND(J86="M",G86="077"),MAX(50-1*COUNTIFS($J$8:J85,"M",$G$8:$G85,"077"),1),
IF(AND(J86="F",G86="077"),MAX(50-1*COUNTIFS($J$8:J85,"F",$G$8:$G85,"077"),1),""))</f>
        <v/>
      </c>
    </row>
    <row r="87" spans="1:11" x14ac:dyDescent="0.2">
      <c r="A87" s="2" t="s">
        <v>362</v>
      </c>
      <c r="B87" s="2" t="s">
        <v>1995</v>
      </c>
      <c r="C87" s="3"/>
      <c r="D87" s="3"/>
      <c r="E87" s="2" t="s">
        <v>561</v>
      </c>
      <c r="F87" s="3"/>
      <c r="G87" s="3"/>
      <c r="H87" s="3"/>
      <c r="I87" s="2" t="s">
        <v>1994</v>
      </c>
      <c r="J87" s="3" t="str">
        <f t="shared" si="2"/>
        <v>F</v>
      </c>
      <c r="K87" s="3" t="str">
        <f>IF(AND(J87="M",G87="077"),MAX(50-1*COUNTIFS($J$8:J86,"M",$G$8:$G86,"077"),1),
IF(AND(J87="F",G87="077"),MAX(50-1*COUNTIFS($J$8:J86,"F",$G$8:$G86,"077"),1),""))</f>
        <v/>
      </c>
    </row>
    <row r="88" spans="1:11" x14ac:dyDescent="0.2">
      <c r="A88" s="2" t="s">
        <v>367</v>
      </c>
      <c r="B88" s="2" t="s">
        <v>1993</v>
      </c>
      <c r="C88" s="3"/>
      <c r="D88" s="2" t="s">
        <v>1992</v>
      </c>
      <c r="E88" s="2" t="s">
        <v>30</v>
      </c>
      <c r="F88" s="2" t="s">
        <v>1989</v>
      </c>
      <c r="G88" s="2" t="s">
        <v>58</v>
      </c>
      <c r="H88" s="2" t="s">
        <v>38</v>
      </c>
      <c r="I88" s="2" t="s">
        <v>1988</v>
      </c>
      <c r="J88" s="3" t="str">
        <f t="shared" si="2"/>
        <v>M</v>
      </c>
      <c r="K88" s="3">
        <f>IF(AND(J88="M",G88="077"),MAX(50-1*COUNTIFS($J$8:J87,"M",$G$8:$G87,"077"),1),
IF(AND(J88="F",G88="077"),MAX(50-1*COUNTIFS($J$8:J87,"F",$G$8:$G87,"077"),1),""))</f>
        <v>18</v>
      </c>
    </row>
    <row r="89" spans="1:11" x14ac:dyDescent="0.2">
      <c r="A89" s="2" t="s">
        <v>370</v>
      </c>
      <c r="B89" s="2" t="s">
        <v>1991</v>
      </c>
      <c r="C89" s="3"/>
      <c r="D89" s="2" t="s">
        <v>1990</v>
      </c>
      <c r="E89" s="2" t="s">
        <v>838</v>
      </c>
      <c r="F89" s="2" t="s">
        <v>1989</v>
      </c>
      <c r="G89" s="2" t="s">
        <v>58</v>
      </c>
      <c r="H89" s="2" t="s">
        <v>38</v>
      </c>
      <c r="I89" s="2" t="s">
        <v>1988</v>
      </c>
      <c r="J89" s="3" t="str">
        <f t="shared" si="2"/>
        <v>F</v>
      </c>
      <c r="K89" s="3">
        <f>IF(AND(J89="M",G89="077"),MAX(50-1*COUNTIFS($J$8:J88,"M",$G$8:$G88,"077"),1),
IF(AND(J89="F",G89="077"),MAX(50-1*COUNTIFS($J$8:J88,"F",$G$8:$G88,"077"),1),""))</f>
        <v>45</v>
      </c>
    </row>
    <row r="90" spans="1:11" x14ac:dyDescent="0.2">
      <c r="A90" s="2" t="s">
        <v>375</v>
      </c>
      <c r="B90" s="2" t="s">
        <v>1987</v>
      </c>
      <c r="C90" s="3"/>
      <c r="D90" s="2" t="s">
        <v>1986</v>
      </c>
      <c r="E90" s="2" t="s">
        <v>395</v>
      </c>
      <c r="F90" s="2" t="s">
        <v>1814</v>
      </c>
      <c r="G90" s="2" t="s">
        <v>1719</v>
      </c>
      <c r="H90" s="2" t="s">
        <v>38</v>
      </c>
      <c r="I90" s="2" t="s">
        <v>1985</v>
      </c>
      <c r="J90" s="3" t="str">
        <f t="shared" si="2"/>
        <v>M</v>
      </c>
      <c r="K90" s="3" t="str">
        <f>IF(AND(J90="M",G90="077"),MAX(50-1*COUNTIFS($J$8:J89,"M",$G$8:$G89,"077"),1),
IF(AND(J90="F",G90="077"),MAX(50-1*COUNTIFS($J$8:J89,"F",$G$8:$G89,"077"),1),""))</f>
        <v/>
      </c>
    </row>
    <row r="91" spans="1:11" x14ac:dyDescent="0.2">
      <c r="A91" s="2" t="s">
        <v>379</v>
      </c>
      <c r="B91" s="2" t="s">
        <v>1984</v>
      </c>
      <c r="C91" s="3"/>
      <c r="D91" s="2" t="s">
        <v>1983</v>
      </c>
      <c r="E91" s="2" t="s">
        <v>161</v>
      </c>
      <c r="F91" s="2" t="s">
        <v>36</v>
      </c>
      <c r="G91" s="2" t="s">
        <v>37</v>
      </c>
      <c r="H91" s="2" t="s">
        <v>38</v>
      </c>
      <c r="I91" s="2" t="s">
        <v>1982</v>
      </c>
      <c r="J91" s="3" t="str">
        <f t="shared" si="2"/>
        <v>M</v>
      </c>
      <c r="K91" s="3" t="str">
        <f>IF(AND(J91="M",G91="077"),MAX(50-1*COUNTIFS($J$8:J90,"M",$G$8:$G90,"077"),1),
IF(AND(J91="F",G91="077"),MAX(50-1*COUNTIFS($J$8:J90,"F",$G$8:$G90,"077"),1),""))</f>
        <v/>
      </c>
    </row>
    <row r="92" spans="1:11" x14ac:dyDescent="0.2">
      <c r="A92" s="2" t="s">
        <v>382</v>
      </c>
      <c r="B92" s="2" t="s">
        <v>1981</v>
      </c>
      <c r="C92" s="3"/>
      <c r="D92" s="3"/>
      <c r="E92" s="2" t="s">
        <v>466</v>
      </c>
      <c r="F92" s="2" t="s">
        <v>1980</v>
      </c>
      <c r="G92" s="3"/>
      <c r="H92" s="3"/>
      <c r="I92" s="2" t="s">
        <v>1979</v>
      </c>
      <c r="J92" s="3" t="str">
        <f t="shared" si="2"/>
        <v>F</v>
      </c>
      <c r="K92" s="3" t="str">
        <f>IF(AND(J92="M",G92="077"),MAX(50-1*COUNTIFS($J$8:J91,"M",$G$8:$G91,"077"),1),
IF(AND(J92="F",G92="077"),MAX(50-1*COUNTIFS($J$8:J91,"F",$G$8:$G91,"077"),1),""))</f>
        <v/>
      </c>
    </row>
    <row r="93" spans="1:11" x14ac:dyDescent="0.2">
      <c r="A93" s="2" t="s">
        <v>387</v>
      </c>
      <c r="B93" s="2" t="s">
        <v>1978</v>
      </c>
      <c r="C93" s="3"/>
      <c r="D93" s="2" t="s">
        <v>1977</v>
      </c>
      <c r="E93" s="2" t="s">
        <v>141</v>
      </c>
      <c r="F93" s="2" t="s">
        <v>115</v>
      </c>
      <c r="G93" s="2" t="s">
        <v>58</v>
      </c>
      <c r="H93" s="2" t="s">
        <v>38</v>
      </c>
      <c r="I93" s="2" t="s">
        <v>1976</v>
      </c>
      <c r="J93" s="3" t="str">
        <f t="shared" si="2"/>
        <v>M</v>
      </c>
      <c r="K93" s="3">
        <f>IF(AND(J93="M",G93="077"),MAX(50-1*COUNTIFS($J$8:J92,"M",$G$8:$G92,"077"),1),
IF(AND(J93="F",G93="077"),MAX(50-1*COUNTIFS($J$8:J92,"F",$G$8:$G92,"077"),1),""))</f>
        <v>17</v>
      </c>
    </row>
    <row r="94" spans="1:11" x14ac:dyDescent="0.2">
      <c r="A94" s="2" t="s">
        <v>392</v>
      </c>
      <c r="B94" s="2" t="s">
        <v>930</v>
      </c>
      <c r="C94" s="3"/>
      <c r="D94" s="2" t="s">
        <v>931</v>
      </c>
      <c r="E94" s="2" t="s">
        <v>415</v>
      </c>
      <c r="F94" s="2" t="s">
        <v>1777</v>
      </c>
      <c r="G94" s="2" t="s">
        <v>58</v>
      </c>
      <c r="H94" s="2" t="s">
        <v>38</v>
      </c>
      <c r="I94" s="2" t="s">
        <v>1975</v>
      </c>
      <c r="J94" s="3" t="str">
        <f t="shared" si="2"/>
        <v>F</v>
      </c>
      <c r="K94" s="3">
        <f>IF(AND(J94="M",G94="077"),MAX(50-1*COUNTIFS($J$8:J93,"M",$G$8:$G93,"077"),1),
IF(AND(J94="F",G94="077"),MAX(50-1*COUNTIFS($J$8:J93,"F",$G$8:$G93,"077"),1),""))</f>
        <v>44</v>
      </c>
    </row>
    <row r="95" spans="1:11" x14ac:dyDescent="0.2">
      <c r="A95" s="2" t="s">
        <v>397</v>
      </c>
      <c r="B95" s="2" t="s">
        <v>1974</v>
      </c>
      <c r="C95" s="3"/>
      <c r="D95" s="2" t="s">
        <v>1973</v>
      </c>
      <c r="E95" s="2" t="s">
        <v>1972</v>
      </c>
      <c r="F95" s="2" t="s">
        <v>115</v>
      </c>
      <c r="G95" s="2" t="s">
        <v>58</v>
      </c>
      <c r="H95" s="2" t="s">
        <v>38</v>
      </c>
      <c r="I95" s="2" t="s">
        <v>1971</v>
      </c>
      <c r="J95" s="3" t="str">
        <f t="shared" si="2"/>
        <v>F</v>
      </c>
      <c r="K95" s="3">
        <f>IF(AND(J95="M",G95="077"),MAX(50-1*COUNTIFS($J$8:J94,"M",$G$8:$G94,"077"),1),
IF(AND(J95="F",G95="077"),MAX(50-1*COUNTIFS($J$8:J94,"F",$G$8:$G94,"077"),1),""))</f>
        <v>43</v>
      </c>
    </row>
    <row r="96" spans="1:11" x14ac:dyDescent="0.2">
      <c r="A96" s="2" t="s">
        <v>401</v>
      </c>
      <c r="B96" s="2" t="s">
        <v>1970</v>
      </c>
      <c r="C96" s="3"/>
      <c r="D96" s="3"/>
      <c r="E96" s="2" t="s">
        <v>306</v>
      </c>
      <c r="F96" s="3"/>
      <c r="G96" s="3"/>
      <c r="H96" s="3"/>
      <c r="I96" s="2" t="s">
        <v>1969</v>
      </c>
      <c r="J96" s="3" t="str">
        <f t="shared" si="2"/>
        <v>M</v>
      </c>
      <c r="K96" s="3" t="str">
        <f>IF(AND(J96="M",G96="077"),MAX(50-1*COUNTIFS($J$8:J95,"M",$G$8:$G95,"077"),1),
IF(AND(J96="F",G96="077"),MAX(50-1*COUNTIFS($J$8:J95,"F",$G$8:$G95,"077"),1),""))</f>
        <v/>
      </c>
    </row>
    <row r="97" spans="1:11" x14ac:dyDescent="0.2">
      <c r="A97" s="2" t="s">
        <v>404</v>
      </c>
      <c r="B97" s="2" t="s">
        <v>487</v>
      </c>
      <c r="C97" s="3"/>
      <c r="D97" s="2" t="s">
        <v>488</v>
      </c>
      <c r="E97" s="2" t="s">
        <v>466</v>
      </c>
      <c r="F97" s="2" t="s">
        <v>115</v>
      </c>
      <c r="G97" s="2" t="s">
        <v>58</v>
      </c>
      <c r="H97" s="2" t="s">
        <v>38</v>
      </c>
      <c r="I97" s="2" t="s">
        <v>1968</v>
      </c>
      <c r="J97" s="3" t="str">
        <f t="shared" si="2"/>
        <v>F</v>
      </c>
      <c r="K97" s="3">
        <f>IF(AND(J97="M",G97="077"),MAX(50-1*COUNTIFS($J$8:J96,"M",$G$8:$G96,"077"),1),
IF(AND(J97="F",G97="077"),MAX(50-1*COUNTIFS($J$8:J96,"F",$G$8:$G96,"077"),1),""))</f>
        <v>42</v>
      </c>
    </row>
    <row r="98" spans="1:11" x14ac:dyDescent="0.2">
      <c r="A98" s="2" t="s">
        <v>407</v>
      </c>
      <c r="B98" s="2" t="s">
        <v>1967</v>
      </c>
      <c r="C98" s="3"/>
      <c r="D98" s="2" t="s">
        <v>1966</v>
      </c>
      <c r="E98" s="2" t="s">
        <v>74</v>
      </c>
      <c r="F98" s="2" t="s">
        <v>115</v>
      </c>
      <c r="G98" s="2" t="s">
        <v>58</v>
      </c>
      <c r="H98" s="2" t="s">
        <v>38</v>
      </c>
      <c r="I98" s="2" t="s">
        <v>1965</v>
      </c>
      <c r="J98" s="3" t="str">
        <f t="shared" si="2"/>
        <v>M</v>
      </c>
      <c r="K98" s="3">
        <f>IF(AND(J98="M",G98="077"),MAX(50-1*COUNTIFS($J$8:J97,"M",$G$8:$G97,"077"),1),
IF(AND(J98="F",G98="077"),MAX(50-1*COUNTIFS($J$8:J97,"F",$G$8:$G97,"077"),1),""))</f>
        <v>16</v>
      </c>
    </row>
    <row r="99" spans="1:11" x14ac:dyDescent="0.2">
      <c r="A99" s="2" t="s">
        <v>412</v>
      </c>
      <c r="B99" s="2" t="s">
        <v>1964</v>
      </c>
      <c r="C99" s="3"/>
      <c r="D99" s="3"/>
      <c r="E99" s="2" t="s">
        <v>90</v>
      </c>
      <c r="F99" s="2" t="s">
        <v>1963</v>
      </c>
      <c r="G99" s="3"/>
      <c r="H99" s="3"/>
      <c r="I99" s="2" t="s">
        <v>1962</v>
      </c>
      <c r="J99" s="3" t="str">
        <f t="shared" si="2"/>
        <v>M</v>
      </c>
      <c r="K99" s="3" t="str">
        <f>IF(AND(J99="M",G99="077"),MAX(50-1*COUNTIFS($J$8:J98,"M",$G$8:$G98,"077"),1),
IF(AND(J99="F",G99="077"),MAX(50-1*COUNTIFS($J$8:J98,"F",$G$8:$G98,"077"),1),""))</f>
        <v/>
      </c>
    </row>
    <row r="100" spans="1:11" x14ac:dyDescent="0.2">
      <c r="A100" s="2" t="s">
        <v>418</v>
      </c>
      <c r="B100" s="2" t="s">
        <v>1961</v>
      </c>
      <c r="C100" s="3"/>
      <c r="D100" s="3"/>
      <c r="E100" s="2" t="s">
        <v>421</v>
      </c>
      <c r="F100" s="3"/>
      <c r="G100" s="3"/>
      <c r="H100" s="3"/>
      <c r="I100" s="2" t="s">
        <v>1959</v>
      </c>
      <c r="J100" s="3" t="str">
        <f t="shared" si="2"/>
        <v>F</v>
      </c>
      <c r="K100" s="3" t="str">
        <f>IF(AND(J100="M",G100="077"),MAX(50-1*COUNTIFS($J$8:J99,"M",$G$8:$G99,"077"),1),
IF(AND(J100="F",G100="077"),MAX(50-1*COUNTIFS($J$8:J99,"F",$G$8:$G99,"077"),1),""))</f>
        <v/>
      </c>
    </row>
    <row r="101" spans="1:11" x14ac:dyDescent="0.2">
      <c r="A101" s="2" t="s">
        <v>425</v>
      </c>
      <c r="B101" s="2" t="s">
        <v>1960</v>
      </c>
      <c r="C101" s="3"/>
      <c r="D101" s="3"/>
      <c r="E101" s="2" t="s">
        <v>62</v>
      </c>
      <c r="F101" s="3"/>
      <c r="G101" s="3"/>
      <c r="H101" s="3"/>
      <c r="I101" s="2" t="s">
        <v>1959</v>
      </c>
      <c r="J101" s="3" t="str">
        <f t="shared" si="2"/>
        <v>M</v>
      </c>
      <c r="K101" s="3" t="str">
        <f>IF(AND(J101="M",G101="077"),MAX(50-1*COUNTIFS($J$8:J100,"M",$G$8:$G100,"077"),1),
IF(AND(J101="F",G101="077"),MAX(50-1*COUNTIFS($J$8:J100,"F",$G$8:$G100,"077"),1),""))</f>
        <v/>
      </c>
    </row>
    <row r="102" spans="1:11" x14ac:dyDescent="0.2">
      <c r="A102" s="2" t="s">
        <v>428</v>
      </c>
      <c r="B102" s="2" t="s">
        <v>1958</v>
      </c>
      <c r="C102" s="3"/>
      <c r="D102" s="2" t="s">
        <v>1957</v>
      </c>
      <c r="E102" s="2" t="s">
        <v>364</v>
      </c>
      <c r="F102" s="2" t="s">
        <v>81</v>
      </c>
      <c r="G102" s="2" t="s">
        <v>58</v>
      </c>
      <c r="H102" s="2" t="s">
        <v>38</v>
      </c>
      <c r="I102" s="2" t="s">
        <v>1956</v>
      </c>
      <c r="J102" s="3" t="str">
        <f t="shared" si="2"/>
        <v>M</v>
      </c>
      <c r="K102" s="3">
        <f>IF(AND(J102="M",G102="077"),MAX(50-1*COUNTIFS($J$8:J101,"M",$G$8:$G101,"077"),1),
IF(AND(J102="F",G102="077"),MAX(50-1*COUNTIFS($J$8:J101,"F",$G$8:$G101,"077"),1),""))</f>
        <v>15</v>
      </c>
    </row>
    <row r="103" spans="1:11" x14ac:dyDescent="0.2">
      <c r="A103" s="2" t="s">
        <v>432</v>
      </c>
      <c r="B103" s="2" t="s">
        <v>1955</v>
      </c>
      <c r="C103" s="3"/>
      <c r="D103" s="3"/>
      <c r="E103" s="2" t="s">
        <v>704</v>
      </c>
      <c r="F103" s="3"/>
      <c r="G103" s="3"/>
      <c r="H103" s="3"/>
      <c r="I103" s="2" t="s">
        <v>1954</v>
      </c>
      <c r="J103" s="3" t="str">
        <f t="shared" si="2"/>
        <v>M</v>
      </c>
      <c r="K103" s="3" t="str">
        <f>IF(AND(J103="M",G103="077"),MAX(50-1*COUNTIFS($J$8:J102,"M",$G$8:$G102,"077"),1),
IF(AND(J103="F",G103="077"),MAX(50-1*COUNTIFS($J$8:J102,"F",$G$8:$G102,"077"),1),""))</f>
        <v/>
      </c>
    </row>
    <row r="104" spans="1:11" x14ac:dyDescent="0.2">
      <c r="A104" s="2" t="s">
        <v>436</v>
      </c>
      <c r="B104" s="2" t="s">
        <v>1953</v>
      </c>
      <c r="C104" s="3"/>
      <c r="D104" s="2" t="s">
        <v>1952</v>
      </c>
      <c r="E104" s="2" t="s">
        <v>852</v>
      </c>
      <c r="F104" s="2" t="s">
        <v>1760</v>
      </c>
      <c r="G104" s="2" t="s">
        <v>58</v>
      </c>
      <c r="H104" s="2" t="s">
        <v>38</v>
      </c>
      <c r="I104" s="2" t="s">
        <v>1951</v>
      </c>
      <c r="J104" s="3" t="str">
        <f t="shared" si="2"/>
        <v>M</v>
      </c>
      <c r="K104" s="3">
        <f>IF(AND(J104="M",G104="077"),MAX(50-1*COUNTIFS($J$8:J103,"M",$G$8:$G103,"077"),1),
IF(AND(J104="F",G104="077"),MAX(50-1*COUNTIFS($J$8:J103,"F",$G$8:$G103,"077"),1),""))</f>
        <v>14</v>
      </c>
    </row>
    <row r="105" spans="1:11" x14ac:dyDescent="0.2">
      <c r="A105" s="2" t="s">
        <v>440</v>
      </c>
      <c r="B105" s="2" t="s">
        <v>1950</v>
      </c>
      <c r="C105" s="3"/>
      <c r="D105" s="2" t="s">
        <v>1949</v>
      </c>
      <c r="E105" s="2" t="s">
        <v>373</v>
      </c>
      <c r="F105" s="2" t="s">
        <v>1760</v>
      </c>
      <c r="G105" s="2" t="s">
        <v>58</v>
      </c>
      <c r="H105" s="2" t="s">
        <v>38</v>
      </c>
      <c r="I105" s="2" t="s">
        <v>1948</v>
      </c>
      <c r="J105" s="3" t="str">
        <f t="shared" ref="J105:J115" si="3">MID(E105,3,1)</f>
        <v>M</v>
      </c>
      <c r="K105" s="3">
        <f>IF(AND(J105="M",G105="077"),MAX(50-1*COUNTIFS($J$8:J104,"M",$G$8:$G104,"077"),1),
IF(AND(J105="F",G105="077"),MAX(50-1*COUNTIFS($J$8:J104,"F",$G$8:$G104,"077"),1),""))</f>
        <v>13</v>
      </c>
    </row>
    <row r="106" spans="1:11" x14ac:dyDescent="0.2">
      <c r="A106" s="2" t="s">
        <v>443</v>
      </c>
      <c r="B106" s="2" t="s">
        <v>1947</v>
      </c>
      <c r="C106" s="3"/>
      <c r="D106" s="2" t="s">
        <v>1946</v>
      </c>
      <c r="E106" s="2" t="s">
        <v>51</v>
      </c>
      <c r="F106" s="2" t="s">
        <v>115</v>
      </c>
      <c r="G106" s="2" t="s">
        <v>58</v>
      </c>
      <c r="H106" s="2" t="s">
        <v>38</v>
      </c>
      <c r="I106" s="2" t="s">
        <v>1945</v>
      </c>
      <c r="J106" s="3" t="str">
        <f t="shared" si="3"/>
        <v>M</v>
      </c>
      <c r="K106" s="3">
        <f>IF(AND(J106="M",G106="077"),MAX(50-1*COUNTIFS($J$8:J105,"M",$G$8:$G105,"077"),1),
IF(AND(J106="F",G106="077"),MAX(50-1*COUNTIFS($J$8:J105,"F",$G$8:$G105,"077"),1),""))</f>
        <v>12</v>
      </c>
    </row>
    <row r="107" spans="1:11" x14ac:dyDescent="0.2">
      <c r="A107" s="2" t="s">
        <v>449</v>
      </c>
      <c r="B107" s="2" t="s">
        <v>1944</v>
      </c>
      <c r="C107" s="3"/>
      <c r="D107" s="2" t="s">
        <v>1943</v>
      </c>
      <c r="E107" s="2" t="s">
        <v>231</v>
      </c>
      <c r="F107" s="2" t="s">
        <v>1935</v>
      </c>
      <c r="G107" s="2" t="s">
        <v>58</v>
      </c>
      <c r="H107" s="2" t="s">
        <v>38</v>
      </c>
      <c r="I107" s="2" t="s">
        <v>1942</v>
      </c>
      <c r="J107" s="3" t="str">
        <f t="shared" si="3"/>
        <v>M</v>
      </c>
      <c r="K107" s="3">
        <f>IF(AND(J107="M",G107="077"),MAX(50-1*COUNTIFS($J$8:J106,"M",$G$8:$G106,"077"),1),
IF(AND(J107="F",G107="077"),MAX(50-1*COUNTIFS($J$8:J106,"F",$G$8:$G106,"077"),1),""))</f>
        <v>11</v>
      </c>
    </row>
    <row r="108" spans="1:11" x14ac:dyDescent="0.2">
      <c r="A108" s="2" t="s">
        <v>453</v>
      </c>
      <c r="B108" s="2" t="s">
        <v>1941</v>
      </c>
      <c r="C108" s="3"/>
      <c r="D108" s="3"/>
      <c r="E108" s="2" t="s">
        <v>51</v>
      </c>
      <c r="F108" s="3"/>
      <c r="G108" s="3"/>
      <c r="H108" s="3"/>
      <c r="I108" s="2" t="s">
        <v>1940</v>
      </c>
      <c r="J108" s="3" t="str">
        <f t="shared" si="3"/>
        <v>M</v>
      </c>
      <c r="K108" s="3" t="str">
        <f>IF(AND(J108="M",G108="077"),MAX(50-1*COUNTIFS($J$8:J107,"M",$G$8:$G107,"077"),1),
IF(AND(J108="F",G108="077"),MAX(50-1*COUNTIFS($J$8:J107,"F",$G$8:$G107,"077"),1),""))</f>
        <v/>
      </c>
    </row>
    <row r="109" spans="1:11" x14ac:dyDescent="0.2">
      <c r="A109" s="2" t="s">
        <v>457</v>
      </c>
      <c r="B109" s="2" t="s">
        <v>1939</v>
      </c>
      <c r="C109" s="3"/>
      <c r="D109" s="3"/>
      <c r="E109" s="2" t="s">
        <v>208</v>
      </c>
      <c r="F109" s="3"/>
      <c r="G109" s="3"/>
      <c r="H109" s="3"/>
      <c r="I109" s="2" t="s">
        <v>1938</v>
      </c>
      <c r="J109" s="3" t="str">
        <f t="shared" si="3"/>
        <v>M</v>
      </c>
      <c r="K109" s="3" t="str">
        <f>IF(AND(J109="M",G109="077"),MAX(50-1*COUNTIFS($J$8:J108,"M",$G$8:$G108,"077"),1),
IF(AND(J109="F",G109="077"),MAX(50-1*COUNTIFS($J$8:J108,"F",$G$8:$G108,"077"),1),""))</f>
        <v/>
      </c>
    </row>
    <row r="110" spans="1:11" x14ac:dyDescent="0.2">
      <c r="A110" s="2" t="s">
        <v>460</v>
      </c>
      <c r="B110" s="2" t="s">
        <v>1937</v>
      </c>
      <c r="C110" s="3"/>
      <c r="D110" s="2" t="s">
        <v>1936</v>
      </c>
      <c r="E110" s="2" t="s">
        <v>141</v>
      </c>
      <c r="F110" s="2" t="s">
        <v>1935</v>
      </c>
      <c r="G110" s="2" t="s">
        <v>58</v>
      </c>
      <c r="H110" s="2" t="s">
        <v>38</v>
      </c>
      <c r="I110" s="2" t="s">
        <v>1934</v>
      </c>
      <c r="J110" s="3" t="str">
        <f t="shared" si="3"/>
        <v>M</v>
      </c>
      <c r="K110" s="3">
        <f>IF(AND(J110="M",G110="077"),MAX(50-1*COUNTIFS($J$8:J109,"M",$G$8:$G109,"077"),1),
IF(AND(J110="F",G110="077"),MAX(50-1*COUNTIFS($J$8:J109,"F",$G$8:$G109,"077"),1),""))</f>
        <v>10</v>
      </c>
    </row>
    <row r="111" spans="1:11" x14ac:dyDescent="0.2">
      <c r="A111" s="2" t="s">
        <v>464</v>
      </c>
      <c r="B111" s="2" t="s">
        <v>1933</v>
      </c>
      <c r="C111" s="3"/>
      <c r="D111" s="3"/>
      <c r="E111" s="2" t="s">
        <v>838</v>
      </c>
      <c r="F111" s="3"/>
      <c r="G111" s="3"/>
      <c r="H111" s="3"/>
      <c r="I111" s="2" t="s">
        <v>1932</v>
      </c>
      <c r="J111" s="3" t="str">
        <f t="shared" si="3"/>
        <v>F</v>
      </c>
      <c r="K111" s="3" t="str">
        <f>IF(AND(J111="M",G111="077"),MAX(50-1*COUNTIFS($J$8:J110,"M",$G$8:$G110,"077"),1),
IF(AND(J111="F",G111="077"),MAX(50-1*COUNTIFS($J$8:J110,"F",$G$8:$G110,"077"),1),""))</f>
        <v/>
      </c>
    </row>
    <row r="112" spans="1:11" x14ac:dyDescent="0.2">
      <c r="A112" s="2" t="s">
        <v>469</v>
      </c>
      <c r="B112" s="2" t="s">
        <v>408</v>
      </c>
      <c r="C112" s="3"/>
      <c r="D112" s="2" t="s">
        <v>409</v>
      </c>
      <c r="E112" s="2" t="s">
        <v>410</v>
      </c>
      <c r="F112" s="2" t="s">
        <v>81</v>
      </c>
      <c r="G112" s="2" t="s">
        <v>58</v>
      </c>
      <c r="H112" s="2" t="s">
        <v>38</v>
      </c>
      <c r="I112" s="2" t="s">
        <v>1931</v>
      </c>
      <c r="J112" s="3" t="str">
        <f t="shared" si="3"/>
        <v>M</v>
      </c>
      <c r="K112" s="3">
        <f>IF(AND(J112="M",G112="077"),MAX(50-1*COUNTIFS($J$8:J111,"M",$G$8:$G111,"077"),1),
IF(AND(J112="F",G112="077"),MAX(50-1*COUNTIFS($J$8:J111,"F",$G$8:$G111,"077"),1),""))</f>
        <v>9</v>
      </c>
    </row>
    <row r="113" spans="1:11" x14ac:dyDescent="0.2">
      <c r="A113" s="2" t="s">
        <v>472</v>
      </c>
      <c r="B113" s="2" t="s">
        <v>1930</v>
      </c>
      <c r="C113" s="3"/>
      <c r="D113" s="3"/>
      <c r="E113" s="2" t="s">
        <v>373</v>
      </c>
      <c r="F113" s="3"/>
      <c r="G113" s="3"/>
      <c r="H113" s="3"/>
      <c r="I113" s="2" t="s">
        <v>1929</v>
      </c>
      <c r="J113" s="3" t="str">
        <f t="shared" si="3"/>
        <v>M</v>
      </c>
      <c r="K113" s="3" t="str">
        <f>IF(AND(J113="M",G113="077"),MAX(50-1*COUNTIFS($J$8:J112,"M",$G$8:$G112,"077"),1),
IF(AND(J113="F",G113="077"),MAX(50-1*COUNTIFS($J$8:J112,"F",$G$8:$G112,"077"),1),""))</f>
        <v/>
      </c>
    </row>
    <row r="114" spans="1:11" x14ac:dyDescent="0.2">
      <c r="A114" s="2" t="s">
        <v>476</v>
      </c>
      <c r="B114" s="2" t="s">
        <v>1928</v>
      </c>
      <c r="C114" s="3"/>
      <c r="D114" s="2" t="s">
        <v>1927</v>
      </c>
      <c r="E114" s="2" t="s">
        <v>823</v>
      </c>
      <c r="F114" s="2" t="s">
        <v>1921</v>
      </c>
      <c r="G114" s="3"/>
      <c r="H114" s="3"/>
      <c r="I114" s="2" t="s">
        <v>1926</v>
      </c>
      <c r="J114" s="3" t="str">
        <f t="shared" si="3"/>
        <v>M</v>
      </c>
      <c r="K114" s="3" t="str">
        <f>IF(AND(J114="M",G114="077"),MAX(50-1*COUNTIFS($J$8:J113,"M",$G$8:$G113,"077"),1),
IF(AND(J114="F",G114="077"),MAX(50-1*COUNTIFS($J$8:J113,"F",$G$8:$G113,"077"),1),""))</f>
        <v/>
      </c>
    </row>
    <row r="115" spans="1:11" x14ac:dyDescent="0.2">
      <c r="A115" s="2" t="s">
        <v>479</v>
      </c>
      <c r="B115" s="2" t="s">
        <v>433</v>
      </c>
      <c r="C115" s="3"/>
      <c r="D115" s="3"/>
      <c r="E115" s="2" t="s">
        <v>172</v>
      </c>
      <c r="F115" s="2" t="s">
        <v>1925</v>
      </c>
      <c r="G115" s="3"/>
      <c r="H115" s="3"/>
      <c r="I115" s="2" t="s">
        <v>1924</v>
      </c>
      <c r="J115" s="3" t="str">
        <f t="shared" si="3"/>
        <v>M</v>
      </c>
      <c r="K115" s="3" t="str">
        <f>IF(AND(J115="M",G115="077"),MAX(50-1*COUNTIFS($J$8:J114,"M",$G$8:$G114,"077"),1),
IF(AND(J115="F",G115="077"),MAX(50-1*COUNTIFS($J$8:J114,"F",$G$8:$G114,"077"),1),""))</f>
        <v/>
      </c>
    </row>
    <row r="116" spans="1:11" x14ac:dyDescent="0.2">
      <c r="A116" s="2" t="s">
        <v>483</v>
      </c>
      <c r="B116" s="2" t="s">
        <v>1923</v>
      </c>
      <c r="C116" s="3"/>
      <c r="D116" s="2" t="s">
        <v>1922</v>
      </c>
      <c r="E116" s="2" t="s">
        <v>446</v>
      </c>
      <c r="F116" s="2" t="s">
        <v>1921</v>
      </c>
      <c r="G116" s="3"/>
      <c r="H116" s="3"/>
      <c r="I116" s="2" t="s">
        <v>1920</v>
      </c>
      <c r="J116" s="3" t="str">
        <f t="shared" ref="J116:J179" si="4">MID(E116,3,1)</f>
        <v>F</v>
      </c>
      <c r="K116" s="3" t="str">
        <f>IF(AND(J116="M",G116="077"),MAX(50-1*COUNTIFS($J$8:J115,"M",$G$8:$G115,"077"),1),
IF(AND(J116="F",G116="077"),MAX(50-1*COUNTIFS($J$8:J115,"F",$G$8:$G115,"077"),1),""))</f>
        <v/>
      </c>
    </row>
    <row r="117" spans="1:11" x14ac:dyDescent="0.2">
      <c r="A117" s="2" t="s">
        <v>486</v>
      </c>
      <c r="B117" s="2" t="s">
        <v>1919</v>
      </c>
      <c r="C117" s="3"/>
      <c r="D117" s="2" t="s">
        <v>1918</v>
      </c>
      <c r="E117" s="2" t="s">
        <v>167</v>
      </c>
      <c r="F117" s="2" t="s">
        <v>1917</v>
      </c>
      <c r="G117" s="2" t="s">
        <v>37</v>
      </c>
      <c r="H117" s="2" t="s">
        <v>38</v>
      </c>
      <c r="I117" s="2" t="s">
        <v>1916</v>
      </c>
      <c r="J117" s="3" t="str">
        <f t="shared" si="4"/>
        <v>M</v>
      </c>
      <c r="K117" s="3" t="str">
        <f>IF(AND(J117="M",G117="077"),MAX(50-1*COUNTIFS($J$8:J116,"M",$G$8:$G116,"077"),1),
IF(AND(J117="F",G117="077"),MAX(50-1*COUNTIFS($J$8:J116,"F",$G$8:$G116,"077"),1),""))</f>
        <v/>
      </c>
    </row>
    <row r="118" spans="1:11" x14ac:dyDescent="0.2">
      <c r="A118" s="2" t="s">
        <v>490</v>
      </c>
      <c r="B118" s="2" t="s">
        <v>1915</v>
      </c>
      <c r="C118" s="3"/>
      <c r="D118" s="3"/>
      <c r="E118" s="2" t="s">
        <v>51</v>
      </c>
      <c r="F118" s="3"/>
      <c r="G118" s="3"/>
      <c r="H118" s="3"/>
      <c r="I118" s="2" t="s">
        <v>1914</v>
      </c>
      <c r="J118" s="3" t="str">
        <f t="shared" si="4"/>
        <v>M</v>
      </c>
      <c r="K118" s="3" t="str">
        <f>IF(AND(J118="M",G118="077"),MAX(50-1*COUNTIFS($J$8:J117,"M",$G$8:$G117,"077"),1),
IF(AND(J118="F",G118="077"),MAX(50-1*COUNTIFS($J$8:J117,"F",$G$8:$G117,"077"),1),""))</f>
        <v/>
      </c>
    </row>
    <row r="119" spans="1:11" x14ac:dyDescent="0.2">
      <c r="A119" s="2" t="s">
        <v>494</v>
      </c>
      <c r="B119" s="2" t="s">
        <v>1913</v>
      </c>
      <c r="C119" s="3"/>
      <c r="D119" s="3"/>
      <c r="E119" s="2" t="s">
        <v>225</v>
      </c>
      <c r="F119" s="3"/>
      <c r="G119" s="3"/>
      <c r="H119" s="3"/>
      <c r="I119" s="2" t="s">
        <v>1912</v>
      </c>
      <c r="J119" s="3" t="str">
        <f t="shared" si="4"/>
        <v>M</v>
      </c>
      <c r="K119" s="3" t="str">
        <f>IF(AND(J119="M",G119="077"),MAX(50-1*COUNTIFS($J$8:J118,"M",$G$8:$G118,"077"),1),
IF(AND(J119="F",G119="077"),MAX(50-1*COUNTIFS($J$8:J118,"F",$G$8:$G118,"077"),1),""))</f>
        <v/>
      </c>
    </row>
    <row r="120" spans="1:11" x14ac:dyDescent="0.2">
      <c r="A120" s="2" t="s">
        <v>497</v>
      </c>
      <c r="B120" s="2" t="s">
        <v>437</v>
      </c>
      <c r="C120" s="3"/>
      <c r="D120" s="2" t="s">
        <v>438</v>
      </c>
      <c r="E120" s="2" t="s">
        <v>258</v>
      </c>
      <c r="F120" s="2" t="s">
        <v>115</v>
      </c>
      <c r="G120" s="2" t="s">
        <v>58</v>
      </c>
      <c r="H120" s="2" t="s">
        <v>38</v>
      </c>
      <c r="I120" s="2" t="s">
        <v>1911</v>
      </c>
      <c r="J120" s="3" t="str">
        <f t="shared" si="4"/>
        <v>F</v>
      </c>
      <c r="K120" s="3">
        <f>IF(AND(J120="M",G120="077"),MAX(50-1*COUNTIFS($J$8:J119,"M",$G$8:$G119,"077"),1),
IF(AND(J120="F",G120="077"),MAX(50-1*COUNTIFS($J$8:J119,"F",$G$8:$G119,"077"),1),""))</f>
        <v>41</v>
      </c>
    </row>
    <row r="121" spans="1:11" x14ac:dyDescent="0.2">
      <c r="A121" s="2" t="s">
        <v>500</v>
      </c>
      <c r="B121" s="2" t="s">
        <v>1910</v>
      </c>
      <c r="C121" s="3"/>
      <c r="D121" s="3"/>
      <c r="E121" s="2" t="s">
        <v>231</v>
      </c>
      <c r="F121" s="3"/>
      <c r="G121" s="3"/>
      <c r="H121" s="3"/>
      <c r="I121" s="2" t="s">
        <v>1909</v>
      </c>
      <c r="J121" s="3" t="str">
        <f t="shared" si="4"/>
        <v>M</v>
      </c>
      <c r="K121" s="3" t="str">
        <f>IF(AND(J121="M",G121="077"),MAX(50-1*COUNTIFS($J$8:J120,"M",$G$8:$G120,"077"),1),
IF(AND(J121="F",G121="077"),MAX(50-1*COUNTIFS($J$8:J120,"F",$G$8:$G120,"077"),1),""))</f>
        <v/>
      </c>
    </row>
    <row r="122" spans="1:11" x14ac:dyDescent="0.2">
      <c r="A122" s="2" t="s">
        <v>504</v>
      </c>
      <c r="B122" s="2" t="s">
        <v>1908</v>
      </c>
      <c r="C122" s="3"/>
      <c r="D122" s="3"/>
      <c r="E122" s="2" t="s">
        <v>80</v>
      </c>
      <c r="F122" s="2" t="s">
        <v>1907</v>
      </c>
      <c r="G122" s="3"/>
      <c r="H122" s="3"/>
      <c r="I122" s="2" t="s">
        <v>1906</v>
      </c>
      <c r="J122" s="3" t="str">
        <f t="shared" si="4"/>
        <v>M</v>
      </c>
      <c r="K122" s="3" t="str">
        <f>IF(AND(J122="M",G122="077"),MAX(50-1*COUNTIFS($J$8:J121,"M",$G$8:$G121,"077"),1),
IF(AND(J122="F",G122="077"),MAX(50-1*COUNTIFS($J$8:J121,"F",$G$8:$G121,"077"),1),""))</f>
        <v/>
      </c>
    </row>
    <row r="123" spans="1:11" x14ac:dyDescent="0.2">
      <c r="A123" s="2" t="s">
        <v>507</v>
      </c>
      <c r="B123" s="2" t="s">
        <v>1905</v>
      </c>
      <c r="C123" s="3"/>
      <c r="D123" s="3"/>
      <c r="E123" s="2" t="s">
        <v>306</v>
      </c>
      <c r="F123" s="3"/>
      <c r="G123" s="3"/>
      <c r="H123" s="3"/>
      <c r="I123" s="2" t="s">
        <v>1904</v>
      </c>
      <c r="J123" s="3" t="str">
        <f t="shared" si="4"/>
        <v>M</v>
      </c>
      <c r="K123" s="3" t="str">
        <f>IF(AND(J123="M",G123="077"),MAX(50-1*COUNTIFS($J$8:J122,"M",$G$8:$G122,"077"),1),
IF(AND(J123="F",G123="077"),MAX(50-1*COUNTIFS($J$8:J122,"F",$G$8:$G122,"077"),1),""))</f>
        <v/>
      </c>
    </row>
    <row r="124" spans="1:11" x14ac:dyDescent="0.2">
      <c r="A124" s="2" t="s">
        <v>511</v>
      </c>
      <c r="B124" s="2" t="s">
        <v>1903</v>
      </c>
      <c r="C124" s="3"/>
      <c r="D124" s="3"/>
      <c r="E124" s="2" t="s">
        <v>150</v>
      </c>
      <c r="F124" s="3"/>
      <c r="G124" s="3"/>
      <c r="H124" s="3"/>
      <c r="I124" s="2" t="s">
        <v>1902</v>
      </c>
      <c r="J124" s="3" t="str">
        <f t="shared" si="4"/>
        <v>M</v>
      </c>
      <c r="K124" s="3" t="str">
        <f>IF(AND(J124="M",G124="077"),MAX(50-1*COUNTIFS($J$8:J123,"M",$G$8:$G123,"077"),1),
IF(AND(J124="F",G124="077"),MAX(50-1*COUNTIFS($J$8:J123,"F",$G$8:$G123,"077"),1),""))</f>
        <v/>
      </c>
    </row>
    <row r="125" spans="1:11" x14ac:dyDescent="0.2">
      <c r="A125" s="2" t="s">
        <v>516</v>
      </c>
      <c r="B125" s="2" t="s">
        <v>1901</v>
      </c>
      <c r="C125" s="3"/>
      <c r="D125" s="2" t="s">
        <v>1900</v>
      </c>
      <c r="E125" s="2" t="s">
        <v>243</v>
      </c>
      <c r="F125" s="2" t="s">
        <v>1814</v>
      </c>
      <c r="G125" s="2" t="s">
        <v>1719</v>
      </c>
      <c r="H125" s="2" t="s">
        <v>38</v>
      </c>
      <c r="I125" s="2" t="s">
        <v>1899</v>
      </c>
      <c r="J125" s="3" t="str">
        <f t="shared" si="4"/>
        <v>F</v>
      </c>
      <c r="K125" s="3" t="str">
        <f>IF(AND(J125="M",G125="077"),MAX(50-1*COUNTIFS($J$8:J124,"M",$G$8:$G124,"077"),1),
IF(AND(J125="F",G125="077"),MAX(50-1*COUNTIFS($J$8:J124,"F",$G$8:$G124,"077"),1),""))</f>
        <v/>
      </c>
    </row>
    <row r="126" spans="1:11" x14ac:dyDescent="0.2">
      <c r="A126" s="2" t="s">
        <v>520</v>
      </c>
      <c r="B126" s="2" t="s">
        <v>1898</v>
      </c>
      <c r="C126" s="3"/>
      <c r="D126" s="2" t="s">
        <v>1897</v>
      </c>
      <c r="E126" s="2" t="s">
        <v>395</v>
      </c>
      <c r="F126" s="2" t="s">
        <v>142</v>
      </c>
      <c r="G126" s="2" t="s">
        <v>58</v>
      </c>
      <c r="H126" s="2" t="s">
        <v>38</v>
      </c>
      <c r="I126" s="2" t="s">
        <v>1896</v>
      </c>
      <c r="J126" s="3" t="str">
        <f t="shared" si="4"/>
        <v>M</v>
      </c>
      <c r="K126" s="3">
        <f>IF(AND(J126="M",G126="077"),MAX(50-1*COUNTIFS($J$8:J125,"M",$G$8:$G125,"077"),1),
IF(AND(J126="F",G126="077"),MAX(50-1*COUNTIFS($J$8:J125,"F",$G$8:$G125,"077"),1),""))</f>
        <v>8</v>
      </c>
    </row>
    <row r="127" spans="1:11" x14ac:dyDescent="0.2">
      <c r="A127" s="2" t="s">
        <v>524</v>
      </c>
      <c r="B127" s="2" t="s">
        <v>1895</v>
      </c>
      <c r="C127" s="3"/>
      <c r="D127" s="2" t="s">
        <v>1894</v>
      </c>
      <c r="E127" s="2" t="s">
        <v>95</v>
      </c>
      <c r="F127" s="2" t="s">
        <v>1893</v>
      </c>
      <c r="G127" s="3"/>
      <c r="H127" s="3"/>
      <c r="I127" s="2" t="s">
        <v>1892</v>
      </c>
      <c r="J127" s="3" t="str">
        <f t="shared" si="4"/>
        <v>M</v>
      </c>
      <c r="K127" s="3" t="str">
        <f>IF(AND(J127="M",G127="077"),MAX(50-1*COUNTIFS($J$8:J126,"M",$G$8:$G126,"077"),1),
IF(AND(J127="F",G127="077"),MAX(50-1*COUNTIFS($J$8:J126,"F",$G$8:$G126,"077"),1),""))</f>
        <v/>
      </c>
    </row>
    <row r="128" spans="1:11" x14ac:dyDescent="0.2">
      <c r="A128" s="2" t="s">
        <v>528</v>
      </c>
      <c r="B128" s="2" t="s">
        <v>1891</v>
      </c>
      <c r="C128" s="3"/>
      <c r="D128" s="3"/>
      <c r="E128" s="2" t="s">
        <v>1186</v>
      </c>
      <c r="F128" s="3"/>
      <c r="G128" s="3"/>
      <c r="H128" s="3"/>
      <c r="I128" s="2" t="s">
        <v>1890</v>
      </c>
      <c r="J128" s="3" t="str">
        <f t="shared" si="4"/>
        <v>F</v>
      </c>
      <c r="K128" s="3" t="str">
        <f>IF(AND(J128="M",G128="077"),MAX(50-1*COUNTIFS($J$8:J127,"M",$G$8:$G127,"077"),1),
IF(AND(J128="F",G128="077"),MAX(50-1*COUNTIFS($J$8:J127,"F",$G$8:$G127,"077"),1),""))</f>
        <v/>
      </c>
    </row>
    <row r="129" spans="1:11" x14ac:dyDescent="0.2">
      <c r="A129" s="2" t="s">
        <v>533</v>
      </c>
      <c r="B129" s="2" t="s">
        <v>1889</v>
      </c>
      <c r="C129" s="3"/>
      <c r="D129" s="2" t="s">
        <v>1888</v>
      </c>
      <c r="E129" s="2" t="s">
        <v>360</v>
      </c>
      <c r="F129" s="2" t="s">
        <v>1887</v>
      </c>
      <c r="G129" s="2" t="s">
        <v>58</v>
      </c>
      <c r="H129" s="2" t="s">
        <v>38</v>
      </c>
      <c r="I129" s="2" t="s">
        <v>1886</v>
      </c>
      <c r="J129" s="3" t="str">
        <f t="shared" si="4"/>
        <v>F</v>
      </c>
      <c r="K129" s="3">
        <f>IF(AND(J129="M",G129="077"),MAX(50-1*COUNTIFS($J$8:J128,"M",$G$8:$G128,"077"),1),
IF(AND(J129="F",G129="077"),MAX(50-1*COUNTIFS($J$8:J128,"F",$G$8:$G128,"077"),1),""))</f>
        <v>40</v>
      </c>
    </row>
    <row r="130" spans="1:11" x14ac:dyDescent="0.2">
      <c r="A130" s="2" t="s">
        <v>538</v>
      </c>
      <c r="B130" s="2" t="s">
        <v>1885</v>
      </c>
      <c r="C130" s="3"/>
      <c r="D130" s="2" t="s">
        <v>1884</v>
      </c>
      <c r="E130" s="2" t="s">
        <v>591</v>
      </c>
      <c r="F130" s="2" t="s">
        <v>81</v>
      </c>
      <c r="G130" s="2" t="s">
        <v>58</v>
      </c>
      <c r="H130" s="2" t="s">
        <v>38</v>
      </c>
      <c r="I130" s="2" t="s">
        <v>1883</v>
      </c>
      <c r="J130" s="3" t="str">
        <f t="shared" si="4"/>
        <v>F</v>
      </c>
      <c r="K130" s="3">
        <f>IF(AND(J130="M",G130="077"),MAX(50-1*COUNTIFS($J$8:J129,"M",$G$8:$G129,"077"),1),
IF(AND(J130="F",G130="077"),MAX(50-1*COUNTIFS($J$8:J129,"F",$G$8:$G129,"077"),1),""))</f>
        <v>39</v>
      </c>
    </row>
    <row r="131" spans="1:11" x14ac:dyDescent="0.2">
      <c r="A131" s="2" t="s">
        <v>543</v>
      </c>
      <c r="B131" s="2" t="s">
        <v>1882</v>
      </c>
      <c r="C131" s="3"/>
      <c r="D131" s="2" t="s">
        <v>1881</v>
      </c>
      <c r="E131" s="2" t="s">
        <v>95</v>
      </c>
      <c r="F131" s="2" t="s">
        <v>1880</v>
      </c>
      <c r="G131" s="2" t="s">
        <v>58</v>
      </c>
      <c r="H131" s="2" t="s">
        <v>38</v>
      </c>
      <c r="I131" s="2" t="s">
        <v>1879</v>
      </c>
      <c r="J131" s="3" t="str">
        <f t="shared" si="4"/>
        <v>M</v>
      </c>
      <c r="K131" s="3">
        <f>IF(AND(J131="M",G131="077"),MAX(50-1*COUNTIFS($J$8:J130,"M",$G$8:$G130,"077"),1),
IF(AND(J131="F",G131="077"),MAX(50-1*COUNTIFS($J$8:J130,"F",$G$8:$G130,"077"),1),""))</f>
        <v>7</v>
      </c>
    </row>
    <row r="132" spans="1:11" x14ac:dyDescent="0.2">
      <c r="A132" s="2" t="s">
        <v>548</v>
      </c>
      <c r="B132" s="2" t="s">
        <v>1878</v>
      </c>
      <c r="C132" s="3"/>
      <c r="D132" s="2" t="s">
        <v>1877</v>
      </c>
      <c r="E132" s="2" t="s">
        <v>1040</v>
      </c>
      <c r="F132" s="2" t="s">
        <v>748</v>
      </c>
      <c r="G132" s="2" t="s">
        <v>58</v>
      </c>
      <c r="H132" s="2" t="s">
        <v>38</v>
      </c>
      <c r="I132" s="2" t="s">
        <v>1876</v>
      </c>
      <c r="J132" s="3" t="str">
        <f t="shared" si="4"/>
        <v>F</v>
      </c>
      <c r="K132" s="3">
        <f>IF(AND(J132="M",G132="077"),MAX(50-1*COUNTIFS($J$8:J131,"M",$G$8:$G131,"077"),1),
IF(AND(J132="F",G132="077"),MAX(50-1*COUNTIFS($J$8:J131,"F",$G$8:$G131,"077"),1),""))</f>
        <v>38</v>
      </c>
    </row>
    <row r="133" spans="1:11" x14ac:dyDescent="0.2">
      <c r="A133" s="2" t="s">
        <v>553</v>
      </c>
      <c r="B133" s="2" t="s">
        <v>1875</v>
      </c>
      <c r="C133" s="3"/>
      <c r="D133" s="2" t="s">
        <v>1874</v>
      </c>
      <c r="E133" s="2" t="s">
        <v>231</v>
      </c>
      <c r="F133" s="2" t="s">
        <v>1873</v>
      </c>
      <c r="G133" s="3"/>
      <c r="H133" s="3"/>
      <c r="I133" s="2" t="s">
        <v>1872</v>
      </c>
      <c r="J133" s="3" t="str">
        <f t="shared" si="4"/>
        <v>M</v>
      </c>
      <c r="K133" s="3" t="str">
        <f>IF(AND(J133="M",G133="077"),MAX(50-1*COUNTIFS($J$8:J132,"M",$G$8:$G132,"077"),1),
IF(AND(J133="F",G133="077"),MAX(50-1*COUNTIFS($J$8:J132,"F",$G$8:$G132,"077"),1),""))</f>
        <v/>
      </c>
    </row>
    <row r="134" spans="1:11" x14ac:dyDescent="0.2">
      <c r="A134" s="2" t="s">
        <v>558</v>
      </c>
      <c r="B134" s="2" t="s">
        <v>1871</v>
      </c>
      <c r="C134" s="3"/>
      <c r="D134" s="2" t="s">
        <v>1870</v>
      </c>
      <c r="E134" s="2" t="s">
        <v>231</v>
      </c>
      <c r="F134" s="2" t="s">
        <v>1869</v>
      </c>
      <c r="G134" s="2" t="s">
        <v>1754</v>
      </c>
      <c r="H134" s="2" t="s">
        <v>1506</v>
      </c>
      <c r="I134" s="2" t="s">
        <v>1868</v>
      </c>
      <c r="J134" s="3" t="str">
        <f t="shared" si="4"/>
        <v>M</v>
      </c>
      <c r="K134" s="3" t="str">
        <f>IF(AND(J134="M",G134="077"),MAX(50-1*COUNTIFS($J$8:J133,"M",$G$8:$G133,"077"),1),
IF(AND(J134="F",G134="077"),MAX(50-1*COUNTIFS($J$8:J133,"F",$G$8:$G133,"077"),1),""))</f>
        <v/>
      </c>
    </row>
    <row r="135" spans="1:11" x14ac:dyDescent="0.2">
      <c r="A135" s="2" t="s">
        <v>563</v>
      </c>
      <c r="B135" s="2" t="s">
        <v>1867</v>
      </c>
      <c r="C135" s="3"/>
      <c r="D135" s="2" t="s">
        <v>1866</v>
      </c>
      <c r="E135" s="2" t="s">
        <v>1040</v>
      </c>
      <c r="F135" s="2" t="s">
        <v>142</v>
      </c>
      <c r="G135" s="2" t="s">
        <v>58</v>
      </c>
      <c r="H135" s="2" t="s">
        <v>38</v>
      </c>
      <c r="I135" s="2" t="s">
        <v>1865</v>
      </c>
      <c r="J135" s="3" t="str">
        <f t="shared" si="4"/>
        <v>F</v>
      </c>
      <c r="K135" s="3">
        <f>IF(AND(J135="M",G135="077"),MAX(50-1*COUNTIFS($J$8:J134,"M",$G$8:$G134,"077"),1),
IF(AND(J135="F",G135="077"),MAX(50-1*COUNTIFS($J$8:J134,"F",$G$8:$G134,"077"),1),""))</f>
        <v>37</v>
      </c>
    </row>
    <row r="136" spans="1:11" x14ac:dyDescent="0.2">
      <c r="A136" s="2" t="s">
        <v>568</v>
      </c>
      <c r="B136" s="2" t="s">
        <v>1864</v>
      </c>
      <c r="C136" s="3"/>
      <c r="D136" s="2" t="s">
        <v>1863</v>
      </c>
      <c r="E136" s="2" t="s">
        <v>942</v>
      </c>
      <c r="F136" s="2" t="s">
        <v>1862</v>
      </c>
      <c r="G136" s="2" t="s">
        <v>1428</v>
      </c>
      <c r="H136" s="2" t="s">
        <v>38</v>
      </c>
      <c r="I136" s="2" t="s">
        <v>1861</v>
      </c>
      <c r="J136" s="3" t="str">
        <f t="shared" si="4"/>
        <v>F</v>
      </c>
      <c r="K136" s="3" t="str">
        <f>IF(AND(J136="M",G136="077"),MAX(50-1*COUNTIFS($J$8:J135,"M",$G$8:$G135,"077"),1),
IF(AND(J136="F",G136="077"),MAX(50-1*COUNTIFS($J$8:J135,"F",$G$8:$G135,"077"),1),""))</f>
        <v/>
      </c>
    </row>
    <row r="137" spans="1:11" x14ac:dyDescent="0.2">
      <c r="A137" s="2" t="s">
        <v>571</v>
      </c>
      <c r="B137" s="2" t="s">
        <v>1860</v>
      </c>
      <c r="C137" s="3"/>
      <c r="D137" s="2" t="s">
        <v>1859</v>
      </c>
      <c r="E137" s="2" t="s">
        <v>415</v>
      </c>
      <c r="F137" s="2" t="s">
        <v>142</v>
      </c>
      <c r="G137" s="2" t="s">
        <v>58</v>
      </c>
      <c r="H137" s="2" t="s">
        <v>38</v>
      </c>
      <c r="I137" s="2" t="s">
        <v>1858</v>
      </c>
      <c r="J137" s="3" t="str">
        <f t="shared" si="4"/>
        <v>F</v>
      </c>
      <c r="K137" s="3">
        <f>IF(AND(J137="M",G137="077"),MAX(50-1*COUNTIFS($J$8:J136,"M",$G$8:$G136,"077"),1),
IF(AND(J137="F",G137="077"),MAX(50-1*COUNTIFS($J$8:J136,"F",$G$8:$G136,"077"),1),""))</f>
        <v>36</v>
      </c>
    </row>
    <row r="138" spans="1:11" x14ac:dyDescent="0.2">
      <c r="A138" s="2" t="s">
        <v>574</v>
      </c>
      <c r="B138" s="2" t="s">
        <v>1857</v>
      </c>
      <c r="C138" s="3"/>
      <c r="D138" s="2" t="s">
        <v>1856</v>
      </c>
      <c r="E138" s="2" t="s">
        <v>141</v>
      </c>
      <c r="F138" s="3"/>
      <c r="G138" s="3"/>
      <c r="H138" s="3"/>
      <c r="I138" s="2" t="s">
        <v>1855</v>
      </c>
      <c r="J138" s="3" t="str">
        <f t="shared" si="4"/>
        <v>M</v>
      </c>
      <c r="K138" s="3" t="str">
        <f>IF(AND(J138="M",G138="077"),MAX(50-1*COUNTIFS($J$8:J137,"M",$G$8:$G137,"077"),1),
IF(AND(J138="F",G138="077"),MAX(50-1*COUNTIFS($J$8:J137,"F",$G$8:$G137,"077"),1),""))</f>
        <v/>
      </c>
    </row>
    <row r="139" spans="1:11" x14ac:dyDescent="0.2">
      <c r="A139" s="2" t="s">
        <v>577</v>
      </c>
      <c r="B139" s="2" t="s">
        <v>1854</v>
      </c>
      <c r="C139" s="3"/>
      <c r="D139" s="3"/>
      <c r="E139" s="2" t="s">
        <v>21</v>
      </c>
      <c r="F139" s="3"/>
      <c r="G139" s="3"/>
      <c r="H139" s="3"/>
      <c r="I139" s="2" t="s">
        <v>1853</v>
      </c>
      <c r="J139" s="3" t="str">
        <f t="shared" si="4"/>
        <v>M</v>
      </c>
      <c r="K139" s="3" t="str">
        <f>IF(AND(J139="M",G139="077"),MAX(50-1*COUNTIFS($J$8:J138,"M",$G$8:$G138,"077"),1),
IF(AND(J139="F",G139="077"),MAX(50-1*COUNTIFS($J$8:J138,"F",$G$8:$G138,"077"),1),""))</f>
        <v/>
      </c>
    </row>
    <row r="140" spans="1:11" x14ac:dyDescent="0.2">
      <c r="A140" s="2" t="s">
        <v>580</v>
      </c>
      <c r="B140" s="2" t="s">
        <v>1852</v>
      </c>
      <c r="C140" s="3"/>
      <c r="D140" s="2" t="s">
        <v>1851</v>
      </c>
      <c r="E140" s="2" t="s">
        <v>1766</v>
      </c>
      <c r="F140" s="2" t="s">
        <v>81</v>
      </c>
      <c r="G140" s="2" t="s">
        <v>58</v>
      </c>
      <c r="H140" s="2" t="s">
        <v>38</v>
      </c>
      <c r="I140" s="2" t="s">
        <v>1850</v>
      </c>
      <c r="J140" s="3" t="str">
        <f t="shared" si="4"/>
        <v>F</v>
      </c>
      <c r="K140" s="3">
        <f>IF(AND(J140="M",G140="077"),MAX(50-1*COUNTIFS($J$8:J139,"M",$G$8:$G139,"077"),1),
IF(AND(J140="F",G140="077"),MAX(50-1*COUNTIFS($J$8:J139,"F",$G$8:$G139,"077"),1),""))</f>
        <v>35</v>
      </c>
    </row>
    <row r="141" spans="1:11" x14ac:dyDescent="0.2">
      <c r="A141" s="2" t="s">
        <v>584</v>
      </c>
      <c r="B141" s="2" t="s">
        <v>1849</v>
      </c>
      <c r="C141" s="3"/>
      <c r="D141" s="3"/>
      <c r="E141" s="2" t="s">
        <v>591</v>
      </c>
      <c r="F141" s="3"/>
      <c r="G141" s="3"/>
      <c r="H141" s="3"/>
      <c r="I141" s="2" t="s">
        <v>1848</v>
      </c>
      <c r="J141" s="3" t="str">
        <f t="shared" si="4"/>
        <v>F</v>
      </c>
      <c r="K141" s="3" t="str">
        <f>IF(AND(J141="M",G141="077"),MAX(50-1*COUNTIFS($J$8:J140,"M",$G$8:$G140,"077"),1),
IF(AND(J141="F",G141="077"),MAX(50-1*COUNTIFS($J$8:J140,"F",$G$8:$G140,"077"),1),""))</f>
        <v/>
      </c>
    </row>
    <row r="142" spans="1:11" x14ac:dyDescent="0.2">
      <c r="A142" s="2" t="s">
        <v>588</v>
      </c>
      <c r="B142" s="2" t="s">
        <v>1847</v>
      </c>
      <c r="C142" s="3"/>
      <c r="D142" s="2" t="s">
        <v>1846</v>
      </c>
      <c r="E142" s="2" t="s">
        <v>287</v>
      </c>
      <c r="F142" s="2" t="s">
        <v>142</v>
      </c>
      <c r="G142" s="2" t="s">
        <v>58</v>
      </c>
      <c r="H142" s="2" t="s">
        <v>38</v>
      </c>
      <c r="I142" s="2" t="s">
        <v>1845</v>
      </c>
      <c r="J142" s="3" t="str">
        <f t="shared" si="4"/>
        <v>M</v>
      </c>
      <c r="K142" s="3">
        <f>IF(AND(J142="M",G142="077"),MAX(50-1*COUNTIFS($J$8:J141,"M",$G$8:$G141,"077"),1),
IF(AND(J142="F",G142="077"),MAX(50-1*COUNTIFS($J$8:J141,"F",$G$8:$G141,"077"),1),""))</f>
        <v>6</v>
      </c>
    </row>
    <row r="143" spans="1:11" x14ac:dyDescent="0.2">
      <c r="A143" s="2" t="s">
        <v>593</v>
      </c>
      <c r="B143" s="2" t="s">
        <v>1844</v>
      </c>
      <c r="C143" s="3"/>
      <c r="D143" s="3"/>
      <c r="E143" s="2" t="s">
        <v>104</v>
      </c>
      <c r="F143" s="3"/>
      <c r="G143" s="3"/>
      <c r="H143" s="3"/>
      <c r="I143" s="2" t="s">
        <v>1843</v>
      </c>
      <c r="J143" s="3" t="str">
        <f t="shared" si="4"/>
        <v>M</v>
      </c>
      <c r="K143" s="3" t="str">
        <f>IF(AND(J143="M",G143="077"),MAX(50-1*COUNTIFS($J$8:J142,"M",$G$8:$G142,"077"),1),
IF(AND(J143="F",G143="077"),MAX(50-1*COUNTIFS($J$8:J142,"F",$G$8:$G142,"077"),1),""))</f>
        <v/>
      </c>
    </row>
    <row r="144" spans="1:11" x14ac:dyDescent="0.2">
      <c r="A144" s="2" t="s">
        <v>597</v>
      </c>
      <c r="B144" s="2" t="s">
        <v>1010</v>
      </c>
      <c r="C144" s="3"/>
      <c r="D144" s="3"/>
      <c r="E144" s="2" t="s">
        <v>208</v>
      </c>
      <c r="F144" s="3"/>
      <c r="G144" s="3"/>
      <c r="H144" s="3"/>
      <c r="I144" s="2" t="s">
        <v>1842</v>
      </c>
      <c r="J144" s="3" t="str">
        <f t="shared" si="4"/>
        <v>M</v>
      </c>
      <c r="K144" s="3" t="str">
        <f>IF(AND(J144="M",G144="077"),MAX(50-1*COUNTIFS($J$8:J143,"M",$G$8:$G143,"077"),1),
IF(AND(J144="F",G144="077"),MAX(50-1*COUNTIFS($J$8:J143,"F",$G$8:$G143,"077"),1),""))</f>
        <v/>
      </c>
    </row>
    <row r="145" spans="1:11" x14ac:dyDescent="0.2">
      <c r="A145" s="2" t="s">
        <v>600</v>
      </c>
      <c r="B145" s="2" t="s">
        <v>534</v>
      </c>
      <c r="C145" s="3"/>
      <c r="D145" s="2" t="s">
        <v>535</v>
      </c>
      <c r="E145" s="2" t="s">
        <v>536</v>
      </c>
      <c r="F145" s="2" t="s">
        <v>115</v>
      </c>
      <c r="G145" s="2" t="s">
        <v>58</v>
      </c>
      <c r="H145" s="2" t="s">
        <v>38</v>
      </c>
      <c r="I145" s="2" t="s">
        <v>1841</v>
      </c>
      <c r="J145" s="3" t="str">
        <f t="shared" si="4"/>
        <v>M</v>
      </c>
      <c r="K145" s="3">
        <f>IF(AND(J145="M",G145="077"),MAX(50-1*COUNTIFS($J$8:J144,"M",$G$8:$G144,"077"),1),
IF(AND(J145="F",G145="077"),MAX(50-1*COUNTIFS($J$8:J144,"F",$G$8:$G144,"077"),1),""))</f>
        <v>5</v>
      </c>
    </row>
    <row r="146" spans="1:11" x14ac:dyDescent="0.2">
      <c r="A146" s="2" t="s">
        <v>604</v>
      </c>
      <c r="B146" s="2" t="s">
        <v>1080</v>
      </c>
      <c r="C146" s="3"/>
      <c r="D146" s="2" t="s">
        <v>1081</v>
      </c>
      <c r="E146" s="2" t="s">
        <v>385</v>
      </c>
      <c r="F146" s="2" t="s">
        <v>115</v>
      </c>
      <c r="G146" s="2" t="s">
        <v>58</v>
      </c>
      <c r="H146" s="2" t="s">
        <v>38</v>
      </c>
      <c r="I146" s="2" t="s">
        <v>1840</v>
      </c>
      <c r="J146" s="3" t="str">
        <f t="shared" si="4"/>
        <v>M</v>
      </c>
      <c r="K146" s="3">
        <f>IF(AND(J146="M",G146="077"),MAX(50-1*COUNTIFS($J$8:J145,"M",$G$8:$G145,"077"),1),
IF(AND(J146="F",G146="077"),MAX(50-1*COUNTIFS($J$8:J145,"F",$G$8:$G145,"077"),1),""))</f>
        <v>4</v>
      </c>
    </row>
    <row r="147" spans="1:11" x14ac:dyDescent="0.2">
      <c r="A147" s="2" t="s">
        <v>607</v>
      </c>
      <c r="B147" s="2" t="s">
        <v>1839</v>
      </c>
      <c r="C147" s="3"/>
      <c r="D147" s="3"/>
      <c r="E147" s="2" t="s">
        <v>582</v>
      </c>
      <c r="F147" s="3"/>
      <c r="G147" s="3"/>
      <c r="H147" s="3"/>
      <c r="I147" s="2" t="s">
        <v>1838</v>
      </c>
      <c r="J147" s="3" t="str">
        <f t="shared" si="4"/>
        <v>F</v>
      </c>
      <c r="K147" s="3" t="str">
        <f>IF(AND(J147="M",G147="077"),MAX(50-1*COUNTIFS($J$8:J146,"M",$G$8:$G146,"077"),1),
IF(AND(J147="F",G147="077"),MAX(50-1*COUNTIFS($J$8:J146,"F",$G$8:$G146,"077"),1),""))</f>
        <v/>
      </c>
    </row>
    <row r="148" spans="1:11" x14ac:dyDescent="0.2">
      <c r="A148" s="2" t="s">
        <v>611</v>
      </c>
      <c r="B148" s="2" t="s">
        <v>1038</v>
      </c>
      <c r="C148" s="3"/>
      <c r="D148" s="2" t="s">
        <v>1039</v>
      </c>
      <c r="E148" s="2" t="s">
        <v>1040</v>
      </c>
      <c r="F148" s="2" t="s">
        <v>115</v>
      </c>
      <c r="G148" s="2" t="s">
        <v>58</v>
      </c>
      <c r="H148" s="2" t="s">
        <v>38</v>
      </c>
      <c r="I148" s="2" t="s">
        <v>1837</v>
      </c>
      <c r="J148" s="3" t="str">
        <f t="shared" si="4"/>
        <v>F</v>
      </c>
      <c r="K148" s="3">
        <f>IF(AND(J148="M",G148="077"),MAX(50-1*COUNTIFS($J$8:J147,"M",$G$8:$G147,"077"),1),
IF(AND(J148="F",G148="077"),MAX(50-1*COUNTIFS($J$8:J147,"F",$G$8:$G147,"077"),1),""))</f>
        <v>34</v>
      </c>
    </row>
    <row r="149" spans="1:11" x14ac:dyDescent="0.2">
      <c r="A149" s="2" t="s">
        <v>614</v>
      </c>
      <c r="B149" s="2" t="s">
        <v>1836</v>
      </c>
      <c r="C149" s="3"/>
      <c r="D149" s="2" t="s">
        <v>1835</v>
      </c>
      <c r="E149" s="2" t="s">
        <v>26</v>
      </c>
      <c r="F149" s="2" t="s">
        <v>1834</v>
      </c>
      <c r="G149" s="2" t="s">
        <v>1754</v>
      </c>
      <c r="H149" s="2" t="s">
        <v>1506</v>
      </c>
      <c r="I149" s="2" t="s">
        <v>1833</v>
      </c>
      <c r="J149" s="3" t="str">
        <f t="shared" si="4"/>
        <v>M</v>
      </c>
      <c r="K149" s="3" t="str">
        <f>IF(AND(J149="M",G149="077"),MAX(50-1*COUNTIFS($J$8:J148,"M",$G$8:$G148,"077"),1),
IF(AND(J149="F",G149="077"),MAX(50-1*COUNTIFS($J$8:J148,"F",$G$8:$G148,"077"),1),""))</f>
        <v/>
      </c>
    </row>
    <row r="150" spans="1:11" x14ac:dyDescent="0.2">
      <c r="A150" s="2" t="s">
        <v>618</v>
      </c>
      <c r="B150" s="2" t="s">
        <v>1832</v>
      </c>
      <c r="C150" s="3"/>
      <c r="D150" s="2" t="s">
        <v>1831</v>
      </c>
      <c r="E150" s="2" t="s">
        <v>141</v>
      </c>
      <c r="F150" s="2" t="s">
        <v>1828</v>
      </c>
      <c r="G150" s="3"/>
      <c r="H150" s="3"/>
      <c r="I150" s="2" t="s">
        <v>1827</v>
      </c>
      <c r="J150" s="3" t="str">
        <f t="shared" si="4"/>
        <v>M</v>
      </c>
      <c r="K150" s="3" t="str">
        <f>IF(AND(J150="M",G150="077"),MAX(50-1*COUNTIFS($J$8:J149,"M",$G$8:$G149,"077"),1),
IF(AND(J150="F",G150="077"),MAX(50-1*COUNTIFS($J$8:J149,"F",$G$8:$G149,"077"),1),""))</f>
        <v/>
      </c>
    </row>
    <row r="151" spans="1:11" x14ac:dyDescent="0.2">
      <c r="A151" s="2" t="s">
        <v>622</v>
      </c>
      <c r="B151" s="2" t="s">
        <v>1830</v>
      </c>
      <c r="C151" s="3"/>
      <c r="D151" s="2" t="s">
        <v>1829</v>
      </c>
      <c r="E151" s="2" t="s">
        <v>132</v>
      </c>
      <c r="F151" s="2" t="s">
        <v>1828</v>
      </c>
      <c r="G151" s="3"/>
      <c r="H151" s="3"/>
      <c r="I151" s="2" t="s">
        <v>1827</v>
      </c>
      <c r="J151" s="3" t="str">
        <f t="shared" si="4"/>
        <v>F</v>
      </c>
      <c r="K151" s="3" t="str">
        <f>IF(AND(J151="M",G151="077"),MAX(50-1*COUNTIFS($J$8:J150,"M",$G$8:$G150,"077"),1),
IF(AND(J151="F",G151="077"),MAX(50-1*COUNTIFS($J$8:J150,"F",$G$8:$G150,"077"),1),""))</f>
        <v/>
      </c>
    </row>
    <row r="152" spans="1:11" x14ac:dyDescent="0.2">
      <c r="A152" s="2" t="s">
        <v>625</v>
      </c>
      <c r="B152" s="2" t="s">
        <v>1826</v>
      </c>
      <c r="C152" s="3"/>
      <c r="D152" s="2" t="s">
        <v>1825</v>
      </c>
      <c r="E152" s="2" t="s">
        <v>936</v>
      </c>
      <c r="F152" s="3"/>
      <c r="G152" s="3"/>
      <c r="H152" s="3"/>
      <c r="I152" s="2" t="s">
        <v>1820</v>
      </c>
      <c r="J152" s="3" t="str">
        <f t="shared" si="4"/>
        <v>F</v>
      </c>
      <c r="K152" s="3" t="str">
        <f>IF(AND(J152="M",G152="077"),MAX(50-1*COUNTIFS($J$8:J151,"M",$G$8:$G151,"077"),1),
IF(AND(J152="F",G152="077"),MAX(50-1*COUNTIFS($J$8:J151,"F",$G$8:$G151,"077"),1),""))</f>
        <v/>
      </c>
    </row>
    <row r="153" spans="1:11" x14ac:dyDescent="0.2">
      <c r="A153" s="2" t="s">
        <v>628</v>
      </c>
      <c r="B153" s="2" t="s">
        <v>1824</v>
      </c>
      <c r="C153" s="3"/>
      <c r="D153" s="2" t="s">
        <v>1823</v>
      </c>
      <c r="E153" s="2" t="s">
        <v>296</v>
      </c>
      <c r="F153" s="3"/>
      <c r="G153" s="3"/>
      <c r="H153" s="3"/>
      <c r="I153" s="2" t="s">
        <v>1820</v>
      </c>
      <c r="J153" s="3" t="str">
        <f t="shared" si="4"/>
        <v>M</v>
      </c>
      <c r="K153" s="3" t="str">
        <f>IF(AND(J153="M",G153="077"),MAX(50-1*COUNTIFS($J$8:J152,"M",$G$8:$G152,"077"),1),
IF(AND(J153="F",G153="077"),MAX(50-1*COUNTIFS($J$8:J152,"F",$G$8:$G152,"077"),1),""))</f>
        <v/>
      </c>
    </row>
    <row r="154" spans="1:11" x14ac:dyDescent="0.2">
      <c r="A154" s="2" t="s">
        <v>632</v>
      </c>
      <c r="B154" s="2" t="s">
        <v>1822</v>
      </c>
      <c r="C154" s="3"/>
      <c r="D154" s="2" t="s">
        <v>1821</v>
      </c>
      <c r="E154" s="2" t="s">
        <v>1327</v>
      </c>
      <c r="F154" s="3"/>
      <c r="G154" s="3"/>
      <c r="H154" s="3"/>
      <c r="I154" s="2" t="s">
        <v>1820</v>
      </c>
      <c r="J154" s="3" t="str">
        <f t="shared" si="4"/>
        <v>M</v>
      </c>
      <c r="K154" s="3" t="str">
        <f>IF(AND(J154="M",G154="077"),MAX(50-1*COUNTIFS($J$8:J153,"M",$G$8:$G153,"077"),1),
IF(AND(J154="F",G154="077"),MAX(50-1*COUNTIFS($J$8:J153,"F",$G$8:$G153,"077"),1),""))</f>
        <v/>
      </c>
    </row>
    <row r="155" spans="1:11" x14ac:dyDescent="0.2">
      <c r="A155" s="2" t="s">
        <v>635</v>
      </c>
      <c r="B155" s="2" t="s">
        <v>1819</v>
      </c>
      <c r="C155" s="3"/>
      <c r="D155" s="2" t="s">
        <v>1818</v>
      </c>
      <c r="E155" s="2" t="s">
        <v>21</v>
      </c>
      <c r="F155" s="3"/>
      <c r="G155" s="3"/>
      <c r="H155" s="3"/>
      <c r="I155" s="2" t="s">
        <v>1817</v>
      </c>
      <c r="J155" s="3" t="str">
        <f t="shared" si="4"/>
        <v>M</v>
      </c>
      <c r="K155" s="3" t="str">
        <f>IF(AND(J155="M",G155="077"),MAX(50-1*COUNTIFS($J$8:J154,"M",$G$8:$G154,"077"),1),
IF(AND(J155="F",G155="077"),MAX(50-1*COUNTIFS($J$8:J154,"F",$G$8:$G154,"077"),1),""))</f>
        <v/>
      </c>
    </row>
    <row r="156" spans="1:11" x14ac:dyDescent="0.2">
      <c r="A156" s="2" t="s">
        <v>638</v>
      </c>
      <c r="B156" s="2" t="s">
        <v>1816</v>
      </c>
      <c r="C156" s="3"/>
      <c r="D156" s="2" t="s">
        <v>1815</v>
      </c>
      <c r="E156" s="2" t="s">
        <v>208</v>
      </c>
      <c r="F156" s="2" t="s">
        <v>1814</v>
      </c>
      <c r="G156" s="2" t="s">
        <v>1719</v>
      </c>
      <c r="H156" s="2" t="s">
        <v>38</v>
      </c>
      <c r="I156" s="2" t="s">
        <v>1813</v>
      </c>
      <c r="J156" s="3" t="str">
        <f t="shared" si="4"/>
        <v>M</v>
      </c>
      <c r="K156" s="3" t="str">
        <f>IF(AND(J156="M",G156="077"),MAX(50-1*COUNTIFS($J$8:J155,"M",$G$8:$G155,"077"),1),
IF(AND(J156="F",G156="077"),MAX(50-1*COUNTIFS($J$8:J155,"F",$G$8:$G155,"077"),1),""))</f>
        <v/>
      </c>
    </row>
    <row r="157" spans="1:11" x14ac:dyDescent="0.2">
      <c r="A157" s="2" t="s">
        <v>641</v>
      </c>
      <c r="B157" s="2" t="s">
        <v>1275</v>
      </c>
      <c r="C157" s="3"/>
      <c r="D157" s="2" t="s">
        <v>1274</v>
      </c>
      <c r="E157" s="2" t="s">
        <v>446</v>
      </c>
      <c r="F157" s="2" t="s">
        <v>1812</v>
      </c>
      <c r="G157" s="2" t="s">
        <v>58</v>
      </c>
      <c r="H157" s="2" t="s">
        <v>38</v>
      </c>
      <c r="I157" s="2" t="s">
        <v>1811</v>
      </c>
      <c r="J157" s="3" t="str">
        <f t="shared" si="4"/>
        <v>F</v>
      </c>
      <c r="K157" s="3">
        <f>IF(AND(J157="M",G157="077"),MAX(50-1*COUNTIFS($J$8:J156,"M",$G$8:$G156,"077"),1),
IF(AND(J157="F",G157="077"),MAX(50-1*COUNTIFS($J$8:J156,"F",$G$8:$G156,"077"),1),""))</f>
        <v>33</v>
      </c>
    </row>
    <row r="158" spans="1:11" x14ac:dyDescent="0.2">
      <c r="A158" s="2" t="s">
        <v>646</v>
      </c>
      <c r="B158" s="2" t="s">
        <v>1810</v>
      </c>
      <c r="C158" s="3"/>
      <c r="D158" s="2" t="s">
        <v>1809</v>
      </c>
      <c r="E158" s="2" t="s">
        <v>364</v>
      </c>
      <c r="F158" s="2" t="s">
        <v>1808</v>
      </c>
      <c r="G158" s="3"/>
      <c r="H158" s="3"/>
      <c r="I158" s="2" t="s">
        <v>1807</v>
      </c>
      <c r="J158" s="3" t="str">
        <f t="shared" si="4"/>
        <v>M</v>
      </c>
      <c r="K158" s="3" t="str">
        <f>IF(AND(J158="M",G158="077"),MAX(50-1*COUNTIFS($J$8:J157,"M",$G$8:$G157,"077"),1),
IF(AND(J158="F",G158="077"),MAX(50-1*COUNTIFS($J$8:J157,"F",$G$8:$G157,"077"),1),""))</f>
        <v/>
      </c>
    </row>
    <row r="159" spans="1:11" x14ac:dyDescent="0.2">
      <c r="A159" s="2" t="s">
        <v>650</v>
      </c>
      <c r="B159" s="2" t="s">
        <v>615</v>
      </c>
      <c r="C159" s="3"/>
      <c r="D159" s="2" t="s">
        <v>616</v>
      </c>
      <c r="E159" s="2" t="s">
        <v>360</v>
      </c>
      <c r="F159" s="2" t="s">
        <v>142</v>
      </c>
      <c r="G159" s="2" t="s">
        <v>58</v>
      </c>
      <c r="H159" s="2" t="s">
        <v>38</v>
      </c>
      <c r="I159" s="2" t="s">
        <v>1806</v>
      </c>
      <c r="J159" s="3" t="str">
        <f t="shared" si="4"/>
        <v>F</v>
      </c>
      <c r="K159" s="3">
        <f>IF(AND(J159="M",G159="077"),MAX(50-1*COUNTIFS($J$8:J158,"M",$G$8:$G158,"077"),1),
IF(AND(J159="F",G159="077"),MAX(50-1*COUNTIFS($J$8:J158,"F",$G$8:$G158,"077"),1),""))</f>
        <v>32</v>
      </c>
    </row>
    <row r="160" spans="1:11" x14ac:dyDescent="0.2">
      <c r="A160" s="2" t="s">
        <v>655</v>
      </c>
      <c r="B160" s="2" t="s">
        <v>1805</v>
      </c>
      <c r="C160" s="3"/>
      <c r="D160" s="2" t="s">
        <v>1804</v>
      </c>
      <c r="E160" s="2" t="s">
        <v>385</v>
      </c>
      <c r="F160" s="2" t="s">
        <v>142</v>
      </c>
      <c r="G160" s="2" t="s">
        <v>58</v>
      </c>
      <c r="H160" s="2" t="s">
        <v>38</v>
      </c>
      <c r="I160" s="2" t="s">
        <v>1801</v>
      </c>
      <c r="J160" s="3" t="str">
        <f t="shared" si="4"/>
        <v>M</v>
      </c>
      <c r="K160" s="3">
        <f>IF(AND(J160="M",G160="077"),MAX(50-1*COUNTIFS($J$8:J159,"M",$G$8:$G159,"077"),1),
IF(AND(J160="F",G160="077"),MAX(50-1*COUNTIFS($J$8:J159,"F",$G$8:$G159,"077"),1),""))</f>
        <v>3</v>
      </c>
    </row>
    <row r="161" spans="1:11" x14ac:dyDescent="0.2">
      <c r="A161" s="2" t="s">
        <v>659</v>
      </c>
      <c r="B161" s="2" t="s">
        <v>1803</v>
      </c>
      <c r="C161" s="3"/>
      <c r="D161" s="2" t="s">
        <v>1802</v>
      </c>
      <c r="E161" s="2" t="s">
        <v>1186</v>
      </c>
      <c r="F161" s="2" t="s">
        <v>142</v>
      </c>
      <c r="G161" s="2" t="s">
        <v>58</v>
      </c>
      <c r="H161" s="2" t="s">
        <v>38</v>
      </c>
      <c r="I161" s="2" t="s">
        <v>1801</v>
      </c>
      <c r="J161" s="3" t="str">
        <f t="shared" si="4"/>
        <v>F</v>
      </c>
      <c r="K161" s="3">
        <f>IF(AND(J161="M",G161="077"),MAX(50-1*COUNTIFS($J$8:J160,"M",$G$8:$G160,"077"),1),
IF(AND(J161="F",G161="077"),MAX(50-1*COUNTIFS($J$8:J160,"F",$G$8:$G160,"077"),1),""))</f>
        <v>31</v>
      </c>
    </row>
    <row r="162" spans="1:11" x14ac:dyDescent="0.2">
      <c r="A162" s="2" t="s">
        <v>662</v>
      </c>
      <c r="B162" s="2" t="s">
        <v>1072</v>
      </c>
      <c r="C162" s="3"/>
      <c r="D162" s="2" t="s">
        <v>1073</v>
      </c>
      <c r="E162" s="2" t="s">
        <v>561</v>
      </c>
      <c r="F162" s="2" t="s">
        <v>1777</v>
      </c>
      <c r="G162" s="2" t="s">
        <v>58</v>
      </c>
      <c r="H162" s="2" t="s">
        <v>38</v>
      </c>
      <c r="I162" s="2" t="s">
        <v>1800</v>
      </c>
      <c r="J162" s="3" t="str">
        <f t="shared" si="4"/>
        <v>F</v>
      </c>
      <c r="K162" s="3">
        <f>IF(AND(J162="M",G162="077"),MAX(50-1*COUNTIFS($J$8:J161,"M",$G$8:$G161,"077"),1),
IF(AND(J162="F",G162="077"),MAX(50-1*COUNTIFS($J$8:J161,"F",$G$8:$G161,"077"),1),""))</f>
        <v>30</v>
      </c>
    </row>
    <row r="163" spans="1:11" x14ac:dyDescent="0.2">
      <c r="A163" s="2" t="s">
        <v>666</v>
      </c>
      <c r="B163" s="2" t="s">
        <v>1799</v>
      </c>
      <c r="C163" s="3"/>
      <c r="D163" s="2" t="s">
        <v>1798</v>
      </c>
      <c r="E163" s="2" t="s">
        <v>161</v>
      </c>
      <c r="F163" s="2" t="s">
        <v>1795</v>
      </c>
      <c r="G163" s="2" t="s">
        <v>58</v>
      </c>
      <c r="H163" s="2" t="s">
        <v>38</v>
      </c>
      <c r="I163" s="2" t="s">
        <v>1794</v>
      </c>
      <c r="J163" s="3" t="str">
        <f t="shared" si="4"/>
        <v>M</v>
      </c>
      <c r="K163" s="3">
        <f>IF(AND(J163="M",G163="077"),MAX(50-1*COUNTIFS($J$8:J162,"M",$G$8:$G162,"077"),1),
IF(AND(J163="F",G163="077"),MAX(50-1*COUNTIFS($J$8:J162,"F",$G$8:$G162,"077"),1),""))</f>
        <v>2</v>
      </c>
    </row>
    <row r="164" spans="1:11" x14ac:dyDescent="0.2">
      <c r="A164" s="2" t="s">
        <v>670</v>
      </c>
      <c r="B164" s="2" t="s">
        <v>1797</v>
      </c>
      <c r="C164" s="3"/>
      <c r="D164" s="2" t="s">
        <v>1796</v>
      </c>
      <c r="E164" s="2" t="s">
        <v>385</v>
      </c>
      <c r="F164" s="2" t="s">
        <v>1795</v>
      </c>
      <c r="G164" s="2" t="s">
        <v>58</v>
      </c>
      <c r="H164" s="2" t="s">
        <v>38</v>
      </c>
      <c r="I164" s="2" t="s">
        <v>1794</v>
      </c>
      <c r="J164" s="3" t="str">
        <f t="shared" si="4"/>
        <v>M</v>
      </c>
      <c r="K164" s="3">
        <f>IF(AND(J164="M",G164="077"),MAX(50-1*COUNTIFS($J$8:J163,"M",$G$8:$G163,"077"),1),
IF(AND(J164="F",G164="077"),MAX(50-1*COUNTIFS($J$8:J163,"F",$G$8:$G163,"077"),1),""))</f>
        <v>1</v>
      </c>
    </row>
    <row r="165" spans="1:11" x14ac:dyDescent="0.2">
      <c r="A165" s="2" t="s">
        <v>674</v>
      </c>
      <c r="B165" s="2" t="s">
        <v>1793</v>
      </c>
      <c r="C165" s="3"/>
      <c r="D165" s="3"/>
      <c r="E165" s="2" t="s">
        <v>373</v>
      </c>
      <c r="F165" s="2" t="s">
        <v>1791</v>
      </c>
      <c r="G165" s="3"/>
      <c r="H165" s="3"/>
      <c r="I165" s="2" t="s">
        <v>1790</v>
      </c>
      <c r="J165" s="3" t="str">
        <f t="shared" si="4"/>
        <v>M</v>
      </c>
      <c r="K165" s="3" t="str">
        <f>IF(AND(J165="M",G165="077"),MAX(50-1*COUNTIFS($J$8:J164,"M",$G$8:$G164,"077"),1),
IF(AND(J165="F",G165="077"),MAX(50-1*COUNTIFS($J$8:J164,"F",$G$8:$G164,"077"),1),""))</f>
        <v/>
      </c>
    </row>
    <row r="166" spans="1:11" x14ac:dyDescent="0.2">
      <c r="A166" s="2" t="s">
        <v>677</v>
      </c>
      <c r="B166" s="2" t="s">
        <v>1792</v>
      </c>
      <c r="C166" s="3"/>
      <c r="D166" s="3"/>
      <c r="E166" s="2" t="s">
        <v>882</v>
      </c>
      <c r="F166" s="2" t="s">
        <v>1791</v>
      </c>
      <c r="G166" s="3"/>
      <c r="H166" s="3"/>
      <c r="I166" s="2" t="s">
        <v>1790</v>
      </c>
      <c r="J166" s="3" t="str">
        <f t="shared" si="4"/>
        <v>F</v>
      </c>
      <c r="K166" s="3" t="str">
        <f>IF(AND(J166="M",G166="077"),MAX(50-1*COUNTIFS($J$8:J165,"M",$G$8:$G165,"077"),1),
IF(AND(J166="F",G166="077"),MAX(50-1*COUNTIFS($J$8:J165,"F",$G$8:$G165,"077"),1),""))</f>
        <v/>
      </c>
    </row>
    <row r="167" spans="1:11" x14ac:dyDescent="0.2">
      <c r="A167" s="2" t="s">
        <v>679</v>
      </c>
      <c r="B167" s="2" t="s">
        <v>1789</v>
      </c>
      <c r="C167" s="3"/>
      <c r="D167" s="2" t="s">
        <v>1788</v>
      </c>
      <c r="E167" s="2" t="s">
        <v>466</v>
      </c>
      <c r="F167" s="3"/>
      <c r="G167" s="3"/>
      <c r="H167" s="3"/>
      <c r="I167" s="2" t="s">
        <v>1787</v>
      </c>
      <c r="J167" s="3" t="str">
        <f t="shared" si="4"/>
        <v>F</v>
      </c>
      <c r="K167" s="3" t="str">
        <f>IF(AND(J167="M",G167="077"),MAX(50-1*COUNTIFS($J$8:J166,"M",$G$8:$G166,"077"),1),
IF(AND(J167="F",G167="077"),MAX(50-1*COUNTIFS($J$8:J166,"F",$G$8:$G166,"077"),1),""))</f>
        <v/>
      </c>
    </row>
    <row r="168" spans="1:11" x14ac:dyDescent="0.2">
      <c r="A168" s="2" t="s">
        <v>682</v>
      </c>
      <c r="B168" s="2" t="s">
        <v>1786</v>
      </c>
      <c r="C168" s="3"/>
      <c r="D168" s="2" t="s">
        <v>1785</v>
      </c>
      <c r="E168" s="2" t="s">
        <v>141</v>
      </c>
      <c r="F168" s="2" t="s">
        <v>142</v>
      </c>
      <c r="G168" s="2" t="s">
        <v>58</v>
      </c>
      <c r="H168" s="2" t="s">
        <v>38</v>
      </c>
      <c r="I168" s="2" t="s">
        <v>1784</v>
      </c>
      <c r="J168" s="3" t="str">
        <f t="shared" si="4"/>
        <v>M</v>
      </c>
      <c r="K168" s="3">
        <f>IF(AND(J168="M",G168="077"),MAX(50-1*COUNTIFS($J$8:J167,"M",$G$8:$G167,"077"),1),
IF(AND(J168="F",G168="077"),MAX(50-1*COUNTIFS($J$8:J167,"F",$G$8:$G167,"077"),1),""))</f>
        <v>1</v>
      </c>
    </row>
    <row r="169" spans="1:11" x14ac:dyDescent="0.2">
      <c r="A169" s="2" t="s">
        <v>686</v>
      </c>
      <c r="B169" s="2" t="s">
        <v>1783</v>
      </c>
      <c r="C169" s="3"/>
      <c r="D169" s="2" t="s">
        <v>1782</v>
      </c>
      <c r="E169" s="2" t="s">
        <v>243</v>
      </c>
      <c r="F169" s="3"/>
      <c r="G169" s="3"/>
      <c r="H169" s="3"/>
      <c r="I169" s="2" t="s">
        <v>1781</v>
      </c>
      <c r="J169" s="3" t="str">
        <f t="shared" si="4"/>
        <v>F</v>
      </c>
      <c r="K169" s="3" t="str">
        <f>IF(AND(J169="M",G169="077"),MAX(50-1*COUNTIFS($J$8:J168,"M",$G$8:$G168,"077"),1),
IF(AND(J169="F",G169="077"),MAX(50-1*COUNTIFS($J$8:J168,"F",$G$8:$G168,"077"),1),""))</f>
        <v/>
      </c>
    </row>
    <row r="170" spans="1:11" x14ac:dyDescent="0.2">
      <c r="A170" s="2" t="s">
        <v>690</v>
      </c>
      <c r="B170" s="2" t="s">
        <v>1780</v>
      </c>
      <c r="C170" s="3"/>
      <c r="D170" s="2" t="s">
        <v>1779</v>
      </c>
      <c r="E170" s="2" t="s">
        <v>730</v>
      </c>
      <c r="F170" s="3"/>
      <c r="G170" s="3"/>
      <c r="H170" s="3"/>
      <c r="I170" s="2" t="s">
        <v>1778</v>
      </c>
      <c r="J170" s="3" t="str">
        <f t="shared" si="4"/>
        <v>M</v>
      </c>
      <c r="K170" s="3" t="str">
        <f>IF(AND(J170="M",G170="077"),MAX(50-1*COUNTIFS($J$8:J169,"M",$G$8:$G169,"077"),1),
IF(AND(J170="F",G170="077"),MAX(50-1*COUNTIFS($J$8:J169,"F",$G$8:$G169,"077"),1),""))</f>
        <v/>
      </c>
    </row>
    <row r="171" spans="1:11" x14ac:dyDescent="0.2">
      <c r="A171" s="2" t="s">
        <v>693</v>
      </c>
      <c r="B171" s="2" t="s">
        <v>1129</v>
      </c>
      <c r="C171" s="3"/>
      <c r="D171" s="2" t="s">
        <v>1130</v>
      </c>
      <c r="E171" s="2" t="s">
        <v>561</v>
      </c>
      <c r="F171" s="2" t="s">
        <v>1777</v>
      </c>
      <c r="G171" s="2" t="s">
        <v>58</v>
      </c>
      <c r="H171" s="2" t="s">
        <v>38</v>
      </c>
      <c r="I171" s="2" t="s">
        <v>1776</v>
      </c>
      <c r="J171" s="3" t="str">
        <f t="shared" si="4"/>
        <v>F</v>
      </c>
      <c r="K171" s="3">
        <f>IF(AND(J171="M",G171="077"),MAX(50-1*COUNTIFS($J$8:J170,"M",$G$8:$G170,"077"),1),
IF(AND(J171="F",G171="077"),MAX(50-1*COUNTIFS($J$8:J170,"F",$G$8:$G170,"077"),1),""))</f>
        <v>29</v>
      </c>
    </row>
    <row r="172" spans="1:11" x14ac:dyDescent="0.2">
      <c r="A172" s="2" t="s">
        <v>696</v>
      </c>
      <c r="B172" s="2" t="s">
        <v>1775</v>
      </c>
      <c r="C172" s="3"/>
      <c r="D172" s="3"/>
      <c r="E172" s="2" t="s">
        <v>704</v>
      </c>
      <c r="F172" s="3"/>
      <c r="G172" s="3"/>
      <c r="H172" s="3"/>
      <c r="I172" s="2" t="s">
        <v>1774</v>
      </c>
      <c r="J172" s="3" t="str">
        <f t="shared" si="4"/>
        <v>M</v>
      </c>
      <c r="K172" s="3" t="str">
        <f>IF(AND(J172="M",G172="077"),MAX(50-1*COUNTIFS($J$8:J171,"M",$G$8:$G171,"077"),1),
IF(AND(J172="F",G172="077"),MAX(50-1*COUNTIFS($J$8:J171,"F",$G$8:$G171,"077"),1),""))</f>
        <v/>
      </c>
    </row>
    <row r="173" spans="1:11" x14ac:dyDescent="0.2">
      <c r="A173" s="2" t="s">
        <v>700</v>
      </c>
      <c r="B173" s="2" t="s">
        <v>1773</v>
      </c>
      <c r="C173" s="3"/>
      <c r="D173" s="2" t="s">
        <v>1772</v>
      </c>
      <c r="E173" s="2" t="s">
        <v>46</v>
      </c>
      <c r="F173" s="2" t="s">
        <v>115</v>
      </c>
      <c r="G173" s="2" t="s">
        <v>58</v>
      </c>
      <c r="H173" s="2" t="s">
        <v>38</v>
      </c>
      <c r="I173" s="2" t="s">
        <v>1771</v>
      </c>
      <c r="J173" s="3" t="str">
        <f t="shared" si="4"/>
        <v>M</v>
      </c>
      <c r="K173" s="3">
        <f>IF(AND(J173="M",G173="077"),MAX(50-1*COUNTIFS($J$8:J172,"M",$G$8:$G172,"077"),1),
IF(AND(J173="F",G173="077"),MAX(50-1*COUNTIFS($J$8:J172,"F",$G$8:$G172,"077"),1),""))</f>
        <v>1</v>
      </c>
    </row>
    <row r="174" spans="1:11" x14ac:dyDescent="0.2">
      <c r="A174" s="2" t="s">
        <v>702</v>
      </c>
      <c r="B174" s="2" t="s">
        <v>1770</v>
      </c>
      <c r="C174" s="3"/>
      <c r="D174" s="2" t="s">
        <v>1769</v>
      </c>
      <c r="E174" s="2" t="s">
        <v>1173</v>
      </c>
      <c r="F174" s="2" t="s">
        <v>100</v>
      </c>
      <c r="G174" s="2" t="s">
        <v>58</v>
      </c>
      <c r="H174" s="2" t="s">
        <v>38</v>
      </c>
      <c r="I174" s="2" t="s">
        <v>1759</v>
      </c>
      <c r="J174" s="3" t="str">
        <f t="shared" si="4"/>
        <v>F</v>
      </c>
      <c r="K174" s="3">
        <f>IF(AND(J174="M",G174="077"),MAX(50-1*COUNTIFS($J$8:J173,"M",$G$8:$G173,"077"),1),
IF(AND(J174="F",G174="077"),MAX(50-1*COUNTIFS($J$8:J173,"F",$G$8:$G173,"077"),1),""))</f>
        <v>28</v>
      </c>
    </row>
    <row r="175" spans="1:11" x14ac:dyDescent="0.2">
      <c r="A175" s="2" t="s">
        <v>706</v>
      </c>
      <c r="B175" s="2" t="s">
        <v>1768</v>
      </c>
      <c r="C175" s="3"/>
      <c r="D175" s="2" t="s">
        <v>1767</v>
      </c>
      <c r="E175" s="2" t="s">
        <v>1766</v>
      </c>
      <c r="F175" s="2" t="s">
        <v>115</v>
      </c>
      <c r="G175" s="2" t="s">
        <v>58</v>
      </c>
      <c r="H175" s="2" t="s">
        <v>38</v>
      </c>
      <c r="I175" s="2" t="s">
        <v>1759</v>
      </c>
      <c r="J175" s="3" t="str">
        <f t="shared" si="4"/>
        <v>F</v>
      </c>
      <c r="K175" s="3">
        <f>IF(AND(J175="M",G175="077"),MAX(50-1*COUNTIFS($J$8:J174,"M",$G$8:$G174,"077"),1),
IF(AND(J175="F",G175="077"),MAX(50-1*COUNTIFS($J$8:J174,"F",$G$8:$G174,"077"),1),""))</f>
        <v>27</v>
      </c>
    </row>
    <row r="176" spans="1:11" x14ac:dyDescent="0.2">
      <c r="A176" s="2" t="s">
        <v>709</v>
      </c>
      <c r="B176" s="2" t="s">
        <v>1765</v>
      </c>
      <c r="C176" s="3"/>
      <c r="D176" s="2" t="s">
        <v>1764</v>
      </c>
      <c r="E176" s="2" t="s">
        <v>69</v>
      </c>
      <c r="F176" s="2" t="s">
        <v>1763</v>
      </c>
      <c r="G176" s="2" t="s">
        <v>1754</v>
      </c>
      <c r="H176" s="2" t="s">
        <v>1506</v>
      </c>
      <c r="I176" s="2" t="s">
        <v>1759</v>
      </c>
      <c r="J176" s="3" t="str">
        <f t="shared" si="4"/>
        <v>M</v>
      </c>
      <c r="K176" s="3" t="str">
        <f>IF(AND(J176="M",G176="077"),MAX(50-1*COUNTIFS($J$8:J175,"M",$G$8:$G175,"077"),1),
IF(AND(J176="F",G176="077"),MAX(50-1*COUNTIFS($J$8:J175,"F",$G$8:$G175,"077"),1),""))</f>
        <v/>
      </c>
    </row>
    <row r="177" spans="1:11" x14ac:dyDescent="0.2">
      <c r="A177" s="2" t="s">
        <v>712</v>
      </c>
      <c r="B177" s="2" t="s">
        <v>1762</v>
      </c>
      <c r="C177" s="3"/>
      <c r="D177" s="2" t="s">
        <v>1761</v>
      </c>
      <c r="E177" s="2" t="s">
        <v>296</v>
      </c>
      <c r="F177" s="2" t="s">
        <v>1760</v>
      </c>
      <c r="G177" s="2" t="s">
        <v>58</v>
      </c>
      <c r="H177" s="2" t="s">
        <v>38</v>
      </c>
      <c r="I177" s="2" t="s">
        <v>1759</v>
      </c>
      <c r="J177" s="3" t="str">
        <f t="shared" si="4"/>
        <v>M</v>
      </c>
      <c r="K177" s="3">
        <f>IF(AND(J177="M",G177="077"),MAX(50-1*COUNTIFS($J$8:J176,"M",$G$8:$G176,"077"),1),
IF(AND(J177="F",G177="077"),MAX(50-1*COUNTIFS($J$8:J176,"F",$G$8:$G176,"077"),1),""))</f>
        <v>1</v>
      </c>
    </row>
    <row r="178" spans="1:11" x14ac:dyDescent="0.2">
      <c r="A178" s="2" t="s">
        <v>715</v>
      </c>
      <c r="B178" s="2" t="s">
        <v>214</v>
      </c>
      <c r="C178" s="3"/>
      <c r="D178" s="2" t="s">
        <v>215</v>
      </c>
      <c r="E178" s="2" t="s">
        <v>95</v>
      </c>
      <c r="F178" s="2" t="s">
        <v>115</v>
      </c>
      <c r="G178" s="2" t="s">
        <v>58</v>
      </c>
      <c r="H178" s="2" t="s">
        <v>38</v>
      </c>
      <c r="I178" s="2" t="s">
        <v>1741</v>
      </c>
      <c r="J178" s="3" t="str">
        <f t="shared" si="4"/>
        <v>M</v>
      </c>
      <c r="K178" s="3">
        <f>IF(AND(J178="M",G178="077"),MAX(50-1*COUNTIFS($J$8:J177,"M",$G$8:$G177,"077"),1),
IF(AND(J178="F",G178="077"),MAX(50-1*COUNTIFS($J$8:J177,"F",$G$8:$G177,"077"),1),""))</f>
        <v>1</v>
      </c>
    </row>
    <row r="179" spans="1:11" x14ac:dyDescent="0.2">
      <c r="A179" s="2" t="s">
        <v>720</v>
      </c>
      <c r="B179" s="2" t="s">
        <v>1758</v>
      </c>
      <c r="C179" s="3"/>
      <c r="D179" s="3"/>
      <c r="E179" s="2" t="s">
        <v>46</v>
      </c>
      <c r="F179" s="3"/>
      <c r="G179" s="3"/>
      <c r="H179" s="3"/>
      <c r="I179" s="2" t="s">
        <v>1741</v>
      </c>
      <c r="J179" s="3" t="str">
        <f t="shared" si="4"/>
        <v>M</v>
      </c>
      <c r="K179" s="3" t="str">
        <f>IF(AND(J179="M",G179="077"),MAX(50-1*COUNTIFS($J$8:J178,"M",$G$8:$G178,"077"),1),
IF(AND(J179="F",G179="077"),MAX(50-1*COUNTIFS($J$8:J178,"F",$G$8:$G178,"077"),1),""))</f>
        <v/>
      </c>
    </row>
    <row r="180" spans="1:11" x14ac:dyDescent="0.2">
      <c r="A180" s="2" t="s">
        <v>723</v>
      </c>
      <c r="B180" s="2" t="s">
        <v>984</v>
      </c>
      <c r="C180" s="3"/>
      <c r="D180" s="2" t="s">
        <v>985</v>
      </c>
      <c r="E180" s="2" t="s">
        <v>46</v>
      </c>
      <c r="F180" s="2" t="s">
        <v>748</v>
      </c>
      <c r="G180" s="2" t="s">
        <v>58</v>
      </c>
      <c r="H180" s="2" t="s">
        <v>38</v>
      </c>
      <c r="I180" s="2" t="s">
        <v>1741</v>
      </c>
      <c r="J180" s="3" t="str">
        <f t="shared" ref="J180:J185" si="5">MID(E180,3,1)</f>
        <v>M</v>
      </c>
      <c r="K180" s="3">
        <f>IF(AND(J180="M",G180="077"),MAX(50-1*COUNTIFS($J$8:J179,"M",$G$8:$G179,"077"),1),
IF(AND(J180="F",G180="077"),MAX(50-1*COUNTIFS($J$8:J179,"F",$G$8:$G179,"077"),1),""))</f>
        <v>1</v>
      </c>
    </row>
    <row r="181" spans="1:11" x14ac:dyDescent="0.2">
      <c r="A181" s="2" t="s">
        <v>728</v>
      </c>
      <c r="B181" s="2" t="s">
        <v>1757</v>
      </c>
      <c r="C181" s="3"/>
      <c r="D181" s="2" t="s">
        <v>1756</v>
      </c>
      <c r="E181" s="2" t="s">
        <v>90</v>
      </c>
      <c r="F181" s="2" t="s">
        <v>1755</v>
      </c>
      <c r="G181" s="2" t="s">
        <v>1754</v>
      </c>
      <c r="H181" s="2" t="s">
        <v>1506</v>
      </c>
      <c r="I181" s="2" t="s">
        <v>1741</v>
      </c>
      <c r="J181" s="3" t="str">
        <f t="shared" si="5"/>
        <v>M</v>
      </c>
      <c r="K181" s="3" t="str">
        <f>IF(AND(J181="M",G181="077"),MAX(50-1*COUNTIFS($J$8:J180,"M",$G$8:$G180,"077"),1),
IF(AND(J181="F",G181="077"),MAX(50-1*COUNTIFS($J$8:J180,"F",$G$8:$G180,"077"),1),""))</f>
        <v/>
      </c>
    </row>
    <row r="182" spans="1:11" x14ac:dyDescent="0.2">
      <c r="A182" s="2" t="s">
        <v>1753</v>
      </c>
      <c r="B182" s="2" t="s">
        <v>1752</v>
      </c>
      <c r="C182" s="3"/>
      <c r="D182" s="3"/>
      <c r="E182" s="2" t="s">
        <v>536</v>
      </c>
      <c r="F182" s="3"/>
      <c r="G182" s="3"/>
      <c r="H182" s="3"/>
      <c r="I182" s="2" t="s">
        <v>1741</v>
      </c>
      <c r="J182" s="3" t="str">
        <f t="shared" si="5"/>
        <v>M</v>
      </c>
      <c r="K182" s="3" t="str">
        <f>IF(AND(J182="M",G182="077"),MAX(50-1*COUNTIFS($J$8:J181,"M",$G$8:$G181,"077"),1),
IF(AND(J182="F",G182="077"),MAX(50-1*COUNTIFS($J$8:J181,"F",$G$8:$G181,"077"),1),""))</f>
        <v/>
      </c>
    </row>
    <row r="183" spans="1:11" x14ac:dyDescent="0.2">
      <c r="A183" s="2" t="s">
        <v>1751</v>
      </c>
      <c r="B183" s="2" t="s">
        <v>1750</v>
      </c>
      <c r="C183" s="3"/>
      <c r="D183" s="2" t="s">
        <v>1749</v>
      </c>
      <c r="E183" s="2" t="s">
        <v>120</v>
      </c>
      <c r="F183" s="2" t="s">
        <v>1748</v>
      </c>
      <c r="G183" s="3"/>
      <c r="H183" s="3"/>
      <c r="I183" s="2" t="s">
        <v>1741</v>
      </c>
      <c r="J183" s="3" t="str">
        <f t="shared" si="5"/>
        <v>M</v>
      </c>
      <c r="K183" s="3" t="str">
        <f>IF(AND(J183="M",G183="077"),MAX(50-1*COUNTIFS($J$8:J182,"M",$G$8:$G182,"077"),1),
IF(AND(J183="F",G183="077"),MAX(50-1*COUNTIFS($J$8:J182,"F",$G$8:$G182,"077"),1),""))</f>
        <v/>
      </c>
    </row>
    <row r="184" spans="1:11" x14ac:dyDescent="0.2">
      <c r="A184" s="2" t="s">
        <v>1747</v>
      </c>
      <c r="B184" s="2" t="s">
        <v>1746</v>
      </c>
      <c r="C184" s="3"/>
      <c r="D184" s="2" t="s">
        <v>1745</v>
      </c>
      <c r="E184" s="2" t="s">
        <v>161</v>
      </c>
      <c r="F184" s="3"/>
      <c r="G184" s="3"/>
      <c r="H184" s="3"/>
      <c r="I184" s="2" t="s">
        <v>1741</v>
      </c>
      <c r="J184" s="3" t="str">
        <f t="shared" si="5"/>
        <v>M</v>
      </c>
      <c r="K184" s="3" t="str">
        <f>IF(AND(J184="M",G184="077"),MAX(50-1*COUNTIFS($J$8:J183,"M",$G$8:$G183,"077"),1),
IF(AND(J184="F",G184="077"),MAX(50-1*COUNTIFS($J$8:J183,"F",$G$8:$G183,"077"),1),""))</f>
        <v/>
      </c>
    </row>
    <row r="185" spans="1:11" x14ac:dyDescent="0.2">
      <c r="A185" s="2" t="s">
        <v>1744</v>
      </c>
      <c r="B185" s="2" t="s">
        <v>1743</v>
      </c>
      <c r="C185" s="3"/>
      <c r="D185" s="3"/>
      <c r="E185" s="2" t="s">
        <v>21</v>
      </c>
      <c r="F185" s="2" t="s">
        <v>1742</v>
      </c>
      <c r="G185" s="3"/>
      <c r="H185" s="3"/>
      <c r="I185" s="2" t="s">
        <v>1741</v>
      </c>
      <c r="J185" s="3" t="str">
        <f t="shared" si="5"/>
        <v>M</v>
      </c>
      <c r="K185" s="3" t="str">
        <f>IF(AND(J185="M",G185="077"),MAX(50-1*COUNTIFS($J$8:J184,"M",$G$8:$G184,"077"),1),
IF(AND(J185="F",G185="077"),MAX(50-1*COUNTIFS($J$8:J184,"F",$G$8:$G184,"077"),1),""))</f>
        <v/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AD17AB-2437-41DE-9606-CBB69E74BAE5}">
  <dimension ref="A1:K171"/>
  <sheetViews>
    <sheetView topLeftCell="A4" workbookViewId="0">
      <selection activeCell="D9" sqref="D9"/>
    </sheetView>
  </sheetViews>
  <sheetFormatPr baseColWidth="10" defaultRowHeight="12.75" x14ac:dyDescent="0.2"/>
  <cols>
    <col min="1" max="1" width="19.5703125" style="3" customWidth="1"/>
    <col min="2" max="2" width="29.42578125" style="3" customWidth="1"/>
    <col min="3" max="3" width="15.140625" style="3" bestFit="1" customWidth="1"/>
    <col min="4" max="4" width="15.28515625" style="3" bestFit="1" customWidth="1"/>
    <col min="5" max="5" width="34.28515625" style="3" bestFit="1" customWidth="1"/>
    <col min="6" max="6" width="21.5703125" style="3" customWidth="1"/>
    <col min="7" max="7" width="18.28515625" style="3" bestFit="1" customWidth="1"/>
    <col min="8" max="8" width="12" style="3" bestFit="1" customWidth="1"/>
    <col min="9" max="9" width="11.85546875" style="3" bestFit="1" customWidth="1"/>
    <col min="10" max="10" width="11.42578125" style="3"/>
    <col min="11" max="11" width="18.5703125" style="3" bestFit="1" customWidth="1"/>
    <col min="12" max="16384" width="11.42578125" style="3"/>
  </cols>
  <sheetData>
    <row r="1" spans="1:11" ht="15.75" x14ac:dyDescent="0.2">
      <c r="F1" s="1" t="s">
        <v>735</v>
      </c>
    </row>
    <row r="3" spans="1:11" x14ac:dyDescent="0.2">
      <c r="F3" s="2" t="s">
        <v>736</v>
      </c>
    </row>
    <row r="4" spans="1:11" x14ac:dyDescent="0.2">
      <c r="F4" s="2" t="s">
        <v>737</v>
      </c>
    </row>
    <row r="5" spans="1:11" x14ac:dyDescent="0.2">
      <c r="F5" s="2" t="s">
        <v>4</v>
      </c>
    </row>
    <row r="7" spans="1:11" x14ac:dyDescent="0.2">
      <c r="A7" s="2" t="s">
        <v>738</v>
      </c>
      <c r="C7" s="2" t="s">
        <v>6</v>
      </c>
      <c r="E7" s="2" t="s">
        <v>739</v>
      </c>
      <c r="F7" s="2" t="s">
        <v>740</v>
      </c>
      <c r="G7" s="2" t="s">
        <v>9</v>
      </c>
    </row>
    <row r="8" spans="1:11" x14ac:dyDescent="0.2">
      <c r="A8" s="3" t="s">
        <v>10</v>
      </c>
      <c r="B8" s="3" t="s">
        <v>11</v>
      </c>
      <c r="C8" s="3" t="s">
        <v>734</v>
      </c>
      <c r="D8" s="3" t="s">
        <v>12</v>
      </c>
      <c r="E8" s="3" t="s">
        <v>13</v>
      </c>
      <c r="F8" s="3" t="s">
        <v>14</v>
      </c>
      <c r="G8" s="3" t="s">
        <v>15</v>
      </c>
      <c r="H8" s="3" t="s">
        <v>16</v>
      </c>
      <c r="I8" s="3" t="s">
        <v>17</v>
      </c>
      <c r="J8" s="3" t="s">
        <v>732</v>
      </c>
      <c r="K8" s="3" t="s">
        <v>733</v>
      </c>
    </row>
    <row r="9" spans="1:11" x14ac:dyDescent="0.2">
      <c r="A9" s="2" t="s">
        <v>18</v>
      </c>
      <c r="B9" s="2" t="s">
        <v>741</v>
      </c>
      <c r="D9" s="2" t="s">
        <v>742</v>
      </c>
      <c r="E9" s="2" t="s">
        <v>536</v>
      </c>
      <c r="F9" s="2" t="s">
        <v>743</v>
      </c>
      <c r="G9" s="2" t="s">
        <v>58</v>
      </c>
      <c r="H9" s="2" t="s">
        <v>38</v>
      </c>
      <c r="I9" s="2" t="s">
        <v>744</v>
      </c>
      <c r="J9" s="3" t="str">
        <f>MID(E9,3,1)</f>
        <v>M</v>
      </c>
      <c r="K9" s="3">
        <f>IF(AND(J9="M",G9="077"),MAX(50-1*COUNTIFS($J$8:J8,"M",$G$8:$G8,"077"),1),
IF(AND(J9="F",G9="077"),MAX(50-1*COUNTIFS($J$8:J8,"F",$G$8:$G8,"077"),1),""))</f>
        <v>50</v>
      </c>
    </row>
    <row r="10" spans="1:11" x14ac:dyDescent="0.2">
      <c r="A10" s="2" t="s">
        <v>24</v>
      </c>
      <c r="B10" s="2" t="s">
        <v>745</v>
      </c>
      <c r="D10" s="2" t="s">
        <v>746</v>
      </c>
      <c r="E10" s="2" t="s">
        <v>747</v>
      </c>
      <c r="F10" s="2" t="s">
        <v>748</v>
      </c>
      <c r="G10" s="2" t="s">
        <v>58</v>
      </c>
      <c r="H10" s="2" t="s">
        <v>38</v>
      </c>
      <c r="I10" s="2" t="s">
        <v>749</v>
      </c>
      <c r="J10" s="3" t="str">
        <f t="shared" ref="J10:J73" si="0">MID(E10,3,1)</f>
        <v>M</v>
      </c>
      <c r="K10" s="3">
        <f>IF(AND(J10="M",G10="077"),MAX(50-1*COUNTIFS($J$8:J9,"M",$G$8:$G9,"077"),1),
IF(AND(J10="F",G10="077"),MAX(50-1*COUNTIFS($J$8:J9,"F",$G$8:$G9,"077"),1),""))</f>
        <v>49</v>
      </c>
    </row>
    <row r="11" spans="1:11" x14ac:dyDescent="0.2">
      <c r="A11" s="2" t="s">
        <v>28</v>
      </c>
      <c r="B11" s="2" t="s">
        <v>750</v>
      </c>
      <c r="D11" s="2"/>
      <c r="E11" s="2" t="s">
        <v>752</v>
      </c>
      <c r="F11" s="2" t="s">
        <v>753</v>
      </c>
      <c r="I11" s="2" t="s">
        <v>754</v>
      </c>
      <c r="J11" s="3" t="str">
        <f t="shared" si="0"/>
        <v>M</v>
      </c>
      <c r="K11" s="3" t="str">
        <f>IF(AND(J11="M",G11="077"),MAX(50-1*COUNTIFS($J$8:J10,"M",$G$8:$G10,"077"),1),
IF(AND(J11="F",G11="077"),MAX(50-1*COUNTIFS($J$8:J10,"F",$G$8:$G10,"077"),1),""))</f>
        <v/>
      </c>
    </row>
    <row r="12" spans="1:11" x14ac:dyDescent="0.2">
      <c r="A12" s="2" t="s">
        <v>32</v>
      </c>
      <c r="B12" s="2" t="s">
        <v>755</v>
      </c>
      <c r="D12" s="2" t="s">
        <v>756</v>
      </c>
      <c r="E12" s="2" t="s">
        <v>26</v>
      </c>
      <c r="F12" s="2" t="s">
        <v>743</v>
      </c>
      <c r="G12" s="2" t="s">
        <v>58</v>
      </c>
      <c r="H12" s="2" t="s">
        <v>38</v>
      </c>
      <c r="I12" s="2" t="s">
        <v>757</v>
      </c>
      <c r="J12" s="3" t="str">
        <f t="shared" si="0"/>
        <v>M</v>
      </c>
      <c r="K12" s="3">
        <f>IF(AND(J12="M",G12="077"),MAX(50-1*COUNTIFS($J$8:J11,"M",$G$8:$G11,"077"),1),
IF(AND(J12="F",G12="077"),MAX(50-1*COUNTIFS($J$8:J11,"F",$G$8:$G11,"077"),1),""))</f>
        <v>48</v>
      </c>
    </row>
    <row r="13" spans="1:11" x14ac:dyDescent="0.2">
      <c r="A13" s="2" t="s">
        <v>40</v>
      </c>
      <c r="B13" s="2" t="s">
        <v>758</v>
      </c>
      <c r="D13" s="2" t="s">
        <v>759</v>
      </c>
      <c r="E13" s="2" t="s">
        <v>150</v>
      </c>
      <c r="F13" s="2" t="s">
        <v>760</v>
      </c>
      <c r="G13" s="2" t="s">
        <v>58</v>
      </c>
      <c r="H13" s="2" t="s">
        <v>38</v>
      </c>
      <c r="I13" s="2" t="s">
        <v>761</v>
      </c>
      <c r="J13" s="3" t="str">
        <f t="shared" si="0"/>
        <v>M</v>
      </c>
      <c r="K13" s="3">
        <f>IF(AND(J13="M",G13="077"),MAX(50-1*COUNTIFS($J$8:J12,"M",$G$8:$G12,"077"),1),
IF(AND(J13="F",G13="077"),MAX(50-1*COUNTIFS($J$8:J12,"F",$G$8:$G12,"077"),1),""))</f>
        <v>47</v>
      </c>
    </row>
    <row r="14" spans="1:11" x14ac:dyDescent="0.2">
      <c r="A14" s="2" t="s">
        <v>44</v>
      </c>
      <c r="B14" s="2" t="s">
        <v>762</v>
      </c>
      <c r="D14" s="2" t="s">
        <v>763</v>
      </c>
      <c r="E14" s="2" t="s">
        <v>42</v>
      </c>
      <c r="F14" s="2" t="s">
        <v>764</v>
      </c>
      <c r="G14" s="2" t="s">
        <v>765</v>
      </c>
      <c r="H14" s="2" t="s">
        <v>766</v>
      </c>
      <c r="I14" s="2" t="s">
        <v>767</v>
      </c>
      <c r="J14" s="3" t="str">
        <f t="shared" si="0"/>
        <v>M</v>
      </c>
      <c r="K14" s="3" t="str">
        <f>IF(AND(J14="M",G14="077"),MAX(50-1*COUNTIFS($J$8:J13,"M",$G$8:$G13,"077"),1),
IF(AND(J14="F",G14="077"),MAX(50-1*COUNTIFS($J$8:J13,"F",$G$8:$G13,"077"),1),""))</f>
        <v/>
      </c>
    </row>
    <row r="15" spans="1:11" x14ac:dyDescent="0.2">
      <c r="A15" s="2" t="s">
        <v>48</v>
      </c>
      <c r="B15" s="2" t="s">
        <v>768</v>
      </c>
      <c r="D15" s="2" t="s">
        <v>769</v>
      </c>
      <c r="E15" s="2" t="s">
        <v>51</v>
      </c>
      <c r="F15" s="2" t="s">
        <v>770</v>
      </c>
      <c r="G15" s="2" t="s">
        <v>58</v>
      </c>
      <c r="H15" s="2" t="s">
        <v>38</v>
      </c>
      <c r="I15" s="2" t="s">
        <v>771</v>
      </c>
      <c r="J15" s="3" t="str">
        <f t="shared" si="0"/>
        <v>M</v>
      </c>
      <c r="K15" s="3">
        <f>IF(AND(J15="M",G15="077"),MAX(50-1*COUNTIFS($J$8:J14,"M",$G$8:$G14,"077"),1),
IF(AND(J15="F",G15="077"),MAX(50-1*COUNTIFS($J$8:J14,"F",$G$8:$G14,"077"),1),""))</f>
        <v>46</v>
      </c>
    </row>
    <row r="16" spans="1:11" x14ac:dyDescent="0.2">
      <c r="A16" s="2" t="s">
        <v>53</v>
      </c>
      <c r="B16" s="2" t="s">
        <v>772</v>
      </c>
      <c r="E16" s="2" t="s">
        <v>773</v>
      </c>
      <c r="F16" s="2" t="s">
        <v>753</v>
      </c>
      <c r="I16" s="2" t="s">
        <v>774</v>
      </c>
      <c r="J16" s="3" t="str">
        <f t="shared" si="0"/>
        <v>M</v>
      </c>
      <c r="K16" s="3" t="str">
        <f>IF(AND(J16="M",G16="077"),MAX(50-1*COUNTIFS($J$8:J15,"M",$G$8:$G15,"077"),1),
IF(AND(J16="F",G16="077"),MAX(50-1*COUNTIFS($J$8:J15,"F",$G$8:$G15,"077"),1),""))</f>
        <v/>
      </c>
    </row>
    <row r="17" spans="1:11" x14ac:dyDescent="0.2">
      <c r="A17" s="2" t="s">
        <v>60</v>
      </c>
      <c r="B17" s="2" t="s">
        <v>775</v>
      </c>
      <c r="E17" s="2" t="s">
        <v>69</v>
      </c>
      <c r="F17" s="2" t="s">
        <v>753</v>
      </c>
      <c r="I17" s="2" t="s">
        <v>776</v>
      </c>
      <c r="J17" s="3" t="str">
        <f t="shared" si="0"/>
        <v>M</v>
      </c>
      <c r="K17" s="3" t="str">
        <f>IF(AND(J17="M",G17="077"),MAX(50-1*COUNTIFS($J$8:J16,"M",$G$8:$G16,"077"),1),
IF(AND(J17="F",G17="077"),MAX(50-1*COUNTIFS($J$8:J16,"F",$G$8:$G16,"077"),1),""))</f>
        <v/>
      </c>
    </row>
    <row r="18" spans="1:11" x14ac:dyDescent="0.2">
      <c r="A18" s="2" t="s">
        <v>64</v>
      </c>
      <c r="B18" s="2" t="s">
        <v>777</v>
      </c>
      <c r="D18" s="2" t="s">
        <v>778</v>
      </c>
      <c r="E18" s="2" t="s">
        <v>779</v>
      </c>
      <c r="F18" s="2" t="s">
        <v>753</v>
      </c>
      <c r="I18" s="2" t="s">
        <v>780</v>
      </c>
      <c r="J18" s="3" t="str">
        <f t="shared" si="0"/>
        <v>M</v>
      </c>
      <c r="K18" s="3" t="str">
        <f>IF(AND(J18="M",G18="077"),MAX(50-1*COUNTIFS($J$8:J17,"M",$G$8:$G17,"077"),1),
IF(AND(J18="F",G18="077"),MAX(50-1*COUNTIFS($J$8:J17,"F",$G$8:$G17,"077"),1),""))</f>
        <v/>
      </c>
    </row>
    <row r="19" spans="1:11" x14ac:dyDescent="0.2">
      <c r="A19" s="2" t="s">
        <v>67</v>
      </c>
      <c r="B19" s="2" t="s">
        <v>781</v>
      </c>
      <c r="D19" s="2" t="s">
        <v>782</v>
      </c>
      <c r="E19" s="2" t="s">
        <v>26</v>
      </c>
      <c r="F19" s="2" t="s">
        <v>326</v>
      </c>
      <c r="G19" s="2" t="s">
        <v>58</v>
      </c>
      <c r="H19" s="2" t="s">
        <v>38</v>
      </c>
      <c r="I19" s="2" t="s">
        <v>783</v>
      </c>
      <c r="J19" s="3" t="str">
        <f t="shared" si="0"/>
        <v>M</v>
      </c>
      <c r="K19" s="3">
        <f>IF(AND(J19="M",G19="077"),MAX(50-1*COUNTIFS($J$8:J18,"M",$G$8:$G18,"077"),1),
IF(AND(J19="F",G19="077"),MAX(50-1*COUNTIFS($J$8:J18,"F",$G$8:$G18,"077"),1),""))</f>
        <v>45</v>
      </c>
    </row>
    <row r="20" spans="1:11" x14ac:dyDescent="0.2">
      <c r="A20" s="2" t="s">
        <v>71</v>
      </c>
      <c r="B20" s="2" t="s">
        <v>784</v>
      </c>
      <c r="D20" s="2" t="s">
        <v>785</v>
      </c>
      <c r="E20" s="2" t="s">
        <v>30</v>
      </c>
      <c r="F20" s="2" t="s">
        <v>753</v>
      </c>
      <c r="I20" s="2" t="s">
        <v>786</v>
      </c>
      <c r="J20" s="3" t="str">
        <f t="shared" si="0"/>
        <v>M</v>
      </c>
      <c r="K20" s="3" t="str">
        <f>IF(AND(J20="M",G20="077"),MAX(50-1*COUNTIFS($J$8:J19,"M",$G$8:$G19,"077"),1),
IF(AND(J20="F",G20="077"),MAX(50-1*COUNTIFS($J$8:J19,"F",$G$8:$G19,"077"),1),""))</f>
        <v/>
      </c>
    </row>
    <row r="21" spans="1:11" x14ac:dyDescent="0.2">
      <c r="A21" s="2" t="s">
        <v>77</v>
      </c>
      <c r="B21" s="2" t="s">
        <v>68</v>
      </c>
      <c r="E21" s="2" t="s">
        <v>69</v>
      </c>
      <c r="F21" s="2" t="s">
        <v>753</v>
      </c>
      <c r="I21" s="2" t="s">
        <v>787</v>
      </c>
      <c r="J21" s="3" t="str">
        <f t="shared" si="0"/>
        <v>M</v>
      </c>
      <c r="K21" s="3" t="str">
        <f>IF(AND(J21="M",G21="077"),MAX(50-1*COUNTIFS($J$8:J20,"M",$G$8:$G20,"077"),1),
IF(AND(J21="F",G21="077"),MAX(50-1*COUNTIFS($J$8:J20,"F",$G$8:$G20,"077"),1),""))</f>
        <v/>
      </c>
    </row>
    <row r="22" spans="1:11" x14ac:dyDescent="0.2">
      <c r="A22" s="2" t="s">
        <v>83</v>
      </c>
      <c r="B22" s="2" t="s">
        <v>788</v>
      </c>
      <c r="D22" s="2" t="s">
        <v>789</v>
      </c>
      <c r="E22" s="2" t="s">
        <v>364</v>
      </c>
      <c r="F22" s="2" t="s">
        <v>142</v>
      </c>
      <c r="G22" s="2" t="s">
        <v>58</v>
      </c>
      <c r="H22" s="2" t="s">
        <v>38</v>
      </c>
      <c r="I22" s="2" t="s">
        <v>790</v>
      </c>
      <c r="J22" s="3" t="str">
        <f t="shared" si="0"/>
        <v>M</v>
      </c>
      <c r="K22" s="3">
        <f>IF(AND(J22="M",G22="077"),MAX(50-1*COUNTIFS($J$8:J21,"M",$G$8:$G21,"077"),1),
IF(AND(J22="F",G22="077"),MAX(50-1*COUNTIFS($J$8:J21,"F",$G$8:$G21,"077"),1),""))</f>
        <v>44</v>
      </c>
    </row>
    <row r="23" spans="1:11" x14ac:dyDescent="0.2">
      <c r="A23" s="2" t="s">
        <v>87</v>
      </c>
      <c r="B23" s="2" t="s">
        <v>791</v>
      </c>
      <c r="D23" s="2" t="s">
        <v>792</v>
      </c>
      <c r="E23" s="2" t="s">
        <v>189</v>
      </c>
      <c r="F23" s="2" t="s">
        <v>760</v>
      </c>
      <c r="G23" s="2" t="s">
        <v>58</v>
      </c>
      <c r="H23" s="2" t="s">
        <v>38</v>
      </c>
      <c r="I23" s="2" t="s">
        <v>793</v>
      </c>
      <c r="J23" s="3" t="str">
        <f t="shared" si="0"/>
        <v>M</v>
      </c>
      <c r="K23" s="3">
        <f>IF(AND(J23="M",G23="077"),MAX(50-1*COUNTIFS($J$8:J22,"M",$G$8:$G22,"077"),1),
IF(AND(J23="F",G23="077"),MAX(50-1*COUNTIFS($J$8:J22,"F",$G$8:$G22,"077"),1),""))</f>
        <v>43</v>
      </c>
    </row>
    <row r="24" spans="1:11" x14ac:dyDescent="0.2">
      <c r="A24" s="2" t="s">
        <v>92</v>
      </c>
      <c r="B24" s="2" t="s">
        <v>285</v>
      </c>
      <c r="D24" s="2" t="s">
        <v>286</v>
      </c>
      <c r="E24" s="2" t="s">
        <v>287</v>
      </c>
      <c r="F24" s="2" t="s">
        <v>288</v>
      </c>
      <c r="G24" s="2" t="s">
        <v>58</v>
      </c>
      <c r="H24" s="2" t="s">
        <v>38</v>
      </c>
      <c r="I24" s="2" t="s">
        <v>794</v>
      </c>
      <c r="J24" s="3" t="str">
        <f t="shared" si="0"/>
        <v>M</v>
      </c>
      <c r="K24" s="3">
        <f>IF(AND(J24="M",G24="077"),MAX(50-1*COUNTIFS($J$8:J23,"M",$G$8:$G23,"077"),1),
IF(AND(J24="F",G24="077"),MAX(50-1*COUNTIFS($J$8:J23,"F",$G$8:$G23,"077"),1),""))</f>
        <v>42</v>
      </c>
    </row>
    <row r="25" spans="1:11" x14ac:dyDescent="0.2">
      <c r="A25" s="2" t="s">
        <v>97</v>
      </c>
      <c r="B25" s="2" t="s">
        <v>795</v>
      </c>
      <c r="D25" s="2" t="s">
        <v>796</v>
      </c>
      <c r="E25" s="2" t="s">
        <v>51</v>
      </c>
      <c r="F25" s="2" t="s">
        <v>743</v>
      </c>
      <c r="G25" s="2" t="s">
        <v>58</v>
      </c>
      <c r="H25" s="2" t="s">
        <v>38</v>
      </c>
      <c r="I25" s="2" t="s">
        <v>797</v>
      </c>
      <c r="J25" s="3" t="str">
        <f t="shared" si="0"/>
        <v>M</v>
      </c>
      <c r="K25" s="3">
        <f>IF(AND(J25="M",G25="077"),MAX(50-1*COUNTIFS($J$8:J24,"M",$G$8:$G24,"077"),1),
IF(AND(J25="F",G25="077"),MAX(50-1*COUNTIFS($J$8:J24,"F",$G$8:$G24,"077"),1),""))</f>
        <v>41</v>
      </c>
    </row>
    <row r="26" spans="1:11" x14ac:dyDescent="0.2">
      <c r="A26" s="2" t="s">
        <v>102</v>
      </c>
      <c r="B26" s="2" t="s">
        <v>798</v>
      </c>
      <c r="D26" s="2" t="s">
        <v>799</v>
      </c>
      <c r="E26" s="2" t="s">
        <v>80</v>
      </c>
      <c r="F26" s="2" t="s">
        <v>100</v>
      </c>
      <c r="G26" s="2" t="s">
        <v>58</v>
      </c>
      <c r="H26" s="2" t="s">
        <v>38</v>
      </c>
      <c r="I26" s="2" t="s">
        <v>800</v>
      </c>
      <c r="J26" s="3" t="str">
        <f t="shared" si="0"/>
        <v>M</v>
      </c>
      <c r="K26" s="3">
        <f>IF(AND(J26="M",G26="077"),MAX(50-1*COUNTIFS($J$8:J25,"M",$G$8:$G25,"077"),1),
IF(AND(J26="F",G26="077"),MAX(50-1*COUNTIFS($J$8:J25,"F",$G$8:$G25,"077"),1),""))</f>
        <v>40</v>
      </c>
    </row>
    <row r="27" spans="1:11" x14ac:dyDescent="0.2">
      <c r="A27" s="2" t="s">
        <v>107</v>
      </c>
      <c r="B27" s="2" t="s">
        <v>801</v>
      </c>
      <c r="D27" s="2" t="s">
        <v>802</v>
      </c>
      <c r="E27" s="2" t="s">
        <v>90</v>
      </c>
      <c r="F27" s="2" t="s">
        <v>760</v>
      </c>
      <c r="G27" s="2" t="s">
        <v>58</v>
      </c>
      <c r="H27" s="2" t="s">
        <v>38</v>
      </c>
      <c r="I27" s="2" t="s">
        <v>803</v>
      </c>
      <c r="J27" s="3" t="str">
        <f t="shared" si="0"/>
        <v>M</v>
      </c>
      <c r="K27" s="3">
        <f>IF(AND(J27="M",G27="077"),MAX(50-1*COUNTIFS($J$8:J26,"M",$G$8:$G26,"077"),1),
IF(AND(J27="F",G27="077"),MAX(50-1*COUNTIFS($J$8:J26,"F",$G$8:$G26,"077"),1),""))</f>
        <v>39</v>
      </c>
    </row>
    <row r="28" spans="1:11" x14ac:dyDescent="0.2">
      <c r="A28" s="2" t="s">
        <v>112</v>
      </c>
      <c r="B28" s="2" t="s">
        <v>78</v>
      </c>
      <c r="D28" s="2" t="s">
        <v>79</v>
      </c>
      <c r="E28" s="2" t="s">
        <v>80</v>
      </c>
      <c r="F28" s="2" t="s">
        <v>81</v>
      </c>
      <c r="G28" s="2" t="s">
        <v>58</v>
      </c>
      <c r="H28" s="2" t="s">
        <v>38</v>
      </c>
      <c r="I28" s="2" t="s">
        <v>804</v>
      </c>
      <c r="J28" s="3" t="str">
        <f t="shared" si="0"/>
        <v>M</v>
      </c>
      <c r="K28" s="3">
        <f>IF(AND(J28="M",G28="077"),MAX(50-1*COUNTIFS($J$8:J27,"M",$G$8:$G27,"077"),1),
IF(AND(J28="F",G28="077"),MAX(50-1*COUNTIFS($J$8:J27,"F",$G$8:$G27,"077"),1),""))</f>
        <v>38</v>
      </c>
    </row>
    <row r="29" spans="1:11" x14ac:dyDescent="0.2">
      <c r="A29" s="2" t="s">
        <v>117</v>
      </c>
      <c r="B29" s="2" t="s">
        <v>805</v>
      </c>
      <c r="D29" s="2" t="s">
        <v>806</v>
      </c>
      <c r="E29" s="2" t="s">
        <v>30</v>
      </c>
      <c r="F29" s="2" t="s">
        <v>743</v>
      </c>
      <c r="G29" s="2" t="s">
        <v>58</v>
      </c>
      <c r="H29" s="2" t="s">
        <v>38</v>
      </c>
      <c r="I29" s="2" t="s">
        <v>807</v>
      </c>
      <c r="J29" s="3" t="str">
        <f t="shared" si="0"/>
        <v>M</v>
      </c>
      <c r="K29" s="3">
        <f>IF(AND(J29="M",G29="077"),MAX(50-1*COUNTIFS($J$8:J28,"M",$G$8:$G28,"077"),1),
IF(AND(J29="F",G29="077"),MAX(50-1*COUNTIFS($J$8:J28,"F",$G$8:$G28,"077"),1),""))</f>
        <v>37</v>
      </c>
    </row>
    <row r="30" spans="1:11" x14ac:dyDescent="0.2">
      <c r="A30" s="2" t="s">
        <v>124</v>
      </c>
      <c r="B30" s="2" t="s">
        <v>808</v>
      </c>
      <c r="E30" s="2" t="s">
        <v>296</v>
      </c>
      <c r="F30" s="2" t="s">
        <v>753</v>
      </c>
      <c r="I30" s="2" t="s">
        <v>809</v>
      </c>
      <c r="J30" s="3" t="str">
        <f t="shared" si="0"/>
        <v>M</v>
      </c>
      <c r="K30" s="3" t="str">
        <f>IF(AND(J30="M",G30="077"),MAX(50-1*COUNTIFS($J$8:J29,"M",$G$8:$G29,"077"),1),
IF(AND(J30="F",G30="077"),MAX(50-1*COUNTIFS($J$8:J29,"F",$G$8:$G29,"077"),1),""))</f>
        <v/>
      </c>
    </row>
    <row r="31" spans="1:11" x14ac:dyDescent="0.2">
      <c r="A31" s="2" t="s">
        <v>129</v>
      </c>
      <c r="B31" s="2" t="s">
        <v>810</v>
      </c>
      <c r="D31" s="2" t="s">
        <v>811</v>
      </c>
      <c r="E31" s="2" t="s">
        <v>26</v>
      </c>
      <c r="F31" s="2" t="s">
        <v>812</v>
      </c>
      <c r="G31" s="2" t="s">
        <v>58</v>
      </c>
      <c r="H31" s="2" t="s">
        <v>38</v>
      </c>
      <c r="I31" s="2" t="s">
        <v>813</v>
      </c>
      <c r="J31" s="3" t="str">
        <f t="shared" si="0"/>
        <v>M</v>
      </c>
      <c r="K31" s="3">
        <f>IF(AND(J31="M",G31="077"),MAX(50-1*COUNTIFS($J$8:J30,"M",$G$8:$G30,"077"),1),
IF(AND(J31="F",G31="077"),MAX(50-1*COUNTIFS($J$8:J30,"F",$G$8:$G30,"077"),1),""))</f>
        <v>36</v>
      </c>
    </row>
    <row r="32" spans="1:11" x14ac:dyDescent="0.2">
      <c r="A32" s="2" t="s">
        <v>134</v>
      </c>
      <c r="B32" s="2" t="s">
        <v>93</v>
      </c>
      <c r="D32" s="2" t="s">
        <v>94</v>
      </c>
      <c r="E32" s="2" t="s">
        <v>95</v>
      </c>
      <c r="F32" s="2" t="s">
        <v>36</v>
      </c>
      <c r="G32" s="2" t="s">
        <v>37</v>
      </c>
      <c r="H32" s="2" t="s">
        <v>38</v>
      </c>
      <c r="I32" s="2" t="s">
        <v>814</v>
      </c>
      <c r="J32" s="3" t="str">
        <f t="shared" si="0"/>
        <v>M</v>
      </c>
      <c r="K32" s="3" t="str">
        <f>IF(AND(J32="M",G32="077"),MAX(50-1*COUNTIFS($J$8:J31,"M",$G$8:$G31,"077"),1),
IF(AND(J32="F",G32="077"),MAX(50-1*COUNTIFS($J$8:J31,"F",$G$8:$G31,"077"),1),""))</f>
        <v/>
      </c>
    </row>
    <row r="33" spans="1:11" x14ac:dyDescent="0.2">
      <c r="A33" s="2" t="s">
        <v>138</v>
      </c>
      <c r="B33" s="2" t="s">
        <v>815</v>
      </c>
      <c r="D33" s="2" t="s">
        <v>816</v>
      </c>
      <c r="E33" s="2" t="s">
        <v>582</v>
      </c>
      <c r="F33" s="2" t="s">
        <v>85</v>
      </c>
      <c r="G33" s="2" t="s">
        <v>58</v>
      </c>
      <c r="H33" s="2" t="s">
        <v>38</v>
      </c>
      <c r="I33" s="2" t="s">
        <v>817</v>
      </c>
      <c r="J33" s="3" t="str">
        <f t="shared" si="0"/>
        <v>F</v>
      </c>
      <c r="K33" s="3">
        <f>IF(AND(J33="M",G33="077"),MAX(50-1*COUNTIFS($J$8:J32,"M",$G$8:$G32,"077"),1),
IF(AND(J33="F",G33="077"),MAX(50-1*COUNTIFS($J$8:J32,"F",$G$8:$G32,"077"),1),""))</f>
        <v>50</v>
      </c>
    </row>
    <row r="34" spans="1:11" x14ac:dyDescent="0.2">
      <c r="A34" s="2" t="s">
        <v>144</v>
      </c>
      <c r="B34" s="2" t="s">
        <v>165</v>
      </c>
      <c r="D34" s="2" t="s">
        <v>166</v>
      </c>
      <c r="E34" s="2" t="s">
        <v>167</v>
      </c>
      <c r="F34" s="2" t="s">
        <v>85</v>
      </c>
      <c r="G34" s="2" t="s">
        <v>58</v>
      </c>
      <c r="H34" s="2" t="s">
        <v>38</v>
      </c>
      <c r="I34" s="2" t="s">
        <v>818</v>
      </c>
      <c r="J34" s="3" t="str">
        <f t="shared" si="0"/>
        <v>M</v>
      </c>
      <c r="K34" s="3">
        <f>IF(AND(J34="M",G34="077"),MAX(50-1*COUNTIFS($J$8:J33,"M",$G$8:$G33,"077"),1),
IF(AND(J34="F",G34="077"),MAX(50-1*COUNTIFS($J$8:J33,"F",$G$8:$G33,"077"),1),""))</f>
        <v>35</v>
      </c>
    </row>
    <row r="35" spans="1:11" x14ac:dyDescent="0.2">
      <c r="A35" s="2" t="s">
        <v>147</v>
      </c>
      <c r="B35" s="2" t="s">
        <v>819</v>
      </c>
      <c r="E35" s="2" t="s">
        <v>161</v>
      </c>
      <c r="F35" s="2" t="s">
        <v>753</v>
      </c>
      <c r="I35" s="2" t="s">
        <v>820</v>
      </c>
      <c r="J35" s="3" t="str">
        <f t="shared" si="0"/>
        <v>M</v>
      </c>
      <c r="K35" s="3" t="str">
        <f>IF(AND(J35="M",G35="077"),MAX(50-1*COUNTIFS($J$8:J34,"M",$G$8:$G34,"077"),1),
IF(AND(J35="F",G35="077"),MAX(50-1*COUNTIFS($J$8:J34,"F",$G$8:$G34,"077"),1),""))</f>
        <v/>
      </c>
    </row>
    <row r="36" spans="1:11" x14ac:dyDescent="0.2">
      <c r="A36" s="2" t="s">
        <v>153</v>
      </c>
      <c r="B36" s="2" t="s">
        <v>821</v>
      </c>
      <c r="D36" s="2" t="s">
        <v>822</v>
      </c>
      <c r="E36" s="2" t="s">
        <v>823</v>
      </c>
      <c r="F36" s="2" t="s">
        <v>85</v>
      </c>
      <c r="G36" s="2" t="s">
        <v>58</v>
      </c>
      <c r="H36" s="2" t="s">
        <v>38</v>
      </c>
      <c r="I36" s="2" t="s">
        <v>824</v>
      </c>
      <c r="J36" s="3" t="str">
        <f t="shared" si="0"/>
        <v>M</v>
      </c>
      <c r="K36" s="3">
        <f>IF(AND(J36="M",G36="077"),MAX(50-1*COUNTIFS($J$8:J35,"M",$G$8:$G35,"077"),1),
IF(AND(J36="F",G36="077"),MAX(50-1*COUNTIFS($J$8:J35,"F",$G$8:$G35,"077"),1),""))</f>
        <v>34</v>
      </c>
    </row>
    <row r="37" spans="1:11" x14ac:dyDescent="0.2">
      <c r="A37" s="2" t="s">
        <v>156</v>
      </c>
      <c r="B37" s="2" t="s">
        <v>825</v>
      </c>
      <c r="D37" s="2" t="s">
        <v>826</v>
      </c>
      <c r="E37" s="2" t="s">
        <v>95</v>
      </c>
      <c r="F37" s="2" t="s">
        <v>100</v>
      </c>
      <c r="G37" s="2" t="s">
        <v>58</v>
      </c>
      <c r="H37" s="2" t="s">
        <v>38</v>
      </c>
      <c r="I37" s="2" t="s">
        <v>827</v>
      </c>
      <c r="J37" s="3" t="str">
        <f t="shared" si="0"/>
        <v>M</v>
      </c>
      <c r="K37" s="3">
        <f>IF(AND(J37="M",G37="077"),MAX(50-1*COUNTIFS($J$8:J36,"M",$G$8:$G36,"077"),1),
IF(AND(J37="F",G37="077"),MAX(50-1*COUNTIFS($J$8:J36,"F",$G$8:$G36,"077"),1),""))</f>
        <v>33</v>
      </c>
    </row>
    <row r="38" spans="1:11" x14ac:dyDescent="0.2">
      <c r="A38" s="2" t="s">
        <v>159</v>
      </c>
      <c r="B38" s="2" t="s">
        <v>828</v>
      </c>
      <c r="D38" s="2" t="s">
        <v>829</v>
      </c>
      <c r="E38" s="2" t="s">
        <v>752</v>
      </c>
      <c r="F38" s="2" t="s">
        <v>830</v>
      </c>
      <c r="G38" s="2" t="s">
        <v>58</v>
      </c>
      <c r="H38" s="2" t="s">
        <v>38</v>
      </c>
      <c r="I38" s="2" t="s">
        <v>831</v>
      </c>
      <c r="J38" s="3" t="str">
        <f t="shared" si="0"/>
        <v>M</v>
      </c>
      <c r="K38" s="3">
        <f>IF(AND(J38="M",G38="077"),MAX(50-1*COUNTIFS($J$8:J37,"M",$G$8:$G37,"077"),1),
IF(AND(J38="F",G38="077"),MAX(50-1*COUNTIFS($J$8:J37,"F",$G$8:$G37,"077"),1),""))</f>
        <v>32</v>
      </c>
    </row>
    <row r="39" spans="1:11" x14ac:dyDescent="0.2">
      <c r="A39" s="2" t="s">
        <v>164</v>
      </c>
      <c r="B39" s="2" t="s">
        <v>832</v>
      </c>
      <c r="E39" s="2" t="s">
        <v>30</v>
      </c>
      <c r="F39" s="2" t="s">
        <v>753</v>
      </c>
      <c r="I39" s="2" t="s">
        <v>833</v>
      </c>
      <c r="J39" s="3" t="str">
        <f t="shared" si="0"/>
        <v>M</v>
      </c>
      <c r="K39" s="3" t="str">
        <f>IF(AND(J39="M",G39="077"),MAX(50-1*COUNTIFS($J$8:J38,"M",$G$8:$G38,"077"),1),
IF(AND(J39="F",G39="077"),MAX(50-1*COUNTIFS($J$8:J38,"F",$G$8:$G38,"077"),1),""))</f>
        <v/>
      </c>
    </row>
    <row r="40" spans="1:11" x14ac:dyDescent="0.2">
      <c r="A40" s="2" t="s">
        <v>169</v>
      </c>
      <c r="B40" s="2" t="s">
        <v>113</v>
      </c>
      <c r="D40" s="2" t="s">
        <v>114</v>
      </c>
      <c r="E40" s="2" t="s">
        <v>21</v>
      </c>
      <c r="F40" s="2" t="s">
        <v>834</v>
      </c>
      <c r="G40" s="2" t="s">
        <v>58</v>
      </c>
      <c r="H40" s="2" t="s">
        <v>38</v>
      </c>
      <c r="I40" s="2" t="s">
        <v>835</v>
      </c>
      <c r="J40" s="3" t="str">
        <f t="shared" si="0"/>
        <v>M</v>
      </c>
      <c r="K40" s="3">
        <f>IF(AND(J40="M",G40="077"),MAX(50-1*COUNTIFS($J$8:J39,"M",$G$8:$G39,"077"),1),
IF(AND(J40="F",G40="077"),MAX(50-1*COUNTIFS($J$8:J39,"F",$G$8:$G39,"077"),1),""))</f>
        <v>31</v>
      </c>
    </row>
    <row r="41" spans="1:11" x14ac:dyDescent="0.2">
      <c r="A41" s="2" t="s">
        <v>174</v>
      </c>
      <c r="B41" s="2" t="s">
        <v>836</v>
      </c>
      <c r="D41" s="2" t="s">
        <v>837</v>
      </c>
      <c r="E41" s="2" t="s">
        <v>838</v>
      </c>
      <c r="F41" s="2" t="s">
        <v>748</v>
      </c>
      <c r="G41" s="2" t="s">
        <v>58</v>
      </c>
      <c r="H41" s="2" t="s">
        <v>38</v>
      </c>
      <c r="I41" s="2" t="s">
        <v>839</v>
      </c>
      <c r="J41" s="3" t="str">
        <f t="shared" si="0"/>
        <v>F</v>
      </c>
      <c r="K41" s="3">
        <f>IF(AND(J41="M",G41="077"),MAX(50-1*COUNTIFS($J$8:J40,"M",$G$8:$G40,"077"),1),
IF(AND(J41="F",G41="077"),MAX(50-1*COUNTIFS($J$8:J40,"F",$G$8:$G40,"077"),1),""))</f>
        <v>49</v>
      </c>
    </row>
    <row r="42" spans="1:11" x14ac:dyDescent="0.2">
      <c r="A42" s="2" t="s">
        <v>180</v>
      </c>
      <c r="B42" s="2" t="s">
        <v>98</v>
      </c>
      <c r="D42" s="2" t="s">
        <v>99</v>
      </c>
      <c r="E42" s="2" t="s">
        <v>80</v>
      </c>
      <c r="F42" s="2" t="s">
        <v>100</v>
      </c>
      <c r="G42" s="2" t="s">
        <v>58</v>
      </c>
      <c r="H42" s="2" t="s">
        <v>38</v>
      </c>
      <c r="I42" s="2" t="s">
        <v>840</v>
      </c>
      <c r="J42" s="3" t="str">
        <f t="shared" si="0"/>
        <v>M</v>
      </c>
      <c r="K42" s="3">
        <f>IF(AND(J42="M",G42="077"),MAX(50-1*COUNTIFS($J$8:J41,"M",$G$8:$G41,"077"),1),
IF(AND(J42="F",G42="077"),MAX(50-1*COUNTIFS($J$8:J41,"F",$G$8:$G41,"077"),1),""))</f>
        <v>30</v>
      </c>
    </row>
    <row r="43" spans="1:11" x14ac:dyDescent="0.2">
      <c r="A43" s="2" t="s">
        <v>184</v>
      </c>
      <c r="B43" s="2" t="s">
        <v>841</v>
      </c>
      <c r="D43" s="2" t="s">
        <v>842</v>
      </c>
      <c r="E43" s="2" t="s">
        <v>843</v>
      </c>
      <c r="F43" s="2" t="s">
        <v>764</v>
      </c>
      <c r="G43" s="2" t="s">
        <v>765</v>
      </c>
      <c r="H43" s="2" t="s">
        <v>766</v>
      </c>
      <c r="I43" s="2" t="s">
        <v>844</v>
      </c>
      <c r="J43" s="3" t="str">
        <f t="shared" si="0"/>
        <v>F</v>
      </c>
      <c r="K43" s="3" t="str">
        <f>IF(AND(J43="M",G43="077"),MAX(50-1*COUNTIFS($J$8:J42,"M",$G$8:$G42,"077"),1),
IF(AND(J43="F",G43="077"),MAX(50-1*COUNTIFS($J$8:J42,"F",$G$8:$G42,"077"),1),""))</f>
        <v/>
      </c>
    </row>
    <row r="44" spans="1:11" x14ac:dyDescent="0.2">
      <c r="A44" s="2" t="s">
        <v>187</v>
      </c>
      <c r="B44" s="2" t="s">
        <v>214</v>
      </c>
      <c r="D44" s="2" t="s">
        <v>215</v>
      </c>
      <c r="E44" s="2" t="s">
        <v>95</v>
      </c>
      <c r="F44" s="2" t="s">
        <v>834</v>
      </c>
      <c r="G44" s="2" t="s">
        <v>58</v>
      </c>
      <c r="H44" s="2" t="s">
        <v>38</v>
      </c>
      <c r="I44" s="2" t="s">
        <v>845</v>
      </c>
      <c r="J44" s="3" t="str">
        <f t="shared" si="0"/>
        <v>M</v>
      </c>
      <c r="K44" s="3">
        <f>IF(AND(J44="M",G44="077"),MAX(50-1*COUNTIFS($J$8:J43,"M",$G$8:$G43,"077"),1),
IF(AND(J44="F",G44="077"),MAX(50-1*COUNTIFS($J$8:J43,"F",$G$8:$G43,"077"),1),""))</f>
        <v>29</v>
      </c>
    </row>
    <row r="45" spans="1:11" x14ac:dyDescent="0.2">
      <c r="A45" s="2" t="s">
        <v>191</v>
      </c>
      <c r="B45" s="2" t="s">
        <v>846</v>
      </c>
      <c r="D45" s="2" t="s">
        <v>847</v>
      </c>
      <c r="E45" s="2" t="s">
        <v>823</v>
      </c>
      <c r="F45" s="2" t="s">
        <v>830</v>
      </c>
      <c r="G45" s="2" t="s">
        <v>58</v>
      </c>
      <c r="H45" s="2" t="s">
        <v>38</v>
      </c>
      <c r="I45" s="2" t="s">
        <v>848</v>
      </c>
      <c r="J45" s="3" t="str">
        <f t="shared" si="0"/>
        <v>M</v>
      </c>
      <c r="K45" s="3">
        <f>IF(AND(J45="M",G45="077"),MAX(50-1*COUNTIFS($J$8:J44,"M",$G$8:$G44,"077"),1),
IF(AND(J45="F",G45="077"),MAX(50-1*COUNTIFS($J$8:J44,"F",$G$8:$G44,"077"),1),""))</f>
        <v>28</v>
      </c>
    </row>
    <row r="46" spans="1:11" x14ac:dyDescent="0.2">
      <c r="A46" s="2" t="s">
        <v>194</v>
      </c>
      <c r="B46" s="2" t="s">
        <v>849</v>
      </c>
      <c r="E46" s="2" t="s">
        <v>773</v>
      </c>
      <c r="F46" s="2" t="s">
        <v>753</v>
      </c>
      <c r="I46" s="2" t="s">
        <v>850</v>
      </c>
      <c r="J46" s="3" t="str">
        <f t="shared" si="0"/>
        <v>M</v>
      </c>
      <c r="K46" s="3" t="str">
        <f>IF(AND(J46="M",G46="077"),MAX(50-1*COUNTIFS($J$8:J45,"M",$G$8:$G45,"077"),1),
IF(AND(J46="F",G46="077"),MAX(50-1*COUNTIFS($J$8:J45,"F",$G$8:$G45,"077"),1),""))</f>
        <v/>
      </c>
    </row>
    <row r="47" spans="1:11" x14ac:dyDescent="0.2">
      <c r="A47" s="2" t="s">
        <v>197</v>
      </c>
      <c r="B47" s="2" t="s">
        <v>851</v>
      </c>
      <c r="E47" s="2" t="s">
        <v>852</v>
      </c>
      <c r="F47" s="2" t="s">
        <v>753</v>
      </c>
      <c r="I47" s="2" t="s">
        <v>853</v>
      </c>
      <c r="J47" s="3" t="str">
        <f t="shared" si="0"/>
        <v>M</v>
      </c>
      <c r="K47" s="3" t="str">
        <f>IF(AND(J47="M",G47="077"),MAX(50-1*COUNTIFS($J$8:J46,"M",$G$8:$G46,"077"),1),
IF(AND(J47="F",G47="077"),MAX(50-1*COUNTIFS($J$8:J46,"F",$G$8:$G46,"077"),1),""))</f>
        <v/>
      </c>
    </row>
    <row r="48" spans="1:11" x14ac:dyDescent="0.2">
      <c r="A48" s="2" t="s">
        <v>200</v>
      </c>
      <c r="B48" s="2" t="s">
        <v>854</v>
      </c>
      <c r="D48" s="2" t="s">
        <v>855</v>
      </c>
      <c r="E48" s="2" t="s">
        <v>395</v>
      </c>
      <c r="F48" s="2" t="s">
        <v>85</v>
      </c>
      <c r="G48" s="2" t="s">
        <v>58</v>
      </c>
      <c r="H48" s="2" t="s">
        <v>38</v>
      </c>
      <c r="I48" s="2" t="s">
        <v>856</v>
      </c>
      <c r="J48" s="3" t="str">
        <f t="shared" si="0"/>
        <v>M</v>
      </c>
      <c r="K48" s="3">
        <f>IF(AND(J48="M",G48="077"),MAX(50-1*COUNTIFS($J$8:J47,"M",$G$8:$G47,"077"),1),
IF(AND(J48="F",G48="077"),MAX(50-1*COUNTIFS($J$8:J47,"F",$G$8:$G47,"077"),1),""))</f>
        <v>27</v>
      </c>
    </row>
    <row r="49" spans="1:11" x14ac:dyDescent="0.2">
      <c r="A49" s="2" t="s">
        <v>203</v>
      </c>
      <c r="B49" s="2" t="s">
        <v>857</v>
      </c>
      <c r="D49" s="2" t="s">
        <v>858</v>
      </c>
      <c r="E49" s="2" t="s">
        <v>30</v>
      </c>
      <c r="F49" s="2" t="s">
        <v>753</v>
      </c>
      <c r="I49" s="2" t="s">
        <v>859</v>
      </c>
      <c r="J49" s="3" t="str">
        <f t="shared" si="0"/>
        <v>M</v>
      </c>
      <c r="K49" s="3" t="str">
        <f>IF(AND(J49="M",G49="077"),MAX(50-1*COUNTIFS($J$8:J48,"M",$G$8:$G48,"077"),1),
IF(AND(J49="F",G49="077"),MAX(50-1*COUNTIFS($J$8:J48,"F",$G$8:$G48,"077"),1),""))</f>
        <v/>
      </c>
    </row>
    <row r="50" spans="1:11" x14ac:dyDescent="0.2">
      <c r="A50" s="2" t="s">
        <v>206</v>
      </c>
      <c r="B50" s="2" t="s">
        <v>860</v>
      </c>
      <c r="D50" s="2" t="s">
        <v>861</v>
      </c>
      <c r="E50" s="2" t="s">
        <v>132</v>
      </c>
      <c r="F50" s="2" t="s">
        <v>748</v>
      </c>
      <c r="G50" s="2" t="s">
        <v>58</v>
      </c>
      <c r="H50" s="2" t="s">
        <v>38</v>
      </c>
      <c r="I50" s="2" t="s">
        <v>862</v>
      </c>
      <c r="J50" s="3" t="str">
        <f t="shared" si="0"/>
        <v>F</v>
      </c>
      <c r="K50" s="3">
        <f>IF(AND(J50="M",G50="077"),MAX(50-1*COUNTIFS($J$8:J49,"M",$G$8:$G49,"077"),1),
IF(AND(J50="F",G50="077"),MAX(50-1*COUNTIFS($J$8:J49,"F",$G$8:$G49,"077"),1),""))</f>
        <v>48</v>
      </c>
    </row>
    <row r="51" spans="1:11" x14ac:dyDescent="0.2">
      <c r="A51" s="2" t="s">
        <v>210</v>
      </c>
      <c r="B51" s="2" t="s">
        <v>863</v>
      </c>
      <c r="D51" s="2" t="s">
        <v>864</v>
      </c>
      <c r="E51" s="2" t="s">
        <v>21</v>
      </c>
      <c r="F51" s="2" t="s">
        <v>834</v>
      </c>
      <c r="G51" s="2" t="s">
        <v>58</v>
      </c>
      <c r="H51" s="2" t="s">
        <v>38</v>
      </c>
      <c r="I51" s="2" t="s">
        <v>865</v>
      </c>
      <c r="J51" s="3" t="str">
        <f t="shared" si="0"/>
        <v>M</v>
      </c>
      <c r="K51" s="3">
        <f>IF(AND(J51="M",G51="077"),MAX(50-1*COUNTIFS($J$8:J50,"M",$G$8:$G50,"077"),1),
IF(AND(J51="F",G51="077"),MAX(50-1*COUNTIFS($J$8:J50,"F",$G$8:$G50,"077"),1),""))</f>
        <v>26</v>
      </c>
    </row>
    <row r="52" spans="1:11" x14ac:dyDescent="0.2">
      <c r="A52" s="2" t="s">
        <v>213</v>
      </c>
      <c r="B52" s="2" t="s">
        <v>866</v>
      </c>
      <c r="D52" s="2" t="s">
        <v>867</v>
      </c>
      <c r="E52" s="2" t="s">
        <v>868</v>
      </c>
      <c r="F52" s="2" t="s">
        <v>869</v>
      </c>
      <c r="G52" s="2" t="s">
        <v>58</v>
      </c>
      <c r="H52" s="2" t="s">
        <v>38</v>
      </c>
      <c r="I52" s="2" t="s">
        <v>870</v>
      </c>
      <c r="J52" s="3" t="str">
        <f t="shared" si="0"/>
        <v>F</v>
      </c>
      <c r="K52" s="3">
        <f>IF(AND(J52="M",G52="077"),MAX(50-1*COUNTIFS($J$8:J51,"M",$G$8:$G51,"077"),1),
IF(AND(J52="F",G52="077"),MAX(50-1*COUNTIFS($J$8:J51,"F",$G$8:$G51,"077"),1),""))</f>
        <v>47</v>
      </c>
    </row>
    <row r="53" spans="1:11" x14ac:dyDescent="0.2">
      <c r="A53" s="2" t="s">
        <v>217</v>
      </c>
      <c r="B53" s="2" t="s">
        <v>871</v>
      </c>
      <c r="E53" s="2" t="s">
        <v>26</v>
      </c>
      <c r="F53" s="2" t="s">
        <v>753</v>
      </c>
      <c r="I53" s="2" t="s">
        <v>872</v>
      </c>
      <c r="J53" s="3" t="str">
        <f t="shared" si="0"/>
        <v>M</v>
      </c>
      <c r="K53" s="3" t="str">
        <f>IF(AND(J53="M",G53="077"),MAX(50-1*COUNTIFS($J$8:J52,"M",$G$8:$G52,"077"),1),
IF(AND(J53="F",G53="077"),MAX(50-1*COUNTIFS($J$8:J52,"F",$G$8:$G52,"077"),1),""))</f>
        <v/>
      </c>
    </row>
    <row r="54" spans="1:11" x14ac:dyDescent="0.2">
      <c r="A54" s="2" t="s">
        <v>222</v>
      </c>
      <c r="B54" s="2" t="s">
        <v>873</v>
      </c>
      <c r="E54" s="2" t="s">
        <v>385</v>
      </c>
      <c r="F54" s="2" t="s">
        <v>753</v>
      </c>
      <c r="I54" s="2" t="s">
        <v>874</v>
      </c>
      <c r="J54" s="3" t="str">
        <f t="shared" si="0"/>
        <v>M</v>
      </c>
      <c r="K54" s="3" t="str">
        <f>IF(AND(J54="M",G54="077"),MAX(50-1*COUNTIFS($J$8:J53,"M",$G$8:$G53,"077"),1),
IF(AND(J54="F",G54="077"),MAX(50-1*COUNTIFS($J$8:J53,"F",$G$8:$G53,"077"),1),""))</f>
        <v/>
      </c>
    </row>
    <row r="55" spans="1:11" x14ac:dyDescent="0.2">
      <c r="A55" s="2" t="s">
        <v>229</v>
      </c>
      <c r="B55" s="2" t="s">
        <v>875</v>
      </c>
      <c r="E55" s="2" t="s">
        <v>150</v>
      </c>
      <c r="F55" s="2" t="s">
        <v>753</v>
      </c>
      <c r="I55" s="2" t="s">
        <v>876</v>
      </c>
      <c r="J55" s="3" t="str">
        <f t="shared" si="0"/>
        <v>M</v>
      </c>
      <c r="K55" s="3" t="str">
        <f>IF(AND(J55="M",G55="077"),MAX(50-1*COUNTIFS($J$8:J54,"M",$G$8:$G54,"077"),1),
IF(AND(J55="F",G55="077"),MAX(50-1*COUNTIFS($J$8:J54,"F",$G$8:$G54,"077"),1),""))</f>
        <v/>
      </c>
    </row>
    <row r="56" spans="1:11" x14ac:dyDescent="0.2">
      <c r="A56" s="2" t="s">
        <v>234</v>
      </c>
      <c r="B56" s="2" t="s">
        <v>877</v>
      </c>
      <c r="E56" s="2" t="s">
        <v>80</v>
      </c>
      <c r="F56" s="2" t="s">
        <v>753</v>
      </c>
      <c r="I56" s="2" t="s">
        <v>878</v>
      </c>
      <c r="J56" s="3" t="str">
        <f t="shared" si="0"/>
        <v>M</v>
      </c>
      <c r="K56" s="3" t="str">
        <f>IF(AND(J56="M",G56="077"),MAX(50-1*COUNTIFS($J$8:J55,"M",$G$8:$G55,"077"),1),
IF(AND(J56="F",G56="077"),MAX(50-1*COUNTIFS($J$8:J55,"F",$G$8:$G55,"077"),1),""))</f>
        <v/>
      </c>
    </row>
    <row r="57" spans="1:11" x14ac:dyDescent="0.2">
      <c r="A57" s="2" t="s">
        <v>237</v>
      </c>
      <c r="B57" s="2" t="s">
        <v>879</v>
      </c>
      <c r="E57" s="2" t="s">
        <v>141</v>
      </c>
      <c r="F57" s="2" t="s">
        <v>85</v>
      </c>
      <c r="H57" s="2" t="s">
        <v>4</v>
      </c>
      <c r="I57" s="2" t="s">
        <v>880</v>
      </c>
      <c r="J57" s="3" t="str">
        <f t="shared" si="0"/>
        <v>M</v>
      </c>
      <c r="K57" s="3" t="str">
        <f>IF(AND(J57="M",G57="077"),MAX(50-1*COUNTIFS($J$8:J56,"M",$G$8:$G56,"077"),1),
IF(AND(J57="F",G57="077"),MAX(50-1*COUNTIFS($J$8:J56,"F",$G$8:$G56,"077"),1),""))</f>
        <v/>
      </c>
    </row>
    <row r="58" spans="1:11" x14ac:dyDescent="0.2">
      <c r="A58" s="2" t="s">
        <v>240</v>
      </c>
      <c r="B58" s="2" t="s">
        <v>881</v>
      </c>
      <c r="E58" s="2" t="s">
        <v>882</v>
      </c>
      <c r="F58" s="2" t="s">
        <v>753</v>
      </c>
      <c r="I58" s="2" t="s">
        <v>883</v>
      </c>
      <c r="J58" s="3" t="str">
        <f t="shared" si="0"/>
        <v>F</v>
      </c>
      <c r="K58" s="3" t="str">
        <f>IF(AND(J58="M",G58="077"),MAX(50-1*COUNTIFS($J$8:J57,"M",$G$8:$G57,"077"),1),
IF(AND(J58="F",G58="077"),MAX(50-1*COUNTIFS($J$8:J57,"F",$G$8:$G57,"077"),1),""))</f>
        <v/>
      </c>
    </row>
    <row r="59" spans="1:11" x14ac:dyDescent="0.2">
      <c r="A59" s="2" t="s">
        <v>245</v>
      </c>
      <c r="B59" s="2" t="s">
        <v>170</v>
      </c>
      <c r="D59" s="2" t="s">
        <v>171</v>
      </c>
      <c r="E59" s="2" t="s">
        <v>172</v>
      </c>
      <c r="F59" s="2" t="s">
        <v>812</v>
      </c>
      <c r="G59" s="2" t="s">
        <v>58</v>
      </c>
      <c r="H59" s="2" t="s">
        <v>38</v>
      </c>
      <c r="I59" s="2" t="s">
        <v>884</v>
      </c>
      <c r="J59" s="3" t="str">
        <f t="shared" si="0"/>
        <v>M</v>
      </c>
      <c r="K59" s="3">
        <f>IF(AND(J59="M",G59="077"),MAX(50-1*COUNTIFS($J$8:J58,"M",$G$8:$G58,"077"),1),
IF(AND(J59="F",G59="077"),MAX(50-1*COUNTIFS($J$8:J58,"F",$G$8:$G58,"077"),1),""))</f>
        <v>25</v>
      </c>
    </row>
    <row r="60" spans="1:11" x14ac:dyDescent="0.2">
      <c r="A60" s="2" t="s">
        <v>248</v>
      </c>
      <c r="B60" s="2" t="s">
        <v>885</v>
      </c>
      <c r="E60" s="2" t="s">
        <v>752</v>
      </c>
      <c r="F60" s="2" t="s">
        <v>753</v>
      </c>
      <c r="I60" s="2" t="s">
        <v>886</v>
      </c>
      <c r="J60" s="3" t="str">
        <f t="shared" si="0"/>
        <v>M</v>
      </c>
      <c r="K60" s="3" t="str">
        <f>IF(AND(J60="M",G60="077"),MAX(50-1*COUNTIFS($J$8:J59,"M",$G$8:$G59,"077"),1),
IF(AND(J60="F",G60="077"),MAX(50-1*COUNTIFS($J$8:J59,"F",$G$8:$G59,"077"),1),""))</f>
        <v/>
      </c>
    </row>
    <row r="61" spans="1:11" x14ac:dyDescent="0.2">
      <c r="A61" s="2" t="s">
        <v>252</v>
      </c>
      <c r="B61" s="2" t="s">
        <v>262</v>
      </c>
      <c r="D61" s="2" t="s">
        <v>263</v>
      </c>
      <c r="E61" s="2" t="s">
        <v>231</v>
      </c>
      <c r="F61" s="2" t="s">
        <v>142</v>
      </c>
      <c r="G61" s="2" t="s">
        <v>58</v>
      </c>
      <c r="H61" s="2" t="s">
        <v>38</v>
      </c>
      <c r="I61" s="2" t="s">
        <v>887</v>
      </c>
      <c r="J61" s="3" t="str">
        <f t="shared" si="0"/>
        <v>M</v>
      </c>
      <c r="K61" s="3">
        <f>IF(AND(J61="M",G61="077"),MAX(50-1*COUNTIFS($J$8:J60,"M",$G$8:$G60,"077"),1),
IF(AND(J61="F",G61="077"),MAX(50-1*COUNTIFS($J$8:J60,"F",$G$8:$G60,"077"),1),""))</f>
        <v>24</v>
      </c>
    </row>
    <row r="62" spans="1:11" x14ac:dyDescent="0.2">
      <c r="A62" s="2" t="s">
        <v>255</v>
      </c>
      <c r="B62" s="2" t="s">
        <v>888</v>
      </c>
      <c r="D62" s="2" t="s">
        <v>889</v>
      </c>
      <c r="E62" s="2" t="s">
        <v>26</v>
      </c>
      <c r="F62" s="2" t="s">
        <v>743</v>
      </c>
      <c r="G62" s="2" t="s">
        <v>58</v>
      </c>
      <c r="H62" s="2" t="s">
        <v>38</v>
      </c>
      <c r="I62" s="2" t="s">
        <v>890</v>
      </c>
      <c r="J62" s="3" t="str">
        <f t="shared" si="0"/>
        <v>M</v>
      </c>
      <c r="K62" s="3">
        <f>IF(AND(J62="M",G62="077"),MAX(50-1*COUNTIFS($J$8:J61,"M",$G$8:$G61,"077"),1),
IF(AND(J62="F",G62="077"),MAX(50-1*COUNTIFS($J$8:J61,"F",$G$8:$G61,"077"),1),""))</f>
        <v>23</v>
      </c>
    </row>
    <row r="63" spans="1:11" x14ac:dyDescent="0.2">
      <c r="A63" s="2" t="s">
        <v>261</v>
      </c>
      <c r="B63" s="2" t="s">
        <v>891</v>
      </c>
      <c r="D63" s="2" t="s">
        <v>892</v>
      </c>
      <c r="E63" s="2" t="s">
        <v>51</v>
      </c>
      <c r="F63" s="2" t="s">
        <v>893</v>
      </c>
      <c r="G63" s="2" t="s">
        <v>894</v>
      </c>
      <c r="H63" s="2" t="s">
        <v>895</v>
      </c>
      <c r="I63" s="2" t="s">
        <v>896</v>
      </c>
      <c r="J63" s="3" t="str">
        <f t="shared" si="0"/>
        <v>M</v>
      </c>
      <c r="K63" s="3" t="str">
        <f>IF(AND(J63="M",G63="077"),MAX(50-1*COUNTIFS($J$8:J62,"M",$G$8:$G62,"077"),1),
IF(AND(J63="F",G63="077"),MAX(50-1*COUNTIFS($J$8:J62,"F",$G$8:$G62,"077"),1),""))</f>
        <v/>
      </c>
    </row>
    <row r="64" spans="1:11" x14ac:dyDescent="0.2">
      <c r="A64" s="2" t="s">
        <v>265</v>
      </c>
      <c r="B64" s="2" t="s">
        <v>897</v>
      </c>
      <c r="E64" s="2" t="s">
        <v>21</v>
      </c>
      <c r="F64" s="2" t="s">
        <v>753</v>
      </c>
      <c r="I64" s="2" t="s">
        <v>898</v>
      </c>
      <c r="J64" s="3" t="str">
        <f t="shared" si="0"/>
        <v>M</v>
      </c>
      <c r="K64" s="3" t="str">
        <f>IF(AND(J64="M",G64="077"),MAX(50-1*COUNTIFS($J$8:J63,"M",$G$8:$G63,"077"),1),
IF(AND(J64="F",G64="077"),MAX(50-1*COUNTIFS($J$8:J63,"F",$G$8:$G63,"077"),1),""))</f>
        <v/>
      </c>
    </row>
    <row r="65" spans="1:11" x14ac:dyDescent="0.2">
      <c r="A65" s="2" t="s">
        <v>269</v>
      </c>
      <c r="B65" s="2" t="s">
        <v>899</v>
      </c>
      <c r="E65" s="2" t="s">
        <v>208</v>
      </c>
      <c r="F65" s="2" t="s">
        <v>753</v>
      </c>
      <c r="I65" s="2" t="s">
        <v>900</v>
      </c>
      <c r="J65" s="3" t="str">
        <f t="shared" si="0"/>
        <v>M</v>
      </c>
      <c r="K65" s="3" t="str">
        <f>IF(AND(J65="M",G65="077"),MAX(50-1*COUNTIFS($J$8:J64,"M",$G$8:$G64,"077"),1),
IF(AND(J65="F",G65="077"),MAX(50-1*COUNTIFS($J$8:J64,"F",$G$8:$G64,"077"),1),""))</f>
        <v/>
      </c>
    </row>
    <row r="66" spans="1:11" x14ac:dyDescent="0.2">
      <c r="A66" s="2" t="s">
        <v>272</v>
      </c>
      <c r="B66" s="2" t="s">
        <v>901</v>
      </c>
      <c r="E66" s="2" t="s">
        <v>167</v>
      </c>
      <c r="F66" s="2" t="s">
        <v>753</v>
      </c>
      <c r="I66" s="2" t="s">
        <v>902</v>
      </c>
      <c r="J66" s="3" t="str">
        <f t="shared" si="0"/>
        <v>M</v>
      </c>
      <c r="K66" s="3" t="str">
        <f>IF(AND(J66="M",G66="077"),MAX(50-1*COUNTIFS($J$8:J65,"M",$G$8:$G65,"077"),1),
IF(AND(J66="F",G66="077"),MAX(50-1*COUNTIFS($J$8:J65,"F",$G$8:$G65,"077"),1),""))</f>
        <v/>
      </c>
    </row>
    <row r="67" spans="1:11" x14ac:dyDescent="0.2">
      <c r="A67" s="2" t="s">
        <v>276</v>
      </c>
      <c r="B67" s="2" t="s">
        <v>241</v>
      </c>
      <c r="D67" s="2" t="s">
        <v>242</v>
      </c>
      <c r="E67" s="2" t="s">
        <v>243</v>
      </c>
      <c r="F67" s="2" t="s">
        <v>81</v>
      </c>
      <c r="G67" s="2" t="s">
        <v>58</v>
      </c>
      <c r="H67" s="2" t="s">
        <v>38</v>
      </c>
      <c r="I67" s="2" t="s">
        <v>903</v>
      </c>
      <c r="J67" s="3" t="str">
        <f t="shared" si="0"/>
        <v>F</v>
      </c>
      <c r="K67" s="3">
        <f>IF(AND(J67="M",G67="077"),MAX(50-1*COUNTIFS($J$8:J66,"M",$G$8:$G66,"077"),1),
IF(AND(J67="F",G67="077"),MAX(50-1*COUNTIFS($J$8:J66,"F",$G$8:$G66,"077"),1),""))</f>
        <v>46</v>
      </c>
    </row>
    <row r="68" spans="1:11" x14ac:dyDescent="0.2">
      <c r="A68" s="2" t="s">
        <v>280</v>
      </c>
      <c r="B68" s="2" t="s">
        <v>904</v>
      </c>
      <c r="D68" s="2" t="s">
        <v>905</v>
      </c>
      <c r="E68" s="2" t="s">
        <v>161</v>
      </c>
      <c r="F68" s="2" t="s">
        <v>834</v>
      </c>
      <c r="G68" s="2" t="s">
        <v>58</v>
      </c>
      <c r="H68" s="2" t="s">
        <v>38</v>
      </c>
      <c r="I68" s="2" t="s">
        <v>906</v>
      </c>
      <c r="J68" s="3" t="str">
        <f t="shared" si="0"/>
        <v>M</v>
      </c>
      <c r="K68" s="3">
        <f>IF(AND(J68="M",G68="077"),MAX(50-1*COUNTIFS($J$8:J67,"M",$G$8:$G67,"077"),1),
IF(AND(J68="F",G68="077"),MAX(50-1*COUNTIFS($J$8:J67,"F",$G$8:$G67,"077"),1),""))</f>
        <v>22</v>
      </c>
    </row>
    <row r="69" spans="1:11" x14ac:dyDescent="0.2">
      <c r="A69" s="2" t="s">
        <v>284</v>
      </c>
      <c r="B69" s="2" t="s">
        <v>907</v>
      </c>
      <c r="E69" s="2" t="s">
        <v>127</v>
      </c>
      <c r="F69" s="2" t="s">
        <v>753</v>
      </c>
      <c r="I69" s="2" t="s">
        <v>908</v>
      </c>
      <c r="J69" s="3" t="str">
        <f t="shared" si="0"/>
        <v>F</v>
      </c>
      <c r="K69" s="3" t="str">
        <f>IF(AND(J69="M",G69="077"),MAX(50-1*COUNTIFS($J$8:J68,"M",$G$8:$G68,"077"),1),
IF(AND(J69="F",G69="077"),MAX(50-1*COUNTIFS($J$8:J68,"F",$G$8:$G68,"077"),1),""))</f>
        <v/>
      </c>
    </row>
    <row r="70" spans="1:11" x14ac:dyDescent="0.2">
      <c r="A70" s="2" t="s">
        <v>290</v>
      </c>
      <c r="B70" s="2" t="s">
        <v>909</v>
      </c>
      <c r="E70" s="2" t="s">
        <v>35</v>
      </c>
      <c r="F70" s="2" t="s">
        <v>753</v>
      </c>
      <c r="I70" s="2" t="s">
        <v>910</v>
      </c>
      <c r="J70" s="3" t="str">
        <f t="shared" si="0"/>
        <v>M</v>
      </c>
      <c r="K70" s="3" t="str">
        <f>IF(AND(J70="M",G70="077"),MAX(50-1*COUNTIFS($J$8:J69,"M",$G$8:$G69,"077"),1),
IF(AND(J70="F",G70="077"),MAX(50-1*COUNTIFS($J$8:J69,"F",$G$8:$G69,"077"),1),""))</f>
        <v/>
      </c>
    </row>
    <row r="71" spans="1:11" x14ac:dyDescent="0.2">
      <c r="A71" s="2" t="s">
        <v>294</v>
      </c>
      <c r="B71" s="2" t="s">
        <v>911</v>
      </c>
      <c r="D71" s="2" t="s">
        <v>912</v>
      </c>
      <c r="E71" s="2" t="s">
        <v>177</v>
      </c>
      <c r="F71" s="2" t="s">
        <v>743</v>
      </c>
      <c r="G71" s="2" t="s">
        <v>58</v>
      </c>
      <c r="H71" s="2" t="s">
        <v>38</v>
      </c>
      <c r="I71" s="2" t="s">
        <v>913</v>
      </c>
      <c r="J71" s="3" t="str">
        <f t="shared" si="0"/>
        <v>M</v>
      </c>
      <c r="K71" s="3">
        <f>IF(AND(J71="M",G71="077"),MAX(50-1*COUNTIFS($J$8:J70,"M",$G$8:$G70,"077"),1),
IF(AND(J71="F",G71="077"),MAX(50-1*COUNTIFS($J$8:J70,"F",$G$8:$G70,"077"),1),""))</f>
        <v>21</v>
      </c>
    </row>
    <row r="72" spans="1:11" x14ac:dyDescent="0.2">
      <c r="A72" s="2" t="s">
        <v>299</v>
      </c>
      <c r="B72" s="2" t="s">
        <v>914</v>
      </c>
      <c r="D72" s="2" t="s">
        <v>915</v>
      </c>
      <c r="E72" s="2" t="s">
        <v>46</v>
      </c>
      <c r="F72" s="2" t="s">
        <v>753</v>
      </c>
      <c r="I72" s="2" t="s">
        <v>916</v>
      </c>
      <c r="J72" s="3" t="str">
        <f t="shared" si="0"/>
        <v>M</v>
      </c>
      <c r="K72" s="3" t="str">
        <f>IF(AND(J72="M",G72="077"),MAX(50-1*COUNTIFS($J$8:J71,"M",$G$8:$G71,"077"),1),
IF(AND(J72="F",G72="077"),MAX(50-1*COUNTIFS($J$8:J71,"F",$G$8:$G71,"077"),1),""))</f>
        <v/>
      </c>
    </row>
    <row r="73" spans="1:11" x14ac:dyDescent="0.2">
      <c r="A73" s="2" t="s">
        <v>303</v>
      </c>
      <c r="B73" s="2" t="s">
        <v>917</v>
      </c>
      <c r="D73" s="2" t="s">
        <v>918</v>
      </c>
      <c r="E73" s="2" t="s">
        <v>42</v>
      </c>
      <c r="F73" s="2" t="s">
        <v>919</v>
      </c>
      <c r="G73" s="2" t="s">
        <v>58</v>
      </c>
      <c r="H73" s="2" t="s">
        <v>38</v>
      </c>
      <c r="I73" s="2" t="s">
        <v>920</v>
      </c>
      <c r="J73" s="3" t="str">
        <f t="shared" si="0"/>
        <v>M</v>
      </c>
      <c r="K73" s="3">
        <f>IF(AND(J73="M",G73="077"),MAX(50-1*COUNTIFS($J$8:J72,"M",$G$8:$G72,"077"),1),
IF(AND(J73="F",G73="077"),MAX(50-1*COUNTIFS($J$8:J72,"F",$G$8:$G72,"077"),1),""))</f>
        <v>20</v>
      </c>
    </row>
    <row r="74" spans="1:11" x14ac:dyDescent="0.2">
      <c r="A74" s="2" t="s">
        <v>308</v>
      </c>
      <c r="B74" s="2" t="s">
        <v>921</v>
      </c>
      <c r="E74" s="2" t="s">
        <v>56</v>
      </c>
      <c r="F74" s="2" t="s">
        <v>753</v>
      </c>
      <c r="I74" s="2" t="s">
        <v>922</v>
      </c>
      <c r="J74" s="3" t="str">
        <f t="shared" ref="J74:J137" si="1">MID(E74,3,1)</f>
        <v>M</v>
      </c>
      <c r="K74" s="3" t="str">
        <f>IF(AND(J74="M",G74="077"),MAX(50-1*COUNTIFS($J$8:J73,"M",$G$8:$G73,"077"),1),
IF(AND(J74="F",G74="077"),MAX(50-1*COUNTIFS($J$8:J73,"F",$G$8:$G73,"077"),1),""))</f>
        <v/>
      </c>
    </row>
    <row r="75" spans="1:11" x14ac:dyDescent="0.2">
      <c r="A75" s="2" t="s">
        <v>313</v>
      </c>
      <c r="B75" s="2" t="s">
        <v>923</v>
      </c>
      <c r="E75" s="2" t="s">
        <v>586</v>
      </c>
      <c r="F75" s="2" t="s">
        <v>753</v>
      </c>
      <c r="I75" s="2" t="s">
        <v>924</v>
      </c>
      <c r="J75" s="3" t="str">
        <f t="shared" si="1"/>
        <v>M</v>
      </c>
      <c r="K75" s="3" t="str">
        <f>IF(AND(J75="M",G75="077"),MAX(50-1*COUNTIFS($J$8:J74,"M",$G$8:$G74,"077"),1),
IF(AND(J75="F",G75="077"),MAX(50-1*COUNTIFS($J$8:J74,"F",$G$8:$G74,"077"),1),""))</f>
        <v/>
      </c>
    </row>
    <row r="76" spans="1:11" x14ac:dyDescent="0.2">
      <c r="A76" s="2" t="s">
        <v>318</v>
      </c>
      <c r="B76" s="2" t="s">
        <v>925</v>
      </c>
      <c r="E76" s="2" t="s">
        <v>90</v>
      </c>
      <c r="F76" s="2" t="s">
        <v>753</v>
      </c>
      <c r="I76" s="2" t="s">
        <v>926</v>
      </c>
      <c r="J76" s="3" t="str">
        <f t="shared" si="1"/>
        <v>M</v>
      </c>
      <c r="K76" s="3" t="str">
        <f>IF(AND(J76="M",G76="077"),MAX(50-1*COUNTIFS($J$8:J75,"M",$G$8:$G75,"077"),1),
IF(AND(J76="F",G76="077"),MAX(50-1*COUNTIFS($J$8:J75,"F",$G$8:$G75,"077"),1),""))</f>
        <v/>
      </c>
    </row>
    <row r="77" spans="1:11" x14ac:dyDescent="0.2">
      <c r="A77" s="2" t="s">
        <v>323</v>
      </c>
      <c r="B77" s="2" t="s">
        <v>927</v>
      </c>
      <c r="D77" s="2" t="s">
        <v>928</v>
      </c>
      <c r="E77" s="2" t="s">
        <v>80</v>
      </c>
      <c r="F77" s="2" t="s">
        <v>85</v>
      </c>
      <c r="G77" s="2" t="s">
        <v>58</v>
      </c>
      <c r="H77" s="2" t="s">
        <v>38</v>
      </c>
      <c r="I77" s="2" t="s">
        <v>929</v>
      </c>
      <c r="J77" s="3" t="str">
        <f t="shared" si="1"/>
        <v>M</v>
      </c>
      <c r="K77" s="3">
        <f>IF(AND(J77="M",G77="077"),MAX(50-1*COUNTIFS($J$8:J76,"M",$G$8:$G76,"077"),1),
IF(AND(J77="F",G77="077"),MAX(50-1*COUNTIFS($J$8:J76,"F",$G$8:$G76,"077"),1),""))</f>
        <v>19</v>
      </c>
    </row>
    <row r="78" spans="1:11" x14ac:dyDescent="0.2">
      <c r="A78" s="2" t="s">
        <v>328</v>
      </c>
      <c r="B78" s="2" t="s">
        <v>930</v>
      </c>
      <c r="D78" s="2" t="s">
        <v>931</v>
      </c>
      <c r="E78" s="2" t="s">
        <v>415</v>
      </c>
      <c r="F78" s="2" t="s">
        <v>760</v>
      </c>
      <c r="G78" s="2" t="s">
        <v>58</v>
      </c>
      <c r="H78" s="2" t="s">
        <v>38</v>
      </c>
      <c r="I78" s="2" t="s">
        <v>932</v>
      </c>
      <c r="J78" s="3" t="str">
        <f t="shared" si="1"/>
        <v>F</v>
      </c>
      <c r="K78" s="3">
        <f>IF(AND(J78="M",G78="077"),MAX(50-1*COUNTIFS($J$8:J77,"M",$G$8:$G77,"077"),1),
IF(AND(J78="F",G78="077"),MAX(50-1*COUNTIFS($J$8:J77,"F",$G$8:$G77,"077"),1),""))</f>
        <v>45</v>
      </c>
    </row>
    <row r="79" spans="1:11" x14ac:dyDescent="0.2">
      <c r="A79" s="2" t="s">
        <v>333</v>
      </c>
      <c r="B79" s="2" t="s">
        <v>933</v>
      </c>
      <c r="E79" s="2" t="s">
        <v>26</v>
      </c>
      <c r="F79" s="2" t="s">
        <v>753</v>
      </c>
      <c r="I79" s="2" t="s">
        <v>934</v>
      </c>
      <c r="J79" s="3" t="str">
        <f t="shared" si="1"/>
        <v>M</v>
      </c>
      <c r="K79" s="3" t="str">
        <f>IF(AND(J79="M",G79="077"),MAX(50-1*COUNTIFS($J$8:J78,"M",$G$8:$G78,"077"),1),
IF(AND(J79="F",G79="077"),MAX(50-1*COUNTIFS($J$8:J78,"F",$G$8:$G78,"077"),1),""))</f>
        <v/>
      </c>
    </row>
    <row r="80" spans="1:11" x14ac:dyDescent="0.2">
      <c r="A80" s="2" t="s">
        <v>335</v>
      </c>
      <c r="B80" s="2" t="s">
        <v>935</v>
      </c>
      <c r="E80" s="2" t="s">
        <v>936</v>
      </c>
      <c r="F80" s="2" t="s">
        <v>753</v>
      </c>
      <c r="I80" s="2" t="s">
        <v>937</v>
      </c>
      <c r="J80" s="3" t="str">
        <f t="shared" si="1"/>
        <v>F</v>
      </c>
      <c r="K80" s="3" t="str">
        <f>IF(AND(J80="M",G80="077"),MAX(50-1*COUNTIFS($J$8:J79,"M",$G$8:$G79,"077"),1),
IF(AND(J80="F",G80="077"),MAX(50-1*COUNTIFS($J$8:J79,"F",$G$8:$G79,"077"),1),""))</f>
        <v/>
      </c>
    </row>
    <row r="81" spans="1:11" x14ac:dyDescent="0.2">
      <c r="A81" s="2" t="s">
        <v>340</v>
      </c>
      <c r="B81" s="2" t="s">
        <v>938</v>
      </c>
      <c r="E81" s="2" t="s">
        <v>231</v>
      </c>
      <c r="F81" s="2" t="s">
        <v>753</v>
      </c>
      <c r="I81" s="2" t="s">
        <v>939</v>
      </c>
      <c r="J81" s="3" t="str">
        <f t="shared" si="1"/>
        <v>M</v>
      </c>
      <c r="K81" s="3" t="str">
        <f>IF(AND(J81="M",G81="077"),MAX(50-1*COUNTIFS($J$8:J80,"M",$G$8:$G80,"077"),1),
IF(AND(J81="F",G81="077"),MAX(50-1*COUNTIFS($J$8:J80,"F",$G$8:$G80,"077"),1),""))</f>
        <v/>
      </c>
    </row>
    <row r="82" spans="1:11" x14ac:dyDescent="0.2">
      <c r="A82" s="2" t="s">
        <v>344</v>
      </c>
      <c r="B82" s="2" t="s">
        <v>940</v>
      </c>
      <c r="D82" s="2" t="s">
        <v>941</v>
      </c>
      <c r="E82" s="2" t="s">
        <v>942</v>
      </c>
      <c r="F82" s="2" t="s">
        <v>748</v>
      </c>
      <c r="G82" s="2" t="s">
        <v>58</v>
      </c>
      <c r="H82" s="2" t="s">
        <v>38</v>
      </c>
      <c r="I82" s="2" t="s">
        <v>943</v>
      </c>
      <c r="J82" s="3" t="str">
        <f t="shared" si="1"/>
        <v>F</v>
      </c>
      <c r="K82" s="3">
        <f>IF(AND(J82="M",G82="077"),MAX(50-1*COUNTIFS($J$8:J81,"M",$G$8:$G81,"077"),1),
IF(AND(J82="F",G82="077"),MAX(50-1*COUNTIFS($J$8:J81,"F",$G$8:$G81,"077"),1),""))</f>
        <v>44</v>
      </c>
    </row>
    <row r="83" spans="1:11" x14ac:dyDescent="0.2">
      <c r="A83" s="2" t="s">
        <v>348</v>
      </c>
      <c r="B83" s="2" t="s">
        <v>944</v>
      </c>
      <c r="E83" s="2" t="s">
        <v>62</v>
      </c>
      <c r="F83" s="2" t="s">
        <v>753</v>
      </c>
      <c r="I83" s="2" t="s">
        <v>945</v>
      </c>
      <c r="J83" s="3" t="str">
        <f t="shared" si="1"/>
        <v>M</v>
      </c>
      <c r="K83" s="3" t="str">
        <f>IF(AND(J83="M",G83="077"),MAX(50-1*COUNTIFS($J$8:J82,"M",$G$8:$G82,"077"),1),
IF(AND(J83="F",G83="077"),MAX(50-1*COUNTIFS($J$8:J82,"F",$G$8:$G82,"077"),1),""))</f>
        <v/>
      </c>
    </row>
    <row r="84" spans="1:11" x14ac:dyDescent="0.2">
      <c r="A84" s="2" t="s">
        <v>351</v>
      </c>
      <c r="B84" s="2" t="s">
        <v>946</v>
      </c>
      <c r="D84" s="2" t="s">
        <v>947</v>
      </c>
      <c r="E84" s="2" t="s">
        <v>395</v>
      </c>
      <c r="F84" s="2" t="s">
        <v>893</v>
      </c>
      <c r="G84" s="2" t="s">
        <v>894</v>
      </c>
      <c r="H84" s="2" t="s">
        <v>895</v>
      </c>
      <c r="I84" s="2" t="s">
        <v>948</v>
      </c>
      <c r="J84" s="3" t="str">
        <f t="shared" si="1"/>
        <v>M</v>
      </c>
      <c r="K84" s="3" t="str">
        <f>IF(AND(J84="M",G84="077"),MAX(50-1*COUNTIFS($J$8:J83,"M",$G$8:$G83,"077"),1),
IF(AND(J84="F",G84="077"),MAX(50-1*COUNTIFS($J$8:J83,"F",$G$8:$G83,"077"),1),""))</f>
        <v/>
      </c>
    </row>
    <row r="85" spans="1:11" x14ac:dyDescent="0.2">
      <c r="A85" s="2" t="s">
        <v>355</v>
      </c>
      <c r="B85" s="2" t="s">
        <v>949</v>
      </c>
      <c r="D85" s="2" t="s">
        <v>950</v>
      </c>
      <c r="E85" s="2" t="s">
        <v>951</v>
      </c>
      <c r="F85" s="2" t="s">
        <v>952</v>
      </c>
      <c r="G85" s="2" t="s">
        <v>58</v>
      </c>
      <c r="H85" s="2" t="s">
        <v>38</v>
      </c>
      <c r="I85" s="2" t="s">
        <v>953</v>
      </c>
      <c r="J85" s="3" t="str">
        <f t="shared" si="1"/>
        <v>M</v>
      </c>
      <c r="K85" s="3">
        <f>IF(AND(J85="M",G85="077"),MAX(50-1*COUNTIFS($J$8:J84,"M",$G$8:$G84,"077"),1),
IF(AND(J85="F",G85="077"),MAX(50-1*COUNTIFS($J$8:J84,"F",$G$8:$G84,"077"),1),""))</f>
        <v>18</v>
      </c>
    </row>
    <row r="86" spans="1:11" x14ac:dyDescent="0.2">
      <c r="A86" s="2" t="s">
        <v>358</v>
      </c>
      <c r="B86" s="2" t="s">
        <v>954</v>
      </c>
      <c r="D86" s="2" t="s">
        <v>955</v>
      </c>
      <c r="E86" s="2" t="s">
        <v>231</v>
      </c>
      <c r="F86" s="2" t="s">
        <v>956</v>
      </c>
      <c r="G86" s="2" t="s">
        <v>894</v>
      </c>
      <c r="H86" s="2" t="s">
        <v>895</v>
      </c>
      <c r="I86" s="2" t="s">
        <v>957</v>
      </c>
      <c r="J86" s="3" t="str">
        <f t="shared" si="1"/>
        <v>M</v>
      </c>
      <c r="K86" s="3" t="str">
        <f>IF(AND(J86="M",G86="077"),MAX(50-1*COUNTIFS($J$8:J85,"M",$G$8:$G85,"077"),1),
IF(AND(J86="F",G86="077"),MAX(50-1*COUNTIFS($J$8:J85,"F",$G$8:$G85,"077"),1),""))</f>
        <v/>
      </c>
    </row>
    <row r="87" spans="1:11" x14ac:dyDescent="0.2">
      <c r="A87" s="2" t="s">
        <v>362</v>
      </c>
      <c r="B87" s="2" t="s">
        <v>958</v>
      </c>
      <c r="D87" s="2" t="s">
        <v>959</v>
      </c>
      <c r="E87" s="2" t="s">
        <v>161</v>
      </c>
      <c r="F87" s="2" t="s">
        <v>100</v>
      </c>
      <c r="G87" s="2" t="s">
        <v>58</v>
      </c>
      <c r="H87" s="2" t="s">
        <v>38</v>
      </c>
      <c r="I87" s="2" t="s">
        <v>960</v>
      </c>
      <c r="J87" s="3" t="str">
        <f t="shared" si="1"/>
        <v>M</v>
      </c>
      <c r="K87" s="3">
        <f>IF(AND(J87="M",G87="077"),MAX(50-1*COUNTIFS($J$8:J86,"M",$G$8:$G86,"077"),1),
IF(AND(J87="F",G87="077"),MAX(50-1*COUNTIFS($J$8:J86,"F",$G$8:$G86,"077"),1),""))</f>
        <v>17</v>
      </c>
    </row>
    <row r="88" spans="1:11" x14ac:dyDescent="0.2">
      <c r="A88" s="2" t="s">
        <v>367</v>
      </c>
      <c r="B88" s="2" t="s">
        <v>961</v>
      </c>
      <c r="E88" s="2" t="s">
        <v>189</v>
      </c>
      <c r="F88" s="2" t="s">
        <v>753</v>
      </c>
      <c r="I88" s="2" t="s">
        <v>962</v>
      </c>
      <c r="J88" s="3" t="str">
        <f t="shared" si="1"/>
        <v>M</v>
      </c>
      <c r="K88" s="3" t="str">
        <f>IF(AND(J88="M",G88="077"),MAX(50-1*COUNTIFS($J$8:J87,"M",$G$8:$G87,"077"),1),
IF(AND(J88="F",G88="077"),MAX(50-1*COUNTIFS($J$8:J87,"F",$G$8:$G87,"077"),1),""))</f>
        <v/>
      </c>
    </row>
    <row r="89" spans="1:11" x14ac:dyDescent="0.2">
      <c r="A89" s="2" t="s">
        <v>370</v>
      </c>
      <c r="B89" s="2" t="s">
        <v>963</v>
      </c>
      <c r="D89" s="2" t="s">
        <v>964</v>
      </c>
      <c r="E89" s="2" t="s">
        <v>395</v>
      </c>
      <c r="F89" s="2" t="s">
        <v>965</v>
      </c>
      <c r="G89" s="2" t="s">
        <v>58</v>
      </c>
      <c r="H89" s="2" t="s">
        <v>38</v>
      </c>
      <c r="I89" s="2" t="s">
        <v>966</v>
      </c>
      <c r="J89" s="3" t="str">
        <f t="shared" si="1"/>
        <v>M</v>
      </c>
      <c r="K89" s="3">
        <f>IF(AND(J89="M",G89="077"),MAX(50-1*COUNTIFS($J$8:J88,"M",$G$8:$G88,"077"),1),
IF(AND(J89="F",G89="077"),MAX(50-1*COUNTIFS($J$8:J88,"F",$G$8:$G88,"077"),1),""))</f>
        <v>16</v>
      </c>
    </row>
    <row r="90" spans="1:11" x14ac:dyDescent="0.2">
      <c r="A90" s="2" t="s">
        <v>375</v>
      </c>
      <c r="B90" s="2" t="s">
        <v>324</v>
      </c>
      <c r="D90" s="2" t="s">
        <v>325</v>
      </c>
      <c r="E90" s="2" t="s">
        <v>21</v>
      </c>
      <c r="F90" s="2" t="s">
        <v>326</v>
      </c>
      <c r="G90" s="2" t="s">
        <v>58</v>
      </c>
      <c r="H90" s="2" t="s">
        <v>38</v>
      </c>
      <c r="I90" s="2" t="s">
        <v>967</v>
      </c>
      <c r="J90" s="3" t="str">
        <f t="shared" si="1"/>
        <v>M</v>
      </c>
      <c r="K90" s="3">
        <f>IF(AND(J90="M",G90="077"),MAX(50-1*COUNTIFS($J$8:J89,"M",$G$8:$G89,"077"),1),
IF(AND(J90="F",G90="077"),MAX(50-1*COUNTIFS($J$8:J89,"F",$G$8:$G89,"077"),1),""))</f>
        <v>15</v>
      </c>
    </row>
    <row r="91" spans="1:11" x14ac:dyDescent="0.2">
      <c r="A91" s="2" t="s">
        <v>379</v>
      </c>
      <c r="B91" s="2" t="s">
        <v>968</v>
      </c>
      <c r="E91" s="2" t="s">
        <v>104</v>
      </c>
      <c r="F91" s="2" t="s">
        <v>753</v>
      </c>
      <c r="I91" s="2" t="s">
        <v>969</v>
      </c>
      <c r="J91" s="3" t="str">
        <f t="shared" si="1"/>
        <v>M</v>
      </c>
      <c r="K91" s="3" t="str">
        <f>IF(AND(J91="M",G91="077"),MAX(50-1*COUNTIFS($J$8:J90,"M",$G$8:$G90,"077"),1),
IF(AND(J91="F",G91="077"),MAX(50-1*COUNTIFS($J$8:J90,"F",$G$8:$G90,"077"),1),""))</f>
        <v/>
      </c>
    </row>
    <row r="92" spans="1:11" x14ac:dyDescent="0.2">
      <c r="A92" s="2" t="s">
        <v>382</v>
      </c>
      <c r="B92" s="2" t="s">
        <v>970</v>
      </c>
      <c r="D92" s="2" t="s">
        <v>971</v>
      </c>
      <c r="E92" s="2" t="s">
        <v>364</v>
      </c>
      <c r="F92" s="2" t="s">
        <v>972</v>
      </c>
      <c r="G92" s="2" t="s">
        <v>58</v>
      </c>
      <c r="H92" s="2" t="s">
        <v>38</v>
      </c>
      <c r="I92" s="2" t="s">
        <v>973</v>
      </c>
      <c r="J92" s="3" t="str">
        <f t="shared" si="1"/>
        <v>M</v>
      </c>
      <c r="K92" s="3">
        <f>IF(AND(J92="M",G92="077"),MAX(50-1*COUNTIFS($J$8:J91,"M",$G$8:$G91,"077"),1),
IF(AND(J92="F",G92="077"),MAX(50-1*COUNTIFS($J$8:J91,"F",$G$8:$G91,"077"),1),""))</f>
        <v>14</v>
      </c>
    </row>
    <row r="93" spans="1:11" x14ac:dyDescent="0.2">
      <c r="A93" s="2" t="s">
        <v>387</v>
      </c>
      <c r="B93" s="2" t="s">
        <v>974</v>
      </c>
      <c r="E93" s="2" t="s">
        <v>395</v>
      </c>
      <c r="F93" s="2" t="s">
        <v>753</v>
      </c>
      <c r="I93" s="2" t="s">
        <v>975</v>
      </c>
      <c r="J93" s="3" t="str">
        <f t="shared" si="1"/>
        <v>M</v>
      </c>
      <c r="K93" s="3" t="str">
        <f>IF(AND(J93="M",G93="077"),MAX(50-1*COUNTIFS($J$8:J92,"M",$G$8:$G92,"077"),1),
IF(AND(J93="F",G93="077"),MAX(50-1*COUNTIFS($J$8:J92,"F",$G$8:$G92,"077"),1),""))</f>
        <v/>
      </c>
    </row>
    <row r="94" spans="1:11" x14ac:dyDescent="0.2">
      <c r="A94" s="2" t="s">
        <v>392</v>
      </c>
      <c r="B94" s="2" t="s">
        <v>976</v>
      </c>
      <c r="E94" s="2" t="s">
        <v>56</v>
      </c>
      <c r="F94" s="2" t="s">
        <v>753</v>
      </c>
      <c r="I94" s="2" t="s">
        <v>977</v>
      </c>
      <c r="J94" s="3" t="str">
        <f t="shared" si="1"/>
        <v>M</v>
      </c>
      <c r="K94" s="3" t="str">
        <f>IF(AND(J94="M",G94="077"),MAX(50-1*COUNTIFS($J$8:J93,"M",$G$8:$G93,"077"),1),
IF(AND(J94="F",G94="077"),MAX(50-1*COUNTIFS($J$8:J93,"F",$G$8:$G93,"077"),1),""))</f>
        <v/>
      </c>
    </row>
    <row r="95" spans="1:11" x14ac:dyDescent="0.2">
      <c r="A95" s="2" t="s">
        <v>397</v>
      </c>
      <c r="B95" s="2" t="s">
        <v>978</v>
      </c>
      <c r="E95" s="2" t="s">
        <v>321</v>
      </c>
      <c r="F95" s="2" t="s">
        <v>753</v>
      </c>
      <c r="I95" s="2" t="s">
        <v>979</v>
      </c>
      <c r="J95" s="3" t="str">
        <f t="shared" si="1"/>
        <v>M</v>
      </c>
      <c r="K95" s="3" t="str">
        <f>IF(AND(J95="M",G95="077"),MAX(50-1*COUNTIFS($J$8:J94,"M",$G$8:$G94,"077"),1),
IF(AND(J95="F",G95="077"),MAX(50-1*COUNTIFS($J$8:J94,"F",$G$8:$G94,"077"),1),""))</f>
        <v/>
      </c>
    </row>
    <row r="96" spans="1:11" x14ac:dyDescent="0.2">
      <c r="A96" s="2" t="s">
        <v>401</v>
      </c>
      <c r="B96" s="2" t="s">
        <v>980</v>
      </c>
      <c r="E96" s="2" t="s">
        <v>51</v>
      </c>
      <c r="F96" s="2" t="s">
        <v>753</v>
      </c>
      <c r="I96" s="2" t="s">
        <v>981</v>
      </c>
      <c r="J96" s="3" t="str">
        <f t="shared" si="1"/>
        <v>M</v>
      </c>
      <c r="K96" s="3" t="str">
        <f>IF(AND(J96="M",G96="077"),MAX(50-1*COUNTIFS($J$8:J95,"M",$G$8:$G95,"077"),1),
IF(AND(J96="F",G96="077"),MAX(50-1*COUNTIFS($J$8:J95,"F",$G$8:$G95,"077"),1),""))</f>
        <v/>
      </c>
    </row>
    <row r="97" spans="1:11" x14ac:dyDescent="0.2">
      <c r="A97" s="2" t="s">
        <v>404</v>
      </c>
      <c r="B97" s="2" t="s">
        <v>982</v>
      </c>
      <c r="E97" s="2" t="s">
        <v>364</v>
      </c>
      <c r="F97" s="2" t="s">
        <v>753</v>
      </c>
      <c r="I97" s="2" t="s">
        <v>983</v>
      </c>
      <c r="J97" s="3" t="str">
        <f t="shared" si="1"/>
        <v>M</v>
      </c>
      <c r="K97" s="3" t="str">
        <f>IF(AND(J97="M",G97="077"),MAX(50-1*COUNTIFS($J$8:J96,"M",$G$8:$G96,"077"),1),
IF(AND(J97="F",G97="077"),MAX(50-1*COUNTIFS($J$8:J96,"F",$G$8:$G96,"077"),1),""))</f>
        <v/>
      </c>
    </row>
    <row r="98" spans="1:11" x14ac:dyDescent="0.2">
      <c r="A98" s="2" t="s">
        <v>407</v>
      </c>
      <c r="B98" s="2" t="s">
        <v>984</v>
      </c>
      <c r="D98" s="2" t="s">
        <v>985</v>
      </c>
      <c r="E98" s="2" t="s">
        <v>46</v>
      </c>
      <c r="F98" s="2" t="s">
        <v>748</v>
      </c>
      <c r="G98" s="2" t="s">
        <v>58</v>
      </c>
      <c r="H98" s="2" t="s">
        <v>38</v>
      </c>
      <c r="I98" s="2" t="s">
        <v>986</v>
      </c>
      <c r="J98" s="3" t="str">
        <f t="shared" si="1"/>
        <v>M</v>
      </c>
      <c r="K98" s="3">
        <f>IF(AND(J98="M",G98="077"),MAX(50-1*COUNTIFS($J$8:J97,"M",$G$8:$G97,"077"),1),
IF(AND(J98="F",G98="077"),MAX(50-1*COUNTIFS($J$8:J97,"F",$G$8:$G97,"077"),1),""))</f>
        <v>13</v>
      </c>
    </row>
    <row r="99" spans="1:11" x14ac:dyDescent="0.2">
      <c r="A99" s="2" t="s">
        <v>412</v>
      </c>
      <c r="B99" s="2" t="s">
        <v>987</v>
      </c>
      <c r="E99" s="2" t="s">
        <v>141</v>
      </c>
      <c r="F99" s="2" t="s">
        <v>753</v>
      </c>
      <c r="I99" s="2" t="s">
        <v>988</v>
      </c>
      <c r="J99" s="3" t="str">
        <f t="shared" si="1"/>
        <v>M</v>
      </c>
      <c r="K99" s="3" t="str">
        <f>IF(AND(J99="M",G99="077"),MAX(50-1*COUNTIFS($J$8:J98,"M",$G$8:$G98,"077"),1),
IF(AND(J99="F",G99="077"),MAX(50-1*COUNTIFS($J$8:J98,"F",$G$8:$G98,"077"),1),""))</f>
        <v/>
      </c>
    </row>
    <row r="100" spans="1:11" x14ac:dyDescent="0.2">
      <c r="A100" s="2" t="s">
        <v>418</v>
      </c>
      <c r="B100" s="2" t="s">
        <v>989</v>
      </c>
      <c r="E100" s="2" t="s">
        <v>882</v>
      </c>
      <c r="F100" s="2" t="s">
        <v>753</v>
      </c>
      <c r="I100" s="2" t="s">
        <v>990</v>
      </c>
      <c r="J100" s="3" t="str">
        <f t="shared" si="1"/>
        <v>F</v>
      </c>
      <c r="K100" s="3" t="str">
        <f>IF(AND(J100="M",G100="077"),MAX(50-1*COUNTIFS($J$8:J99,"M",$G$8:$G99,"077"),1),
IF(AND(J100="F",G100="077"),MAX(50-1*COUNTIFS($J$8:J99,"F",$G$8:$G99,"077"),1),""))</f>
        <v/>
      </c>
    </row>
    <row r="101" spans="1:11" x14ac:dyDescent="0.2">
      <c r="A101" s="2" t="s">
        <v>425</v>
      </c>
      <c r="B101" s="2" t="s">
        <v>991</v>
      </c>
      <c r="D101" s="2" t="s">
        <v>992</v>
      </c>
      <c r="E101" s="2" t="s">
        <v>582</v>
      </c>
      <c r="F101" s="2" t="s">
        <v>760</v>
      </c>
      <c r="G101" s="2" t="s">
        <v>58</v>
      </c>
      <c r="H101" s="2" t="s">
        <v>38</v>
      </c>
      <c r="I101" s="2" t="s">
        <v>993</v>
      </c>
      <c r="J101" s="3" t="str">
        <f t="shared" si="1"/>
        <v>F</v>
      </c>
      <c r="K101" s="3">
        <f>IF(AND(J101="M",G101="077"),MAX(50-1*COUNTIFS($J$8:J100,"M",$G$8:$G100,"077"),1),
IF(AND(J101="F",G101="077"),MAX(50-1*COUNTIFS($J$8:J100,"F",$G$8:$G100,"077"),1),""))</f>
        <v>43</v>
      </c>
    </row>
    <row r="102" spans="1:11" x14ac:dyDescent="0.2">
      <c r="A102" s="2" t="s">
        <v>428</v>
      </c>
      <c r="B102" s="2" t="s">
        <v>371</v>
      </c>
      <c r="D102" s="2" t="s">
        <v>372</v>
      </c>
      <c r="E102" s="2" t="s">
        <v>373</v>
      </c>
      <c r="F102" s="2" t="s">
        <v>753</v>
      </c>
      <c r="I102" s="2" t="s">
        <v>994</v>
      </c>
      <c r="J102" s="3" t="str">
        <f t="shared" si="1"/>
        <v>M</v>
      </c>
      <c r="K102" s="3" t="str">
        <f>IF(AND(J102="M",G102="077"),MAX(50-1*COUNTIFS($J$8:J101,"M",$G$8:$G101,"077"),1),
IF(AND(J102="F",G102="077"),MAX(50-1*COUNTIFS($J$8:J101,"F",$G$8:$G101,"077"),1),""))</f>
        <v/>
      </c>
    </row>
    <row r="103" spans="1:11" x14ac:dyDescent="0.2">
      <c r="A103" s="2" t="s">
        <v>432</v>
      </c>
      <c r="B103" s="2" t="s">
        <v>995</v>
      </c>
      <c r="D103" s="2" t="s">
        <v>996</v>
      </c>
      <c r="E103" s="2" t="s">
        <v>823</v>
      </c>
      <c r="F103" s="2" t="s">
        <v>743</v>
      </c>
      <c r="G103" s="2" t="s">
        <v>58</v>
      </c>
      <c r="H103" s="2" t="s">
        <v>38</v>
      </c>
      <c r="I103" s="2" t="s">
        <v>997</v>
      </c>
      <c r="J103" s="3" t="str">
        <f t="shared" si="1"/>
        <v>M</v>
      </c>
      <c r="K103" s="3">
        <f>IF(AND(J103="M",G103="077"),MAX(50-1*COUNTIFS($J$8:J102,"M",$G$8:$G102,"077"),1),
IF(AND(J103="F",G103="077"),MAX(50-1*COUNTIFS($J$8:J102,"F",$G$8:$G102,"077"),1),""))</f>
        <v>12</v>
      </c>
    </row>
    <row r="104" spans="1:11" x14ac:dyDescent="0.2">
      <c r="A104" s="2" t="s">
        <v>436</v>
      </c>
      <c r="B104" s="2" t="s">
        <v>998</v>
      </c>
      <c r="D104" s="2" t="s">
        <v>999</v>
      </c>
      <c r="E104" s="2" t="s">
        <v>395</v>
      </c>
      <c r="F104" s="2" t="s">
        <v>753</v>
      </c>
      <c r="I104" s="2" t="s">
        <v>1000</v>
      </c>
      <c r="J104" s="3" t="str">
        <f t="shared" si="1"/>
        <v>M</v>
      </c>
      <c r="K104" s="3" t="str">
        <f>IF(AND(J104="M",G104="077"),MAX(50-1*COUNTIFS($J$8:J103,"M",$G$8:$G103,"077"),1),
IF(AND(J104="F",G104="077"),MAX(50-1*COUNTIFS($J$8:J103,"F",$G$8:$G103,"077"),1),""))</f>
        <v/>
      </c>
    </row>
    <row r="105" spans="1:11" x14ac:dyDescent="0.2">
      <c r="A105" s="2" t="s">
        <v>440</v>
      </c>
      <c r="B105" s="2" t="s">
        <v>1001</v>
      </c>
      <c r="E105" s="2" t="s">
        <v>1002</v>
      </c>
      <c r="F105" s="2" t="s">
        <v>753</v>
      </c>
      <c r="I105" s="2" t="s">
        <v>1003</v>
      </c>
      <c r="J105" s="3" t="str">
        <f t="shared" si="1"/>
        <v>F</v>
      </c>
      <c r="K105" s="3" t="str">
        <f>IF(AND(J105="M",G105="077"),MAX(50-1*COUNTIFS($J$8:J104,"M",$G$8:$G104,"077"),1),
IF(AND(J105="F",G105="077"),MAX(50-1*COUNTIFS($J$8:J104,"F",$G$8:$G104,"077"),1),""))</f>
        <v/>
      </c>
    </row>
    <row r="106" spans="1:11" x14ac:dyDescent="0.2">
      <c r="A106" s="2" t="s">
        <v>443</v>
      </c>
      <c r="B106" s="2" t="s">
        <v>1004</v>
      </c>
      <c r="E106" s="2" t="s">
        <v>838</v>
      </c>
      <c r="F106" s="2" t="s">
        <v>753</v>
      </c>
      <c r="I106" s="2" t="s">
        <v>1005</v>
      </c>
      <c r="J106" s="3" t="str">
        <f t="shared" si="1"/>
        <v>F</v>
      </c>
      <c r="K106" s="3" t="str">
        <f>IF(AND(J106="M",G106="077"),MAX(50-1*COUNTIFS($J$8:J105,"M",$G$8:$G105,"077"),1),
IF(AND(J106="F",G106="077"),MAX(50-1*COUNTIFS($J$8:J105,"F",$G$8:$G105,"077"),1),""))</f>
        <v/>
      </c>
    </row>
    <row r="107" spans="1:11" x14ac:dyDescent="0.2">
      <c r="A107" s="2" t="s">
        <v>449</v>
      </c>
      <c r="B107" s="2" t="s">
        <v>1006</v>
      </c>
      <c r="D107" s="2" t="s">
        <v>1007</v>
      </c>
      <c r="E107" s="2" t="s">
        <v>882</v>
      </c>
      <c r="F107" s="2" t="s">
        <v>965</v>
      </c>
      <c r="G107" s="2" t="s">
        <v>58</v>
      </c>
      <c r="H107" s="2" t="s">
        <v>38</v>
      </c>
      <c r="I107" s="2" t="s">
        <v>1008</v>
      </c>
      <c r="J107" s="3" t="str">
        <f t="shared" si="1"/>
        <v>F</v>
      </c>
      <c r="K107" s="3">
        <f>IF(AND(J107="M",G107="077"),MAX(50-1*COUNTIFS($J$8:J106,"M",$G$8:$G106,"077"),1),
IF(AND(J107="F",G107="077"),MAX(50-1*COUNTIFS($J$8:J106,"F",$G$8:$G106,"077"),1),""))</f>
        <v>42</v>
      </c>
    </row>
    <row r="108" spans="1:11" x14ac:dyDescent="0.2">
      <c r="A108" s="2" t="s">
        <v>453</v>
      </c>
      <c r="B108" s="2" t="s">
        <v>1009</v>
      </c>
      <c r="E108" s="2" t="s">
        <v>882</v>
      </c>
      <c r="F108" s="2" t="s">
        <v>753</v>
      </c>
      <c r="I108" s="2" t="s">
        <v>1008</v>
      </c>
      <c r="J108" s="3" t="str">
        <f t="shared" si="1"/>
        <v>F</v>
      </c>
      <c r="K108" s="3" t="str">
        <f>IF(AND(J108="M",G108="077"),MAX(50-1*COUNTIFS($J$8:J107,"M",$G$8:$G107,"077"),1),
IF(AND(J108="F",G108="077"),MAX(50-1*COUNTIFS($J$8:J107,"F",$G$8:$G107,"077"),1),""))</f>
        <v/>
      </c>
    </row>
    <row r="109" spans="1:11" x14ac:dyDescent="0.2">
      <c r="A109" s="2" t="s">
        <v>457</v>
      </c>
      <c r="B109" s="2" t="s">
        <v>1010</v>
      </c>
      <c r="E109" s="2" t="s">
        <v>208</v>
      </c>
      <c r="F109" s="2" t="s">
        <v>753</v>
      </c>
      <c r="I109" s="2" t="s">
        <v>1011</v>
      </c>
      <c r="J109" s="3" t="str">
        <f t="shared" si="1"/>
        <v>M</v>
      </c>
      <c r="K109" s="3" t="str">
        <f>IF(AND(J109="M",G109="077"),MAX(50-1*COUNTIFS($J$8:J108,"M",$G$8:$G108,"077"),1),
IF(AND(J109="F",G109="077"),MAX(50-1*COUNTIFS($J$8:J108,"F",$G$8:$G108,"077"),1),""))</f>
        <v/>
      </c>
    </row>
    <row r="110" spans="1:11" x14ac:dyDescent="0.2">
      <c r="A110" s="2" t="s">
        <v>460</v>
      </c>
      <c r="B110" s="2" t="s">
        <v>1012</v>
      </c>
      <c r="E110" s="2" t="s">
        <v>823</v>
      </c>
      <c r="F110" s="2" t="s">
        <v>753</v>
      </c>
      <c r="I110" s="2" t="s">
        <v>1013</v>
      </c>
      <c r="J110" s="3" t="str">
        <f t="shared" si="1"/>
        <v>M</v>
      </c>
      <c r="K110" s="3" t="str">
        <f>IF(AND(J110="M",G110="077"),MAX(50-1*COUNTIFS($J$8:J109,"M",$G$8:$G109,"077"),1),
IF(AND(J110="F",G110="077"),MAX(50-1*COUNTIFS($J$8:J109,"F",$G$8:$G109,"077"),1),""))</f>
        <v/>
      </c>
    </row>
    <row r="111" spans="1:11" x14ac:dyDescent="0.2">
      <c r="A111" s="2" t="s">
        <v>464</v>
      </c>
      <c r="B111" s="2" t="s">
        <v>1014</v>
      </c>
      <c r="E111" s="2" t="s">
        <v>80</v>
      </c>
      <c r="F111" s="2" t="s">
        <v>753</v>
      </c>
      <c r="I111" s="2" t="s">
        <v>1015</v>
      </c>
      <c r="J111" s="3" t="str">
        <f t="shared" si="1"/>
        <v>M</v>
      </c>
      <c r="K111" s="3" t="str">
        <f>IF(AND(J111="M",G111="077"),MAX(50-1*COUNTIFS($J$8:J110,"M",$G$8:$G110,"077"),1),
IF(AND(J111="F",G111="077"),MAX(50-1*COUNTIFS($J$8:J110,"F",$G$8:$G110,"077"),1),""))</f>
        <v/>
      </c>
    </row>
    <row r="112" spans="1:11" x14ac:dyDescent="0.2">
      <c r="A112" s="2" t="s">
        <v>469</v>
      </c>
      <c r="B112" s="2" t="s">
        <v>437</v>
      </c>
      <c r="D112" s="2" t="s">
        <v>438</v>
      </c>
      <c r="E112" s="2" t="s">
        <v>258</v>
      </c>
      <c r="F112" s="2" t="s">
        <v>834</v>
      </c>
      <c r="G112" s="2" t="s">
        <v>58</v>
      </c>
      <c r="H112" s="2" t="s">
        <v>38</v>
      </c>
      <c r="I112" s="2" t="s">
        <v>1016</v>
      </c>
      <c r="J112" s="3" t="str">
        <f t="shared" si="1"/>
        <v>F</v>
      </c>
      <c r="K112" s="3">
        <f>IF(AND(J112="M",G112="077"),MAX(50-1*COUNTIFS($J$8:J111,"M",$G$8:$G111,"077"),1),
IF(AND(J112="F",G112="077"),MAX(50-1*COUNTIFS($J$8:J111,"F",$G$8:$G111,"077"),1),""))</f>
        <v>41</v>
      </c>
    </row>
    <row r="113" spans="1:11" x14ac:dyDescent="0.2">
      <c r="A113" s="2" t="s">
        <v>472</v>
      </c>
      <c r="B113" s="2" t="s">
        <v>1017</v>
      </c>
      <c r="D113" s="2" t="s">
        <v>1018</v>
      </c>
      <c r="E113" s="2" t="s">
        <v>74</v>
      </c>
      <c r="F113" s="2" t="s">
        <v>834</v>
      </c>
      <c r="G113" s="2" t="s">
        <v>58</v>
      </c>
      <c r="H113" s="2" t="s">
        <v>38</v>
      </c>
      <c r="I113" s="2" t="s">
        <v>1019</v>
      </c>
      <c r="J113" s="3" t="str">
        <f t="shared" si="1"/>
        <v>M</v>
      </c>
      <c r="K113" s="3">
        <f>IF(AND(J113="M",G113="077"),MAX(50-1*COUNTIFS($J$8:J112,"M",$G$8:$G112,"077"),1),
IF(AND(J113="F",G113="077"),MAX(50-1*COUNTIFS($J$8:J112,"F",$G$8:$G112,"077"),1),""))</f>
        <v>11</v>
      </c>
    </row>
    <row r="114" spans="1:11" x14ac:dyDescent="0.2">
      <c r="A114" s="2" t="s">
        <v>476</v>
      </c>
      <c r="B114" s="2" t="s">
        <v>1020</v>
      </c>
      <c r="E114" s="2" t="s">
        <v>90</v>
      </c>
      <c r="F114" s="2" t="s">
        <v>753</v>
      </c>
      <c r="I114" s="2" t="s">
        <v>1021</v>
      </c>
      <c r="J114" s="3" t="str">
        <f t="shared" si="1"/>
        <v>M</v>
      </c>
      <c r="K114" s="3" t="str">
        <f>IF(AND(J114="M",G114="077"),MAX(50-1*COUNTIFS($J$8:J113,"M",$G$8:$G113,"077"),1),
IF(AND(J114="F",G114="077"),MAX(50-1*COUNTIFS($J$8:J113,"F",$G$8:$G113,"077"),1),""))</f>
        <v/>
      </c>
    </row>
    <row r="115" spans="1:11" x14ac:dyDescent="0.2">
      <c r="A115" s="2" t="s">
        <v>479</v>
      </c>
      <c r="B115" s="2" t="s">
        <v>1022</v>
      </c>
      <c r="E115" s="2" t="s">
        <v>395</v>
      </c>
      <c r="F115" s="2" t="s">
        <v>753</v>
      </c>
      <c r="I115" s="2" t="s">
        <v>1023</v>
      </c>
      <c r="J115" s="3" t="str">
        <f t="shared" si="1"/>
        <v>M</v>
      </c>
      <c r="K115" s="3" t="str">
        <f>IF(AND(J115="M",G115="077"),MAX(50-1*COUNTIFS($J$8:J114,"M",$G$8:$G114,"077"),1),
IF(AND(J115="F",G115="077"),MAX(50-1*COUNTIFS($J$8:J114,"F",$G$8:$G114,"077"),1),""))</f>
        <v/>
      </c>
    </row>
    <row r="116" spans="1:11" x14ac:dyDescent="0.2">
      <c r="A116" s="2" t="s">
        <v>483</v>
      </c>
      <c r="B116" s="2" t="s">
        <v>1024</v>
      </c>
      <c r="E116" s="2" t="s">
        <v>561</v>
      </c>
      <c r="F116" s="2" t="s">
        <v>753</v>
      </c>
      <c r="I116" s="2" t="s">
        <v>1025</v>
      </c>
      <c r="J116" s="3" t="str">
        <f t="shared" si="1"/>
        <v>F</v>
      </c>
      <c r="K116" s="3" t="str">
        <f>IF(AND(J116="M",G116="077"),MAX(50-1*COUNTIFS($J$8:J115,"M",$G$8:$G115,"077"),1),
IF(AND(J116="F",G116="077"),MAX(50-1*COUNTIFS($J$8:J115,"F",$G$8:$G115,"077"),1),""))</f>
        <v/>
      </c>
    </row>
    <row r="117" spans="1:11" x14ac:dyDescent="0.2">
      <c r="A117" s="2" t="s">
        <v>486</v>
      </c>
      <c r="B117" s="2" t="s">
        <v>1026</v>
      </c>
      <c r="D117" s="2" t="s">
        <v>1027</v>
      </c>
      <c r="E117" s="2" t="s">
        <v>35</v>
      </c>
      <c r="F117" s="2" t="s">
        <v>764</v>
      </c>
      <c r="G117" s="2" t="s">
        <v>765</v>
      </c>
      <c r="H117" s="2" t="s">
        <v>766</v>
      </c>
      <c r="I117" s="2" t="s">
        <v>1028</v>
      </c>
      <c r="J117" s="3" t="str">
        <f t="shared" si="1"/>
        <v>M</v>
      </c>
      <c r="K117" s="3" t="str">
        <f>IF(AND(J117="M",G117="077"),MAX(50-1*COUNTIFS($J$8:J116,"M",$G$8:$G116,"077"),1),
IF(AND(J117="F",G117="077"),MAX(50-1*COUNTIFS($J$8:J116,"F",$G$8:$G116,"077"),1),""))</f>
        <v/>
      </c>
    </row>
    <row r="118" spans="1:11" x14ac:dyDescent="0.2">
      <c r="A118" s="2" t="s">
        <v>490</v>
      </c>
      <c r="B118" s="2" t="s">
        <v>1029</v>
      </c>
      <c r="E118" s="2" t="s">
        <v>30</v>
      </c>
      <c r="F118" s="2" t="s">
        <v>753</v>
      </c>
      <c r="I118" s="2" t="s">
        <v>1030</v>
      </c>
      <c r="J118" s="3" t="str">
        <f t="shared" si="1"/>
        <v>M</v>
      </c>
      <c r="K118" s="3" t="str">
        <f>IF(AND(J118="M",G118="077"),MAX(50-1*COUNTIFS($J$8:J117,"M",$G$8:$G117,"077"),1),
IF(AND(J118="F",G118="077"),MAX(50-1*COUNTIFS($J$8:J117,"F",$G$8:$G117,"077"),1),""))</f>
        <v/>
      </c>
    </row>
    <row r="119" spans="1:11" x14ac:dyDescent="0.2">
      <c r="A119" s="2" t="s">
        <v>494</v>
      </c>
      <c r="B119" s="2" t="s">
        <v>1031</v>
      </c>
      <c r="E119" s="2" t="s">
        <v>26</v>
      </c>
      <c r="F119" s="2" t="s">
        <v>753</v>
      </c>
      <c r="I119" s="2" t="s">
        <v>1032</v>
      </c>
      <c r="J119" s="3" t="str">
        <f t="shared" si="1"/>
        <v>M</v>
      </c>
      <c r="K119" s="3" t="str">
        <f>IF(AND(J119="M",G119="077"),MAX(50-1*COUNTIFS($J$8:J118,"M",$G$8:$G118,"077"),1),
IF(AND(J119="F",G119="077"),MAX(50-1*COUNTIFS($J$8:J118,"F",$G$8:$G118,"077"),1),""))</f>
        <v/>
      </c>
    </row>
    <row r="120" spans="1:11" x14ac:dyDescent="0.2">
      <c r="A120" s="2" t="s">
        <v>497</v>
      </c>
      <c r="B120" s="2" t="s">
        <v>1033</v>
      </c>
      <c r="E120" s="2" t="s">
        <v>1034</v>
      </c>
      <c r="F120" s="2" t="s">
        <v>753</v>
      </c>
      <c r="I120" s="2" t="s">
        <v>1035</v>
      </c>
      <c r="J120" s="3" t="str">
        <f t="shared" si="1"/>
        <v>F</v>
      </c>
      <c r="K120" s="3" t="str">
        <f>IF(AND(J120="M",G120="077"),MAX(50-1*COUNTIFS($J$8:J119,"M",$G$8:$G119,"077"),1),
IF(AND(J120="F",G120="077"),MAX(50-1*COUNTIFS($J$8:J119,"F",$G$8:$G119,"077"),1),""))</f>
        <v/>
      </c>
    </row>
    <row r="121" spans="1:11" x14ac:dyDescent="0.2">
      <c r="A121" s="2" t="s">
        <v>500</v>
      </c>
      <c r="B121" s="2" t="s">
        <v>1036</v>
      </c>
      <c r="E121" s="2" t="s">
        <v>21</v>
      </c>
      <c r="F121" s="2" t="s">
        <v>753</v>
      </c>
      <c r="I121" s="2" t="s">
        <v>1037</v>
      </c>
      <c r="J121" s="3" t="str">
        <f t="shared" si="1"/>
        <v>M</v>
      </c>
      <c r="K121" s="3" t="str">
        <f>IF(AND(J121="M",G121="077"),MAX(50-1*COUNTIFS($J$8:J120,"M",$G$8:$G120,"077"),1),
IF(AND(J121="F",G121="077"),MAX(50-1*COUNTIFS($J$8:J120,"F",$G$8:$G120,"077"),1),""))</f>
        <v/>
      </c>
    </row>
    <row r="122" spans="1:11" x14ac:dyDescent="0.2">
      <c r="A122" s="2" t="s">
        <v>504</v>
      </c>
      <c r="B122" s="2" t="s">
        <v>1038</v>
      </c>
      <c r="D122" s="2" t="s">
        <v>1039</v>
      </c>
      <c r="E122" s="2" t="s">
        <v>1040</v>
      </c>
      <c r="F122" s="2" t="s">
        <v>834</v>
      </c>
      <c r="G122" s="2" t="s">
        <v>58</v>
      </c>
      <c r="H122" s="2" t="s">
        <v>38</v>
      </c>
      <c r="I122" s="2" t="s">
        <v>1041</v>
      </c>
      <c r="J122" s="3" t="str">
        <f t="shared" si="1"/>
        <v>F</v>
      </c>
      <c r="K122" s="3">
        <f>IF(AND(J122="M",G122="077"),MAX(50-1*COUNTIFS($J$8:J121,"M",$G$8:$G121,"077"),1),
IF(AND(J122="F",G122="077"),MAX(50-1*COUNTIFS($J$8:J121,"F",$G$8:$G121,"077"),1),""))</f>
        <v>40</v>
      </c>
    </row>
    <row r="123" spans="1:11" x14ac:dyDescent="0.2">
      <c r="A123" s="2" t="s">
        <v>507</v>
      </c>
      <c r="B123" s="2" t="s">
        <v>1042</v>
      </c>
      <c r="E123" s="2" t="s">
        <v>95</v>
      </c>
      <c r="F123" s="2" t="s">
        <v>753</v>
      </c>
      <c r="I123" s="2" t="s">
        <v>1043</v>
      </c>
      <c r="J123" s="3" t="str">
        <f t="shared" si="1"/>
        <v>M</v>
      </c>
      <c r="K123" s="3" t="str">
        <f>IF(AND(J123="M",G123="077"),MAX(50-1*COUNTIFS($J$8:J122,"M",$G$8:$G122,"077"),1),
IF(AND(J123="F",G123="077"),MAX(50-1*COUNTIFS($J$8:J122,"F",$G$8:$G122,"077"),1),""))</f>
        <v/>
      </c>
    </row>
    <row r="124" spans="1:11" x14ac:dyDescent="0.2">
      <c r="A124" s="2" t="s">
        <v>511</v>
      </c>
      <c r="B124" s="2" t="s">
        <v>1044</v>
      </c>
      <c r="E124" s="2" t="s">
        <v>730</v>
      </c>
      <c r="F124" s="2" t="s">
        <v>753</v>
      </c>
      <c r="I124" s="2" t="s">
        <v>1045</v>
      </c>
      <c r="J124" s="3" t="str">
        <f t="shared" si="1"/>
        <v>M</v>
      </c>
      <c r="K124" s="3" t="str">
        <f>IF(AND(J124="M",G124="077"),MAX(50-1*COUNTIFS($J$8:J123,"M",$G$8:$G123,"077"),1),
IF(AND(J124="F",G124="077"),MAX(50-1*COUNTIFS($J$8:J123,"F",$G$8:$G123,"077"),1),""))</f>
        <v/>
      </c>
    </row>
    <row r="125" spans="1:11" x14ac:dyDescent="0.2">
      <c r="A125" s="2" t="s">
        <v>516</v>
      </c>
      <c r="B125" s="2" t="s">
        <v>1046</v>
      </c>
      <c r="D125" s="2" t="s">
        <v>1047</v>
      </c>
      <c r="E125" s="2" t="s">
        <v>21</v>
      </c>
      <c r="F125" s="2" t="s">
        <v>743</v>
      </c>
      <c r="G125" s="2" t="s">
        <v>58</v>
      </c>
      <c r="H125" s="2" t="s">
        <v>38</v>
      </c>
      <c r="I125" s="2" t="s">
        <v>1048</v>
      </c>
      <c r="J125" s="3" t="str">
        <f t="shared" si="1"/>
        <v>M</v>
      </c>
      <c r="K125" s="3">
        <f>IF(AND(J125="M",G125="077"),MAX(50-1*COUNTIFS($J$8:J124,"M",$G$8:$G124,"077"),1),
IF(AND(J125="F",G125="077"),MAX(50-1*COUNTIFS($J$8:J124,"F",$G$8:$G124,"077"),1),""))</f>
        <v>10</v>
      </c>
    </row>
    <row r="126" spans="1:11" x14ac:dyDescent="0.2">
      <c r="A126" s="2" t="s">
        <v>520</v>
      </c>
      <c r="B126" s="2" t="s">
        <v>1049</v>
      </c>
      <c r="D126" s="2" t="s">
        <v>1050</v>
      </c>
      <c r="E126" s="2" t="s">
        <v>120</v>
      </c>
      <c r="F126" s="2" t="s">
        <v>85</v>
      </c>
      <c r="G126" s="2" t="s">
        <v>58</v>
      </c>
      <c r="H126" s="2" t="s">
        <v>38</v>
      </c>
      <c r="I126" s="2" t="s">
        <v>1051</v>
      </c>
      <c r="J126" s="3" t="str">
        <f t="shared" si="1"/>
        <v>M</v>
      </c>
      <c r="K126" s="3">
        <f>IF(AND(J126="M",G126="077"),MAX(50-1*COUNTIFS($J$8:J125,"M",$G$8:$G125,"077"),1),
IF(AND(J126="F",G126="077"),MAX(50-1*COUNTIFS($J$8:J125,"F",$G$8:$G125,"077"),1),""))</f>
        <v>9</v>
      </c>
    </row>
    <row r="127" spans="1:11" x14ac:dyDescent="0.2">
      <c r="A127" s="2" t="s">
        <v>524</v>
      </c>
      <c r="B127" s="2" t="s">
        <v>1052</v>
      </c>
      <c r="E127" s="2" t="s">
        <v>90</v>
      </c>
      <c r="F127" s="2" t="s">
        <v>753</v>
      </c>
      <c r="I127" s="2" t="s">
        <v>1053</v>
      </c>
      <c r="J127" s="3" t="str">
        <f t="shared" si="1"/>
        <v>M</v>
      </c>
      <c r="K127" s="3" t="str">
        <f>IF(AND(J127="M",G127="077"),MAX(50-1*COUNTIFS($J$8:J126,"M",$G$8:$G126,"077"),1),
IF(AND(J127="F",G127="077"),MAX(50-1*COUNTIFS($J$8:J126,"F",$G$8:$G126,"077"),1),""))</f>
        <v/>
      </c>
    </row>
    <row r="128" spans="1:11" x14ac:dyDescent="0.2">
      <c r="A128" s="2" t="s">
        <v>528</v>
      </c>
      <c r="B128" s="2" t="s">
        <v>1054</v>
      </c>
      <c r="D128" s="2" t="s">
        <v>1055</v>
      </c>
      <c r="E128" s="2" t="s">
        <v>466</v>
      </c>
      <c r="F128" s="2" t="s">
        <v>85</v>
      </c>
      <c r="G128" s="2" t="s">
        <v>58</v>
      </c>
      <c r="H128" s="2" t="s">
        <v>38</v>
      </c>
      <c r="I128" s="2" t="s">
        <v>1056</v>
      </c>
      <c r="J128" s="3" t="str">
        <f t="shared" si="1"/>
        <v>F</v>
      </c>
      <c r="K128" s="3">
        <f>IF(AND(J128="M",G128="077"),MAX(50-1*COUNTIFS($J$8:J127,"M",$G$8:$G127,"077"),1),
IF(AND(J128="F",G128="077"),MAX(50-1*COUNTIFS($J$8:J127,"F",$G$8:$G127,"077"),1),""))</f>
        <v>39</v>
      </c>
    </row>
    <row r="129" spans="1:11" x14ac:dyDescent="0.2">
      <c r="A129" s="2" t="s">
        <v>533</v>
      </c>
      <c r="B129" s="2" t="s">
        <v>1057</v>
      </c>
      <c r="E129" s="2" t="s">
        <v>161</v>
      </c>
      <c r="F129" s="2" t="s">
        <v>753</v>
      </c>
      <c r="I129" s="2" t="s">
        <v>1058</v>
      </c>
      <c r="J129" s="3" t="str">
        <f t="shared" si="1"/>
        <v>M</v>
      </c>
      <c r="K129" s="3" t="str">
        <f>IF(AND(J129="M",G129="077"),MAX(50-1*COUNTIFS($J$8:J128,"M",$G$8:$G128,"077"),1),
IF(AND(J129="F",G129="077"),MAX(50-1*COUNTIFS($J$8:J128,"F",$G$8:$G128,"077"),1),""))</f>
        <v/>
      </c>
    </row>
    <row r="130" spans="1:11" x14ac:dyDescent="0.2">
      <c r="A130" s="2" t="s">
        <v>538</v>
      </c>
      <c r="B130" s="2" t="s">
        <v>1059</v>
      </c>
      <c r="E130" s="2" t="s">
        <v>30</v>
      </c>
      <c r="F130" s="2" t="s">
        <v>753</v>
      </c>
      <c r="I130" s="2" t="s">
        <v>1060</v>
      </c>
      <c r="J130" s="3" t="str">
        <f t="shared" si="1"/>
        <v>M</v>
      </c>
      <c r="K130" s="3" t="str">
        <f>IF(AND(J130="M",G130="077"),MAX(50-1*COUNTIFS($J$8:J129,"M",$G$8:$G129,"077"),1),
IF(AND(J130="F",G130="077"),MAX(50-1*COUNTIFS($J$8:J129,"F",$G$8:$G129,"077"),1),""))</f>
        <v/>
      </c>
    </row>
    <row r="131" spans="1:11" x14ac:dyDescent="0.2">
      <c r="A131" s="2" t="s">
        <v>543</v>
      </c>
      <c r="B131" s="2" t="s">
        <v>1061</v>
      </c>
      <c r="E131" s="2" t="s">
        <v>69</v>
      </c>
      <c r="F131" s="2" t="s">
        <v>753</v>
      </c>
      <c r="I131" s="2" t="s">
        <v>1062</v>
      </c>
      <c r="J131" s="3" t="str">
        <f t="shared" si="1"/>
        <v>M</v>
      </c>
      <c r="K131" s="3" t="str">
        <f>IF(AND(J131="M",G131="077"),MAX(50-1*COUNTIFS($J$8:J130,"M",$G$8:$G130,"077"),1),
IF(AND(J131="F",G131="077"),MAX(50-1*COUNTIFS($J$8:J130,"F",$G$8:$G130,"077"),1),""))</f>
        <v/>
      </c>
    </row>
    <row r="132" spans="1:11" x14ac:dyDescent="0.2">
      <c r="A132" s="2" t="s">
        <v>548</v>
      </c>
      <c r="B132" s="2" t="s">
        <v>589</v>
      </c>
      <c r="D132" s="2" t="s">
        <v>590</v>
      </c>
      <c r="E132" s="2" t="s">
        <v>591</v>
      </c>
      <c r="F132" s="2" t="s">
        <v>326</v>
      </c>
      <c r="G132" s="2" t="s">
        <v>58</v>
      </c>
      <c r="H132" s="2" t="s">
        <v>38</v>
      </c>
      <c r="I132" s="2" t="s">
        <v>1063</v>
      </c>
      <c r="J132" s="3" t="str">
        <f t="shared" si="1"/>
        <v>F</v>
      </c>
      <c r="K132" s="3">
        <f>IF(AND(J132="M",G132="077"),MAX(50-1*COUNTIFS($J$8:J131,"M",$G$8:$G131,"077"),1),
IF(AND(J132="F",G132="077"),MAX(50-1*COUNTIFS($J$8:J131,"F",$G$8:$G131,"077"),1),""))</f>
        <v>38</v>
      </c>
    </row>
    <row r="133" spans="1:11" x14ac:dyDescent="0.2">
      <c r="A133" s="2" t="s">
        <v>553</v>
      </c>
      <c r="B133" s="2" t="s">
        <v>1064</v>
      </c>
      <c r="D133" s="2" t="s">
        <v>1065</v>
      </c>
      <c r="E133" s="2" t="s">
        <v>95</v>
      </c>
      <c r="F133" s="2" t="s">
        <v>743</v>
      </c>
      <c r="G133" s="2" t="s">
        <v>58</v>
      </c>
      <c r="H133" s="2" t="s">
        <v>38</v>
      </c>
      <c r="I133" s="2" t="s">
        <v>1066</v>
      </c>
      <c r="J133" s="3" t="str">
        <f t="shared" si="1"/>
        <v>M</v>
      </c>
      <c r="K133" s="3">
        <f>IF(AND(J133="M",G133="077"),MAX(50-1*COUNTIFS($J$8:J132,"M",$G$8:$G132,"077"),1),
IF(AND(J133="F",G133="077"),MAX(50-1*COUNTIFS($J$8:J132,"F",$G$8:$G132,"077"),1),""))</f>
        <v>8</v>
      </c>
    </row>
    <row r="134" spans="1:11" x14ac:dyDescent="0.2">
      <c r="A134" s="2" t="s">
        <v>558</v>
      </c>
      <c r="B134" s="2" t="s">
        <v>1067</v>
      </c>
      <c r="E134" s="2" t="s">
        <v>1068</v>
      </c>
      <c r="F134" s="2" t="s">
        <v>753</v>
      </c>
      <c r="I134" s="2" t="s">
        <v>1069</v>
      </c>
      <c r="J134" s="3" t="str">
        <f t="shared" si="1"/>
        <v>F</v>
      </c>
      <c r="K134" s="3" t="str">
        <f>IF(AND(J134="M",G134="077"),MAX(50-1*COUNTIFS($J$8:J133,"M",$G$8:$G133,"077"),1),
IF(AND(J134="F",G134="077"),MAX(50-1*COUNTIFS($J$8:J133,"F",$G$8:$G133,"077"),1),""))</f>
        <v/>
      </c>
    </row>
    <row r="135" spans="1:11" x14ac:dyDescent="0.2">
      <c r="A135" s="2" t="s">
        <v>563</v>
      </c>
      <c r="B135" s="2" t="s">
        <v>1070</v>
      </c>
      <c r="E135" s="2" t="s">
        <v>747</v>
      </c>
      <c r="F135" s="2" t="s">
        <v>753</v>
      </c>
      <c r="I135" s="2" t="s">
        <v>1071</v>
      </c>
      <c r="J135" s="3" t="str">
        <f t="shared" si="1"/>
        <v>M</v>
      </c>
      <c r="K135" s="3" t="str">
        <f>IF(AND(J135="M",G135="077"),MAX(50-1*COUNTIFS($J$8:J134,"M",$G$8:$G134,"077"),1),
IF(AND(J135="F",G135="077"),MAX(50-1*COUNTIFS($J$8:J134,"F",$G$8:$G134,"077"),1),""))</f>
        <v/>
      </c>
    </row>
    <row r="136" spans="1:11" x14ac:dyDescent="0.2">
      <c r="A136" s="2" t="s">
        <v>568</v>
      </c>
      <c r="B136" s="2" t="s">
        <v>1072</v>
      </c>
      <c r="D136" s="2" t="s">
        <v>1073</v>
      </c>
      <c r="E136" s="2" t="s">
        <v>561</v>
      </c>
      <c r="F136" s="2" t="s">
        <v>760</v>
      </c>
      <c r="G136" s="2" t="s">
        <v>58</v>
      </c>
      <c r="H136" s="2" t="s">
        <v>38</v>
      </c>
      <c r="I136" s="2" t="s">
        <v>1074</v>
      </c>
      <c r="J136" s="3" t="str">
        <f t="shared" si="1"/>
        <v>F</v>
      </c>
      <c r="K136" s="3">
        <f>IF(AND(J136="M",G136="077"),MAX(50-1*COUNTIFS($J$8:J135,"M",$G$8:$G135,"077"),1),
IF(AND(J136="F",G136="077"),MAX(50-1*COUNTIFS($J$8:J135,"F",$G$8:$G135,"077"),1),""))</f>
        <v>37</v>
      </c>
    </row>
    <row r="137" spans="1:11" x14ac:dyDescent="0.2">
      <c r="A137" s="2" t="s">
        <v>571</v>
      </c>
      <c r="B137" s="2" t="s">
        <v>1075</v>
      </c>
      <c r="E137" s="2" t="s">
        <v>550</v>
      </c>
      <c r="F137" s="2" t="s">
        <v>753</v>
      </c>
      <c r="I137" s="2" t="s">
        <v>1076</v>
      </c>
      <c r="J137" s="3" t="str">
        <f t="shared" si="1"/>
        <v>F</v>
      </c>
      <c r="K137" s="3" t="str">
        <f>IF(AND(J137="M",G137="077"),MAX(50-1*COUNTIFS($J$8:J136,"M",$G$8:$G136,"077"),1),
IF(AND(J137="F",G137="077"),MAX(50-1*COUNTIFS($J$8:J136,"F",$G$8:$G136,"077"),1),""))</f>
        <v/>
      </c>
    </row>
    <row r="138" spans="1:11" x14ac:dyDescent="0.2">
      <c r="A138" s="2" t="s">
        <v>574</v>
      </c>
      <c r="B138" s="2" t="s">
        <v>1077</v>
      </c>
      <c r="E138" s="2" t="s">
        <v>1078</v>
      </c>
      <c r="F138" s="2" t="s">
        <v>753</v>
      </c>
      <c r="I138" s="2" t="s">
        <v>1079</v>
      </c>
      <c r="J138" s="3" t="str">
        <f t="shared" ref="J138:J165" si="2">MID(E138,3,1)</f>
        <v>M</v>
      </c>
      <c r="K138" s="3" t="str">
        <f>IF(AND(J138="M",G138="077"),MAX(50-1*COUNTIFS($J$8:J137,"M",$G$8:$G137,"077"),1),
IF(AND(J138="F",G138="077"),MAX(50-1*COUNTIFS($J$8:J137,"F",$G$8:$G137,"077"),1),""))</f>
        <v/>
      </c>
    </row>
    <row r="139" spans="1:11" x14ac:dyDescent="0.2">
      <c r="A139" s="2" t="s">
        <v>577</v>
      </c>
      <c r="B139" s="2" t="s">
        <v>1080</v>
      </c>
      <c r="D139" s="2" t="s">
        <v>1081</v>
      </c>
      <c r="E139" s="2" t="s">
        <v>385</v>
      </c>
      <c r="F139" s="2" t="s">
        <v>834</v>
      </c>
      <c r="G139" s="2" t="s">
        <v>58</v>
      </c>
      <c r="H139" s="2" t="s">
        <v>38</v>
      </c>
      <c r="I139" s="2" t="s">
        <v>1082</v>
      </c>
      <c r="J139" s="3" t="str">
        <f t="shared" si="2"/>
        <v>M</v>
      </c>
      <c r="K139" s="3">
        <f>IF(AND(J139="M",G139="077"),MAX(50-1*COUNTIFS($J$8:J138,"M",$G$8:$G138,"077"),1),
IF(AND(J139="F",G139="077"),MAX(50-1*COUNTIFS($J$8:J138,"F",$G$8:$G138,"077"),1),""))</f>
        <v>7</v>
      </c>
    </row>
    <row r="140" spans="1:11" x14ac:dyDescent="0.2">
      <c r="A140" s="2" t="s">
        <v>580</v>
      </c>
      <c r="B140" s="2" t="s">
        <v>1083</v>
      </c>
      <c r="D140" s="2" t="s">
        <v>1084</v>
      </c>
      <c r="E140" s="2" t="s">
        <v>167</v>
      </c>
      <c r="F140" s="2" t="s">
        <v>753</v>
      </c>
      <c r="I140" s="2" t="s">
        <v>1085</v>
      </c>
      <c r="J140" s="3" t="str">
        <f t="shared" si="2"/>
        <v>M</v>
      </c>
      <c r="K140" s="3" t="str">
        <f>IF(AND(J140="M",G140="077"),MAX(50-1*COUNTIFS($J$8:J139,"M",$G$8:$G139,"077"),1),
IF(AND(J140="F",G140="077"),MAX(50-1*COUNTIFS($J$8:J139,"F",$G$8:$G139,"077"),1),""))</f>
        <v/>
      </c>
    </row>
    <row r="141" spans="1:11" x14ac:dyDescent="0.2">
      <c r="A141" s="2" t="s">
        <v>584</v>
      </c>
      <c r="B141" s="2" t="s">
        <v>1086</v>
      </c>
      <c r="E141" s="2" t="s">
        <v>561</v>
      </c>
      <c r="F141" s="2" t="s">
        <v>753</v>
      </c>
      <c r="I141" s="2" t="s">
        <v>1087</v>
      </c>
      <c r="J141" s="3" t="str">
        <f t="shared" si="2"/>
        <v>F</v>
      </c>
      <c r="K141" s="3" t="str">
        <f>IF(AND(J141="M",G141="077"),MAX(50-1*COUNTIFS($J$8:J140,"M",$G$8:$G140,"077"),1),
IF(AND(J141="F",G141="077"),MAX(50-1*COUNTIFS($J$8:J140,"F",$G$8:$G140,"077"),1),""))</f>
        <v/>
      </c>
    </row>
    <row r="142" spans="1:11" x14ac:dyDescent="0.2">
      <c r="A142" s="2" t="s">
        <v>588</v>
      </c>
      <c r="B142" s="2" t="s">
        <v>1088</v>
      </c>
      <c r="D142" s="2" t="s">
        <v>1089</v>
      </c>
      <c r="E142" s="2" t="s">
        <v>51</v>
      </c>
      <c r="F142" s="2" t="s">
        <v>753</v>
      </c>
      <c r="I142" s="2" t="s">
        <v>1090</v>
      </c>
      <c r="J142" s="3" t="str">
        <f t="shared" si="2"/>
        <v>M</v>
      </c>
      <c r="K142" s="3" t="str">
        <f>IF(AND(J142="M",G142="077"),MAX(50-1*COUNTIFS($J$8:J141,"M",$G$8:$G141,"077"),1),
IF(AND(J142="F",G142="077"),MAX(50-1*COUNTIFS($J$8:J141,"F",$G$8:$G141,"077"),1),""))</f>
        <v/>
      </c>
    </row>
    <row r="143" spans="1:11" x14ac:dyDescent="0.2">
      <c r="A143" s="2" t="s">
        <v>593</v>
      </c>
      <c r="B143" s="2" t="s">
        <v>1091</v>
      </c>
      <c r="E143" s="2" t="s">
        <v>46</v>
      </c>
      <c r="F143" s="2" t="s">
        <v>753</v>
      </c>
      <c r="I143" s="2" t="s">
        <v>1092</v>
      </c>
      <c r="J143" s="3" t="str">
        <f t="shared" si="2"/>
        <v>M</v>
      </c>
      <c r="K143" s="3" t="str">
        <f>IF(AND(J143="M",G143="077"),MAX(50-1*COUNTIFS($J$8:J142,"M",$G$8:$G142,"077"),1),
IF(AND(J143="F",G143="077"),MAX(50-1*COUNTIFS($J$8:J142,"F",$G$8:$G142,"077"),1),""))</f>
        <v/>
      </c>
    </row>
    <row r="144" spans="1:11" x14ac:dyDescent="0.2">
      <c r="A144" s="2" t="s">
        <v>597</v>
      </c>
      <c r="B144" s="2" t="s">
        <v>1093</v>
      </c>
      <c r="D144" s="2" t="s">
        <v>1094</v>
      </c>
      <c r="E144" s="2" t="s">
        <v>1095</v>
      </c>
      <c r="F144" s="2" t="s">
        <v>760</v>
      </c>
      <c r="G144" s="2" t="s">
        <v>58</v>
      </c>
      <c r="H144" s="2" t="s">
        <v>38</v>
      </c>
      <c r="I144" s="2" t="s">
        <v>1096</v>
      </c>
      <c r="J144" s="3" t="str">
        <f t="shared" si="2"/>
        <v>F</v>
      </c>
      <c r="K144" s="3">
        <f>IF(AND(J144="M",G144="077"),MAX(50-1*COUNTIFS($J$8:J143,"M",$G$8:$G143,"077"),1),
IF(AND(J144="F",G144="077"),MAX(50-1*COUNTIFS($J$8:J143,"F",$G$8:$G143,"077"),1),""))</f>
        <v>36</v>
      </c>
    </row>
    <row r="145" spans="1:11" x14ac:dyDescent="0.2">
      <c r="A145" s="2" t="s">
        <v>600</v>
      </c>
      <c r="B145" s="2" t="s">
        <v>1097</v>
      </c>
      <c r="D145" s="2" t="s">
        <v>1098</v>
      </c>
      <c r="E145" s="2" t="s">
        <v>258</v>
      </c>
      <c r="F145" s="2" t="s">
        <v>834</v>
      </c>
      <c r="G145" s="2" t="s">
        <v>58</v>
      </c>
      <c r="H145" s="2" t="s">
        <v>38</v>
      </c>
      <c r="I145" s="2" t="s">
        <v>1099</v>
      </c>
      <c r="J145" s="3" t="str">
        <f t="shared" si="2"/>
        <v>F</v>
      </c>
      <c r="K145" s="3">
        <f>IF(AND(J145="M",G145="077"),MAX(50-1*COUNTIFS($J$8:J144,"M",$G$8:$G144,"077"),1),
IF(AND(J145="F",G145="077"),MAX(50-1*COUNTIFS($J$8:J144,"F",$G$8:$G144,"077"),1),""))</f>
        <v>35</v>
      </c>
    </row>
    <row r="146" spans="1:11" x14ac:dyDescent="0.2">
      <c r="A146" s="2" t="s">
        <v>604</v>
      </c>
      <c r="B146" s="2" t="s">
        <v>1100</v>
      </c>
      <c r="E146" s="2" t="s">
        <v>421</v>
      </c>
      <c r="F146" s="2" t="s">
        <v>753</v>
      </c>
      <c r="I146" s="2" t="s">
        <v>1101</v>
      </c>
      <c r="J146" s="3" t="str">
        <f t="shared" si="2"/>
        <v>F</v>
      </c>
      <c r="K146" s="3" t="str">
        <f>IF(AND(J146="M",G146="077"),MAX(50-1*COUNTIFS($J$8:J145,"M",$G$8:$G145,"077"),1),
IF(AND(J146="F",G146="077"),MAX(50-1*COUNTIFS($J$8:J145,"F",$G$8:$G145,"077"),1),""))</f>
        <v/>
      </c>
    </row>
    <row r="147" spans="1:11" x14ac:dyDescent="0.2">
      <c r="A147" s="2" t="s">
        <v>607</v>
      </c>
      <c r="B147" s="2" t="s">
        <v>1102</v>
      </c>
      <c r="E147" s="2" t="s">
        <v>395</v>
      </c>
      <c r="F147" s="2" t="s">
        <v>753</v>
      </c>
      <c r="I147" s="2" t="s">
        <v>1103</v>
      </c>
      <c r="J147" s="3" t="str">
        <f t="shared" si="2"/>
        <v>M</v>
      </c>
      <c r="K147" s="3" t="str">
        <f>IF(AND(J147="M",G147="077"),MAX(50-1*COUNTIFS($J$8:J146,"M",$G$8:$G146,"077"),1),
IF(AND(J147="F",G147="077"),MAX(50-1*COUNTIFS($J$8:J146,"F",$G$8:$G146,"077"),1),""))</f>
        <v/>
      </c>
    </row>
    <row r="148" spans="1:11" x14ac:dyDescent="0.2">
      <c r="A148" s="2" t="s">
        <v>611</v>
      </c>
      <c r="B148" s="2" t="s">
        <v>1104</v>
      </c>
      <c r="E148" s="2" t="s">
        <v>493</v>
      </c>
      <c r="F148" s="2" t="s">
        <v>753</v>
      </c>
      <c r="I148" s="2" t="s">
        <v>1105</v>
      </c>
      <c r="J148" s="3" t="str">
        <f t="shared" si="2"/>
        <v>F</v>
      </c>
      <c r="K148" s="3" t="str">
        <f>IF(AND(J148="M",G148="077"),MAX(50-1*COUNTIFS($J$8:J147,"M",$G$8:$G147,"077"),1),
IF(AND(J148="F",G148="077"),MAX(50-1*COUNTIFS($J$8:J147,"F",$G$8:$G147,"077"),1),""))</f>
        <v/>
      </c>
    </row>
    <row r="149" spans="1:11" x14ac:dyDescent="0.2">
      <c r="A149" s="2" t="s">
        <v>614</v>
      </c>
      <c r="B149" s="2" t="s">
        <v>1106</v>
      </c>
      <c r="E149" s="2" t="s">
        <v>46</v>
      </c>
      <c r="F149" s="2" t="s">
        <v>753</v>
      </c>
      <c r="I149" s="2" t="s">
        <v>1107</v>
      </c>
      <c r="J149" s="3" t="str">
        <f t="shared" si="2"/>
        <v>M</v>
      </c>
      <c r="K149" s="3" t="str">
        <f>IF(AND(J149="M",G149="077"),MAX(50-1*COUNTIFS($J$8:J148,"M",$G$8:$G148,"077"),1),
IF(AND(J149="F",G149="077"),MAX(50-1*COUNTIFS($J$8:J148,"F",$G$8:$G148,"077"),1),""))</f>
        <v/>
      </c>
    </row>
    <row r="150" spans="1:11" x14ac:dyDescent="0.2">
      <c r="A150" s="2" t="s">
        <v>618</v>
      </c>
      <c r="B150" s="2" t="s">
        <v>1108</v>
      </c>
      <c r="D150" s="2" t="s">
        <v>1109</v>
      </c>
      <c r="E150" s="2" t="s">
        <v>90</v>
      </c>
      <c r="F150" s="2" t="s">
        <v>100</v>
      </c>
      <c r="G150" s="2" t="s">
        <v>58</v>
      </c>
      <c r="H150" s="2" t="s">
        <v>38</v>
      </c>
      <c r="I150" s="2" t="s">
        <v>1110</v>
      </c>
      <c r="J150" s="3" t="str">
        <f t="shared" si="2"/>
        <v>M</v>
      </c>
      <c r="K150" s="3">
        <f>IF(AND(J150="M",G150="077"),MAX(50-1*COUNTIFS($J$8:J149,"M",$G$8:$G149,"077"),1),
IF(AND(J150="F",G150="077"),MAX(50-1*COUNTIFS($J$8:J149,"F",$G$8:$G149,"077"),1),""))</f>
        <v>6</v>
      </c>
    </row>
    <row r="151" spans="1:11" x14ac:dyDescent="0.2">
      <c r="A151" s="2" t="s">
        <v>622</v>
      </c>
      <c r="B151" s="2" t="s">
        <v>1111</v>
      </c>
      <c r="E151" s="2" t="s">
        <v>1068</v>
      </c>
      <c r="F151" s="2" t="s">
        <v>753</v>
      </c>
      <c r="I151" s="2" t="s">
        <v>1112</v>
      </c>
      <c r="J151" s="3" t="str">
        <f t="shared" si="2"/>
        <v>F</v>
      </c>
      <c r="K151" s="3" t="str">
        <f>IF(AND(J151="M",G151="077"),MAX(50-1*COUNTIFS($J$8:J150,"M",$G$8:$G150,"077"),1),
IF(AND(J151="F",G151="077"),MAX(50-1*COUNTIFS($J$8:J150,"F",$G$8:$G150,"077"),1),""))</f>
        <v/>
      </c>
    </row>
    <row r="152" spans="1:11" x14ac:dyDescent="0.2">
      <c r="A152" s="2" t="s">
        <v>625</v>
      </c>
      <c r="B152" s="2" t="s">
        <v>1113</v>
      </c>
      <c r="D152" s="2" t="s">
        <v>1114</v>
      </c>
      <c r="E152" s="2" t="s">
        <v>287</v>
      </c>
      <c r="F152" s="2" t="s">
        <v>919</v>
      </c>
      <c r="G152" s="2" t="s">
        <v>58</v>
      </c>
      <c r="H152" s="2" t="s">
        <v>38</v>
      </c>
      <c r="I152" s="2" t="s">
        <v>1115</v>
      </c>
      <c r="J152" s="3" t="str">
        <f t="shared" si="2"/>
        <v>M</v>
      </c>
      <c r="K152" s="3">
        <f>IF(AND(J152="M",G152="077"),MAX(50-1*COUNTIFS($J$8:J151,"M",$G$8:$G151,"077"),1),
IF(AND(J152="F",G152="077"),MAX(50-1*COUNTIFS($J$8:J151,"F",$G$8:$G151,"077"),1),""))</f>
        <v>5</v>
      </c>
    </row>
    <row r="153" spans="1:11" x14ac:dyDescent="0.2">
      <c r="A153" s="2" t="s">
        <v>628</v>
      </c>
      <c r="B153" s="2" t="s">
        <v>1116</v>
      </c>
      <c r="D153" s="2" t="s">
        <v>1117</v>
      </c>
      <c r="E153" s="2" t="s">
        <v>536</v>
      </c>
      <c r="F153" s="2" t="s">
        <v>753</v>
      </c>
      <c r="I153" s="2" t="s">
        <v>1118</v>
      </c>
      <c r="J153" s="3" t="str">
        <f t="shared" si="2"/>
        <v>M</v>
      </c>
      <c r="K153" s="3" t="str">
        <f>IF(AND(J153="M",G153="077"),MAX(50-1*COUNTIFS($J$8:J152,"M",$G$8:$G152,"077"),1),
IF(AND(J153="F",G153="077"),MAX(50-1*COUNTIFS($J$8:J152,"F",$G$8:$G152,"077"),1),""))</f>
        <v/>
      </c>
    </row>
    <row r="154" spans="1:11" x14ac:dyDescent="0.2">
      <c r="A154" s="2" t="s">
        <v>632</v>
      </c>
      <c r="B154" s="2" t="s">
        <v>1119</v>
      </c>
      <c r="E154" s="2" t="s">
        <v>526</v>
      </c>
      <c r="F154" s="2" t="s">
        <v>753</v>
      </c>
      <c r="I154" s="2" t="s">
        <v>1120</v>
      </c>
      <c r="J154" s="3" t="str">
        <f t="shared" si="2"/>
        <v>F</v>
      </c>
      <c r="K154" s="3" t="str">
        <f>IF(AND(J154="M",G154="077"),MAX(50-1*COUNTIFS($J$8:J153,"M",$G$8:$G153,"077"),1),
IF(AND(J154="F",G154="077"),MAX(50-1*COUNTIFS($J$8:J153,"F",$G$8:$G153,"077"),1),""))</f>
        <v/>
      </c>
    </row>
    <row r="155" spans="1:11" x14ac:dyDescent="0.2">
      <c r="A155" s="2" t="s">
        <v>635</v>
      </c>
      <c r="B155" s="2" t="s">
        <v>1121</v>
      </c>
      <c r="E155" s="2" t="s">
        <v>446</v>
      </c>
      <c r="F155" s="2" t="s">
        <v>753</v>
      </c>
      <c r="I155" s="2" t="s">
        <v>1122</v>
      </c>
      <c r="J155" s="3" t="str">
        <f t="shared" si="2"/>
        <v>F</v>
      </c>
      <c r="K155" s="3" t="str">
        <f>IF(AND(J155="M",G155="077"),MAX(50-1*COUNTIFS($J$8:J154,"M",$G$8:$G154,"077"),1),
IF(AND(J155="F",G155="077"),MAX(50-1*COUNTIFS($J$8:J154,"F",$G$8:$G154,"077"),1),""))</f>
        <v/>
      </c>
    </row>
    <row r="156" spans="1:11" x14ac:dyDescent="0.2">
      <c r="A156" s="2" t="s">
        <v>638</v>
      </c>
      <c r="B156" s="2" t="s">
        <v>1123</v>
      </c>
      <c r="D156" s="2" t="s">
        <v>1124</v>
      </c>
      <c r="E156" s="2" t="s">
        <v>296</v>
      </c>
      <c r="F156" s="2" t="s">
        <v>753</v>
      </c>
      <c r="G156" s="2" t="s">
        <v>58</v>
      </c>
      <c r="H156" s="2" t="s">
        <v>38</v>
      </c>
      <c r="I156" s="2" t="s">
        <v>1125</v>
      </c>
      <c r="J156" s="3" t="str">
        <f t="shared" si="2"/>
        <v>M</v>
      </c>
      <c r="K156" s="3">
        <f>IF(AND(J156="M",G156="077"),MAX(50-1*COUNTIFS($J$8:J155,"M",$G$8:$G155,"077"),1),
IF(AND(J156="F",G156="077"),MAX(50-1*COUNTIFS($J$8:J155,"F",$G$8:$G155,"077"),1),""))</f>
        <v>4</v>
      </c>
    </row>
    <row r="157" spans="1:11" x14ac:dyDescent="0.2">
      <c r="A157" s="2" t="s">
        <v>641</v>
      </c>
      <c r="B157" s="2" t="s">
        <v>1126</v>
      </c>
      <c r="D157" s="2" t="s">
        <v>1127</v>
      </c>
      <c r="E157" s="2" t="s">
        <v>127</v>
      </c>
      <c r="F157" s="2" t="s">
        <v>760</v>
      </c>
      <c r="G157" s="2" t="s">
        <v>58</v>
      </c>
      <c r="H157" s="2" t="s">
        <v>38</v>
      </c>
      <c r="I157" s="2" t="s">
        <v>1128</v>
      </c>
      <c r="J157" s="3" t="str">
        <f t="shared" si="2"/>
        <v>F</v>
      </c>
      <c r="K157" s="3">
        <f>IF(AND(J157="M",G157="077"),MAX(50-1*COUNTIFS($J$8:J156,"M",$G$8:$G156,"077"),1),
IF(AND(J157="F",G157="077"),MAX(50-1*COUNTIFS($J$8:J156,"F",$G$8:$G156,"077"),1),""))</f>
        <v>34</v>
      </c>
    </row>
    <row r="158" spans="1:11" x14ac:dyDescent="0.2">
      <c r="A158" s="2" t="s">
        <v>646</v>
      </c>
      <c r="B158" s="2" t="s">
        <v>1129</v>
      </c>
      <c r="D158" s="2" t="s">
        <v>1130</v>
      </c>
      <c r="E158" s="2" t="s">
        <v>561</v>
      </c>
      <c r="F158" s="2" t="s">
        <v>760</v>
      </c>
      <c r="G158" s="2" t="s">
        <v>58</v>
      </c>
      <c r="H158" s="2" t="s">
        <v>38</v>
      </c>
      <c r="I158" s="2" t="s">
        <v>1131</v>
      </c>
      <c r="J158" s="3" t="str">
        <f t="shared" si="2"/>
        <v>F</v>
      </c>
      <c r="K158" s="3">
        <f>IF(AND(J158="M",G158="077"),MAX(50-1*COUNTIFS($J$8:J157,"M",$G$8:$G157,"077"),1),
IF(AND(J158="F",G158="077"),MAX(50-1*COUNTIFS($J$8:J157,"F",$G$8:$G157,"077"),1),""))</f>
        <v>33</v>
      </c>
    </row>
    <row r="159" spans="1:11" x14ac:dyDescent="0.2">
      <c r="A159" s="2" t="s">
        <v>650</v>
      </c>
      <c r="B159" s="2" t="s">
        <v>1132</v>
      </c>
      <c r="E159" s="2" t="s">
        <v>561</v>
      </c>
      <c r="F159" s="2" t="s">
        <v>753</v>
      </c>
      <c r="I159" s="2" t="s">
        <v>1133</v>
      </c>
      <c r="J159" s="3" t="str">
        <f t="shared" si="2"/>
        <v>F</v>
      </c>
      <c r="K159" s="3" t="str">
        <f>IF(AND(J159="M",G159="077"),MAX(50-1*COUNTIFS($J$8:J158,"M",$G$8:$G158,"077"),1),
IF(AND(J159="F",G159="077"),MAX(50-1*COUNTIFS($J$8:J158,"F",$G$8:$G158,"077"),1),""))</f>
        <v/>
      </c>
    </row>
    <row r="160" spans="1:11" x14ac:dyDescent="0.2">
      <c r="A160" s="2" t="s">
        <v>655</v>
      </c>
      <c r="B160" s="2" t="s">
        <v>1134</v>
      </c>
      <c r="E160" s="2" t="s">
        <v>823</v>
      </c>
      <c r="F160" s="2" t="s">
        <v>753</v>
      </c>
      <c r="I160" s="2" t="s">
        <v>1135</v>
      </c>
      <c r="J160" s="3" t="str">
        <f t="shared" si="2"/>
        <v>M</v>
      </c>
      <c r="K160" s="3" t="str">
        <f>IF(AND(J160="M",G160="077"),MAX(50-1*COUNTIFS($J$8:J159,"M",$G$8:$G159,"077"),1),
IF(AND(J160="F",G160="077"),MAX(50-1*COUNTIFS($J$8:J159,"F",$G$8:$G159,"077"),1),""))</f>
        <v/>
      </c>
    </row>
    <row r="161" spans="1:11" x14ac:dyDescent="0.2">
      <c r="A161" s="2" t="s">
        <v>659</v>
      </c>
      <c r="B161" s="2" t="s">
        <v>1136</v>
      </c>
      <c r="D161" s="2" t="s">
        <v>1137</v>
      </c>
      <c r="E161" s="2" t="s">
        <v>1138</v>
      </c>
      <c r="F161" s="2" t="s">
        <v>760</v>
      </c>
      <c r="G161" s="2" t="s">
        <v>58</v>
      </c>
      <c r="H161" s="2" t="s">
        <v>38</v>
      </c>
      <c r="I161" s="2" t="s">
        <v>1139</v>
      </c>
      <c r="J161" s="3" t="str">
        <f t="shared" si="2"/>
        <v>F</v>
      </c>
      <c r="K161" s="3">
        <f>IF(AND(J161="M",G161="077"),MAX(50-1*COUNTIFS($J$8:J160,"M",$G$8:$G160,"077"),1),
IF(AND(J161="F",G161="077"),MAX(50-1*COUNTIFS($J$8:J160,"F",$G$8:$G160,"077"),1),""))</f>
        <v>32</v>
      </c>
    </row>
    <row r="162" spans="1:11" x14ac:dyDescent="0.2">
      <c r="A162" s="2" t="s">
        <v>662</v>
      </c>
      <c r="B162" s="2" t="s">
        <v>1140</v>
      </c>
      <c r="E162" s="2" t="s">
        <v>258</v>
      </c>
      <c r="F162" s="2" t="s">
        <v>753</v>
      </c>
      <c r="I162" s="2" t="s">
        <v>1141</v>
      </c>
      <c r="J162" s="3" t="str">
        <f t="shared" si="2"/>
        <v>F</v>
      </c>
      <c r="K162" s="3" t="str">
        <f>IF(AND(J162="M",G162="077"),MAX(50-1*COUNTIFS($J$8:J161,"M",$G$8:$G161,"077"),1),
IF(AND(J162="F",G162="077"),MAX(50-1*COUNTIFS($J$8:J161,"F",$G$8:$G161,"077"),1),""))</f>
        <v/>
      </c>
    </row>
    <row r="163" spans="1:11" x14ac:dyDescent="0.2">
      <c r="A163" s="2" t="s">
        <v>666</v>
      </c>
      <c r="B163" s="2" t="s">
        <v>1142</v>
      </c>
      <c r="E163" s="2" t="s">
        <v>652</v>
      </c>
      <c r="F163" s="2" t="s">
        <v>753</v>
      </c>
      <c r="I163" s="2" t="s">
        <v>1143</v>
      </c>
      <c r="J163" s="3" t="str">
        <f t="shared" si="2"/>
        <v>F</v>
      </c>
      <c r="K163" s="3" t="str">
        <f>IF(AND(J163="M",G163="077"),MAX(50-1*COUNTIFS($J$8:J162,"M",$G$8:$G162,"077"),1),
IF(AND(J163="F",G163="077"),MAX(50-1*COUNTIFS($J$8:J162,"F",$G$8:$G162,"077"),1),""))</f>
        <v/>
      </c>
    </row>
    <row r="164" spans="1:11" x14ac:dyDescent="0.2">
      <c r="A164" s="2" t="s">
        <v>670</v>
      </c>
      <c r="B164" s="2" t="s">
        <v>1144</v>
      </c>
      <c r="E164" s="2" t="s">
        <v>1002</v>
      </c>
      <c r="F164" s="2" t="s">
        <v>753</v>
      </c>
      <c r="I164" s="2" t="s">
        <v>1145</v>
      </c>
      <c r="J164" s="3" t="str">
        <f t="shared" si="2"/>
        <v>F</v>
      </c>
      <c r="K164" s="3" t="str">
        <f>IF(AND(J164="M",G164="077"),MAX(50-1*COUNTIFS($J$8:J163,"M",$G$8:$G163,"077"),1),
IF(AND(J164="F",G164="077"),MAX(50-1*COUNTIFS($J$8:J163,"F",$G$8:$G163,"077"),1),""))</f>
        <v/>
      </c>
    </row>
    <row r="165" spans="1:11" x14ac:dyDescent="0.2">
      <c r="A165" s="2" t="s">
        <v>674</v>
      </c>
      <c r="B165" s="2" t="s">
        <v>1146</v>
      </c>
      <c r="E165" s="2" t="s">
        <v>104</v>
      </c>
      <c r="F165" s="2" t="s">
        <v>753</v>
      </c>
      <c r="I165" s="2" t="s">
        <v>1147</v>
      </c>
      <c r="J165" s="3" t="str">
        <f t="shared" si="2"/>
        <v>M</v>
      </c>
      <c r="K165" s="3" t="str">
        <f>IF(AND(J165="M",G165="077"),MAX(50-1*COUNTIFS($J$8:J164,"M",$G$8:$G164,"077"),1),
IF(AND(J165="F",G165="077"),MAX(50-1*COUNTIFS($J$8:J164,"F",$G$8:$G164,"077"),1),""))</f>
        <v/>
      </c>
    </row>
    <row r="170" spans="1:11" x14ac:dyDescent="0.2">
      <c r="F170" s="2" t="s">
        <v>1148</v>
      </c>
      <c r="G170" s="11">
        <v>45139</v>
      </c>
    </row>
    <row r="171" spans="1:11" x14ac:dyDescent="0.2">
      <c r="A171" s="12" t="s">
        <v>1149</v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1"/>
  <sheetViews>
    <sheetView workbookViewId="0">
      <selection activeCell="C30" sqref="C30"/>
    </sheetView>
  </sheetViews>
  <sheetFormatPr baseColWidth="10" defaultRowHeight="12.75" x14ac:dyDescent="0.2"/>
  <cols>
    <col min="1" max="1" width="19.140625" style="9" customWidth="1"/>
    <col min="2" max="2" width="28.5703125" style="9" customWidth="1"/>
    <col min="3" max="3" width="15.140625" style="9" bestFit="1" customWidth="1"/>
    <col min="4" max="4" width="15.28515625" style="9" bestFit="1" customWidth="1"/>
    <col min="5" max="5" width="34.28515625" style="9" bestFit="1" customWidth="1"/>
    <col min="6" max="6" width="37.28515625" style="9" customWidth="1"/>
    <col min="7" max="7" width="18.28515625" style="9" bestFit="1" customWidth="1"/>
    <col min="8" max="8" width="12" style="9" bestFit="1" customWidth="1"/>
    <col min="9" max="9" width="11.85546875" style="9" bestFit="1" customWidth="1"/>
    <col min="10" max="10" width="11.42578125" style="3"/>
    <col min="11" max="11" width="18.5703125" style="3" bestFit="1" customWidth="1"/>
    <col min="12" max="16384" width="11.42578125" style="9"/>
  </cols>
  <sheetData>
    <row r="1" spans="1:11" ht="15.75" x14ac:dyDescent="0.2">
      <c r="F1" s="1" t="s">
        <v>0</v>
      </c>
    </row>
    <row r="2" spans="1:11" x14ac:dyDescent="0.2">
      <c r="F2" s="9" t="s">
        <v>1</v>
      </c>
    </row>
    <row r="3" spans="1:11" x14ac:dyDescent="0.2">
      <c r="F3" s="2" t="s">
        <v>2</v>
      </c>
    </row>
    <row r="4" spans="1:11" x14ac:dyDescent="0.2">
      <c r="F4" s="2" t="s">
        <v>3</v>
      </c>
    </row>
    <row r="5" spans="1:11" x14ac:dyDescent="0.2">
      <c r="F5" s="2" t="s">
        <v>4</v>
      </c>
    </row>
    <row r="7" spans="1:11" x14ac:dyDescent="0.2">
      <c r="A7" s="6" t="s">
        <v>5</v>
      </c>
      <c r="C7" s="6" t="s">
        <v>6</v>
      </c>
      <c r="E7" s="6" t="s">
        <v>7</v>
      </c>
      <c r="F7" s="6" t="s">
        <v>8</v>
      </c>
      <c r="G7" s="6" t="s">
        <v>9</v>
      </c>
    </row>
    <row r="8" spans="1:11" x14ac:dyDescent="0.2">
      <c r="A8" s="9" t="s">
        <v>10</v>
      </c>
      <c r="B8" s="9" t="s">
        <v>11</v>
      </c>
      <c r="C8" s="9" t="s">
        <v>734</v>
      </c>
      <c r="D8" s="9" t="s">
        <v>12</v>
      </c>
      <c r="E8" s="9" t="s">
        <v>13</v>
      </c>
      <c r="F8" s="9" t="s">
        <v>14</v>
      </c>
      <c r="G8" s="9" t="s">
        <v>15</v>
      </c>
      <c r="H8" s="9" t="s">
        <v>16</v>
      </c>
      <c r="I8" s="9" t="s">
        <v>17</v>
      </c>
      <c r="J8" s="3" t="s">
        <v>732</v>
      </c>
      <c r="K8" s="3" t="s">
        <v>733</v>
      </c>
    </row>
    <row r="9" spans="1:11" x14ac:dyDescent="0.2">
      <c r="A9" s="6" t="s">
        <v>18</v>
      </c>
      <c r="B9" s="6" t="s">
        <v>19</v>
      </c>
      <c r="D9" s="6" t="s">
        <v>20</v>
      </c>
      <c r="E9" s="6" t="s">
        <v>21</v>
      </c>
      <c r="F9" s="7" t="s">
        <v>22</v>
      </c>
      <c r="I9" s="8" t="s">
        <v>23</v>
      </c>
      <c r="J9" s="3" t="str">
        <f>MID(E9,3,1)</f>
        <v>M</v>
      </c>
      <c r="K9" s="3" t="str">
        <f>IF(AND(J9="M",G9="077"),MAX(50-1*COUNTIFS($J$8:J8,"M",$G$8:$G8,"077"),1),
IF(AND(J9="F",G9="077"),MAX(50-1*COUNTIFS($J$8:J8,"F",$G$8:$G8,"077"),1),""))</f>
        <v/>
      </c>
    </row>
    <row r="10" spans="1:11" x14ac:dyDescent="0.2">
      <c r="A10" s="6" t="s">
        <v>24</v>
      </c>
      <c r="B10" s="6" t="s">
        <v>25</v>
      </c>
      <c r="E10" s="6" t="s">
        <v>26</v>
      </c>
      <c r="I10" s="8" t="s">
        <v>27</v>
      </c>
      <c r="J10" s="3" t="str">
        <f t="shared" ref="J10:J73" si="0">MID(E10,3,1)</f>
        <v>M</v>
      </c>
      <c r="K10" s="3" t="str">
        <f>IF(AND(J10="M",G10="077"),MAX(50-1*COUNTIFS($J$8:J9,"M",$G$8:$G9,"077"),1),
IF(AND(J10="F",G10="077"),MAX(50-1*COUNTIFS($J$8:J9,"F",$G$8:$G9,"077"),1),""))</f>
        <v/>
      </c>
    </row>
    <row r="11" spans="1:11" x14ac:dyDescent="0.2">
      <c r="A11" s="6" t="s">
        <v>28</v>
      </c>
      <c r="B11" s="6" t="s">
        <v>29</v>
      </c>
      <c r="E11" s="6" t="s">
        <v>30</v>
      </c>
      <c r="I11" s="8" t="s">
        <v>31</v>
      </c>
      <c r="J11" s="3" t="str">
        <f t="shared" si="0"/>
        <v>M</v>
      </c>
      <c r="K11" s="3" t="str">
        <f>IF(AND(J11="M",G11="077"),MAX(50-1*COUNTIFS($J$8:J10,"M",$G$8:$G10,"077"),1),
IF(AND(J11="F",G11="077"),MAX(50-1*COUNTIFS($J$8:J10,"F",$G$8:$G10,"077"),1),""))</f>
        <v/>
      </c>
    </row>
    <row r="12" spans="1:11" x14ac:dyDescent="0.2">
      <c r="A12" s="6" t="s">
        <v>32</v>
      </c>
      <c r="B12" s="6" t="s">
        <v>33</v>
      </c>
      <c r="D12" s="6" t="s">
        <v>34</v>
      </c>
      <c r="E12" s="6" t="s">
        <v>35</v>
      </c>
      <c r="F12" s="7" t="s">
        <v>36</v>
      </c>
      <c r="G12" s="7" t="s">
        <v>37</v>
      </c>
      <c r="H12" s="7" t="s">
        <v>38</v>
      </c>
      <c r="I12" s="8" t="s">
        <v>39</v>
      </c>
      <c r="J12" s="3" t="str">
        <f t="shared" si="0"/>
        <v>M</v>
      </c>
      <c r="K12" s="3" t="str">
        <f>IF(AND(J12="M",G12="077"),MAX(50-1*COUNTIFS($J$8:J11,"M",$G$8:$G11,"077"),1),
IF(AND(J12="F",G12="077"),MAX(50-1*COUNTIFS($J$8:J11,"F",$G$8:$G11,"077"),1),""))</f>
        <v/>
      </c>
    </row>
    <row r="13" spans="1:11" x14ac:dyDescent="0.2">
      <c r="A13" s="6" t="s">
        <v>40</v>
      </c>
      <c r="B13" s="6" t="s">
        <v>41</v>
      </c>
      <c r="E13" s="6" t="s">
        <v>42</v>
      </c>
      <c r="I13" s="8" t="s">
        <v>43</v>
      </c>
      <c r="J13" s="3" t="str">
        <f t="shared" si="0"/>
        <v>M</v>
      </c>
      <c r="K13" s="3" t="str">
        <f>IF(AND(J13="M",G13="077"),MAX(50-1*COUNTIFS($J$8:J12,"M",$G$8:$G12,"077"),1),
IF(AND(J13="F",G13="077"),MAX(50-1*COUNTIFS($J$8:J12,"F",$G$8:$G12,"077"),1),""))</f>
        <v/>
      </c>
    </row>
    <row r="14" spans="1:11" x14ac:dyDescent="0.2">
      <c r="A14" s="6" t="s">
        <v>44</v>
      </c>
      <c r="B14" s="6" t="s">
        <v>45</v>
      </c>
      <c r="E14" s="6" t="s">
        <v>46</v>
      </c>
      <c r="I14" s="8" t="s">
        <v>47</v>
      </c>
      <c r="J14" s="3" t="str">
        <f t="shared" si="0"/>
        <v>M</v>
      </c>
      <c r="K14" s="3" t="str">
        <f>IF(AND(J14="M",G14="077"),MAX(50-1*COUNTIFS($J$8:J13,"M",$G$8:$G13,"077"),1),
IF(AND(J14="F",G14="077"),MAX(50-1*COUNTIFS($J$8:J13,"F",$G$8:$G13,"077"),1),""))</f>
        <v/>
      </c>
    </row>
    <row r="15" spans="1:11" x14ac:dyDescent="0.2">
      <c r="A15" s="6" t="s">
        <v>48</v>
      </c>
      <c r="B15" s="6" t="s">
        <v>49</v>
      </c>
      <c r="D15" s="6" t="s">
        <v>50</v>
      </c>
      <c r="E15" s="6" t="s">
        <v>51</v>
      </c>
      <c r="I15" s="8" t="s">
        <v>52</v>
      </c>
      <c r="J15" s="3" t="str">
        <f t="shared" si="0"/>
        <v>M</v>
      </c>
      <c r="K15" s="3" t="str">
        <f>IF(AND(J15="M",G15="077"),MAX(50-1*COUNTIFS($J$8:J14,"M",$G$8:$G14,"077"),1),
IF(AND(J15="F",G15="077"),MAX(50-1*COUNTIFS($J$8:J14,"F",$G$8:$G14,"077"),1),""))</f>
        <v/>
      </c>
    </row>
    <row r="16" spans="1:11" x14ac:dyDescent="0.2">
      <c r="A16" s="6" t="s">
        <v>53</v>
      </c>
      <c r="B16" s="6" t="s">
        <v>54</v>
      </c>
      <c r="D16" s="6" t="s">
        <v>55</v>
      </c>
      <c r="E16" s="6" t="s">
        <v>56</v>
      </c>
      <c r="F16" s="7" t="s">
        <v>57</v>
      </c>
      <c r="G16" s="7" t="s">
        <v>58</v>
      </c>
      <c r="H16" s="7" t="s">
        <v>38</v>
      </c>
      <c r="I16" s="8" t="s">
        <v>59</v>
      </c>
      <c r="J16" s="3" t="str">
        <f t="shared" si="0"/>
        <v>M</v>
      </c>
      <c r="K16" s="3">
        <f>IF(AND(J16="M",G16="077"),MAX(50-1*COUNTIFS($J$8:J15,"M",$G$8:$G15,"077"),1),
IF(AND(J16="F",G16="077"),MAX(50-1*COUNTIFS($J$8:J15,"F",$G$8:$G15,"077"),1),""))</f>
        <v>50</v>
      </c>
    </row>
    <row r="17" spans="1:11" x14ac:dyDescent="0.2">
      <c r="A17" s="6" t="s">
        <v>60</v>
      </c>
      <c r="B17" s="6" t="s">
        <v>61</v>
      </c>
      <c r="E17" s="6" t="s">
        <v>62</v>
      </c>
      <c r="I17" s="8" t="s">
        <v>63</v>
      </c>
      <c r="J17" s="3" t="str">
        <f t="shared" si="0"/>
        <v>M</v>
      </c>
      <c r="K17" s="3" t="str">
        <f>IF(AND(J17="M",G17="077"),MAX(50-1*COUNTIFS($J$8:J16,"M",$G$8:$G16,"077"),1),
IF(AND(J17="F",G17="077"),MAX(50-1*COUNTIFS($J$8:J16,"F",$G$8:$G16,"077"),1),""))</f>
        <v/>
      </c>
    </row>
    <row r="18" spans="1:11" x14ac:dyDescent="0.2">
      <c r="A18" s="6" t="s">
        <v>64</v>
      </c>
      <c r="B18" s="6" t="s">
        <v>65</v>
      </c>
      <c r="E18" s="6" t="s">
        <v>26</v>
      </c>
      <c r="I18" s="8" t="s">
        <v>66</v>
      </c>
      <c r="J18" s="3" t="str">
        <f t="shared" si="0"/>
        <v>M</v>
      </c>
      <c r="K18" s="3" t="str">
        <f>IF(AND(J18="M",G18="077"),MAX(50-1*COUNTIFS($J$8:J17,"M",$G$8:$G17,"077"),1),
IF(AND(J18="F",G18="077"),MAX(50-1*COUNTIFS($J$8:J17,"F",$G$8:$G17,"077"),1),""))</f>
        <v/>
      </c>
    </row>
    <row r="19" spans="1:11" x14ac:dyDescent="0.2">
      <c r="A19" s="6" t="s">
        <v>67</v>
      </c>
      <c r="B19" s="6" t="s">
        <v>68</v>
      </c>
      <c r="E19" s="6" t="s">
        <v>69</v>
      </c>
      <c r="I19" s="8" t="s">
        <v>70</v>
      </c>
      <c r="J19" s="3" t="str">
        <f t="shared" si="0"/>
        <v>M</v>
      </c>
      <c r="K19" s="3" t="str">
        <f>IF(AND(J19="M",G19="077"),MAX(50-1*COUNTIFS($J$8:J18,"M",$G$8:$G18,"077"),1),
IF(AND(J19="F",G19="077"),MAX(50-1*COUNTIFS($J$8:J18,"F",$G$8:$G18,"077"),1),""))</f>
        <v/>
      </c>
    </row>
    <row r="20" spans="1:11" x14ac:dyDescent="0.2">
      <c r="A20" s="6" t="s">
        <v>71</v>
      </c>
      <c r="B20" s="6" t="s">
        <v>72</v>
      </c>
      <c r="D20" s="6" t="s">
        <v>73</v>
      </c>
      <c r="E20" s="6" t="s">
        <v>74</v>
      </c>
      <c r="F20" s="7" t="s">
        <v>75</v>
      </c>
      <c r="I20" s="8" t="s">
        <v>76</v>
      </c>
      <c r="J20" s="3" t="str">
        <f t="shared" si="0"/>
        <v>M</v>
      </c>
      <c r="K20" s="3" t="str">
        <f>IF(AND(J20="M",G20="077"),MAX(50-1*COUNTIFS($J$8:J19,"M",$G$8:$G19,"077"),1),
IF(AND(J20="F",G20="077"),MAX(50-1*COUNTIFS($J$8:J19,"F",$G$8:$G19,"077"),1),""))</f>
        <v/>
      </c>
    </row>
    <row r="21" spans="1:11" x14ac:dyDescent="0.2">
      <c r="A21" s="6" t="s">
        <v>77</v>
      </c>
      <c r="B21" s="6" t="s">
        <v>78</v>
      </c>
      <c r="D21" s="6" t="s">
        <v>79</v>
      </c>
      <c r="E21" s="6" t="s">
        <v>80</v>
      </c>
      <c r="F21" s="7" t="s">
        <v>81</v>
      </c>
      <c r="G21" s="7" t="s">
        <v>58</v>
      </c>
      <c r="H21" s="7" t="s">
        <v>38</v>
      </c>
      <c r="I21" s="8" t="s">
        <v>82</v>
      </c>
      <c r="J21" s="3" t="str">
        <f t="shared" si="0"/>
        <v>M</v>
      </c>
      <c r="K21" s="3">
        <f>IF(AND(J21="M",G21="077"),MAX(50-1*COUNTIFS($J$8:J20,"M",$G$8:$G20,"077"),1),
IF(AND(J21="F",G21="077"),MAX(50-1*COUNTIFS($J$8:J20,"F",$G$8:$G20,"077"),1),""))</f>
        <v>49</v>
      </c>
    </row>
    <row r="22" spans="1:11" x14ac:dyDescent="0.2">
      <c r="A22" s="6" t="s">
        <v>83</v>
      </c>
      <c r="B22" s="6" t="s">
        <v>84</v>
      </c>
      <c r="E22" s="6" t="s">
        <v>21</v>
      </c>
      <c r="F22" s="7" t="s">
        <v>85</v>
      </c>
      <c r="I22" s="8" t="s">
        <v>86</v>
      </c>
      <c r="J22" s="3" t="str">
        <f t="shared" si="0"/>
        <v>M</v>
      </c>
      <c r="K22" s="3" t="str">
        <f>IF(AND(J22="M",G22="077"),MAX(50-1*COUNTIFS($J$8:J21,"M",$G$8:$G21,"077"),1),
IF(AND(J22="F",G22="077"),MAX(50-1*COUNTIFS($J$8:J21,"F",$G$8:$G21,"077"),1),""))</f>
        <v/>
      </c>
    </row>
    <row r="23" spans="1:11" x14ac:dyDescent="0.2">
      <c r="A23" s="6" t="s">
        <v>87</v>
      </c>
      <c r="B23" s="6" t="s">
        <v>88</v>
      </c>
      <c r="D23" s="6" t="s">
        <v>89</v>
      </c>
      <c r="E23" s="6" t="s">
        <v>90</v>
      </c>
      <c r="I23" s="8" t="s">
        <v>91</v>
      </c>
      <c r="J23" s="3" t="str">
        <f t="shared" si="0"/>
        <v>M</v>
      </c>
      <c r="K23" s="3" t="str">
        <f>IF(AND(J23="M",G23="077"),MAX(50-1*COUNTIFS($J$8:J22,"M",$G$8:$G22,"077"),1),
IF(AND(J23="F",G23="077"),MAX(50-1*COUNTIFS($J$8:J22,"F",$G$8:$G22,"077"),1),""))</f>
        <v/>
      </c>
    </row>
    <row r="24" spans="1:11" x14ac:dyDescent="0.2">
      <c r="A24" s="6" t="s">
        <v>92</v>
      </c>
      <c r="B24" s="6" t="s">
        <v>93</v>
      </c>
      <c r="D24" s="6" t="s">
        <v>94</v>
      </c>
      <c r="E24" s="6" t="s">
        <v>95</v>
      </c>
      <c r="F24" s="7" t="s">
        <v>36</v>
      </c>
      <c r="G24" s="7" t="s">
        <v>37</v>
      </c>
      <c r="H24" s="7" t="s">
        <v>38</v>
      </c>
      <c r="I24" s="8" t="s">
        <v>96</v>
      </c>
      <c r="J24" s="3" t="str">
        <f t="shared" si="0"/>
        <v>M</v>
      </c>
      <c r="K24" s="3" t="str">
        <f>IF(AND(J24="M",G24="077"),MAX(50-1*COUNTIFS($J$8:J23,"M",$G$8:$G23,"077"),1),
IF(AND(J24="F",G24="077"),MAX(50-1*COUNTIFS($J$8:J23,"F",$G$8:$G23,"077"),1),""))</f>
        <v/>
      </c>
    </row>
    <row r="25" spans="1:11" x14ac:dyDescent="0.2">
      <c r="A25" s="6" t="s">
        <v>97</v>
      </c>
      <c r="B25" s="6" t="s">
        <v>98</v>
      </c>
      <c r="D25" s="6" t="s">
        <v>99</v>
      </c>
      <c r="E25" s="6" t="s">
        <v>80</v>
      </c>
      <c r="F25" s="7" t="s">
        <v>100</v>
      </c>
      <c r="G25" s="7" t="s">
        <v>58</v>
      </c>
      <c r="H25" s="7" t="s">
        <v>38</v>
      </c>
      <c r="I25" s="8" t="s">
        <v>101</v>
      </c>
      <c r="J25" s="3" t="str">
        <f t="shared" si="0"/>
        <v>M</v>
      </c>
      <c r="K25" s="3">
        <f>IF(AND(J25="M",G25="077"),MAX(50-1*COUNTIFS($J$8:J24,"M",$G$8:$G24,"077"),1),
IF(AND(J25="F",G25="077"),MAX(50-1*COUNTIFS($J$8:J24,"F",$G$8:$G24,"077"),1),""))</f>
        <v>48</v>
      </c>
    </row>
    <row r="26" spans="1:11" x14ac:dyDescent="0.2">
      <c r="A26" s="6" t="s">
        <v>102</v>
      </c>
      <c r="B26" s="6" t="s">
        <v>103</v>
      </c>
      <c r="E26" s="6" t="s">
        <v>104</v>
      </c>
      <c r="F26" s="7" t="s">
        <v>105</v>
      </c>
      <c r="I26" s="8" t="s">
        <v>106</v>
      </c>
      <c r="J26" s="3" t="str">
        <f t="shared" si="0"/>
        <v>M</v>
      </c>
      <c r="K26" s="3" t="str">
        <f>IF(AND(J26="M",G26="077"),MAX(50-1*COUNTIFS($J$8:J25,"M",$G$8:$G25,"077"),1),
IF(AND(J26="F",G26="077"),MAX(50-1*COUNTIFS($J$8:J25,"F",$G$8:$G25,"077"),1),""))</f>
        <v/>
      </c>
    </row>
    <row r="27" spans="1:11" x14ac:dyDescent="0.2">
      <c r="A27" s="6" t="s">
        <v>107</v>
      </c>
      <c r="B27" s="6" t="s">
        <v>108</v>
      </c>
      <c r="D27" s="6" t="s">
        <v>109</v>
      </c>
      <c r="E27" s="6" t="s">
        <v>95</v>
      </c>
      <c r="F27" s="7" t="s">
        <v>110</v>
      </c>
      <c r="G27" s="7" t="s">
        <v>58</v>
      </c>
      <c r="H27" s="7" t="s">
        <v>38</v>
      </c>
      <c r="I27" s="8" t="s">
        <v>111</v>
      </c>
      <c r="J27" s="3" t="str">
        <f t="shared" si="0"/>
        <v>M</v>
      </c>
      <c r="K27" s="3">
        <f>IF(AND(J27="M",G27="077"),MAX(50-1*COUNTIFS($J$8:J26,"M",$G$8:$G26,"077"),1),
IF(AND(J27="F",G27="077"),MAX(50-1*COUNTIFS($J$8:J26,"F",$G$8:$G26,"077"),1),""))</f>
        <v>47</v>
      </c>
    </row>
    <row r="28" spans="1:11" x14ac:dyDescent="0.2">
      <c r="A28" s="6" t="s">
        <v>112</v>
      </c>
      <c r="B28" s="6" t="s">
        <v>113</v>
      </c>
      <c r="D28" s="6" t="s">
        <v>114</v>
      </c>
      <c r="E28" s="6" t="s">
        <v>21</v>
      </c>
      <c r="F28" s="7" t="s">
        <v>115</v>
      </c>
      <c r="G28" s="7" t="s">
        <v>58</v>
      </c>
      <c r="H28" s="7" t="s">
        <v>38</v>
      </c>
      <c r="I28" s="8" t="s">
        <v>116</v>
      </c>
      <c r="J28" s="3" t="str">
        <f t="shared" si="0"/>
        <v>M</v>
      </c>
      <c r="K28" s="3">
        <f>IF(AND(J28="M",G28="077"),MAX(50-1*COUNTIFS($J$8:J27,"M",$G$8:$G27,"077"),1),
IF(AND(J28="F",G28="077"),MAX(50-1*COUNTIFS($J$8:J27,"F",$G$8:$G27,"077"),1),""))</f>
        <v>46</v>
      </c>
    </row>
    <row r="29" spans="1:11" x14ac:dyDescent="0.2">
      <c r="A29" s="6" t="s">
        <v>117</v>
      </c>
      <c r="B29" s="6" t="s">
        <v>118</v>
      </c>
      <c r="D29" s="6" t="s">
        <v>119</v>
      </c>
      <c r="E29" s="6" t="s">
        <v>120</v>
      </c>
      <c r="F29" s="7" t="s">
        <v>121</v>
      </c>
      <c r="G29" s="7" t="s">
        <v>122</v>
      </c>
      <c r="H29" s="7" t="s">
        <v>38</v>
      </c>
      <c r="I29" s="8" t="s">
        <v>123</v>
      </c>
      <c r="J29" s="3" t="str">
        <f t="shared" si="0"/>
        <v>M</v>
      </c>
      <c r="K29" s="3" t="str">
        <f>IF(AND(J29="M",G29="077"),MAX(50-1*COUNTIFS($J$8:J28,"M",$G$8:$G28,"077"),1),
IF(AND(J29="F",G29="077"),MAX(50-1*COUNTIFS($J$8:J28,"F",$G$8:$G28,"077"),1),""))</f>
        <v/>
      </c>
    </row>
    <row r="30" spans="1:11" x14ac:dyDescent="0.2">
      <c r="A30" s="6" t="s">
        <v>124</v>
      </c>
      <c r="B30" s="6" t="s">
        <v>125</v>
      </c>
      <c r="D30" s="6" t="s">
        <v>126</v>
      </c>
      <c r="E30" s="6" t="s">
        <v>127</v>
      </c>
      <c r="F30" s="7" t="s">
        <v>57</v>
      </c>
      <c r="G30" s="7" t="s">
        <v>58</v>
      </c>
      <c r="H30" s="7" t="s">
        <v>38</v>
      </c>
      <c r="I30" s="8" t="s">
        <v>128</v>
      </c>
      <c r="J30" s="3" t="str">
        <f t="shared" si="0"/>
        <v>F</v>
      </c>
      <c r="K30" s="3">
        <f>IF(AND(J30="M",G30="077"),MAX(50-1*COUNTIFS($J$8:J29,"M",$G$8:$G29,"077"),1),
IF(AND(J30="F",G30="077"),MAX(50-1*COUNTIFS($J$8:J29,"F",$G$8:$G29,"077"),1),""))</f>
        <v>50</v>
      </c>
    </row>
    <row r="31" spans="1:11" x14ac:dyDescent="0.2">
      <c r="A31" s="6" t="s">
        <v>129</v>
      </c>
      <c r="B31" s="6" t="s">
        <v>130</v>
      </c>
      <c r="D31" s="6" t="s">
        <v>131</v>
      </c>
      <c r="E31" s="6" t="s">
        <v>132</v>
      </c>
      <c r="F31" s="7" t="s">
        <v>100</v>
      </c>
      <c r="G31" s="7" t="s">
        <v>58</v>
      </c>
      <c r="H31" s="7" t="s">
        <v>38</v>
      </c>
      <c r="I31" s="8" t="s">
        <v>133</v>
      </c>
      <c r="J31" s="3" t="str">
        <f t="shared" si="0"/>
        <v>F</v>
      </c>
      <c r="K31" s="3">
        <f>IF(AND(J31="M",G31="077"),MAX(50-1*COUNTIFS($J$8:J30,"M",$G$8:$G30,"077"),1),
IF(AND(J31="F",G31="077"),MAX(50-1*COUNTIFS($J$8:J30,"F",$G$8:$G30,"077"),1),""))</f>
        <v>49</v>
      </c>
    </row>
    <row r="32" spans="1:11" x14ac:dyDescent="0.2">
      <c r="A32" s="6" t="s">
        <v>134</v>
      </c>
      <c r="B32" s="6" t="s">
        <v>135</v>
      </c>
      <c r="E32" s="6" t="s">
        <v>30</v>
      </c>
      <c r="F32" s="7" t="s">
        <v>136</v>
      </c>
      <c r="I32" s="8" t="s">
        <v>137</v>
      </c>
      <c r="J32" s="3" t="str">
        <f t="shared" si="0"/>
        <v>M</v>
      </c>
      <c r="K32" s="3" t="str">
        <f>IF(AND(J32="M",G32="077"),MAX(50-1*COUNTIFS($J$8:J31,"M",$G$8:$G31,"077"),1),
IF(AND(J32="F",G32="077"),MAX(50-1*COUNTIFS($J$8:J31,"F",$G$8:$G31,"077"),1),""))</f>
        <v/>
      </c>
    </row>
    <row r="33" spans="1:11" x14ac:dyDescent="0.2">
      <c r="A33" s="6" t="s">
        <v>138</v>
      </c>
      <c r="B33" s="6" t="s">
        <v>139</v>
      </c>
      <c r="D33" s="6" t="s">
        <v>140</v>
      </c>
      <c r="E33" s="6" t="s">
        <v>141</v>
      </c>
      <c r="F33" s="7" t="s">
        <v>142</v>
      </c>
      <c r="G33" s="7" t="s">
        <v>58</v>
      </c>
      <c r="H33" s="7" t="s">
        <v>38</v>
      </c>
      <c r="I33" s="8" t="s">
        <v>143</v>
      </c>
      <c r="J33" s="3" t="str">
        <f t="shared" si="0"/>
        <v>M</v>
      </c>
      <c r="K33" s="3">
        <f>IF(AND(J33="M",G33="077"),MAX(50-1*COUNTIFS($J$8:J32,"M",$G$8:$G32,"077"),1),
IF(AND(J33="F",G33="077"),MAX(50-1*COUNTIFS($J$8:J32,"F",$G$8:$G32,"077"),1),""))</f>
        <v>45</v>
      </c>
    </row>
    <row r="34" spans="1:11" x14ac:dyDescent="0.2">
      <c r="A34" s="6" t="s">
        <v>144</v>
      </c>
      <c r="B34" s="6" t="s">
        <v>145</v>
      </c>
      <c r="E34" s="6" t="s">
        <v>51</v>
      </c>
      <c r="F34" s="7" t="s">
        <v>75</v>
      </c>
      <c r="I34" s="8" t="s">
        <v>146</v>
      </c>
      <c r="J34" s="3" t="str">
        <f t="shared" si="0"/>
        <v>M</v>
      </c>
      <c r="K34" s="3" t="str">
        <f>IF(AND(J34="M",G34="077"),MAX(50-1*COUNTIFS($J$8:J33,"M",$G$8:$G33,"077"),1),
IF(AND(J34="F",G34="077"),MAX(50-1*COUNTIFS($J$8:J33,"F",$G$8:$G33,"077"),1),""))</f>
        <v/>
      </c>
    </row>
    <row r="35" spans="1:11" x14ac:dyDescent="0.2">
      <c r="A35" s="6" t="s">
        <v>147</v>
      </c>
      <c r="B35" s="6" t="s">
        <v>148</v>
      </c>
      <c r="D35" s="6" t="s">
        <v>149</v>
      </c>
      <c r="E35" s="6" t="s">
        <v>150</v>
      </c>
      <c r="F35" s="7" t="s">
        <v>151</v>
      </c>
      <c r="I35" s="8" t="s">
        <v>152</v>
      </c>
      <c r="J35" s="3" t="str">
        <f t="shared" si="0"/>
        <v>M</v>
      </c>
      <c r="K35" s="3" t="str">
        <f>IF(AND(J35="M",G35="077"),MAX(50-1*COUNTIFS($J$8:J34,"M",$G$8:$G34,"077"),1),
IF(AND(J35="F",G35="077"),MAX(50-1*COUNTIFS($J$8:J34,"F",$G$8:$G34,"077"),1),""))</f>
        <v/>
      </c>
    </row>
    <row r="36" spans="1:11" x14ac:dyDescent="0.2">
      <c r="A36" s="6" t="s">
        <v>153</v>
      </c>
      <c r="B36" s="6" t="s">
        <v>154</v>
      </c>
      <c r="E36" s="6" t="s">
        <v>90</v>
      </c>
      <c r="I36" s="8" t="s">
        <v>155</v>
      </c>
      <c r="J36" s="3" t="str">
        <f t="shared" si="0"/>
        <v>M</v>
      </c>
      <c r="K36" s="3" t="str">
        <f>IF(AND(J36="M",G36="077"),MAX(50-1*COUNTIFS($J$8:J35,"M",$G$8:$G35,"077"),1),
IF(AND(J36="F",G36="077"),MAX(50-1*COUNTIFS($J$8:J35,"F",$G$8:$G35,"077"),1),""))</f>
        <v/>
      </c>
    </row>
    <row r="37" spans="1:11" x14ac:dyDescent="0.2">
      <c r="A37" s="6" t="s">
        <v>156</v>
      </c>
      <c r="B37" s="6" t="s">
        <v>157</v>
      </c>
      <c r="E37" s="6" t="s">
        <v>141</v>
      </c>
      <c r="F37" s="7" t="s">
        <v>85</v>
      </c>
      <c r="I37" s="8" t="s">
        <v>158</v>
      </c>
      <c r="J37" s="3" t="str">
        <f t="shared" si="0"/>
        <v>M</v>
      </c>
      <c r="K37" s="3" t="str">
        <f>IF(AND(J37="M",G37="077"),MAX(50-1*COUNTIFS($J$8:J36,"M",$G$8:$G36,"077"),1),
IF(AND(J37="F",G37="077"),MAX(50-1*COUNTIFS($J$8:J36,"F",$G$8:$G36,"077"),1),""))</f>
        <v/>
      </c>
    </row>
    <row r="38" spans="1:11" x14ac:dyDescent="0.2">
      <c r="A38" s="6" t="s">
        <v>159</v>
      </c>
      <c r="B38" s="6" t="s">
        <v>160</v>
      </c>
      <c r="E38" s="6" t="s">
        <v>161</v>
      </c>
      <c r="F38" s="7" t="s">
        <v>162</v>
      </c>
      <c r="I38" s="8" t="s">
        <v>163</v>
      </c>
      <c r="J38" s="3" t="str">
        <f t="shared" si="0"/>
        <v>M</v>
      </c>
      <c r="K38" s="3" t="str">
        <f>IF(AND(J38="M",G38="077"),MAX(50-1*COUNTIFS($J$8:J37,"M",$G$8:$G37,"077"),1),
IF(AND(J38="F",G38="077"),MAX(50-1*COUNTIFS($J$8:J37,"F",$G$8:$G37,"077"),1),""))</f>
        <v/>
      </c>
    </row>
    <row r="39" spans="1:11" x14ac:dyDescent="0.2">
      <c r="A39" s="6" t="s">
        <v>164</v>
      </c>
      <c r="B39" s="6" t="s">
        <v>165</v>
      </c>
      <c r="D39" s="6" t="s">
        <v>166</v>
      </c>
      <c r="E39" s="6" t="s">
        <v>167</v>
      </c>
      <c r="F39" s="7" t="s">
        <v>85</v>
      </c>
      <c r="G39" s="7" t="s">
        <v>58</v>
      </c>
      <c r="H39" s="7" t="s">
        <v>38</v>
      </c>
      <c r="I39" s="8" t="s">
        <v>168</v>
      </c>
      <c r="J39" s="3" t="str">
        <f t="shared" si="0"/>
        <v>M</v>
      </c>
      <c r="K39" s="3">
        <f>IF(AND(J39="M",G39="077"),MAX(50-1*COUNTIFS($J$8:J38,"M",$G$8:$G38,"077"),1),
IF(AND(J39="F",G39="077"),MAX(50-1*COUNTIFS($J$8:J38,"F",$G$8:$G38,"077"),1),""))</f>
        <v>44</v>
      </c>
    </row>
    <row r="40" spans="1:11" x14ac:dyDescent="0.2">
      <c r="A40" s="6" t="s">
        <v>169</v>
      </c>
      <c r="B40" s="6" t="s">
        <v>170</v>
      </c>
      <c r="D40" s="6" t="s">
        <v>171</v>
      </c>
      <c r="E40" s="6" t="s">
        <v>172</v>
      </c>
      <c r="F40" s="7" t="s">
        <v>57</v>
      </c>
      <c r="G40" s="7" t="s">
        <v>58</v>
      </c>
      <c r="H40" s="7" t="s">
        <v>38</v>
      </c>
      <c r="I40" s="8" t="s">
        <v>173</v>
      </c>
      <c r="J40" s="3" t="str">
        <f t="shared" si="0"/>
        <v>M</v>
      </c>
      <c r="K40" s="3">
        <f>IF(AND(J40="M",G40="077"),MAX(50-1*COUNTIFS($J$8:J39,"M",$G$8:$G39,"077"),1),
IF(AND(J40="F",G40="077"),MAX(50-1*COUNTIFS($J$8:J39,"F",$G$8:$G39,"077"),1),""))</f>
        <v>43</v>
      </c>
    </row>
    <row r="41" spans="1:11" x14ac:dyDescent="0.2">
      <c r="A41" s="6" t="s">
        <v>174</v>
      </c>
      <c r="B41" s="6" t="s">
        <v>175</v>
      </c>
      <c r="D41" s="6" t="s">
        <v>176</v>
      </c>
      <c r="E41" s="6" t="s">
        <v>177</v>
      </c>
      <c r="F41" s="7" t="s">
        <v>178</v>
      </c>
      <c r="G41" s="7" t="s">
        <v>58</v>
      </c>
      <c r="H41" s="7" t="s">
        <v>38</v>
      </c>
      <c r="I41" s="8" t="s">
        <v>179</v>
      </c>
      <c r="J41" s="3" t="str">
        <f t="shared" si="0"/>
        <v>M</v>
      </c>
      <c r="K41" s="3">
        <f>IF(AND(J41="M",G41="077"),MAX(50-1*COUNTIFS($J$8:J40,"M",$G$8:$G40,"077"),1),
IF(AND(J41="F",G41="077"),MAX(50-1*COUNTIFS($J$8:J40,"F",$G$8:$G40,"077"),1),""))</f>
        <v>42</v>
      </c>
    </row>
    <row r="42" spans="1:11" x14ac:dyDescent="0.2">
      <c r="A42" s="6" t="s">
        <v>180</v>
      </c>
      <c r="B42" s="6" t="s">
        <v>181</v>
      </c>
      <c r="E42" s="6" t="s">
        <v>62</v>
      </c>
      <c r="F42" s="7" t="s">
        <v>182</v>
      </c>
      <c r="I42" s="8" t="s">
        <v>183</v>
      </c>
      <c r="J42" s="3" t="str">
        <f t="shared" si="0"/>
        <v>M</v>
      </c>
      <c r="K42" s="3" t="str">
        <f>IF(AND(J42="M",G42="077"),MAX(50-1*COUNTIFS($J$8:J41,"M",$G$8:$G41,"077"),1),
IF(AND(J42="F",G42="077"),MAX(50-1*COUNTIFS($J$8:J41,"F",$G$8:$G41,"077"),1),""))</f>
        <v/>
      </c>
    </row>
    <row r="43" spans="1:11" x14ac:dyDescent="0.2">
      <c r="A43" s="6" t="s">
        <v>184</v>
      </c>
      <c r="B43" s="6" t="s">
        <v>185</v>
      </c>
      <c r="E43" s="6" t="s">
        <v>46</v>
      </c>
      <c r="I43" s="8" t="s">
        <v>186</v>
      </c>
      <c r="J43" s="3" t="str">
        <f t="shared" si="0"/>
        <v>M</v>
      </c>
      <c r="K43" s="3" t="str">
        <f>IF(AND(J43="M",G43="077"),MAX(50-1*COUNTIFS($J$8:J42,"M",$G$8:$G42,"077"),1),
IF(AND(J43="F",G43="077"),MAX(50-1*COUNTIFS($J$8:J42,"F",$G$8:$G42,"077"),1),""))</f>
        <v/>
      </c>
    </row>
    <row r="44" spans="1:11" x14ac:dyDescent="0.2">
      <c r="A44" s="6" t="s">
        <v>187</v>
      </c>
      <c r="B44" s="6" t="s">
        <v>188</v>
      </c>
      <c r="E44" s="6" t="s">
        <v>189</v>
      </c>
      <c r="I44" s="8" t="s">
        <v>190</v>
      </c>
      <c r="J44" s="3" t="str">
        <f t="shared" si="0"/>
        <v>M</v>
      </c>
      <c r="K44" s="3" t="str">
        <f>IF(AND(J44="M",G44="077"),MAX(50-1*COUNTIFS($J$8:J43,"M",$G$8:$G43,"077"),1),
IF(AND(J44="F",G44="077"),MAX(50-1*COUNTIFS($J$8:J43,"F",$G$8:$G43,"077"),1),""))</f>
        <v/>
      </c>
    </row>
    <row r="45" spans="1:11" x14ac:dyDescent="0.2">
      <c r="A45" s="6" t="s">
        <v>191</v>
      </c>
      <c r="B45" s="6" t="s">
        <v>192</v>
      </c>
      <c r="E45" s="6" t="s">
        <v>30</v>
      </c>
      <c r="I45" s="8" t="s">
        <v>193</v>
      </c>
      <c r="J45" s="3" t="str">
        <f t="shared" si="0"/>
        <v>M</v>
      </c>
      <c r="K45" s="3" t="str">
        <f>IF(AND(J45="M",G45="077"),MAX(50-1*COUNTIFS($J$8:J44,"M",$G$8:$G44,"077"),1),
IF(AND(J45="F",G45="077"),MAX(50-1*COUNTIFS($J$8:J44,"F",$G$8:$G44,"077"),1),""))</f>
        <v/>
      </c>
    </row>
    <row r="46" spans="1:11" x14ac:dyDescent="0.2">
      <c r="A46" s="6" t="s">
        <v>194</v>
      </c>
      <c r="B46" s="6" t="s">
        <v>195</v>
      </c>
      <c r="E46" s="6" t="s">
        <v>161</v>
      </c>
      <c r="I46" s="8" t="s">
        <v>196</v>
      </c>
      <c r="J46" s="3" t="str">
        <f t="shared" si="0"/>
        <v>M</v>
      </c>
      <c r="K46" s="3" t="str">
        <f>IF(AND(J46="M",G46="077"),MAX(50-1*COUNTIFS($J$8:J45,"M",$G$8:$G45,"077"),1),
IF(AND(J46="F",G46="077"),MAX(50-1*COUNTIFS($J$8:J45,"F",$G$8:$G45,"077"),1),""))</f>
        <v/>
      </c>
    </row>
    <row r="47" spans="1:11" x14ac:dyDescent="0.2">
      <c r="A47" s="6" t="s">
        <v>197</v>
      </c>
      <c r="B47" s="6" t="s">
        <v>198</v>
      </c>
      <c r="E47" s="6" t="s">
        <v>42</v>
      </c>
      <c r="I47" s="8" t="s">
        <v>199</v>
      </c>
      <c r="J47" s="3" t="str">
        <f t="shared" si="0"/>
        <v>M</v>
      </c>
      <c r="K47" s="3" t="str">
        <f>IF(AND(J47="M",G47="077"),MAX(50-1*COUNTIFS($J$8:J46,"M",$G$8:$G46,"077"),1),
IF(AND(J47="F",G47="077"),MAX(50-1*COUNTIFS($J$8:J46,"F",$G$8:$G46,"077"),1),""))</f>
        <v/>
      </c>
    </row>
    <row r="48" spans="1:11" x14ac:dyDescent="0.2">
      <c r="A48" s="6" t="s">
        <v>200</v>
      </c>
      <c r="B48" s="6" t="s">
        <v>201</v>
      </c>
      <c r="E48" s="6" t="s">
        <v>30</v>
      </c>
      <c r="I48" s="8" t="s">
        <v>202</v>
      </c>
      <c r="J48" s="3" t="str">
        <f t="shared" si="0"/>
        <v>M</v>
      </c>
      <c r="K48" s="3" t="str">
        <f>IF(AND(J48="M",G48="077"),MAX(50-1*COUNTIFS($J$8:J47,"M",$G$8:$G47,"077"),1),
IF(AND(J48="F",G48="077"),MAX(50-1*COUNTIFS($J$8:J47,"F",$G$8:$G47,"077"),1),""))</f>
        <v/>
      </c>
    </row>
    <row r="49" spans="1:11" x14ac:dyDescent="0.2">
      <c r="A49" s="6" t="s">
        <v>203</v>
      </c>
      <c r="B49" s="6" t="s">
        <v>204</v>
      </c>
      <c r="E49" s="6" t="s">
        <v>205</v>
      </c>
      <c r="I49" s="8" t="s">
        <v>202</v>
      </c>
      <c r="J49" s="3" t="str">
        <f t="shared" si="0"/>
        <v>F</v>
      </c>
      <c r="K49" s="3" t="str">
        <f>IF(AND(J49="M",G49="077"),MAX(50-1*COUNTIFS($J$8:J48,"M",$G$8:$G48,"077"),1),
IF(AND(J49="F",G49="077"),MAX(50-1*COUNTIFS($J$8:J48,"F",$G$8:$G48,"077"),1),""))</f>
        <v/>
      </c>
    </row>
    <row r="50" spans="1:11" x14ac:dyDescent="0.2">
      <c r="A50" s="6" t="s">
        <v>206</v>
      </c>
      <c r="B50" s="6" t="s">
        <v>207</v>
      </c>
      <c r="E50" s="6" t="s">
        <v>208</v>
      </c>
      <c r="I50" s="8" t="s">
        <v>209</v>
      </c>
      <c r="J50" s="3" t="str">
        <f t="shared" si="0"/>
        <v>M</v>
      </c>
      <c r="K50" s="3" t="str">
        <f>IF(AND(J50="M",G50="077"),MAX(50-1*COUNTIFS($J$8:J49,"M",$G$8:$G49,"077"),1),
IF(AND(J50="F",G50="077"),MAX(50-1*COUNTIFS($J$8:J49,"F",$G$8:$G49,"077"),1),""))</f>
        <v/>
      </c>
    </row>
    <row r="51" spans="1:11" x14ac:dyDescent="0.2">
      <c r="A51" s="6" t="s">
        <v>210</v>
      </c>
      <c r="B51" s="6" t="s">
        <v>211</v>
      </c>
      <c r="E51" s="6" t="s">
        <v>26</v>
      </c>
      <c r="I51" s="8" t="s">
        <v>212</v>
      </c>
      <c r="J51" s="3" t="str">
        <f t="shared" si="0"/>
        <v>M</v>
      </c>
      <c r="K51" s="3" t="str">
        <f>IF(AND(J51="M",G51="077"),MAX(50-1*COUNTIFS($J$8:J50,"M",$G$8:$G50,"077"),1),
IF(AND(J51="F",G51="077"),MAX(50-1*COUNTIFS($J$8:J50,"F",$G$8:$G50,"077"),1),""))</f>
        <v/>
      </c>
    </row>
    <row r="52" spans="1:11" x14ac:dyDescent="0.2">
      <c r="A52" s="6" t="s">
        <v>213</v>
      </c>
      <c r="B52" s="6" t="s">
        <v>214</v>
      </c>
      <c r="D52" s="6" t="s">
        <v>215</v>
      </c>
      <c r="E52" s="6" t="s">
        <v>95</v>
      </c>
      <c r="F52" s="7" t="s">
        <v>115</v>
      </c>
      <c r="G52" s="7" t="s">
        <v>58</v>
      </c>
      <c r="H52" s="7" t="s">
        <v>38</v>
      </c>
      <c r="I52" s="8" t="s">
        <v>216</v>
      </c>
      <c r="J52" s="3" t="str">
        <f t="shared" si="0"/>
        <v>M</v>
      </c>
      <c r="K52" s="3">
        <f>IF(AND(J52="M",G52="077"),MAX(50-1*COUNTIFS($J$8:J51,"M",$G$8:$G51,"077"),1),
IF(AND(J52="F",G52="077"),MAX(50-1*COUNTIFS($J$8:J51,"F",$G$8:$G51,"077"),1),""))</f>
        <v>41</v>
      </c>
    </row>
    <row r="53" spans="1:11" x14ac:dyDescent="0.2">
      <c r="A53" s="6" t="s">
        <v>217</v>
      </c>
      <c r="B53" s="6" t="s">
        <v>218</v>
      </c>
      <c r="D53" s="6" t="s">
        <v>219</v>
      </c>
      <c r="E53" s="6" t="s">
        <v>220</v>
      </c>
      <c r="F53" s="7" t="s">
        <v>178</v>
      </c>
      <c r="G53" s="7" t="s">
        <v>58</v>
      </c>
      <c r="H53" s="7" t="s">
        <v>38</v>
      </c>
      <c r="I53" s="8" t="s">
        <v>221</v>
      </c>
      <c r="J53" s="3" t="str">
        <f t="shared" si="0"/>
        <v>F</v>
      </c>
      <c r="K53" s="3">
        <f>IF(AND(J53="M",G53="077"),MAX(50-1*COUNTIFS($J$8:J52,"M",$G$8:$G52,"077"),1),
IF(AND(J53="F",G53="077"),MAX(50-1*COUNTIFS($J$8:J52,"F",$G$8:$G52,"077"),1),""))</f>
        <v>48</v>
      </c>
    </row>
    <row r="54" spans="1:11" x14ac:dyDescent="0.2">
      <c r="A54" s="6" t="s">
        <v>222</v>
      </c>
      <c r="B54" s="6" t="s">
        <v>223</v>
      </c>
      <c r="D54" s="6" t="s">
        <v>224</v>
      </c>
      <c r="E54" s="6" t="s">
        <v>225</v>
      </c>
      <c r="F54" s="7" t="s">
        <v>226</v>
      </c>
      <c r="G54" s="7" t="s">
        <v>227</v>
      </c>
      <c r="H54" s="7" t="s">
        <v>38</v>
      </c>
      <c r="I54" s="8" t="s">
        <v>228</v>
      </c>
      <c r="J54" s="3" t="str">
        <f t="shared" si="0"/>
        <v>M</v>
      </c>
      <c r="K54" s="3" t="str">
        <f>IF(AND(J54="M",G54="077"),MAX(50-1*COUNTIFS($J$8:J53,"M",$G$8:$G53,"077"),1),
IF(AND(J54="F",G54="077"),MAX(50-1*COUNTIFS($J$8:J53,"F",$G$8:$G53,"077"),1),""))</f>
        <v/>
      </c>
    </row>
    <row r="55" spans="1:11" x14ac:dyDescent="0.2">
      <c r="A55" s="6" t="s">
        <v>229</v>
      </c>
      <c r="B55" s="6" t="s">
        <v>230</v>
      </c>
      <c r="E55" s="6" t="s">
        <v>231</v>
      </c>
      <c r="F55" s="7" t="s">
        <v>232</v>
      </c>
      <c r="I55" s="8" t="s">
        <v>233</v>
      </c>
      <c r="J55" s="3" t="str">
        <f t="shared" si="0"/>
        <v>M</v>
      </c>
      <c r="K55" s="3" t="str">
        <f>IF(AND(J55="M",G55="077"),MAX(50-1*COUNTIFS($J$8:J54,"M",$G$8:$G54,"077"),1),
IF(AND(J55="F",G55="077"),MAX(50-1*COUNTIFS($J$8:J54,"F",$G$8:$G54,"077"),1),""))</f>
        <v/>
      </c>
    </row>
    <row r="56" spans="1:11" x14ac:dyDescent="0.2">
      <c r="A56" s="6" t="s">
        <v>234</v>
      </c>
      <c r="B56" s="6" t="s">
        <v>235</v>
      </c>
      <c r="E56" s="6" t="s">
        <v>90</v>
      </c>
      <c r="I56" s="8" t="s">
        <v>236</v>
      </c>
      <c r="J56" s="3" t="str">
        <f t="shared" si="0"/>
        <v>M</v>
      </c>
      <c r="K56" s="3" t="str">
        <f>IF(AND(J56="M",G56="077"),MAX(50-1*COUNTIFS($J$8:J55,"M",$G$8:$G55,"077"),1),
IF(AND(J56="F",G56="077"),MAX(50-1*COUNTIFS($J$8:J55,"F",$G$8:$G55,"077"),1),""))</f>
        <v/>
      </c>
    </row>
    <row r="57" spans="1:11" x14ac:dyDescent="0.2">
      <c r="A57" s="6" t="s">
        <v>237</v>
      </c>
      <c r="B57" s="6" t="s">
        <v>238</v>
      </c>
      <c r="E57" s="6" t="s">
        <v>208</v>
      </c>
      <c r="I57" s="8" t="s">
        <v>239</v>
      </c>
      <c r="J57" s="3" t="str">
        <f t="shared" si="0"/>
        <v>M</v>
      </c>
      <c r="K57" s="3" t="str">
        <f>IF(AND(J57="M",G57="077"),MAX(50-1*COUNTIFS($J$8:J56,"M",$G$8:$G56,"077"),1),
IF(AND(J57="F",G57="077"),MAX(50-1*COUNTIFS($J$8:J56,"F",$G$8:$G56,"077"),1),""))</f>
        <v/>
      </c>
    </row>
    <row r="58" spans="1:11" x14ac:dyDescent="0.2">
      <c r="A58" s="6" t="s">
        <v>240</v>
      </c>
      <c r="B58" s="6" t="s">
        <v>241</v>
      </c>
      <c r="D58" s="6" t="s">
        <v>242</v>
      </c>
      <c r="E58" s="6" t="s">
        <v>243</v>
      </c>
      <c r="F58" s="7" t="s">
        <v>81</v>
      </c>
      <c r="G58" s="7" t="s">
        <v>58</v>
      </c>
      <c r="H58" s="7" t="s">
        <v>38</v>
      </c>
      <c r="I58" s="8" t="s">
        <v>244</v>
      </c>
      <c r="J58" s="3" t="str">
        <f t="shared" si="0"/>
        <v>F</v>
      </c>
      <c r="K58" s="3">
        <f>IF(AND(J58="M",G58="077"),MAX(50-1*COUNTIFS($J$8:J57,"M",$G$8:$G57,"077"),1),
IF(AND(J58="F",G58="077"),MAX(50-1*COUNTIFS($J$8:J57,"F",$G$8:$G57,"077"),1),""))</f>
        <v>47</v>
      </c>
    </row>
    <row r="59" spans="1:11" x14ac:dyDescent="0.2">
      <c r="A59" s="6" t="s">
        <v>245</v>
      </c>
      <c r="B59" s="6" t="s">
        <v>246</v>
      </c>
      <c r="E59" s="6" t="s">
        <v>172</v>
      </c>
      <c r="I59" s="8" t="s">
        <v>247</v>
      </c>
      <c r="J59" s="3" t="str">
        <f t="shared" si="0"/>
        <v>M</v>
      </c>
      <c r="K59" s="3" t="str">
        <f>IF(AND(J59="M",G59="077"),MAX(50-1*COUNTIFS($J$8:J58,"M",$G$8:$G58,"077"),1),
IF(AND(J59="F",G59="077"),MAX(50-1*COUNTIFS($J$8:J58,"F",$G$8:$G58,"077"),1),""))</f>
        <v/>
      </c>
    </row>
    <row r="60" spans="1:11" x14ac:dyDescent="0.2">
      <c r="A60" s="6" t="s">
        <v>248</v>
      </c>
      <c r="B60" s="6" t="s">
        <v>249</v>
      </c>
      <c r="E60" s="6" t="s">
        <v>250</v>
      </c>
      <c r="I60" s="8" t="s">
        <v>251</v>
      </c>
      <c r="J60" s="3" t="str">
        <f t="shared" si="0"/>
        <v>M</v>
      </c>
      <c r="K60" s="3" t="str">
        <f>IF(AND(J60="M",G60="077"),MAX(50-1*COUNTIFS($J$8:J59,"M",$G$8:$G59,"077"),1),
IF(AND(J60="F",G60="077"),MAX(50-1*COUNTIFS($J$8:J59,"F",$G$8:$G59,"077"),1),""))</f>
        <v/>
      </c>
    </row>
    <row r="61" spans="1:11" x14ac:dyDescent="0.2">
      <c r="A61" s="6" t="s">
        <v>252</v>
      </c>
      <c r="B61" s="6" t="s">
        <v>253</v>
      </c>
      <c r="E61" s="6" t="s">
        <v>120</v>
      </c>
      <c r="I61" s="8" t="s">
        <v>254</v>
      </c>
      <c r="J61" s="3" t="str">
        <f t="shared" si="0"/>
        <v>M</v>
      </c>
      <c r="K61" s="3" t="str">
        <f>IF(AND(J61="M",G61="077"),MAX(50-1*COUNTIFS($J$8:J60,"M",$G$8:$G60,"077"),1),
IF(AND(J61="F",G61="077"),MAX(50-1*COUNTIFS($J$8:J60,"F",$G$8:$G60,"077"),1),""))</f>
        <v/>
      </c>
    </row>
    <row r="62" spans="1:11" x14ac:dyDescent="0.2">
      <c r="A62" s="6" t="s">
        <v>255</v>
      </c>
      <c r="B62" s="6" t="s">
        <v>256</v>
      </c>
      <c r="D62" s="6" t="s">
        <v>257</v>
      </c>
      <c r="E62" s="6" t="s">
        <v>258</v>
      </c>
      <c r="F62" s="7" t="s">
        <v>259</v>
      </c>
      <c r="G62" s="7" t="s">
        <v>227</v>
      </c>
      <c r="H62" s="7" t="s">
        <v>38</v>
      </c>
      <c r="I62" s="8" t="s">
        <v>260</v>
      </c>
      <c r="J62" s="3" t="str">
        <f t="shared" si="0"/>
        <v>F</v>
      </c>
      <c r="K62" s="3" t="str">
        <f>IF(AND(J62="M",G62="077"),MAX(50-1*COUNTIFS($J$8:J61,"M",$G$8:$G61,"077"),1),
IF(AND(J62="F",G62="077"),MAX(50-1*COUNTIFS($J$8:J61,"F",$G$8:$G61,"077"),1),""))</f>
        <v/>
      </c>
    </row>
    <row r="63" spans="1:11" x14ac:dyDescent="0.2">
      <c r="A63" s="6" t="s">
        <v>261</v>
      </c>
      <c r="B63" s="6" t="s">
        <v>262</v>
      </c>
      <c r="D63" s="6" t="s">
        <v>263</v>
      </c>
      <c r="E63" s="6" t="s">
        <v>231</v>
      </c>
      <c r="F63" s="7" t="s">
        <v>142</v>
      </c>
      <c r="G63" s="7" t="s">
        <v>58</v>
      </c>
      <c r="H63" s="7" t="s">
        <v>38</v>
      </c>
      <c r="I63" s="8" t="s">
        <v>264</v>
      </c>
      <c r="J63" s="3" t="str">
        <f t="shared" si="0"/>
        <v>M</v>
      </c>
      <c r="K63" s="3">
        <f>IF(AND(J63="M",G63="077"),MAX(50-1*COUNTIFS($J$8:J62,"M",$G$8:$G62,"077"),1),
IF(AND(J63="F",G63="077"),MAX(50-1*COUNTIFS($J$8:J62,"F",$G$8:$G62,"077"),1),""))</f>
        <v>40</v>
      </c>
    </row>
    <row r="64" spans="1:11" x14ac:dyDescent="0.2">
      <c r="A64" s="6" t="s">
        <v>265</v>
      </c>
      <c r="B64" s="6" t="s">
        <v>266</v>
      </c>
      <c r="D64" s="6" t="s">
        <v>267</v>
      </c>
      <c r="E64" s="6" t="s">
        <v>62</v>
      </c>
      <c r="F64" s="7" t="s">
        <v>85</v>
      </c>
      <c r="G64" s="7" t="s">
        <v>58</v>
      </c>
      <c r="H64" s="7" t="s">
        <v>38</v>
      </c>
      <c r="I64" s="8" t="s">
        <v>268</v>
      </c>
      <c r="J64" s="3" t="str">
        <f t="shared" si="0"/>
        <v>M</v>
      </c>
      <c r="K64" s="3">
        <f>IF(AND(J64="M",G64="077"),MAX(50-1*COUNTIFS($J$8:J63,"M",$G$8:$G63,"077"),1),
IF(AND(J64="F",G64="077"),MAX(50-1*COUNTIFS($J$8:J63,"F",$G$8:$G63,"077"),1),""))</f>
        <v>39</v>
      </c>
    </row>
    <row r="65" spans="1:11" x14ac:dyDescent="0.2">
      <c r="A65" s="6" t="s">
        <v>269</v>
      </c>
      <c r="B65" s="6" t="s">
        <v>270</v>
      </c>
      <c r="E65" s="6" t="s">
        <v>80</v>
      </c>
      <c r="I65" s="8" t="s">
        <v>271</v>
      </c>
      <c r="J65" s="3" t="str">
        <f t="shared" si="0"/>
        <v>M</v>
      </c>
      <c r="K65" s="3" t="str">
        <f>IF(AND(J65="M",G65="077"),MAX(50-1*COUNTIFS($J$8:J64,"M",$G$8:$G64,"077"),1),
IF(AND(J65="F",G65="077"),MAX(50-1*COUNTIFS($J$8:J64,"F",$G$8:$G64,"077"),1),""))</f>
        <v/>
      </c>
    </row>
    <row r="66" spans="1:11" x14ac:dyDescent="0.2">
      <c r="A66" s="6" t="s">
        <v>272</v>
      </c>
      <c r="B66" s="6" t="s">
        <v>273</v>
      </c>
      <c r="E66" s="6" t="s">
        <v>161</v>
      </c>
      <c r="F66" s="7" t="s">
        <v>274</v>
      </c>
      <c r="I66" s="8" t="s">
        <v>275</v>
      </c>
      <c r="J66" s="3" t="str">
        <f t="shared" si="0"/>
        <v>M</v>
      </c>
      <c r="K66" s="3" t="str">
        <f>IF(AND(J66="M",G66="077"),MAX(50-1*COUNTIFS($J$8:J65,"M",$G$8:$G65,"077"),1),
IF(AND(J66="F",G66="077"),MAX(50-1*COUNTIFS($J$8:J65,"F",$G$8:$G65,"077"),1),""))</f>
        <v/>
      </c>
    </row>
    <row r="67" spans="1:11" x14ac:dyDescent="0.2">
      <c r="A67" s="6" t="s">
        <v>276</v>
      </c>
      <c r="B67" s="6" t="s">
        <v>277</v>
      </c>
      <c r="D67" s="6" t="s">
        <v>278</v>
      </c>
      <c r="E67" s="6" t="s">
        <v>120</v>
      </c>
      <c r="I67" s="8" t="s">
        <v>279</v>
      </c>
      <c r="J67" s="3" t="str">
        <f t="shared" si="0"/>
        <v>M</v>
      </c>
      <c r="K67" s="3" t="str">
        <f>IF(AND(J67="M",G67="077"),MAX(50-1*COUNTIFS($J$8:J66,"M",$G$8:$G66,"077"),1),
IF(AND(J67="F",G67="077"),MAX(50-1*COUNTIFS($J$8:J66,"F",$G$8:$G66,"077"),1),""))</f>
        <v/>
      </c>
    </row>
    <row r="68" spans="1:11" x14ac:dyDescent="0.2">
      <c r="A68" s="6" t="s">
        <v>280</v>
      </c>
      <c r="B68" s="6" t="s">
        <v>281</v>
      </c>
      <c r="E68" s="6" t="s">
        <v>161</v>
      </c>
      <c r="F68" s="7" t="s">
        <v>282</v>
      </c>
      <c r="I68" s="8" t="s">
        <v>283</v>
      </c>
      <c r="J68" s="3" t="str">
        <f t="shared" si="0"/>
        <v>M</v>
      </c>
      <c r="K68" s="3" t="str">
        <f>IF(AND(J68="M",G68="077"),MAX(50-1*COUNTIFS($J$8:J67,"M",$G$8:$G67,"077"),1),
IF(AND(J68="F",G68="077"),MAX(50-1*COUNTIFS($J$8:J67,"F",$G$8:$G67,"077"),1),""))</f>
        <v/>
      </c>
    </row>
    <row r="69" spans="1:11" x14ac:dyDescent="0.2">
      <c r="A69" s="6" t="s">
        <v>284</v>
      </c>
      <c r="B69" s="6" t="s">
        <v>285</v>
      </c>
      <c r="D69" s="6" t="s">
        <v>286</v>
      </c>
      <c r="E69" s="6" t="s">
        <v>287</v>
      </c>
      <c r="F69" s="7" t="s">
        <v>288</v>
      </c>
      <c r="G69" s="7" t="s">
        <v>58</v>
      </c>
      <c r="H69" s="7" t="s">
        <v>38</v>
      </c>
      <c r="I69" s="8" t="s">
        <v>289</v>
      </c>
      <c r="J69" s="3" t="str">
        <f t="shared" si="0"/>
        <v>M</v>
      </c>
      <c r="K69" s="3">
        <f>IF(AND(J69="M",G69="077"),MAX(50-1*COUNTIFS($J$8:J68,"M",$G$8:$G68,"077"),1),
IF(AND(J69="F",G69="077"),MAX(50-1*COUNTIFS($J$8:J68,"F",$G$8:$G68,"077"),1),""))</f>
        <v>38</v>
      </c>
    </row>
    <row r="70" spans="1:11" x14ac:dyDescent="0.2">
      <c r="A70" s="6" t="s">
        <v>290</v>
      </c>
      <c r="B70" s="6" t="s">
        <v>291</v>
      </c>
      <c r="E70" s="6" t="s">
        <v>69</v>
      </c>
      <c r="F70" s="7" t="s">
        <v>292</v>
      </c>
      <c r="I70" s="8" t="s">
        <v>293</v>
      </c>
      <c r="J70" s="3" t="str">
        <f t="shared" si="0"/>
        <v>M</v>
      </c>
      <c r="K70" s="3" t="str">
        <f>IF(AND(J70="M",G70="077"),MAX(50-1*COUNTIFS($J$8:J69,"M",$G$8:$G69,"077"),1),
IF(AND(J70="F",G70="077"),MAX(50-1*COUNTIFS($J$8:J69,"F",$G$8:$G69,"077"),1),""))</f>
        <v/>
      </c>
    </row>
    <row r="71" spans="1:11" x14ac:dyDescent="0.2">
      <c r="A71" s="6" t="s">
        <v>294</v>
      </c>
      <c r="B71" s="6" t="s">
        <v>295</v>
      </c>
      <c r="E71" s="6" t="s">
        <v>296</v>
      </c>
      <c r="F71" s="7" t="s">
        <v>297</v>
      </c>
      <c r="I71" s="8" t="s">
        <v>298</v>
      </c>
      <c r="J71" s="3" t="str">
        <f t="shared" si="0"/>
        <v>M</v>
      </c>
      <c r="K71" s="3" t="str">
        <f>IF(AND(J71="M",G71="077"),MAX(50-1*COUNTIFS($J$8:J70,"M",$G$8:$G70,"077"),1),
IF(AND(J71="F",G71="077"),MAX(50-1*COUNTIFS($J$8:J70,"F",$G$8:$G70,"077"),1),""))</f>
        <v/>
      </c>
    </row>
    <row r="72" spans="1:11" x14ac:dyDescent="0.2">
      <c r="A72" s="6" t="s">
        <v>299</v>
      </c>
      <c r="B72" s="6" t="s">
        <v>300</v>
      </c>
      <c r="D72" s="6" t="s">
        <v>301</v>
      </c>
      <c r="E72" s="6" t="s">
        <v>51</v>
      </c>
      <c r="I72" s="8" t="s">
        <v>302</v>
      </c>
      <c r="J72" s="3" t="str">
        <f t="shared" si="0"/>
        <v>M</v>
      </c>
      <c r="K72" s="3" t="str">
        <f>IF(AND(J72="M",G72="077"),MAX(50-1*COUNTIFS($J$8:J71,"M",$G$8:$G71,"077"),1),
IF(AND(J72="F",G72="077"),MAX(50-1*COUNTIFS($J$8:J71,"F",$G$8:$G71,"077"),1),""))</f>
        <v/>
      </c>
    </row>
    <row r="73" spans="1:11" x14ac:dyDescent="0.2">
      <c r="A73" s="6" t="s">
        <v>303</v>
      </c>
      <c r="B73" s="6" t="s">
        <v>304</v>
      </c>
      <c r="D73" s="6" t="s">
        <v>305</v>
      </c>
      <c r="E73" s="6" t="s">
        <v>306</v>
      </c>
      <c r="I73" s="8" t="s">
        <v>307</v>
      </c>
      <c r="J73" s="3" t="str">
        <f t="shared" si="0"/>
        <v>M</v>
      </c>
      <c r="K73" s="3" t="str">
        <f>IF(AND(J73="M",G73="077"),MAX(50-1*COUNTIFS($J$8:J72,"M",$G$8:$G72,"077"),1),
IF(AND(J73="F",G73="077"),MAX(50-1*COUNTIFS($J$8:J72,"F",$G$8:$G72,"077"),1),""))</f>
        <v/>
      </c>
    </row>
    <row r="74" spans="1:11" x14ac:dyDescent="0.2">
      <c r="A74" s="6" t="s">
        <v>308</v>
      </c>
      <c r="B74" s="6" t="s">
        <v>309</v>
      </c>
      <c r="D74" s="6" t="s">
        <v>310</v>
      </c>
      <c r="E74" s="6" t="s">
        <v>208</v>
      </c>
      <c r="F74" s="7" t="s">
        <v>311</v>
      </c>
      <c r="G74" s="7" t="s">
        <v>122</v>
      </c>
      <c r="H74" s="7" t="s">
        <v>38</v>
      </c>
      <c r="I74" s="8" t="s">
        <v>312</v>
      </c>
      <c r="J74" s="3" t="str">
        <f t="shared" ref="J74:J137" si="1">MID(E74,3,1)</f>
        <v>M</v>
      </c>
      <c r="K74" s="3" t="str">
        <f>IF(AND(J74="M",G74="077"),MAX(50-1*COUNTIFS($J$8:J73,"M",$G$8:$G73,"077"),1),
IF(AND(J74="F",G74="077"),MAX(50-1*COUNTIFS($J$8:J73,"F",$G$8:$G73,"077"),1),""))</f>
        <v/>
      </c>
    </row>
    <row r="75" spans="1:11" x14ac:dyDescent="0.2">
      <c r="A75" s="6" t="s">
        <v>313</v>
      </c>
      <c r="B75" s="6" t="s">
        <v>314</v>
      </c>
      <c r="D75" s="6" t="s">
        <v>315</v>
      </c>
      <c r="E75" s="6" t="s">
        <v>225</v>
      </c>
      <c r="F75" s="7" t="s">
        <v>316</v>
      </c>
      <c r="G75" s="7" t="s">
        <v>227</v>
      </c>
      <c r="H75" s="7" t="s">
        <v>38</v>
      </c>
      <c r="I75" s="8" t="s">
        <v>317</v>
      </c>
      <c r="J75" s="3" t="str">
        <f t="shared" si="1"/>
        <v>M</v>
      </c>
      <c r="K75" s="3" t="str">
        <f>IF(AND(J75="M",G75="077"),MAX(50-1*COUNTIFS($J$8:J74,"M",$G$8:$G74,"077"),1),
IF(AND(J75="F",G75="077"),MAX(50-1*COUNTIFS($J$8:J74,"F",$G$8:$G74,"077"),1),""))</f>
        <v/>
      </c>
    </row>
    <row r="76" spans="1:11" x14ac:dyDescent="0.2">
      <c r="A76" s="6" t="s">
        <v>318</v>
      </c>
      <c r="B76" s="6" t="s">
        <v>319</v>
      </c>
      <c r="D76" s="6" t="s">
        <v>320</v>
      </c>
      <c r="E76" s="6" t="s">
        <v>321</v>
      </c>
      <c r="I76" s="8" t="s">
        <v>322</v>
      </c>
      <c r="J76" s="3" t="str">
        <f t="shared" si="1"/>
        <v>M</v>
      </c>
      <c r="K76" s="3" t="str">
        <f>IF(AND(J76="M",G76="077"),MAX(50-1*COUNTIFS($J$8:J75,"M",$G$8:$G75,"077"),1),
IF(AND(J76="F",G76="077"),MAX(50-1*COUNTIFS($J$8:J75,"F",$G$8:$G75,"077"),1),""))</f>
        <v/>
      </c>
    </row>
    <row r="77" spans="1:11" x14ac:dyDescent="0.2">
      <c r="A77" s="6" t="s">
        <v>323</v>
      </c>
      <c r="B77" s="6" t="s">
        <v>324</v>
      </c>
      <c r="D77" s="6" t="s">
        <v>325</v>
      </c>
      <c r="E77" s="6" t="s">
        <v>21</v>
      </c>
      <c r="F77" s="7" t="s">
        <v>326</v>
      </c>
      <c r="G77" s="7" t="s">
        <v>58</v>
      </c>
      <c r="H77" s="7" t="s">
        <v>38</v>
      </c>
      <c r="I77" s="8" t="s">
        <v>327</v>
      </c>
      <c r="J77" s="3" t="str">
        <f t="shared" si="1"/>
        <v>M</v>
      </c>
      <c r="K77" s="3">
        <f>IF(AND(J77="M",G77="077"),MAX(50-1*COUNTIFS($J$8:J76,"M",$G$8:$G76,"077"),1),
IF(AND(J77="F",G77="077"),MAX(50-1*COUNTIFS($J$8:J76,"F",$G$8:$G76,"077"),1),""))</f>
        <v>37</v>
      </c>
    </row>
    <row r="78" spans="1:11" x14ac:dyDescent="0.2">
      <c r="A78" s="6" t="s">
        <v>328</v>
      </c>
      <c r="B78" s="6" t="s">
        <v>329</v>
      </c>
      <c r="D78" s="6" t="s">
        <v>330</v>
      </c>
      <c r="E78" s="6" t="s">
        <v>95</v>
      </c>
      <c r="F78" s="7" t="s">
        <v>331</v>
      </c>
      <c r="G78" s="7" t="s">
        <v>58</v>
      </c>
      <c r="H78" s="7" t="s">
        <v>38</v>
      </c>
      <c r="I78" s="8" t="s">
        <v>332</v>
      </c>
      <c r="J78" s="3" t="str">
        <f t="shared" si="1"/>
        <v>M</v>
      </c>
      <c r="K78" s="3">
        <f>IF(AND(J78="M",G78="077"),MAX(50-1*COUNTIFS($J$8:J77,"M",$G$8:$G77,"077"),1),
IF(AND(J78="F",G78="077"),MAX(50-1*COUNTIFS($J$8:J77,"F",$G$8:$G77,"077"),1),""))</f>
        <v>36</v>
      </c>
    </row>
    <row r="79" spans="1:11" x14ac:dyDescent="0.2">
      <c r="A79" s="6" t="s">
        <v>333</v>
      </c>
      <c r="B79" s="6" t="s">
        <v>334</v>
      </c>
      <c r="E79" s="6" t="s">
        <v>172</v>
      </c>
      <c r="I79" s="8" t="s">
        <v>332</v>
      </c>
      <c r="J79" s="3" t="str">
        <f t="shared" si="1"/>
        <v>M</v>
      </c>
      <c r="K79" s="3" t="str">
        <f>IF(AND(J79="M",G79="077"),MAX(50-1*COUNTIFS($J$8:J78,"M",$G$8:$G78,"077"),1),
IF(AND(J79="F",G79="077"),MAX(50-1*COUNTIFS($J$8:J78,"F",$G$8:$G78,"077"),1),""))</f>
        <v/>
      </c>
    </row>
    <row r="80" spans="1:11" x14ac:dyDescent="0.2">
      <c r="A80" s="6" t="s">
        <v>335</v>
      </c>
      <c r="B80" s="6" t="s">
        <v>336</v>
      </c>
      <c r="D80" s="6" t="s">
        <v>337</v>
      </c>
      <c r="E80" s="6" t="s">
        <v>46</v>
      </c>
      <c r="F80" s="7" t="s">
        <v>338</v>
      </c>
      <c r="I80" s="8" t="s">
        <v>339</v>
      </c>
      <c r="J80" s="3" t="str">
        <f t="shared" si="1"/>
        <v>M</v>
      </c>
      <c r="K80" s="3" t="str">
        <f>IF(AND(J80="M",G80="077"),MAX(50-1*COUNTIFS($J$8:J79,"M",$G$8:$G79,"077"),1),
IF(AND(J80="F",G80="077"),MAX(50-1*COUNTIFS($J$8:J79,"F",$G$8:$G79,"077"),1),""))</f>
        <v/>
      </c>
    </row>
    <row r="81" spans="1:11" x14ac:dyDescent="0.2">
      <c r="A81" s="6" t="s">
        <v>340</v>
      </c>
      <c r="B81" s="6" t="s">
        <v>341</v>
      </c>
      <c r="D81" s="6" t="s">
        <v>342</v>
      </c>
      <c r="E81" s="6" t="s">
        <v>306</v>
      </c>
      <c r="I81" s="8" t="s">
        <v>343</v>
      </c>
      <c r="J81" s="3" t="str">
        <f t="shared" si="1"/>
        <v>M</v>
      </c>
      <c r="K81" s="3" t="str">
        <f>IF(AND(J81="M",G81="077"),MAX(50-1*COUNTIFS($J$8:J80,"M",$G$8:$G80,"077"),1),
IF(AND(J81="F",G81="077"),MAX(50-1*COUNTIFS($J$8:J80,"F",$G$8:$G80,"077"),1),""))</f>
        <v/>
      </c>
    </row>
    <row r="82" spans="1:11" x14ac:dyDescent="0.2">
      <c r="A82" s="6" t="s">
        <v>344</v>
      </c>
      <c r="B82" s="6" t="s">
        <v>345</v>
      </c>
      <c r="D82" s="6" t="s">
        <v>346</v>
      </c>
      <c r="E82" s="6" t="s">
        <v>150</v>
      </c>
      <c r="F82" s="7" t="s">
        <v>178</v>
      </c>
      <c r="G82" s="7" t="s">
        <v>58</v>
      </c>
      <c r="H82" s="7" t="s">
        <v>38</v>
      </c>
      <c r="I82" s="8" t="s">
        <v>347</v>
      </c>
      <c r="J82" s="3" t="str">
        <f t="shared" si="1"/>
        <v>M</v>
      </c>
      <c r="K82" s="3">
        <f>IF(AND(J82="M",G82="077"),MAX(50-1*COUNTIFS($J$8:J81,"M",$G$8:$G81,"077"),1),
IF(AND(J82="F",G82="077"),MAX(50-1*COUNTIFS($J$8:J81,"F",$G$8:$G81,"077"),1),""))</f>
        <v>35</v>
      </c>
    </row>
    <row r="83" spans="1:11" x14ac:dyDescent="0.2">
      <c r="A83" s="6" t="s">
        <v>348</v>
      </c>
      <c r="B83" s="6" t="s">
        <v>349</v>
      </c>
      <c r="E83" s="6" t="s">
        <v>172</v>
      </c>
      <c r="I83" s="8" t="s">
        <v>350</v>
      </c>
      <c r="J83" s="3" t="str">
        <f t="shared" si="1"/>
        <v>M</v>
      </c>
      <c r="K83" s="3" t="str">
        <f>IF(AND(J83="M",G83="077"),MAX(50-1*COUNTIFS($J$8:J82,"M",$G$8:$G82,"077"),1),
IF(AND(J83="F",G83="077"),MAX(50-1*COUNTIFS($J$8:J82,"F",$G$8:$G82,"077"),1),""))</f>
        <v/>
      </c>
    </row>
    <row r="84" spans="1:11" x14ac:dyDescent="0.2">
      <c r="A84" s="6" t="s">
        <v>351</v>
      </c>
      <c r="B84" s="6" t="s">
        <v>352</v>
      </c>
      <c r="E84" s="6" t="s">
        <v>231</v>
      </c>
      <c r="F84" s="7" t="s">
        <v>353</v>
      </c>
      <c r="I84" s="8" t="s">
        <v>354</v>
      </c>
      <c r="J84" s="3" t="str">
        <f t="shared" si="1"/>
        <v>M</v>
      </c>
      <c r="K84" s="3" t="str">
        <f>IF(AND(J84="M",G84="077"),MAX(50-1*COUNTIFS($J$8:J83,"M",$G$8:$G83,"077"),1),
IF(AND(J84="F",G84="077"),MAX(50-1*COUNTIFS($J$8:J83,"F",$G$8:$G83,"077"),1),""))</f>
        <v/>
      </c>
    </row>
    <row r="85" spans="1:11" x14ac:dyDescent="0.2">
      <c r="A85" s="6" t="s">
        <v>355</v>
      </c>
      <c r="B85" s="6" t="s">
        <v>356</v>
      </c>
      <c r="E85" s="6" t="s">
        <v>51</v>
      </c>
      <c r="I85" s="8" t="s">
        <v>357</v>
      </c>
      <c r="J85" s="3" t="str">
        <f t="shared" si="1"/>
        <v>M</v>
      </c>
      <c r="K85" s="3" t="str">
        <f>IF(AND(J85="M",G85="077"),MAX(50-1*COUNTIFS($J$8:J84,"M",$G$8:$G84,"077"),1),
IF(AND(J85="F",G85="077"),MAX(50-1*COUNTIFS($J$8:J84,"F",$G$8:$G84,"077"),1),""))</f>
        <v/>
      </c>
    </row>
    <row r="86" spans="1:11" x14ac:dyDescent="0.2">
      <c r="A86" s="6" t="s">
        <v>358</v>
      </c>
      <c r="B86" s="6" t="s">
        <v>359</v>
      </c>
      <c r="E86" s="6" t="s">
        <v>360</v>
      </c>
      <c r="I86" s="8" t="s">
        <v>361</v>
      </c>
      <c r="J86" s="3" t="str">
        <f t="shared" si="1"/>
        <v>F</v>
      </c>
      <c r="K86" s="3" t="str">
        <f>IF(AND(J86="M",G86="077"),MAX(50-1*COUNTIFS($J$8:J85,"M",$G$8:$G85,"077"),1),
IF(AND(J86="F",G86="077"),MAX(50-1*COUNTIFS($J$8:J85,"F",$G$8:$G85,"077"),1),""))</f>
        <v/>
      </c>
    </row>
    <row r="87" spans="1:11" x14ac:dyDescent="0.2">
      <c r="A87" s="6" t="s">
        <v>362</v>
      </c>
      <c r="B87" s="6" t="s">
        <v>363</v>
      </c>
      <c r="E87" s="6" t="s">
        <v>364</v>
      </c>
      <c r="F87" s="7" t="s">
        <v>365</v>
      </c>
      <c r="I87" s="8" t="s">
        <v>366</v>
      </c>
      <c r="J87" s="3" t="str">
        <f t="shared" si="1"/>
        <v>M</v>
      </c>
      <c r="K87" s="3" t="str">
        <f>IF(AND(J87="M",G87="077"),MAX(50-1*COUNTIFS($J$8:J86,"M",$G$8:$G86,"077"),1),
IF(AND(J87="F",G87="077"),MAX(50-1*COUNTIFS($J$8:J86,"F",$G$8:$G86,"077"),1),""))</f>
        <v/>
      </c>
    </row>
    <row r="88" spans="1:11" x14ac:dyDescent="0.2">
      <c r="A88" s="6" t="s">
        <v>367</v>
      </c>
      <c r="B88" s="6" t="s">
        <v>368</v>
      </c>
      <c r="E88" s="6" t="s">
        <v>30</v>
      </c>
      <c r="I88" s="8" t="s">
        <v>369</v>
      </c>
      <c r="J88" s="3" t="str">
        <f t="shared" si="1"/>
        <v>M</v>
      </c>
      <c r="K88" s="3" t="str">
        <f>IF(AND(J88="M",G88="077"),MAX(50-1*COUNTIFS($J$8:J87,"M",$G$8:$G87,"077"),1),
IF(AND(J88="F",G88="077"),MAX(50-1*COUNTIFS($J$8:J87,"F",$G$8:$G87,"077"),1),""))</f>
        <v/>
      </c>
    </row>
    <row r="89" spans="1:11" x14ac:dyDescent="0.2">
      <c r="A89" s="6" t="s">
        <v>370</v>
      </c>
      <c r="B89" s="6" t="s">
        <v>371</v>
      </c>
      <c r="D89" s="6" t="s">
        <v>372</v>
      </c>
      <c r="E89" s="6" t="s">
        <v>373</v>
      </c>
      <c r="I89" s="8" t="s">
        <v>374</v>
      </c>
      <c r="J89" s="3" t="str">
        <f t="shared" si="1"/>
        <v>M</v>
      </c>
      <c r="K89" s="3" t="str">
        <f>IF(AND(J89="M",G89="077"),MAX(50-1*COUNTIFS($J$8:J88,"M",$G$8:$G88,"077"),1),
IF(AND(J89="F",G89="077"),MAX(50-1*COUNTIFS($J$8:J88,"F",$G$8:$G88,"077"),1),""))</f>
        <v/>
      </c>
    </row>
    <row r="90" spans="1:11" x14ac:dyDescent="0.2">
      <c r="A90" s="6" t="s">
        <v>375</v>
      </c>
      <c r="B90" s="6" t="s">
        <v>376</v>
      </c>
      <c r="D90" s="6" t="s">
        <v>377</v>
      </c>
      <c r="E90" s="6" t="s">
        <v>21</v>
      </c>
      <c r="F90" s="7" t="s">
        <v>259</v>
      </c>
      <c r="G90" s="7" t="s">
        <v>227</v>
      </c>
      <c r="H90" s="7" t="s">
        <v>38</v>
      </c>
      <c r="I90" s="8" t="s">
        <v>378</v>
      </c>
      <c r="J90" s="3" t="str">
        <f t="shared" si="1"/>
        <v>M</v>
      </c>
      <c r="K90" s="3" t="str">
        <f>IF(AND(J90="M",G90="077"),MAX(50-1*COUNTIFS($J$8:J89,"M",$G$8:$G89,"077"),1),
IF(AND(J90="F",G90="077"),MAX(50-1*COUNTIFS($J$8:J89,"F",$G$8:$G89,"077"),1),""))</f>
        <v/>
      </c>
    </row>
    <row r="91" spans="1:11" x14ac:dyDescent="0.2">
      <c r="A91" s="6" t="s">
        <v>379</v>
      </c>
      <c r="B91" s="6" t="s">
        <v>380</v>
      </c>
      <c r="E91" s="6" t="s">
        <v>51</v>
      </c>
      <c r="F91" s="7" t="s">
        <v>151</v>
      </c>
      <c r="I91" s="8" t="s">
        <v>381</v>
      </c>
      <c r="J91" s="3" t="str">
        <f t="shared" si="1"/>
        <v>M</v>
      </c>
      <c r="K91" s="3" t="str">
        <f>IF(AND(J91="M",G91="077"),MAX(50-1*COUNTIFS($J$8:J90,"M",$G$8:$G90,"077"),1),
IF(AND(J91="F",G91="077"),MAX(50-1*COUNTIFS($J$8:J90,"F",$G$8:$G90,"077"),1),""))</f>
        <v/>
      </c>
    </row>
    <row r="92" spans="1:11" x14ac:dyDescent="0.2">
      <c r="A92" s="6" t="s">
        <v>382</v>
      </c>
      <c r="B92" s="6" t="s">
        <v>383</v>
      </c>
      <c r="D92" s="6" t="s">
        <v>384</v>
      </c>
      <c r="E92" s="6" t="s">
        <v>385</v>
      </c>
      <c r="F92" s="7" t="s">
        <v>121</v>
      </c>
      <c r="G92" s="7" t="s">
        <v>122</v>
      </c>
      <c r="H92" s="7" t="s">
        <v>38</v>
      </c>
      <c r="I92" s="8" t="s">
        <v>386</v>
      </c>
      <c r="J92" s="3" t="str">
        <f t="shared" si="1"/>
        <v>M</v>
      </c>
      <c r="K92" s="3" t="str">
        <f>IF(AND(J92="M",G92="077"),MAX(50-1*COUNTIFS($J$8:J91,"M",$G$8:$G91,"077"),1),
IF(AND(J92="F",G92="077"),MAX(50-1*COUNTIFS($J$8:J91,"F",$G$8:$G91,"077"),1),""))</f>
        <v/>
      </c>
    </row>
    <row r="93" spans="1:11" x14ac:dyDescent="0.2">
      <c r="A93" s="6" t="s">
        <v>387</v>
      </c>
      <c r="B93" s="6" t="s">
        <v>388</v>
      </c>
      <c r="D93" s="6" t="s">
        <v>389</v>
      </c>
      <c r="E93" s="6" t="s">
        <v>120</v>
      </c>
      <c r="F93" s="7" t="s">
        <v>390</v>
      </c>
      <c r="I93" s="8" t="s">
        <v>391</v>
      </c>
      <c r="J93" s="3" t="str">
        <f t="shared" si="1"/>
        <v>M</v>
      </c>
      <c r="K93" s="3" t="str">
        <f>IF(AND(J93="M",G93="077"),MAX(50-1*COUNTIFS($J$8:J92,"M",$G$8:$G92,"077"),1),
IF(AND(J93="F",G93="077"),MAX(50-1*COUNTIFS($J$8:J92,"F",$G$8:$G92,"077"),1),""))</f>
        <v/>
      </c>
    </row>
    <row r="94" spans="1:11" x14ac:dyDescent="0.2">
      <c r="A94" s="6" t="s">
        <v>392</v>
      </c>
      <c r="B94" s="6" t="s">
        <v>393</v>
      </c>
      <c r="D94" s="6" t="s">
        <v>394</v>
      </c>
      <c r="E94" s="6" t="s">
        <v>395</v>
      </c>
      <c r="F94" s="7" t="s">
        <v>110</v>
      </c>
      <c r="G94" s="7" t="s">
        <v>58</v>
      </c>
      <c r="H94" s="7" t="s">
        <v>38</v>
      </c>
      <c r="I94" s="8" t="s">
        <v>396</v>
      </c>
      <c r="J94" s="3" t="str">
        <f t="shared" si="1"/>
        <v>M</v>
      </c>
      <c r="K94" s="3">
        <f>IF(AND(J94="M",G94="077"),MAX(50-1*COUNTIFS($J$8:J93,"M",$G$8:$G93,"077"),1),
IF(AND(J94="F",G94="077"),MAX(50-1*COUNTIFS($J$8:J93,"F",$G$8:$G93,"077"),1),""))</f>
        <v>34</v>
      </c>
    </row>
    <row r="95" spans="1:11" x14ac:dyDescent="0.2">
      <c r="A95" s="6" t="s">
        <v>397</v>
      </c>
      <c r="B95" s="6" t="s">
        <v>398</v>
      </c>
      <c r="E95" s="6" t="s">
        <v>189</v>
      </c>
      <c r="F95" s="7" t="s">
        <v>399</v>
      </c>
      <c r="I95" s="8" t="s">
        <v>400</v>
      </c>
      <c r="J95" s="3" t="str">
        <f t="shared" si="1"/>
        <v>M</v>
      </c>
      <c r="K95" s="3" t="str">
        <f>IF(AND(J95="M",G95="077"),MAX(50-1*COUNTIFS($J$8:J94,"M",$G$8:$G94,"077"),1),
IF(AND(J95="F",G95="077"),MAX(50-1*COUNTIFS($J$8:J94,"F",$G$8:$G94,"077"),1),""))</f>
        <v/>
      </c>
    </row>
    <row r="96" spans="1:11" x14ac:dyDescent="0.2">
      <c r="A96" s="6" t="s">
        <v>401</v>
      </c>
      <c r="B96" s="6" t="s">
        <v>402</v>
      </c>
      <c r="E96" s="6" t="s">
        <v>51</v>
      </c>
      <c r="I96" s="8" t="s">
        <v>403</v>
      </c>
      <c r="J96" s="3" t="str">
        <f t="shared" si="1"/>
        <v>M</v>
      </c>
      <c r="K96" s="3" t="str">
        <f>IF(AND(J96="M",G96="077"),MAX(50-1*COUNTIFS($J$8:J95,"M",$G$8:$G95,"077"),1),
IF(AND(J96="F",G96="077"),MAX(50-1*COUNTIFS($J$8:J95,"F",$G$8:$G95,"077"),1),""))</f>
        <v/>
      </c>
    </row>
    <row r="97" spans="1:11" x14ac:dyDescent="0.2">
      <c r="A97" s="6" t="s">
        <v>404</v>
      </c>
      <c r="B97" s="6" t="s">
        <v>405</v>
      </c>
      <c r="E97" s="6" t="s">
        <v>62</v>
      </c>
      <c r="I97" s="8" t="s">
        <v>406</v>
      </c>
      <c r="J97" s="3" t="str">
        <f t="shared" si="1"/>
        <v>M</v>
      </c>
      <c r="K97" s="3" t="str">
        <f>IF(AND(J97="M",G97="077"),MAX(50-1*COUNTIFS($J$8:J96,"M",$G$8:$G96,"077"),1),
IF(AND(J97="F",G97="077"),MAX(50-1*COUNTIFS($J$8:J96,"F",$G$8:$G96,"077"),1),""))</f>
        <v/>
      </c>
    </row>
    <row r="98" spans="1:11" x14ac:dyDescent="0.2">
      <c r="A98" s="6" t="s">
        <v>407</v>
      </c>
      <c r="B98" s="6" t="s">
        <v>408</v>
      </c>
      <c r="D98" s="6" t="s">
        <v>409</v>
      </c>
      <c r="E98" s="6" t="s">
        <v>410</v>
      </c>
      <c r="F98" s="7" t="s">
        <v>81</v>
      </c>
      <c r="G98" s="7" t="s">
        <v>58</v>
      </c>
      <c r="H98" s="7" t="s">
        <v>38</v>
      </c>
      <c r="I98" s="8" t="s">
        <v>411</v>
      </c>
      <c r="J98" s="3" t="str">
        <f t="shared" si="1"/>
        <v>M</v>
      </c>
      <c r="K98" s="3">
        <f>IF(AND(J98="M",G98="077"),MAX(50-1*COUNTIFS($J$8:J97,"M",$G$8:$G97,"077"),1),
IF(AND(J98="F",G98="077"),MAX(50-1*COUNTIFS($J$8:J97,"F",$G$8:$G97,"077"),1),""))</f>
        <v>33</v>
      </c>
    </row>
    <row r="99" spans="1:11" x14ac:dyDescent="0.2">
      <c r="A99" s="6" t="s">
        <v>412</v>
      </c>
      <c r="B99" s="6" t="s">
        <v>413</v>
      </c>
      <c r="D99" s="6" t="s">
        <v>414</v>
      </c>
      <c r="E99" s="6" t="s">
        <v>415</v>
      </c>
      <c r="F99" s="7" t="s">
        <v>416</v>
      </c>
      <c r="G99" s="7" t="s">
        <v>58</v>
      </c>
      <c r="H99" s="7" t="s">
        <v>38</v>
      </c>
      <c r="I99" s="8" t="s">
        <v>417</v>
      </c>
      <c r="J99" s="3" t="str">
        <f t="shared" si="1"/>
        <v>F</v>
      </c>
      <c r="K99" s="3">
        <f>IF(AND(J99="M",G99="077"),MAX(50-1*COUNTIFS($J$8:J98,"M",$G$8:$G98,"077"),1),
IF(AND(J99="F",G99="077"),MAX(50-1*COUNTIFS($J$8:J98,"F",$G$8:$G98,"077"),1),""))</f>
        <v>46</v>
      </c>
    </row>
    <row r="100" spans="1:11" x14ac:dyDescent="0.2">
      <c r="A100" s="6" t="s">
        <v>418</v>
      </c>
      <c r="B100" s="6" t="s">
        <v>419</v>
      </c>
      <c r="D100" s="6" t="s">
        <v>420</v>
      </c>
      <c r="E100" s="6" t="s">
        <v>421</v>
      </c>
      <c r="F100" s="7" t="s">
        <v>422</v>
      </c>
      <c r="G100" s="7" t="s">
        <v>423</v>
      </c>
      <c r="H100" s="7" t="s">
        <v>38</v>
      </c>
      <c r="I100" s="8" t="s">
        <v>424</v>
      </c>
      <c r="J100" s="3" t="str">
        <f t="shared" si="1"/>
        <v>F</v>
      </c>
      <c r="K100" s="3" t="str">
        <f>IF(AND(J100="M",G100="077"),MAX(50-1*COUNTIFS($J$8:J99,"M",$G$8:$G99,"077"),1),
IF(AND(J100="F",G100="077"),MAX(50-1*COUNTIFS($J$8:J99,"F",$G$8:$G99,"077"),1),""))</f>
        <v/>
      </c>
    </row>
    <row r="101" spans="1:11" x14ac:dyDescent="0.2">
      <c r="A101" s="6" t="s">
        <v>425</v>
      </c>
      <c r="B101" s="6" t="s">
        <v>426</v>
      </c>
      <c r="E101" s="6" t="s">
        <v>167</v>
      </c>
      <c r="I101" s="8" t="s">
        <v>427</v>
      </c>
      <c r="J101" s="3" t="str">
        <f t="shared" si="1"/>
        <v>M</v>
      </c>
      <c r="K101" s="3" t="str">
        <f>IF(AND(J101="M",G101="077"),MAX(50-1*COUNTIFS($J$8:J100,"M",$G$8:$G100,"077"),1),
IF(AND(J101="F",G101="077"),MAX(50-1*COUNTIFS($J$8:J100,"F",$G$8:$G100,"077"),1),""))</f>
        <v/>
      </c>
    </row>
    <row r="102" spans="1:11" x14ac:dyDescent="0.2">
      <c r="A102" s="6" t="s">
        <v>428</v>
      </c>
      <c r="B102" s="6" t="s">
        <v>429</v>
      </c>
      <c r="D102" s="6" t="s">
        <v>430</v>
      </c>
      <c r="E102" s="6" t="s">
        <v>35</v>
      </c>
      <c r="F102" s="7" t="s">
        <v>226</v>
      </c>
      <c r="G102" s="7" t="s">
        <v>227</v>
      </c>
      <c r="H102" s="7" t="s">
        <v>38</v>
      </c>
      <c r="I102" s="8" t="s">
        <v>431</v>
      </c>
      <c r="J102" s="3" t="str">
        <f t="shared" si="1"/>
        <v>M</v>
      </c>
      <c r="K102" s="3" t="str">
        <f>IF(AND(J102="M",G102="077"),MAX(50-1*COUNTIFS($J$8:J101,"M",$G$8:$G101,"077"),1),
IF(AND(J102="F",G102="077"),MAX(50-1*COUNTIFS($J$8:J101,"F",$G$8:$G101,"077"),1),""))</f>
        <v/>
      </c>
    </row>
    <row r="103" spans="1:11" x14ac:dyDescent="0.2">
      <c r="A103" s="6" t="s">
        <v>432</v>
      </c>
      <c r="B103" s="6" t="s">
        <v>433</v>
      </c>
      <c r="E103" s="6" t="s">
        <v>172</v>
      </c>
      <c r="F103" s="7" t="s">
        <v>434</v>
      </c>
      <c r="I103" s="8" t="s">
        <v>435</v>
      </c>
      <c r="J103" s="3" t="str">
        <f t="shared" si="1"/>
        <v>M</v>
      </c>
      <c r="K103" s="3" t="str">
        <f>IF(AND(J103="M",G103="077"),MAX(50-1*COUNTIFS($J$8:J102,"M",$G$8:$G102,"077"),1),
IF(AND(J103="F",G103="077"),MAX(50-1*COUNTIFS($J$8:J102,"F",$G$8:$G102,"077"),1),""))</f>
        <v/>
      </c>
    </row>
    <row r="104" spans="1:11" x14ac:dyDescent="0.2">
      <c r="A104" s="6" t="s">
        <v>436</v>
      </c>
      <c r="B104" s="6" t="s">
        <v>437</v>
      </c>
      <c r="D104" s="6" t="s">
        <v>438</v>
      </c>
      <c r="E104" s="6" t="s">
        <v>258</v>
      </c>
      <c r="F104" s="7" t="s">
        <v>115</v>
      </c>
      <c r="G104" s="7" t="s">
        <v>58</v>
      </c>
      <c r="H104" s="7" t="s">
        <v>38</v>
      </c>
      <c r="I104" s="8" t="s">
        <v>439</v>
      </c>
      <c r="J104" s="3" t="str">
        <f t="shared" si="1"/>
        <v>F</v>
      </c>
      <c r="K104" s="3">
        <f>IF(AND(J104="M",G104="077"),MAX(50-1*COUNTIFS($J$8:J103,"M",$G$8:$G103,"077"),1),
IF(AND(J104="F",G104="077"),MAX(50-1*COUNTIFS($J$8:J103,"F",$G$8:$G103,"077"),1),""))</f>
        <v>45</v>
      </c>
    </row>
    <row r="105" spans="1:11" x14ac:dyDescent="0.2">
      <c r="A105" s="6" t="s">
        <v>440</v>
      </c>
      <c r="B105" s="6" t="s">
        <v>441</v>
      </c>
      <c r="E105" s="6" t="s">
        <v>56</v>
      </c>
      <c r="I105" s="8" t="s">
        <v>442</v>
      </c>
      <c r="J105" s="3" t="str">
        <f t="shared" si="1"/>
        <v>M</v>
      </c>
      <c r="K105" s="3" t="str">
        <f>IF(AND(J105="M",G105="077"),MAX(50-1*COUNTIFS($J$8:J104,"M",$G$8:$G104,"077"),1),
IF(AND(J105="F",G105="077"),MAX(50-1*COUNTIFS($J$8:J104,"F",$G$8:$G104,"077"),1),""))</f>
        <v/>
      </c>
    </row>
    <row r="106" spans="1:11" x14ac:dyDescent="0.2">
      <c r="A106" s="6" t="s">
        <v>443</v>
      </c>
      <c r="B106" s="6" t="s">
        <v>444</v>
      </c>
      <c r="D106" s="6" t="s">
        <v>445</v>
      </c>
      <c r="E106" s="6" t="s">
        <v>446</v>
      </c>
      <c r="F106" s="7" t="s">
        <v>447</v>
      </c>
      <c r="I106" s="8" t="s">
        <v>448</v>
      </c>
      <c r="J106" s="3" t="str">
        <f t="shared" si="1"/>
        <v>F</v>
      </c>
      <c r="K106" s="3" t="str">
        <f>IF(AND(J106="M",G106="077"),MAX(50-1*COUNTIFS($J$8:J105,"M",$G$8:$G105,"077"),1),
IF(AND(J106="F",G106="077"),MAX(50-1*COUNTIFS($J$8:J105,"F",$G$8:$G105,"077"),1),""))</f>
        <v/>
      </c>
    </row>
    <row r="107" spans="1:11" x14ac:dyDescent="0.2">
      <c r="A107" s="6" t="s">
        <v>449</v>
      </c>
      <c r="B107" s="6" t="s">
        <v>450</v>
      </c>
      <c r="D107" s="6" t="s">
        <v>451</v>
      </c>
      <c r="E107" s="6" t="s">
        <v>51</v>
      </c>
      <c r="I107" s="8" t="s">
        <v>452</v>
      </c>
      <c r="J107" s="3" t="str">
        <f t="shared" si="1"/>
        <v>M</v>
      </c>
      <c r="K107" s="3" t="str">
        <f>IF(AND(J107="M",G107="077"),MAX(50-1*COUNTIFS($J$8:J106,"M",$G$8:$G106,"077"),1),
IF(AND(J107="F",G107="077"),MAX(50-1*COUNTIFS($J$8:J106,"F",$G$8:$G106,"077"),1),""))</f>
        <v/>
      </c>
    </row>
    <row r="108" spans="1:11" x14ac:dyDescent="0.2">
      <c r="A108" s="6" t="s">
        <v>453</v>
      </c>
      <c r="B108" s="6" t="s">
        <v>454</v>
      </c>
      <c r="E108" s="6" t="s">
        <v>172</v>
      </c>
      <c r="F108" s="7" t="s">
        <v>455</v>
      </c>
      <c r="I108" s="8" t="s">
        <v>456</v>
      </c>
      <c r="J108" s="3" t="str">
        <f t="shared" si="1"/>
        <v>M</v>
      </c>
      <c r="K108" s="3" t="str">
        <f>IF(AND(J108="M",G108="077"),MAX(50-1*COUNTIFS($J$8:J107,"M",$G$8:$G107,"077"),1),
IF(AND(J108="F",G108="077"),MAX(50-1*COUNTIFS($J$8:J107,"F",$G$8:$G107,"077"),1),""))</f>
        <v/>
      </c>
    </row>
    <row r="109" spans="1:11" x14ac:dyDescent="0.2">
      <c r="A109" s="6" t="s">
        <v>457</v>
      </c>
      <c r="B109" s="6" t="s">
        <v>458</v>
      </c>
      <c r="E109" s="6" t="s">
        <v>161</v>
      </c>
      <c r="I109" s="8" t="s">
        <v>459</v>
      </c>
      <c r="J109" s="3" t="str">
        <f t="shared" si="1"/>
        <v>M</v>
      </c>
      <c r="K109" s="3" t="str">
        <f>IF(AND(J109="M",G109="077"),MAX(50-1*COUNTIFS($J$8:J108,"M",$G$8:$G108,"077"),1),
IF(AND(J109="F",G109="077"),MAX(50-1*COUNTIFS($J$8:J108,"F",$G$8:$G108,"077"),1),""))</f>
        <v/>
      </c>
    </row>
    <row r="110" spans="1:11" x14ac:dyDescent="0.2">
      <c r="A110" s="6" t="s">
        <v>460</v>
      </c>
      <c r="B110" s="6" t="s">
        <v>461</v>
      </c>
      <c r="E110" s="6" t="s">
        <v>385</v>
      </c>
      <c r="F110" s="7" t="s">
        <v>462</v>
      </c>
      <c r="I110" s="8" t="s">
        <v>463</v>
      </c>
      <c r="J110" s="3" t="str">
        <f t="shared" si="1"/>
        <v>M</v>
      </c>
      <c r="K110" s="3" t="str">
        <f>IF(AND(J110="M",G110="077"),MAX(50-1*COUNTIFS($J$8:J109,"M",$G$8:$G109,"077"),1),
IF(AND(J110="F",G110="077"),MAX(50-1*COUNTIFS($J$8:J109,"F",$G$8:$G109,"077"),1),""))</f>
        <v/>
      </c>
    </row>
    <row r="111" spans="1:11" x14ac:dyDescent="0.2">
      <c r="A111" s="6" t="s">
        <v>464</v>
      </c>
      <c r="B111" s="6" t="s">
        <v>465</v>
      </c>
      <c r="E111" s="6" t="s">
        <v>466</v>
      </c>
      <c r="F111" s="7" t="s">
        <v>467</v>
      </c>
      <c r="I111" s="8" t="s">
        <v>468</v>
      </c>
      <c r="J111" s="3" t="str">
        <f t="shared" si="1"/>
        <v>F</v>
      </c>
      <c r="K111" s="3" t="str">
        <f>IF(AND(J111="M",G111="077"),MAX(50-1*COUNTIFS($J$8:J110,"M",$G$8:$G110,"077"),1),
IF(AND(J111="F",G111="077"),MAX(50-1*COUNTIFS($J$8:J110,"F",$G$8:$G110,"077"),1),""))</f>
        <v/>
      </c>
    </row>
    <row r="112" spans="1:11" x14ac:dyDescent="0.2">
      <c r="A112" s="6" t="s">
        <v>469</v>
      </c>
      <c r="B112" s="6" t="s">
        <v>470</v>
      </c>
      <c r="E112" s="6" t="s">
        <v>415</v>
      </c>
      <c r="I112" s="8" t="s">
        <v>471</v>
      </c>
      <c r="J112" s="3" t="str">
        <f t="shared" si="1"/>
        <v>F</v>
      </c>
      <c r="K112" s="3" t="str">
        <f>IF(AND(J112="M",G112="077"),MAX(50-1*COUNTIFS($J$8:J111,"M",$G$8:$G111,"077"),1),
IF(AND(J112="F",G112="077"),MAX(50-1*COUNTIFS($J$8:J111,"F",$G$8:$G111,"077"),1),""))</f>
        <v/>
      </c>
    </row>
    <row r="113" spans="1:11" x14ac:dyDescent="0.2">
      <c r="A113" s="6" t="s">
        <v>472</v>
      </c>
      <c r="B113" s="6" t="s">
        <v>473</v>
      </c>
      <c r="E113" s="6" t="s">
        <v>62</v>
      </c>
      <c r="F113" s="7" t="s">
        <v>474</v>
      </c>
      <c r="I113" s="8" t="s">
        <v>475</v>
      </c>
      <c r="J113" s="3" t="str">
        <f t="shared" si="1"/>
        <v>M</v>
      </c>
      <c r="K113" s="3" t="str">
        <f>IF(AND(J113="M",G113="077"),MAX(50-1*COUNTIFS($J$8:J112,"M",$G$8:$G112,"077"),1),
IF(AND(J113="F",G113="077"),MAX(50-1*COUNTIFS($J$8:J112,"F",$G$8:$G112,"077"),1),""))</f>
        <v/>
      </c>
    </row>
    <row r="114" spans="1:11" x14ac:dyDescent="0.2">
      <c r="A114" s="6" t="s">
        <v>476</v>
      </c>
      <c r="B114" s="6" t="s">
        <v>477</v>
      </c>
      <c r="E114" s="6" t="s">
        <v>51</v>
      </c>
      <c r="F114" s="7" t="s">
        <v>478</v>
      </c>
      <c r="I114" s="8" t="s">
        <v>475</v>
      </c>
      <c r="J114" s="3" t="str">
        <f t="shared" si="1"/>
        <v>M</v>
      </c>
      <c r="K114" s="3" t="str">
        <f>IF(AND(J114="M",G114="077"),MAX(50-1*COUNTIFS($J$8:J113,"M",$G$8:$G113,"077"),1),
IF(AND(J114="F",G114="077"),MAX(50-1*COUNTIFS($J$8:J113,"F",$G$8:$G113,"077"),1),""))</f>
        <v/>
      </c>
    </row>
    <row r="115" spans="1:11" x14ac:dyDescent="0.2">
      <c r="A115" s="6" t="s">
        <v>479</v>
      </c>
      <c r="B115" s="6" t="s">
        <v>480</v>
      </c>
      <c r="E115" s="6" t="s">
        <v>51</v>
      </c>
      <c r="F115" s="7" t="s">
        <v>481</v>
      </c>
      <c r="I115" s="8" t="s">
        <v>482</v>
      </c>
      <c r="J115" s="3" t="str">
        <f t="shared" si="1"/>
        <v>M</v>
      </c>
      <c r="K115" s="3" t="str">
        <f>IF(AND(J115="M",G115="077"),MAX(50-1*COUNTIFS($J$8:J114,"M",$G$8:$G114,"077"),1),
IF(AND(J115="F",G115="077"),MAX(50-1*COUNTIFS($J$8:J114,"F",$G$8:$G114,"077"),1),""))</f>
        <v/>
      </c>
    </row>
    <row r="116" spans="1:11" x14ac:dyDescent="0.2">
      <c r="A116" s="6" t="s">
        <v>483</v>
      </c>
      <c r="B116" s="6" t="s">
        <v>484</v>
      </c>
      <c r="E116" s="6" t="s">
        <v>189</v>
      </c>
      <c r="I116" s="8" t="s">
        <v>485</v>
      </c>
      <c r="J116" s="3" t="str">
        <f t="shared" si="1"/>
        <v>M</v>
      </c>
      <c r="K116" s="3" t="str">
        <f>IF(AND(J116="M",G116="077"),MAX(50-1*COUNTIFS($J$8:J115,"M",$G$8:$G115,"077"),1),
IF(AND(J116="F",G116="077"),MAX(50-1*COUNTIFS($J$8:J115,"F",$G$8:$G115,"077"),1),""))</f>
        <v/>
      </c>
    </row>
    <row r="117" spans="1:11" x14ac:dyDescent="0.2">
      <c r="A117" s="6" t="s">
        <v>486</v>
      </c>
      <c r="B117" s="6" t="s">
        <v>487</v>
      </c>
      <c r="D117" s="6" t="s">
        <v>488</v>
      </c>
      <c r="E117" s="6" t="s">
        <v>466</v>
      </c>
      <c r="F117" s="7" t="s">
        <v>115</v>
      </c>
      <c r="G117" s="7" t="s">
        <v>58</v>
      </c>
      <c r="H117" s="7" t="s">
        <v>38</v>
      </c>
      <c r="I117" s="8" t="s">
        <v>489</v>
      </c>
      <c r="J117" s="3" t="str">
        <f t="shared" si="1"/>
        <v>F</v>
      </c>
      <c r="K117" s="3">
        <f>IF(AND(J117="M",G117="077"),MAX(50-1*COUNTIFS($J$8:J116,"M",$G$8:$G116,"077"),1),
IF(AND(J117="F",G117="077"),MAX(50-1*COUNTIFS($J$8:J116,"F",$G$8:$G116,"077"),1),""))</f>
        <v>44</v>
      </c>
    </row>
    <row r="118" spans="1:11" x14ac:dyDescent="0.2">
      <c r="A118" s="6" t="s">
        <v>490</v>
      </c>
      <c r="B118" s="6" t="s">
        <v>491</v>
      </c>
      <c r="D118" s="6" t="s">
        <v>492</v>
      </c>
      <c r="E118" s="6" t="s">
        <v>493</v>
      </c>
      <c r="F118" s="7" t="s">
        <v>115</v>
      </c>
      <c r="G118" s="7" t="s">
        <v>58</v>
      </c>
      <c r="H118" s="7" t="s">
        <v>38</v>
      </c>
      <c r="I118" s="8" t="s">
        <v>489</v>
      </c>
      <c r="J118" s="3" t="str">
        <f t="shared" si="1"/>
        <v>F</v>
      </c>
      <c r="K118" s="3">
        <f>IF(AND(J118="M",G118="077"),MAX(50-1*COUNTIFS($J$8:J117,"M",$G$8:$G117,"077"),1),
IF(AND(J118="F",G118="077"),MAX(50-1*COUNTIFS($J$8:J117,"F",$G$8:$G117,"077"),1),""))</f>
        <v>43</v>
      </c>
    </row>
    <row r="119" spans="1:11" x14ac:dyDescent="0.2">
      <c r="A119" s="6" t="s">
        <v>494</v>
      </c>
      <c r="B119" s="6" t="s">
        <v>495</v>
      </c>
      <c r="E119" s="6" t="s">
        <v>231</v>
      </c>
      <c r="I119" s="8" t="s">
        <v>496</v>
      </c>
      <c r="J119" s="3" t="str">
        <f t="shared" si="1"/>
        <v>M</v>
      </c>
      <c r="K119" s="3" t="str">
        <f>IF(AND(J119="M",G119="077"),MAX(50-1*COUNTIFS($J$8:J118,"M",$G$8:$G118,"077"),1),
IF(AND(J119="F",G119="077"),MAX(50-1*COUNTIFS($J$8:J118,"F",$G$8:$G118,"077"),1),""))</f>
        <v/>
      </c>
    </row>
    <row r="120" spans="1:11" x14ac:dyDescent="0.2">
      <c r="A120" s="6" t="s">
        <v>497</v>
      </c>
      <c r="B120" s="6" t="s">
        <v>498</v>
      </c>
      <c r="E120" s="6" t="s">
        <v>258</v>
      </c>
      <c r="I120" s="8" t="s">
        <v>499</v>
      </c>
      <c r="J120" s="3" t="str">
        <f t="shared" si="1"/>
        <v>F</v>
      </c>
      <c r="K120" s="3" t="str">
        <f>IF(AND(J120="M",G120="077"),MAX(50-1*COUNTIFS($J$8:J119,"M",$G$8:$G119,"077"),1),
IF(AND(J120="F",G120="077"),MAX(50-1*COUNTIFS($J$8:J119,"F",$G$8:$G119,"077"),1),""))</f>
        <v/>
      </c>
    </row>
    <row r="121" spans="1:11" x14ac:dyDescent="0.2">
      <c r="A121" s="6" t="s">
        <v>500</v>
      </c>
      <c r="B121" s="6" t="s">
        <v>501</v>
      </c>
      <c r="E121" s="6" t="s">
        <v>161</v>
      </c>
      <c r="F121" s="7" t="s">
        <v>502</v>
      </c>
      <c r="I121" s="8" t="s">
        <v>503</v>
      </c>
      <c r="J121" s="3" t="str">
        <f t="shared" si="1"/>
        <v>M</v>
      </c>
      <c r="K121" s="3" t="str">
        <f>IF(AND(J121="M",G121="077"),MAX(50-1*COUNTIFS($J$8:J120,"M",$G$8:$G120,"077"),1),
IF(AND(J121="F",G121="077"),MAX(50-1*COUNTIFS($J$8:J120,"F",$G$8:$G120,"077"),1),""))</f>
        <v/>
      </c>
    </row>
    <row r="122" spans="1:11" x14ac:dyDescent="0.2">
      <c r="A122" s="6" t="s">
        <v>504</v>
      </c>
      <c r="B122" s="6" t="s">
        <v>505</v>
      </c>
      <c r="E122" s="6" t="s">
        <v>62</v>
      </c>
      <c r="I122" s="8" t="s">
        <v>506</v>
      </c>
      <c r="J122" s="3" t="str">
        <f t="shared" si="1"/>
        <v>M</v>
      </c>
      <c r="K122" s="3" t="str">
        <f>IF(AND(J122="M",G122="077"),MAX(50-1*COUNTIFS($J$8:J121,"M",$G$8:$G121,"077"),1),
IF(AND(J122="F",G122="077"),MAX(50-1*COUNTIFS($J$8:J121,"F",$G$8:$G121,"077"),1),""))</f>
        <v/>
      </c>
    </row>
    <row r="123" spans="1:11" x14ac:dyDescent="0.2">
      <c r="A123" s="6" t="s">
        <v>507</v>
      </c>
      <c r="B123" s="6" t="s">
        <v>508</v>
      </c>
      <c r="D123" s="6" t="s">
        <v>509</v>
      </c>
      <c r="E123" s="6" t="s">
        <v>208</v>
      </c>
      <c r="I123" s="8" t="s">
        <v>510</v>
      </c>
      <c r="J123" s="3" t="str">
        <f t="shared" si="1"/>
        <v>M</v>
      </c>
      <c r="K123" s="3" t="str">
        <f>IF(AND(J123="M",G123="077"),MAX(50-1*COUNTIFS($J$8:J122,"M",$G$8:$G122,"077"),1),
IF(AND(J123="F",G123="077"),MAX(50-1*COUNTIFS($J$8:J122,"F",$G$8:$G122,"077"),1),""))</f>
        <v/>
      </c>
    </row>
    <row r="124" spans="1:11" x14ac:dyDescent="0.2">
      <c r="A124" s="6" t="s">
        <v>511</v>
      </c>
      <c r="B124" s="6" t="s">
        <v>512</v>
      </c>
      <c r="D124" s="6" t="s">
        <v>513</v>
      </c>
      <c r="E124" s="6" t="s">
        <v>90</v>
      </c>
      <c r="F124" s="7" t="s">
        <v>514</v>
      </c>
      <c r="I124" s="8" t="s">
        <v>515</v>
      </c>
      <c r="J124" s="3" t="str">
        <f t="shared" si="1"/>
        <v>M</v>
      </c>
      <c r="K124" s="3" t="str">
        <f>IF(AND(J124="M",G124="077"),MAX(50-1*COUNTIFS($J$8:J123,"M",$G$8:$G123,"077"),1),
IF(AND(J124="F",G124="077"),MAX(50-1*COUNTIFS($J$8:J123,"F",$G$8:$G123,"077"),1),""))</f>
        <v/>
      </c>
    </row>
    <row r="125" spans="1:11" x14ac:dyDescent="0.2">
      <c r="A125" s="6" t="s">
        <v>516</v>
      </c>
      <c r="B125" s="6" t="s">
        <v>517</v>
      </c>
      <c r="E125" s="6" t="s">
        <v>172</v>
      </c>
      <c r="F125" s="7" t="s">
        <v>518</v>
      </c>
      <c r="I125" s="8" t="s">
        <v>519</v>
      </c>
      <c r="J125" s="3" t="str">
        <f t="shared" si="1"/>
        <v>M</v>
      </c>
      <c r="K125" s="3" t="str">
        <f>IF(AND(J125="M",G125="077"),MAX(50-1*COUNTIFS($J$8:J124,"M",$G$8:$G124,"077"),1),
IF(AND(J125="F",G125="077"),MAX(50-1*COUNTIFS($J$8:J124,"F",$G$8:$G124,"077"),1),""))</f>
        <v/>
      </c>
    </row>
    <row r="126" spans="1:11" x14ac:dyDescent="0.2">
      <c r="A126" s="6" t="s">
        <v>520</v>
      </c>
      <c r="B126" s="6" t="s">
        <v>521</v>
      </c>
      <c r="E126" s="6" t="s">
        <v>296</v>
      </c>
      <c r="F126" s="7" t="s">
        <v>522</v>
      </c>
      <c r="I126" s="8" t="s">
        <v>523</v>
      </c>
      <c r="J126" s="3" t="str">
        <f t="shared" si="1"/>
        <v>M</v>
      </c>
      <c r="K126" s="3" t="str">
        <f>IF(AND(J126="M",G126="077"),MAX(50-1*COUNTIFS($J$8:J125,"M",$G$8:$G125,"077"),1),
IF(AND(J126="F",G126="077"),MAX(50-1*COUNTIFS($J$8:J125,"F",$G$8:$G125,"077"),1),""))</f>
        <v/>
      </c>
    </row>
    <row r="127" spans="1:11" x14ac:dyDescent="0.2">
      <c r="A127" s="6" t="s">
        <v>524</v>
      </c>
      <c r="B127" s="6" t="s">
        <v>525</v>
      </c>
      <c r="E127" s="6" t="s">
        <v>526</v>
      </c>
      <c r="F127" s="7" t="s">
        <v>151</v>
      </c>
      <c r="I127" s="8" t="s">
        <v>527</v>
      </c>
      <c r="J127" s="3" t="str">
        <f t="shared" si="1"/>
        <v>F</v>
      </c>
      <c r="K127" s="3" t="str">
        <f>IF(AND(J127="M",G127="077"),MAX(50-1*COUNTIFS($J$8:J126,"M",$G$8:$G126,"077"),1),
IF(AND(J127="F",G127="077"),MAX(50-1*COUNTIFS($J$8:J126,"F",$G$8:$G126,"077"),1),""))</f>
        <v/>
      </c>
    </row>
    <row r="128" spans="1:11" x14ac:dyDescent="0.2">
      <c r="A128" s="6" t="s">
        <v>528</v>
      </c>
      <c r="B128" s="6" t="s">
        <v>529</v>
      </c>
      <c r="D128" s="6" t="s">
        <v>530</v>
      </c>
      <c r="E128" s="6" t="s">
        <v>531</v>
      </c>
      <c r="F128" s="7" t="s">
        <v>416</v>
      </c>
      <c r="G128" s="7" t="s">
        <v>58</v>
      </c>
      <c r="H128" s="7" t="s">
        <v>38</v>
      </c>
      <c r="I128" s="8" t="s">
        <v>532</v>
      </c>
      <c r="J128" s="3" t="str">
        <f t="shared" si="1"/>
        <v>M</v>
      </c>
      <c r="K128" s="3">
        <f>IF(AND(J128="M",G128="077"),MAX(50-1*COUNTIFS($J$8:J127,"M",$G$8:$G127,"077"),1),
IF(AND(J128="F",G128="077"),MAX(50-1*COUNTIFS($J$8:J127,"F",$G$8:$G127,"077"),1),""))</f>
        <v>32</v>
      </c>
    </row>
    <row r="129" spans="1:11" x14ac:dyDescent="0.2">
      <c r="A129" s="6" t="s">
        <v>533</v>
      </c>
      <c r="B129" s="6" t="s">
        <v>534</v>
      </c>
      <c r="D129" s="6" t="s">
        <v>535</v>
      </c>
      <c r="E129" s="6" t="s">
        <v>536</v>
      </c>
      <c r="F129" s="7" t="s">
        <v>115</v>
      </c>
      <c r="G129" s="7" t="s">
        <v>58</v>
      </c>
      <c r="H129" s="7" t="s">
        <v>38</v>
      </c>
      <c r="I129" s="8" t="s">
        <v>537</v>
      </c>
      <c r="J129" s="3" t="str">
        <f t="shared" si="1"/>
        <v>M</v>
      </c>
      <c r="K129" s="3">
        <f>IF(AND(J129="M",G129="077"),MAX(50-1*COUNTIFS($J$8:J128,"M",$G$8:$G128,"077"),1),
IF(AND(J129="F",G129="077"),MAX(50-1*COUNTIFS($J$8:J128,"F",$G$8:$G128,"077"),1),""))</f>
        <v>31</v>
      </c>
    </row>
    <row r="130" spans="1:11" x14ac:dyDescent="0.2">
      <c r="A130" s="6" t="s">
        <v>538</v>
      </c>
      <c r="B130" s="6" t="s">
        <v>539</v>
      </c>
      <c r="D130" s="6" t="s">
        <v>540</v>
      </c>
      <c r="E130" s="6" t="s">
        <v>172</v>
      </c>
      <c r="F130" s="7" t="s">
        <v>541</v>
      </c>
      <c r="I130" s="8" t="s">
        <v>542</v>
      </c>
      <c r="J130" s="3" t="str">
        <f t="shared" si="1"/>
        <v>M</v>
      </c>
      <c r="K130" s="3" t="str">
        <f>IF(AND(J130="M",G130="077"),MAX(50-1*COUNTIFS($J$8:J129,"M",$G$8:$G129,"077"),1),
IF(AND(J130="F",G130="077"),MAX(50-1*COUNTIFS($J$8:J129,"F",$G$8:$G129,"077"),1),""))</f>
        <v/>
      </c>
    </row>
    <row r="131" spans="1:11" x14ac:dyDescent="0.2">
      <c r="A131" s="6" t="s">
        <v>543</v>
      </c>
      <c r="B131" s="6" t="s">
        <v>544</v>
      </c>
      <c r="D131" s="6" t="s">
        <v>545</v>
      </c>
      <c r="E131" s="6" t="s">
        <v>493</v>
      </c>
      <c r="F131" s="7" t="s">
        <v>546</v>
      </c>
      <c r="I131" s="8" t="s">
        <v>547</v>
      </c>
      <c r="J131" s="3" t="str">
        <f t="shared" si="1"/>
        <v>F</v>
      </c>
      <c r="K131" s="3" t="str">
        <f>IF(AND(J131="M",G131="077"),MAX(50-1*COUNTIFS($J$8:J130,"M",$G$8:$G130,"077"),1),
IF(AND(J131="F",G131="077"),MAX(50-1*COUNTIFS($J$8:J130,"F",$G$8:$G130,"077"),1),""))</f>
        <v/>
      </c>
    </row>
    <row r="132" spans="1:11" x14ac:dyDescent="0.2">
      <c r="A132" s="6" t="s">
        <v>548</v>
      </c>
      <c r="B132" s="6" t="s">
        <v>549</v>
      </c>
      <c r="E132" s="6" t="s">
        <v>550</v>
      </c>
      <c r="F132" s="7" t="s">
        <v>551</v>
      </c>
      <c r="I132" s="8" t="s">
        <v>552</v>
      </c>
      <c r="J132" s="3" t="str">
        <f t="shared" si="1"/>
        <v>F</v>
      </c>
      <c r="K132" s="3" t="str">
        <f>IF(AND(J132="M",G132="077"),MAX(50-1*COUNTIFS($J$8:J131,"M",$G$8:$G131,"077"),1),
IF(AND(J132="F",G132="077"),MAX(50-1*COUNTIFS($J$8:J131,"F",$G$8:$G131,"077"),1),""))</f>
        <v/>
      </c>
    </row>
    <row r="133" spans="1:11" x14ac:dyDescent="0.2">
      <c r="A133" s="6" t="s">
        <v>553</v>
      </c>
      <c r="B133" s="6" t="s">
        <v>554</v>
      </c>
      <c r="D133" s="6" t="s">
        <v>555</v>
      </c>
      <c r="E133" s="6" t="s">
        <v>385</v>
      </c>
      <c r="F133" s="7" t="s">
        <v>556</v>
      </c>
      <c r="I133" s="8" t="s">
        <v>557</v>
      </c>
      <c r="J133" s="3" t="str">
        <f t="shared" si="1"/>
        <v>M</v>
      </c>
      <c r="K133" s="3" t="str">
        <f>IF(AND(J133="M",G133="077"),MAX(50-1*COUNTIFS($J$8:J132,"M",$G$8:$G132,"077"),1),
IF(AND(J133="F",G133="077"),MAX(50-1*COUNTIFS($J$8:J132,"F",$G$8:$G132,"077"),1),""))</f>
        <v/>
      </c>
    </row>
    <row r="134" spans="1:11" x14ac:dyDescent="0.2">
      <c r="A134" s="6" t="s">
        <v>558</v>
      </c>
      <c r="B134" s="6" t="s">
        <v>559</v>
      </c>
      <c r="D134" s="6" t="s">
        <v>560</v>
      </c>
      <c r="E134" s="6" t="s">
        <v>561</v>
      </c>
      <c r="F134" s="7" t="s">
        <v>57</v>
      </c>
      <c r="G134" s="7" t="s">
        <v>58</v>
      </c>
      <c r="H134" s="7" t="s">
        <v>38</v>
      </c>
      <c r="I134" s="8" t="s">
        <v>562</v>
      </c>
      <c r="J134" s="3" t="str">
        <f t="shared" si="1"/>
        <v>F</v>
      </c>
      <c r="K134" s="3">
        <f>IF(AND(J134="M",G134="077"),MAX(50-1*COUNTIFS($J$8:J133,"M",$G$8:$G133,"077"),1),
IF(AND(J134="F",G134="077"),MAX(50-1*COUNTIFS($J$8:J133,"F",$G$8:$G133,"077"),1),""))</f>
        <v>42</v>
      </c>
    </row>
    <row r="135" spans="1:11" x14ac:dyDescent="0.2">
      <c r="A135" s="6" t="s">
        <v>563</v>
      </c>
      <c r="B135" s="6" t="s">
        <v>564</v>
      </c>
      <c r="D135" s="6" t="s">
        <v>565</v>
      </c>
      <c r="E135" s="6" t="s">
        <v>120</v>
      </c>
      <c r="F135" s="7" t="s">
        <v>566</v>
      </c>
      <c r="I135" s="8" t="s">
        <v>567</v>
      </c>
      <c r="J135" s="3" t="str">
        <f t="shared" si="1"/>
        <v>M</v>
      </c>
      <c r="K135" s="3" t="str">
        <f>IF(AND(J135="M",G135="077"),MAX(50-1*COUNTIFS($J$8:J134,"M",$G$8:$G134,"077"),1),
IF(AND(J135="F",G135="077"),MAX(50-1*COUNTIFS($J$8:J134,"F",$G$8:$G134,"077"),1),""))</f>
        <v/>
      </c>
    </row>
    <row r="136" spans="1:11" x14ac:dyDescent="0.2">
      <c r="A136" s="6" t="s">
        <v>568</v>
      </c>
      <c r="B136" s="6" t="s">
        <v>569</v>
      </c>
      <c r="E136" s="6" t="s">
        <v>287</v>
      </c>
      <c r="F136" s="7" t="s">
        <v>570</v>
      </c>
      <c r="I136" s="8" t="s">
        <v>567</v>
      </c>
      <c r="J136" s="3" t="str">
        <f t="shared" si="1"/>
        <v>M</v>
      </c>
      <c r="K136" s="3" t="str">
        <f>IF(AND(J136="M",G136="077"),MAX(50-1*COUNTIFS($J$8:J135,"M",$G$8:$G135,"077"),1),
IF(AND(J136="F",G136="077"),MAX(50-1*COUNTIFS($J$8:J135,"F",$G$8:$G135,"077"),1),""))</f>
        <v/>
      </c>
    </row>
    <row r="137" spans="1:11" x14ac:dyDescent="0.2">
      <c r="A137" s="6" t="s">
        <v>571</v>
      </c>
      <c r="B137" s="6" t="s">
        <v>572</v>
      </c>
      <c r="E137" s="6" t="s">
        <v>120</v>
      </c>
      <c r="I137" s="8" t="s">
        <v>573</v>
      </c>
      <c r="J137" s="3" t="str">
        <f t="shared" si="1"/>
        <v>M</v>
      </c>
      <c r="K137" s="3" t="str">
        <f>IF(AND(J137="M",G137="077"),MAX(50-1*COUNTIFS($J$8:J136,"M",$G$8:$G136,"077"),1),
IF(AND(J137="F",G137="077"),MAX(50-1*COUNTIFS($J$8:J136,"F",$G$8:$G136,"077"),1),""))</f>
        <v/>
      </c>
    </row>
    <row r="138" spans="1:11" x14ac:dyDescent="0.2">
      <c r="A138" s="6" t="s">
        <v>574</v>
      </c>
      <c r="B138" s="6" t="s">
        <v>575</v>
      </c>
      <c r="E138" s="6" t="s">
        <v>550</v>
      </c>
      <c r="I138" s="8" t="s">
        <v>576</v>
      </c>
      <c r="J138" s="3" t="str">
        <f t="shared" ref="J138:J181" si="2">MID(E138,3,1)</f>
        <v>F</v>
      </c>
      <c r="K138" s="3" t="str">
        <f>IF(AND(J138="M",G138="077"),MAX(50-1*COUNTIFS($J$8:J137,"M",$G$8:$G137,"077"),1),
IF(AND(J138="F",G138="077"),MAX(50-1*COUNTIFS($J$8:J137,"F",$G$8:$G137,"077"),1),""))</f>
        <v/>
      </c>
    </row>
    <row r="139" spans="1:11" x14ac:dyDescent="0.2">
      <c r="A139" s="6" t="s">
        <v>577</v>
      </c>
      <c r="B139" s="6" t="s">
        <v>578</v>
      </c>
      <c r="E139" s="6" t="s">
        <v>466</v>
      </c>
      <c r="F139" s="7" t="s">
        <v>579</v>
      </c>
      <c r="I139" s="8" t="s">
        <v>576</v>
      </c>
      <c r="J139" s="3" t="str">
        <f t="shared" si="2"/>
        <v>F</v>
      </c>
      <c r="K139" s="3" t="str">
        <f>IF(AND(J139="M",G139="077"),MAX(50-1*COUNTIFS($J$8:J138,"M",$G$8:$G138,"077"),1),
IF(AND(J139="F",G139="077"),MAX(50-1*COUNTIFS($J$8:J138,"F",$G$8:$G138,"077"),1),""))</f>
        <v/>
      </c>
    </row>
    <row r="140" spans="1:11" x14ac:dyDescent="0.2">
      <c r="A140" s="6" t="s">
        <v>580</v>
      </c>
      <c r="B140" s="6" t="s">
        <v>581</v>
      </c>
      <c r="E140" s="6" t="s">
        <v>582</v>
      </c>
      <c r="F140" s="7" t="s">
        <v>583</v>
      </c>
      <c r="I140" s="8" t="s">
        <v>576</v>
      </c>
      <c r="J140" s="3" t="str">
        <f t="shared" si="2"/>
        <v>F</v>
      </c>
      <c r="K140" s="3" t="str">
        <f>IF(AND(J140="M",G140="077"),MAX(50-1*COUNTIFS($J$8:J139,"M",$G$8:$G139,"077"),1),
IF(AND(J140="F",G140="077"),MAX(50-1*COUNTIFS($J$8:J139,"F",$G$8:$G139,"077"),1),""))</f>
        <v/>
      </c>
    </row>
    <row r="141" spans="1:11" x14ac:dyDescent="0.2">
      <c r="A141" s="6" t="s">
        <v>584</v>
      </c>
      <c r="B141" s="6" t="s">
        <v>585</v>
      </c>
      <c r="E141" s="6" t="s">
        <v>586</v>
      </c>
      <c r="I141" s="8" t="s">
        <v>587</v>
      </c>
      <c r="J141" s="3" t="str">
        <f t="shared" si="2"/>
        <v>M</v>
      </c>
      <c r="K141" s="3" t="str">
        <f>IF(AND(J141="M",G141="077"),MAX(50-1*COUNTIFS($J$8:J140,"M",$G$8:$G140,"077"),1),
IF(AND(J141="F",G141="077"),MAX(50-1*COUNTIFS($J$8:J140,"F",$G$8:$G140,"077"),1),""))</f>
        <v/>
      </c>
    </row>
    <row r="142" spans="1:11" x14ac:dyDescent="0.2">
      <c r="A142" s="6" t="s">
        <v>588</v>
      </c>
      <c r="B142" s="6" t="s">
        <v>589</v>
      </c>
      <c r="D142" s="6" t="s">
        <v>590</v>
      </c>
      <c r="E142" s="6" t="s">
        <v>591</v>
      </c>
      <c r="F142" s="7" t="s">
        <v>326</v>
      </c>
      <c r="G142" s="7" t="s">
        <v>58</v>
      </c>
      <c r="H142" s="7" t="s">
        <v>38</v>
      </c>
      <c r="I142" s="8" t="s">
        <v>592</v>
      </c>
      <c r="J142" s="3" t="str">
        <f t="shared" si="2"/>
        <v>F</v>
      </c>
      <c r="K142" s="3">
        <f>IF(AND(J142="M",G142="077"),MAX(50-1*COUNTIFS($J$8:J141,"M",$G$8:$G141,"077"),1),
IF(AND(J142="F",G142="077"),MAX(50-1*COUNTIFS($J$8:J141,"F",$G$8:$G141,"077"),1),""))</f>
        <v>41</v>
      </c>
    </row>
    <row r="143" spans="1:11" x14ac:dyDescent="0.2">
      <c r="A143" s="6" t="s">
        <v>593</v>
      </c>
      <c r="B143" s="6" t="s">
        <v>594</v>
      </c>
      <c r="D143" s="6" t="s">
        <v>595</v>
      </c>
      <c r="E143" s="6" t="s">
        <v>582</v>
      </c>
      <c r="F143" s="7" t="s">
        <v>57</v>
      </c>
      <c r="G143" s="7" t="s">
        <v>58</v>
      </c>
      <c r="H143" s="7" t="s">
        <v>38</v>
      </c>
      <c r="I143" s="8" t="s">
        <v>596</v>
      </c>
      <c r="J143" s="3" t="str">
        <f t="shared" si="2"/>
        <v>F</v>
      </c>
      <c r="K143" s="3">
        <f>IF(AND(J143="M",G143="077"),MAX(50-1*COUNTIFS($J$8:J142,"M",$G$8:$G142,"077"),1),
IF(AND(J143="F",G143="077"),MAX(50-1*COUNTIFS($J$8:J142,"F",$G$8:$G142,"077"),1),""))</f>
        <v>40</v>
      </c>
    </row>
    <row r="144" spans="1:11" x14ac:dyDescent="0.2">
      <c r="A144" s="6" t="s">
        <v>597</v>
      </c>
      <c r="B144" s="6" t="s">
        <v>598</v>
      </c>
      <c r="E144" s="6" t="s">
        <v>220</v>
      </c>
      <c r="I144" s="8" t="s">
        <v>599</v>
      </c>
      <c r="J144" s="3" t="str">
        <f t="shared" si="2"/>
        <v>F</v>
      </c>
      <c r="K144" s="3" t="str">
        <f>IF(AND(J144="M",G144="077"),MAX(50-1*COUNTIFS($J$8:J143,"M",$G$8:$G143,"077"),1),
IF(AND(J144="F",G144="077"),MAX(50-1*COUNTIFS($J$8:J143,"F",$G$8:$G143,"077"),1),""))</f>
        <v/>
      </c>
    </row>
    <row r="145" spans="1:11" x14ac:dyDescent="0.2">
      <c r="A145" s="6" t="s">
        <v>600</v>
      </c>
      <c r="B145" s="6" t="s">
        <v>601</v>
      </c>
      <c r="D145" s="6" t="s">
        <v>602</v>
      </c>
      <c r="E145" s="6" t="s">
        <v>395</v>
      </c>
      <c r="F145" s="7" t="s">
        <v>121</v>
      </c>
      <c r="G145" s="7" t="s">
        <v>122</v>
      </c>
      <c r="H145" s="7" t="s">
        <v>38</v>
      </c>
      <c r="I145" s="8" t="s">
        <v>603</v>
      </c>
      <c r="J145" s="3" t="str">
        <f t="shared" si="2"/>
        <v>M</v>
      </c>
      <c r="K145" s="3" t="str">
        <f>IF(AND(J145="M",G145="077"),MAX(50-1*COUNTIFS($J$8:J144,"M",$G$8:$G144,"077"),1),
IF(AND(J145="F",G145="077"),MAX(50-1*COUNTIFS($J$8:J144,"F",$G$8:$G144,"077"),1),""))</f>
        <v/>
      </c>
    </row>
    <row r="146" spans="1:11" x14ac:dyDescent="0.2">
      <c r="A146" s="6" t="s">
        <v>604</v>
      </c>
      <c r="B146" s="6" t="s">
        <v>605</v>
      </c>
      <c r="E146" s="6" t="s">
        <v>141</v>
      </c>
      <c r="I146" s="8" t="s">
        <v>606</v>
      </c>
      <c r="J146" s="3" t="str">
        <f t="shared" si="2"/>
        <v>M</v>
      </c>
      <c r="K146" s="3" t="str">
        <f>IF(AND(J146="M",G146="077"),MAX(50-1*COUNTIFS($J$8:J145,"M",$G$8:$G145,"077"),1),
IF(AND(J146="F",G146="077"),MAX(50-1*COUNTIFS($J$8:J145,"F",$G$8:$G145,"077"),1),""))</f>
        <v/>
      </c>
    </row>
    <row r="147" spans="1:11" x14ac:dyDescent="0.2">
      <c r="A147" s="6" t="s">
        <v>607</v>
      </c>
      <c r="B147" s="6" t="s">
        <v>608</v>
      </c>
      <c r="D147" s="6" t="s">
        <v>609</v>
      </c>
      <c r="E147" s="6" t="s">
        <v>132</v>
      </c>
      <c r="F147" s="7" t="s">
        <v>288</v>
      </c>
      <c r="G147" s="7" t="s">
        <v>58</v>
      </c>
      <c r="H147" s="7" t="s">
        <v>38</v>
      </c>
      <c r="I147" s="8" t="s">
        <v>610</v>
      </c>
      <c r="J147" s="3" t="str">
        <f t="shared" si="2"/>
        <v>F</v>
      </c>
      <c r="K147" s="3">
        <f>IF(AND(J147="M",G147="077"),MAX(50-1*COUNTIFS($J$8:J146,"M",$G$8:$G146,"077"),1),
IF(AND(J147="F",G147="077"),MAX(50-1*COUNTIFS($J$8:J146,"F",$G$8:$G146,"077"),1),""))</f>
        <v>39</v>
      </c>
    </row>
    <row r="148" spans="1:11" x14ac:dyDescent="0.2">
      <c r="A148" s="6" t="s">
        <v>611</v>
      </c>
      <c r="B148" s="6" t="s">
        <v>612</v>
      </c>
      <c r="D148" s="6" t="s">
        <v>613</v>
      </c>
      <c r="E148" s="6" t="s">
        <v>231</v>
      </c>
      <c r="F148" s="7" t="s">
        <v>288</v>
      </c>
      <c r="G148" s="7" t="s">
        <v>58</v>
      </c>
      <c r="H148" s="7" t="s">
        <v>38</v>
      </c>
      <c r="I148" s="8" t="s">
        <v>610</v>
      </c>
      <c r="J148" s="3" t="str">
        <f t="shared" si="2"/>
        <v>M</v>
      </c>
      <c r="K148" s="3">
        <f>IF(AND(J148="M",G148="077"),MAX(50-1*COUNTIFS($J$8:J147,"M",$G$8:$G147,"077"),1),
IF(AND(J148="F",G148="077"),MAX(50-1*COUNTIFS($J$8:J147,"F",$G$8:$G147,"077"),1),""))</f>
        <v>30</v>
      </c>
    </row>
    <row r="149" spans="1:11" x14ac:dyDescent="0.2">
      <c r="A149" s="6" t="s">
        <v>614</v>
      </c>
      <c r="B149" s="6" t="s">
        <v>615</v>
      </c>
      <c r="D149" s="6" t="s">
        <v>616</v>
      </c>
      <c r="E149" s="6" t="s">
        <v>360</v>
      </c>
      <c r="F149" s="7" t="s">
        <v>142</v>
      </c>
      <c r="G149" s="7" t="s">
        <v>58</v>
      </c>
      <c r="H149" s="7" t="s">
        <v>38</v>
      </c>
      <c r="I149" s="8" t="s">
        <v>617</v>
      </c>
      <c r="J149" s="3" t="str">
        <f t="shared" si="2"/>
        <v>F</v>
      </c>
      <c r="K149" s="3">
        <f>IF(AND(J149="M",G149="077"),MAX(50-1*COUNTIFS($J$8:J148,"M",$G$8:$G148,"077"),1),
IF(AND(J149="F",G149="077"),MAX(50-1*COUNTIFS($J$8:J148,"F",$G$8:$G148,"077"),1),""))</f>
        <v>38</v>
      </c>
    </row>
    <row r="150" spans="1:11" x14ac:dyDescent="0.2">
      <c r="A150" s="6" t="s">
        <v>618</v>
      </c>
      <c r="B150" s="6" t="s">
        <v>619</v>
      </c>
      <c r="D150" s="6" t="s">
        <v>620</v>
      </c>
      <c r="E150" s="6" t="s">
        <v>466</v>
      </c>
      <c r="F150" s="7" t="s">
        <v>57</v>
      </c>
      <c r="G150" s="7" t="s">
        <v>58</v>
      </c>
      <c r="H150" s="7" t="s">
        <v>38</v>
      </c>
      <c r="I150" s="8" t="s">
        <v>621</v>
      </c>
      <c r="J150" s="3" t="str">
        <f t="shared" si="2"/>
        <v>F</v>
      </c>
      <c r="K150" s="3">
        <f>IF(AND(J150="M",G150="077"),MAX(50-1*COUNTIFS($J$8:J149,"M",$G$8:$G149,"077"),1),
IF(AND(J150="F",G150="077"),MAX(50-1*COUNTIFS($J$8:J149,"F",$G$8:$G149,"077"),1),""))</f>
        <v>37</v>
      </c>
    </row>
    <row r="151" spans="1:11" x14ac:dyDescent="0.2">
      <c r="A151" s="6" t="s">
        <v>622</v>
      </c>
      <c r="B151" s="6" t="s">
        <v>623</v>
      </c>
      <c r="E151" s="6" t="s">
        <v>220</v>
      </c>
      <c r="I151" s="8" t="s">
        <v>624</v>
      </c>
      <c r="J151" s="3" t="str">
        <f t="shared" si="2"/>
        <v>F</v>
      </c>
      <c r="K151" s="3" t="str">
        <f>IF(AND(J151="M",G151="077"),MAX(50-1*COUNTIFS($J$8:J150,"M",$G$8:$G150,"077"),1),
IF(AND(J151="F",G151="077"),MAX(50-1*COUNTIFS($J$8:J150,"F",$G$8:$G150,"077"),1),""))</f>
        <v/>
      </c>
    </row>
    <row r="152" spans="1:11" x14ac:dyDescent="0.2">
      <c r="A152" s="6" t="s">
        <v>625</v>
      </c>
      <c r="B152" s="6" t="s">
        <v>626</v>
      </c>
      <c r="E152" s="6" t="s">
        <v>62</v>
      </c>
      <c r="I152" s="8" t="s">
        <v>627</v>
      </c>
      <c r="J152" s="3" t="str">
        <f t="shared" si="2"/>
        <v>M</v>
      </c>
      <c r="K152" s="3" t="str">
        <f>IF(AND(J152="M",G152="077"),MAX(50-1*COUNTIFS($J$8:J151,"M",$G$8:$G151,"077"),1),
IF(AND(J152="F",G152="077"),MAX(50-1*COUNTIFS($J$8:J151,"F",$G$8:$G151,"077"),1),""))</f>
        <v/>
      </c>
    </row>
    <row r="153" spans="1:11" x14ac:dyDescent="0.2">
      <c r="A153" s="6" t="s">
        <v>628</v>
      </c>
      <c r="B153" s="6" t="s">
        <v>629</v>
      </c>
      <c r="E153" s="6" t="s">
        <v>395</v>
      </c>
      <c r="F153" s="7" t="s">
        <v>630</v>
      </c>
      <c r="I153" s="8" t="s">
        <v>631</v>
      </c>
      <c r="J153" s="3" t="str">
        <f t="shared" si="2"/>
        <v>M</v>
      </c>
      <c r="K153" s="3" t="str">
        <f>IF(AND(J153="M",G153="077"),MAX(50-1*COUNTIFS($J$8:J152,"M",$G$8:$G152,"077"),1),
IF(AND(J153="F",G153="077"),MAX(50-1*COUNTIFS($J$8:J152,"F",$G$8:$G152,"077"),1),""))</f>
        <v/>
      </c>
    </row>
    <row r="154" spans="1:11" x14ac:dyDescent="0.2">
      <c r="A154" s="6" t="s">
        <v>632</v>
      </c>
      <c r="B154" s="6" t="s">
        <v>633</v>
      </c>
      <c r="E154" s="6" t="s">
        <v>189</v>
      </c>
      <c r="I154" s="8" t="s">
        <v>634</v>
      </c>
      <c r="J154" s="3" t="str">
        <f t="shared" si="2"/>
        <v>M</v>
      </c>
      <c r="K154" s="3" t="str">
        <f>IF(AND(J154="M",G154="077"),MAX(50-1*COUNTIFS($J$8:J153,"M",$G$8:$G153,"077"),1),
IF(AND(J154="F",G154="077"),MAX(50-1*COUNTIFS($J$8:J153,"F",$G$8:$G153,"077"),1),""))</f>
        <v/>
      </c>
    </row>
    <row r="155" spans="1:11" x14ac:dyDescent="0.2">
      <c r="A155" s="6" t="s">
        <v>635</v>
      </c>
      <c r="B155" s="6" t="s">
        <v>636</v>
      </c>
      <c r="D155" s="6" t="s">
        <v>637</v>
      </c>
      <c r="E155" s="6" t="s">
        <v>287</v>
      </c>
      <c r="I155" s="8" t="s">
        <v>634</v>
      </c>
      <c r="J155" s="3" t="str">
        <f t="shared" si="2"/>
        <v>M</v>
      </c>
      <c r="K155" s="3" t="str">
        <f>IF(AND(J155="M",G155="077"),MAX(50-1*COUNTIFS($J$8:J154,"M",$G$8:$G154,"077"),1),
IF(AND(J155="F",G155="077"),MAX(50-1*COUNTIFS($J$8:J154,"F",$G$8:$G154,"077"),1),""))</f>
        <v/>
      </c>
    </row>
    <row r="156" spans="1:11" x14ac:dyDescent="0.2">
      <c r="A156" s="6" t="s">
        <v>638</v>
      </c>
      <c r="B156" s="6" t="s">
        <v>639</v>
      </c>
      <c r="E156" s="6" t="s">
        <v>120</v>
      </c>
      <c r="I156" s="8" t="s">
        <v>640</v>
      </c>
      <c r="J156" s="3" t="str">
        <f t="shared" si="2"/>
        <v>M</v>
      </c>
      <c r="K156" s="3" t="str">
        <f>IF(AND(J156="M",G156="077"),MAX(50-1*COUNTIFS($J$8:J155,"M",$G$8:$G155,"077"),1),
IF(AND(J156="F",G156="077"),MAX(50-1*COUNTIFS($J$8:J155,"F",$G$8:$G155,"077"),1),""))</f>
        <v/>
      </c>
    </row>
    <row r="157" spans="1:11" x14ac:dyDescent="0.2">
      <c r="A157" s="6" t="s">
        <v>641</v>
      </c>
      <c r="B157" s="6" t="s">
        <v>642</v>
      </c>
      <c r="D157" s="6" t="s">
        <v>643</v>
      </c>
      <c r="E157" s="6" t="s">
        <v>644</v>
      </c>
      <c r="F157" s="7" t="s">
        <v>121</v>
      </c>
      <c r="G157" s="7" t="s">
        <v>122</v>
      </c>
      <c r="H157" s="7" t="s">
        <v>38</v>
      </c>
      <c r="I157" s="8" t="s">
        <v>645</v>
      </c>
      <c r="J157" s="3" t="str">
        <f t="shared" si="2"/>
        <v>M</v>
      </c>
      <c r="K157" s="3" t="str">
        <f>IF(AND(J157="M",G157="077"),MAX(50-1*COUNTIFS($J$8:J156,"M",$G$8:$G156,"077"),1),
IF(AND(J157="F",G157="077"),MAX(50-1*COUNTIFS($J$8:J156,"F",$G$8:$G156,"077"),1),""))</f>
        <v/>
      </c>
    </row>
    <row r="158" spans="1:11" x14ac:dyDescent="0.2">
      <c r="A158" s="6" t="s">
        <v>646</v>
      </c>
      <c r="B158" s="6" t="s">
        <v>647</v>
      </c>
      <c r="D158" s="6" t="s">
        <v>648</v>
      </c>
      <c r="E158" s="6" t="s">
        <v>649</v>
      </c>
      <c r="F158" s="7" t="s">
        <v>121</v>
      </c>
      <c r="G158" s="7" t="s">
        <v>122</v>
      </c>
      <c r="H158" s="7" t="s">
        <v>38</v>
      </c>
      <c r="I158" s="8" t="s">
        <v>645</v>
      </c>
      <c r="J158" s="3" t="str">
        <f t="shared" si="2"/>
        <v>F</v>
      </c>
      <c r="K158" s="3" t="str">
        <f>IF(AND(J158="M",G158="077"),MAX(50-1*COUNTIFS($J$8:J157,"M",$G$8:$G157,"077"),1),
IF(AND(J158="F",G158="077"),MAX(50-1*COUNTIFS($J$8:J157,"F",$G$8:$G157,"077"),1),""))</f>
        <v/>
      </c>
    </row>
    <row r="159" spans="1:11" x14ac:dyDescent="0.2">
      <c r="A159" s="6" t="s">
        <v>650</v>
      </c>
      <c r="B159" s="6" t="s">
        <v>651</v>
      </c>
      <c r="E159" s="6" t="s">
        <v>652</v>
      </c>
      <c r="F159" s="7" t="s">
        <v>653</v>
      </c>
      <c r="I159" s="8" t="s">
        <v>654</v>
      </c>
      <c r="J159" s="3" t="str">
        <f t="shared" si="2"/>
        <v>F</v>
      </c>
      <c r="K159" s="3" t="str">
        <f>IF(AND(J159="M",G159="077"),MAX(50-1*COUNTIFS($J$8:J158,"M",$G$8:$G158,"077"),1),
IF(AND(J159="F",G159="077"),MAX(50-1*COUNTIFS($J$8:J158,"F",$G$8:$G158,"077"),1),""))</f>
        <v/>
      </c>
    </row>
    <row r="160" spans="1:11" x14ac:dyDescent="0.2">
      <c r="A160" s="6" t="s">
        <v>655</v>
      </c>
      <c r="B160" s="6" t="s">
        <v>656</v>
      </c>
      <c r="E160" s="6" t="s">
        <v>296</v>
      </c>
      <c r="F160" s="7" t="s">
        <v>657</v>
      </c>
      <c r="I160" s="8" t="s">
        <v>658</v>
      </c>
      <c r="J160" s="3" t="str">
        <f t="shared" si="2"/>
        <v>M</v>
      </c>
      <c r="K160" s="3" t="str">
        <f>IF(AND(J160="M",G160="077"),MAX(50-1*COUNTIFS($J$8:J159,"M",$G$8:$G159,"077"),1),
IF(AND(J160="F",G160="077"),MAX(50-1*COUNTIFS($J$8:J159,"F",$G$8:$G159,"077"),1),""))</f>
        <v/>
      </c>
    </row>
    <row r="161" spans="1:11" x14ac:dyDescent="0.2">
      <c r="A161" s="6" t="s">
        <v>659</v>
      </c>
      <c r="B161" s="6" t="s">
        <v>660</v>
      </c>
      <c r="E161" s="6" t="s">
        <v>296</v>
      </c>
      <c r="I161" s="8" t="s">
        <v>661</v>
      </c>
      <c r="J161" s="3" t="str">
        <f t="shared" si="2"/>
        <v>M</v>
      </c>
      <c r="K161" s="3" t="str">
        <f>IF(AND(J161="M",G161="077"),MAX(50-1*COUNTIFS($J$8:J160,"M",$G$8:$G160,"077"),1),
IF(AND(J161="F",G161="077"),MAX(50-1*COUNTIFS($J$8:J160,"F",$G$8:$G160,"077"),1),""))</f>
        <v/>
      </c>
    </row>
    <row r="162" spans="1:11" x14ac:dyDescent="0.2">
      <c r="A162" s="6" t="s">
        <v>662</v>
      </c>
      <c r="B162" s="6" t="s">
        <v>663</v>
      </c>
      <c r="E162" s="6" t="s">
        <v>561</v>
      </c>
      <c r="F162" s="7" t="s">
        <v>664</v>
      </c>
      <c r="I162" s="8" t="s">
        <v>665</v>
      </c>
      <c r="J162" s="3" t="str">
        <f t="shared" si="2"/>
        <v>F</v>
      </c>
      <c r="K162" s="3" t="str">
        <f>IF(AND(J162="M",G162="077"),MAX(50-1*COUNTIFS($J$8:J161,"M",$G$8:$G161,"077"),1),
IF(AND(J162="F",G162="077"),MAX(50-1*COUNTIFS($J$8:J161,"F",$G$8:$G161,"077"),1),""))</f>
        <v/>
      </c>
    </row>
    <row r="163" spans="1:11" x14ac:dyDescent="0.2">
      <c r="A163" s="6" t="s">
        <v>666</v>
      </c>
      <c r="B163" s="6" t="s">
        <v>667</v>
      </c>
      <c r="D163" s="6" t="s">
        <v>668</v>
      </c>
      <c r="E163" s="6" t="s">
        <v>177</v>
      </c>
      <c r="I163" s="8" t="s">
        <v>669</v>
      </c>
      <c r="J163" s="3" t="str">
        <f t="shared" si="2"/>
        <v>M</v>
      </c>
      <c r="K163" s="3" t="str">
        <f>IF(AND(J163="M",G163="077"),MAX(50-1*COUNTIFS($J$8:J162,"M",$G$8:$G162,"077"),1),
IF(AND(J163="F",G163="077"),MAX(50-1*COUNTIFS($J$8:J162,"F",$G$8:$G162,"077"),1),""))</f>
        <v/>
      </c>
    </row>
    <row r="164" spans="1:11" x14ac:dyDescent="0.2">
      <c r="A164" s="6" t="s">
        <v>670</v>
      </c>
      <c r="B164" s="6" t="s">
        <v>671</v>
      </c>
      <c r="E164" s="6" t="s">
        <v>672</v>
      </c>
      <c r="F164" s="7" t="s">
        <v>365</v>
      </c>
      <c r="I164" s="8" t="s">
        <v>673</v>
      </c>
      <c r="J164" s="3" t="str">
        <f t="shared" si="2"/>
        <v>F</v>
      </c>
      <c r="K164" s="3" t="str">
        <f>IF(AND(J164="M",G164="077"),MAX(50-1*COUNTIFS($J$8:J163,"M",$G$8:$G163,"077"),1),
IF(AND(J164="F",G164="077"),MAX(50-1*COUNTIFS($J$8:J163,"F",$G$8:$G163,"077"),1),""))</f>
        <v/>
      </c>
    </row>
    <row r="165" spans="1:11" x14ac:dyDescent="0.2">
      <c r="A165" s="6" t="s">
        <v>674</v>
      </c>
      <c r="B165" s="6" t="s">
        <v>675</v>
      </c>
      <c r="E165" s="6" t="s">
        <v>536</v>
      </c>
      <c r="I165" s="8" t="s">
        <v>676</v>
      </c>
      <c r="J165" s="3" t="str">
        <f t="shared" si="2"/>
        <v>M</v>
      </c>
      <c r="K165" s="3" t="str">
        <f>IF(AND(J165="M",G165="077"),MAX(50-1*COUNTIFS($J$8:J164,"M",$G$8:$G164,"077"),1),
IF(AND(J165="F",G165="077"),MAX(50-1*COUNTIFS($J$8:J164,"F",$G$8:$G164,"077"),1),""))</f>
        <v/>
      </c>
    </row>
    <row r="166" spans="1:11" x14ac:dyDescent="0.2">
      <c r="A166" s="6" t="s">
        <v>677</v>
      </c>
      <c r="B166" s="6" t="s">
        <v>678</v>
      </c>
      <c r="E166" s="6" t="s">
        <v>104</v>
      </c>
      <c r="I166" s="8" t="s">
        <v>676</v>
      </c>
      <c r="J166" s="3" t="str">
        <f t="shared" si="2"/>
        <v>M</v>
      </c>
      <c r="K166" s="3" t="str">
        <f>IF(AND(J166="M",G166="077"),MAX(50-1*COUNTIFS($J$8:J165,"M",$G$8:$G165,"077"),1),
IF(AND(J166="F",G166="077"),MAX(50-1*COUNTIFS($J$8:J165,"F",$G$8:$G165,"077"),1),""))</f>
        <v/>
      </c>
    </row>
    <row r="167" spans="1:11" x14ac:dyDescent="0.2">
      <c r="A167" s="6" t="s">
        <v>679</v>
      </c>
      <c r="B167" s="6" t="s">
        <v>680</v>
      </c>
      <c r="E167" s="6" t="s">
        <v>167</v>
      </c>
      <c r="I167" s="8" t="s">
        <v>681</v>
      </c>
      <c r="J167" s="3" t="str">
        <f t="shared" si="2"/>
        <v>M</v>
      </c>
      <c r="K167" s="3" t="str">
        <f>IF(AND(J167="M",G167="077"),MAX(50-1*COUNTIFS($J$8:J166,"M",$G$8:$G166,"077"),1),
IF(AND(J167="F",G167="077"),MAX(50-1*COUNTIFS($J$8:J166,"F",$G$8:$G166,"077"),1),""))</f>
        <v/>
      </c>
    </row>
    <row r="168" spans="1:11" x14ac:dyDescent="0.2">
      <c r="A168" s="6" t="s">
        <v>682</v>
      </c>
      <c r="B168" s="6" t="s">
        <v>683</v>
      </c>
      <c r="E168" s="6" t="s">
        <v>95</v>
      </c>
      <c r="F168" s="7" t="s">
        <v>684</v>
      </c>
      <c r="I168" s="8" t="s">
        <v>685</v>
      </c>
      <c r="J168" s="3" t="str">
        <f t="shared" si="2"/>
        <v>M</v>
      </c>
      <c r="K168" s="3" t="str">
        <f>IF(AND(J168="M",G168="077"),MAX(50-1*COUNTIFS($J$8:J167,"M",$G$8:$G167,"077"),1),
IF(AND(J168="F",G168="077"),MAX(50-1*COUNTIFS($J$8:J167,"F",$G$8:$G167,"077"),1),""))</f>
        <v/>
      </c>
    </row>
    <row r="169" spans="1:11" x14ac:dyDescent="0.2">
      <c r="A169" s="6" t="s">
        <v>686</v>
      </c>
      <c r="B169" s="6" t="s">
        <v>687</v>
      </c>
      <c r="D169" s="6" t="s">
        <v>688</v>
      </c>
      <c r="E169" s="6" t="s">
        <v>421</v>
      </c>
      <c r="F169" s="7" t="s">
        <v>416</v>
      </c>
      <c r="G169" s="7" t="s">
        <v>58</v>
      </c>
      <c r="H169" s="7" t="s">
        <v>38</v>
      </c>
      <c r="I169" s="8" t="s">
        <v>689</v>
      </c>
      <c r="J169" s="3" t="str">
        <f t="shared" si="2"/>
        <v>F</v>
      </c>
      <c r="K169" s="3">
        <f>IF(AND(J169="M",G169="077"),MAX(50-1*COUNTIFS($J$8:J168,"M",$G$8:$G168,"077"),1),
IF(AND(J169="F",G169="077"),MAX(50-1*COUNTIFS($J$8:J168,"F",$G$8:$G168,"077"),1),""))</f>
        <v>36</v>
      </c>
    </row>
    <row r="170" spans="1:11" x14ac:dyDescent="0.2">
      <c r="A170" s="6" t="s">
        <v>690</v>
      </c>
      <c r="B170" s="6" t="s">
        <v>691</v>
      </c>
      <c r="E170" s="6" t="s">
        <v>231</v>
      </c>
      <c r="I170" s="8" t="s">
        <v>692</v>
      </c>
      <c r="J170" s="3" t="str">
        <f t="shared" si="2"/>
        <v>M</v>
      </c>
      <c r="K170" s="3" t="str">
        <f>IF(AND(J170="M",G170="077"),MAX(50-1*COUNTIFS($J$8:J169,"M",$G$8:$G169,"077"),1),
IF(AND(J170="F",G170="077"),MAX(50-1*COUNTIFS($J$8:J169,"F",$G$8:$G169,"077"),1),""))</f>
        <v/>
      </c>
    </row>
    <row r="171" spans="1:11" x14ac:dyDescent="0.2">
      <c r="A171" s="6" t="s">
        <v>693</v>
      </c>
      <c r="B171" s="6" t="s">
        <v>694</v>
      </c>
      <c r="E171" s="6" t="s">
        <v>172</v>
      </c>
      <c r="I171" s="8" t="s">
        <v>695</v>
      </c>
      <c r="J171" s="3" t="str">
        <f t="shared" si="2"/>
        <v>M</v>
      </c>
      <c r="K171" s="3" t="str">
        <f>IF(AND(J171="M",G171="077"),MAX(50-1*COUNTIFS($J$8:J170,"M",$G$8:$G170,"077"),1),
IF(AND(J171="F",G171="077"),MAX(50-1*COUNTIFS($J$8:J170,"F",$G$8:$G170,"077"),1),""))</f>
        <v/>
      </c>
    </row>
    <row r="172" spans="1:11" x14ac:dyDescent="0.2">
      <c r="A172" s="6" t="s">
        <v>696</v>
      </c>
      <c r="B172" s="6" t="s">
        <v>697</v>
      </c>
      <c r="E172" s="6" t="s">
        <v>46</v>
      </c>
      <c r="F172" s="7" t="s">
        <v>698</v>
      </c>
      <c r="I172" s="8" t="s">
        <v>699</v>
      </c>
      <c r="J172" s="3" t="str">
        <f t="shared" si="2"/>
        <v>M</v>
      </c>
      <c r="K172" s="3" t="str">
        <f>IF(AND(J172="M",G172="077"),MAX(50-1*COUNTIFS($J$8:J171,"M",$G$8:$G171,"077"),1),
IF(AND(J172="F",G172="077"),MAX(50-1*COUNTIFS($J$8:J171,"F",$G$8:$G171,"077"),1),""))</f>
        <v/>
      </c>
    </row>
    <row r="173" spans="1:11" x14ac:dyDescent="0.2">
      <c r="A173" s="6" t="s">
        <v>700</v>
      </c>
      <c r="B173" s="6" t="s">
        <v>701</v>
      </c>
      <c r="E173" s="6" t="s">
        <v>26</v>
      </c>
      <c r="I173" s="8" t="s">
        <v>699</v>
      </c>
      <c r="J173" s="3" t="str">
        <f t="shared" si="2"/>
        <v>M</v>
      </c>
      <c r="K173" s="3" t="str">
        <f>IF(AND(J173="M",G173="077"),MAX(50-1*COUNTIFS($J$8:J172,"M",$G$8:$G172,"077"),1),
IF(AND(J173="F",G173="077"),MAX(50-1*COUNTIFS($J$8:J172,"F",$G$8:$G172,"077"),1),""))</f>
        <v/>
      </c>
    </row>
    <row r="174" spans="1:11" x14ac:dyDescent="0.2">
      <c r="A174" s="6" t="s">
        <v>702</v>
      </c>
      <c r="B174" s="6" t="s">
        <v>703</v>
      </c>
      <c r="E174" s="6" t="s">
        <v>704</v>
      </c>
      <c r="I174" s="8" t="s">
        <v>705</v>
      </c>
      <c r="J174" s="3" t="str">
        <f t="shared" si="2"/>
        <v>M</v>
      </c>
      <c r="K174" s="3" t="str">
        <f>IF(AND(J174="M",G174="077"),MAX(50-1*COUNTIFS($J$8:J173,"M",$G$8:$G173,"077"),1),
IF(AND(J174="F",G174="077"),MAX(50-1*COUNTIFS($J$8:J173,"F",$G$8:$G173,"077"),1),""))</f>
        <v/>
      </c>
    </row>
    <row r="175" spans="1:11" x14ac:dyDescent="0.2">
      <c r="A175" s="6" t="s">
        <v>706</v>
      </c>
      <c r="B175" s="6" t="s">
        <v>707</v>
      </c>
      <c r="E175" s="6" t="s">
        <v>421</v>
      </c>
      <c r="F175" s="7" t="s">
        <v>151</v>
      </c>
      <c r="I175" s="8" t="s">
        <v>708</v>
      </c>
      <c r="J175" s="3" t="str">
        <f t="shared" si="2"/>
        <v>F</v>
      </c>
      <c r="K175" s="3" t="str">
        <f>IF(AND(J175="M",G175="077"),MAX(50-1*COUNTIFS($J$8:J174,"M",$G$8:$G174,"077"),1),
IF(AND(J175="F",G175="077"),MAX(50-1*COUNTIFS($J$8:J174,"F",$G$8:$G174,"077"),1),""))</f>
        <v/>
      </c>
    </row>
    <row r="176" spans="1:11" x14ac:dyDescent="0.2">
      <c r="A176" s="6" t="s">
        <v>709</v>
      </c>
      <c r="B176" s="6" t="s">
        <v>710</v>
      </c>
      <c r="E176" s="6" t="s">
        <v>208</v>
      </c>
      <c r="I176" s="8" t="s">
        <v>711</v>
      </c>
      <c r="J176" s="3" t="str">
        <f t="shared" si="2"/>
        <v>M</v>
      </c>
      <c r="K176" s="3" t="str">
        <f>IF(AND(J176="M",G176="077"),MAX(50-1*COUNTIFS($J$8:J175,"M",$G$8:$G175,"077"),1),
IF(AND(J176="F",G176="077"),MAX(50-1*COUNTIFS($J$8:J175,"F",$G$8:$G175,"077"),1),""))</f>
        <v/>
      </c>
    </row>
    <row r="177" spans="1:11" x14ac:dyDescent="0.2">
      <c r="A177" s="6" t="s">
        <v>712</v>
      </c>
      <c r="B177" s="6" t="s">
        <v>713</v>
      </c>
      <c r="E177" s="6" t="s">
        <v>21</v>
      </c>
      <c r="F177" s="7" t="s">
        <v>714</v>
      </c>
      <c r="I177" s="8" t="s">
        <v>711</v>
      </c>
      <c r="J177" s="3" t="str">
        <f t="shared" si="2"/>
        <v>M</v>
      </c>
      <c r="K177" s="3" t="str">
        <f>IF(AND(J177="M",G177="077"),MAX(50-1*COUNTIFS($J$8:J176,"M",$G$8:$G176,"077"),1),
IF(AND(J177="F",G177="077"),MAX(50-1*COUNTIFS($J$8:J176,"F",$G$8:$G176,"077"),1),""))</f>
        <v/>
      </c>
    </row>
    <row r="178" spans="1:11" x14ac:dyDescent="0.2">
      <c r="A178" s="6" t="s">
        <v>715</v>
      </c>
      <c r="B178" s="6" t="s">
        <v>716</v>
      </c>
      <c r="E178" s="6" t="s">
        <v>717</v>
      </c>
      <c r="F178" s="7" t="s">
        <v>718</v>
      </c>
      <c r="I178" s="8" t="s">
        <v>719</v>
      </c>
      <c r="J178" s="3" t="str">
        <f t="shared" si="2"/>
        <v>F</v>
      </c>
      <c r="K178" s="3" t="str">
        <f>IF(AND(J178="M",G178="077"),MAX(50-1*COUNTIFS($J$8:J177,"M",$G$8:$G177,"077"),1),
IF(AND(J178="F",G178="077"),MAX(50-1*COUNTIFS($J$8:J177,"F",$G$8:$G177,"077"),1),""))</f>
        <v/>
      </c>
    </row>
    <row r="179" spans="1:11" x14ac:dyDescent="0.2">
      <c r="A179" s="6" t="s">
        <v>720</v>
      </c>
      <c r="B179" s="6" t="s">
        <v>721</v>
      </c>
      <c r="E179" s="6" t="s">
        <v>80</v>
      </c>
      <c r="I179" s="8" t="s">
        <v>722</v>
      </c>
      <c r="J179" s="3" t="str">
        <f t="shared" si="2"/>
        <v>M</v>
      </c>
      <c r="K179" s="3" t="str">
        <f>IF(AND(J179="M",G179="077"),MAX(50-1*COUNTIFS($J$8:J178,"M",$G$8:$G178,"077"),1),
IF(AND(J179="F",G179="077"),MAX(50-1*COUNTIFS($J$8:J178,"F",$G$8:$G178,"077"),1),""))</f>
        <v/>
      </c>
    </row>
    <row r="180" spans="1:11" x14ac:dyDescent="0.2">
      <c r="A180" s="6" t="s">
        <v>723</v>
      </c>
      <c r="B180" s="6" t="s">
        <v>724</v>
      </c>
      <c r="D180" s="6" t="s">
        <v>725</v>
      </c>
      <c r="E180" s="6" t="s">
        <v>493</v>
      </c>
      <c r="F180" s="7" t="s">
        <v>726</v>
      </c>
      <c r="I180" s="8" t="s">
        <v>727</v>
      </c>
      <c r="J180" s="3" t="str">
        <f t="shared" si="2"/>
        <v>F</v>
      </c>
      <c r="K180" s="3" t="str">
        <f>IF(AND(J180="M",G180="077"),MAX(50-1*COUNTIFS($J$8:J179,"M",$G$8:$G179,"077"),1),
IF(AND(J180="F",G180="077"),MAX(50-1*COUNTIFS($J$8:J179,"F",$G$8:$G179,"077"),1),""))</f>
        <v/>
      </c>
    </row>
    <row r="181" spans="1:11" x14ac:dyDescent="0.2">
      <c r="A181" s="6" t="s">
        <v>728</v>
      </c>
      <c r="B181" s="6" t="s">
        <v>729</v>
      </c>
      <c r="E181" s="6" t="s">
        <v>730</v>
      </c>
      <c r="I181" s="8" t="s">
        <v>731</v>
      </c>
      <c r="J181" s="3" t="str">
        <f t="shared" si="2"/>
        <v>M</v>
      </c>
      <c r="K181" s="3" t="str">
        <f>IF(AND(J181="M",G181="077"),MAX(50-1*COUNTIFS($J$8:J180,"M",$G$8:$G180,"077"),1),
IF(AND(J181="F",G181="077"),MAX(50-1*COUNTIFS($J$8:J180,"F",$G$8:$G180,"077"),1),""))</f>
        <v/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E4368-9577-4DBF-B86A-15CB515DD92C}">
  <dimension ref="A1:K115"/>
  <sheetViews>
    <sheetView topLeftCell="A8" workbookViewId="0">
      <selection activeCell="A8" sqref="A8:K115"/>
    </sheetView>
  </sheetViews>
  <sheetFormatPr baseColWidth="10" defaultRowHeight="12.75" x14ac:dyDescent="0.2"/>
  <cols>
    <col min="1" max="1" width="19.5703125" style="3" customWidth="1"/>
    <col min="2" max="2" width="29" style="3" customWidth="1"/>
    <col min="3" max="3" width="15.140625" style="3" bestFit="1" customWidth="1"/>
    <col min="4" max="4" width="11.28515625" style="3" customWidth="1"/>
    <col min="5" max="5" width="27.42578125" style="3" customWidth="1"/>
    <col min="6" max="6" width="32" style="3" customWidth="1"/>
    <col min="7" max="7" width="14" style="3" customWidth="1"/>
    <col min="8" max="8" width="8.5703125" style="3" customWidth="1"/>
    <col min="9" max="9" width="8.42578125" style="3" customWidth="1"/>
    <col min="10" max="10" width="11.42578125" style="3"/>
    <col min="11" max="11" width="14.5703125" style="3" customWidth="1"/>
    <col min="12" max="16384" width="11.42578125" style="3"/>
  </cols>
  <sheetData>
    <row r="1" spans="1:11" ht="15.75" x14ac:dyDescent="0.2">
      <c r="F1" s="1" t="s">
        <v>1396</v>
      </c>
    </row>
    <row r="2" spans="1:11" x14ac:dyDescent="0.2">
      <c r="F2" s="3" t="s">
        <v>1</v>
      </c>
    </row>
    <row r="3" spans="1:11" x14ac:dyDescent="0.2">
      <c r="F3" s="2" t="s">
        <v>1395</v>
      </c>
    </row>
    <row r="4" spans="1:11" x14ac:dyDescent="0.2">
      <c r="F4" s="2" t="s">
        <v>1394</v>
      </c>
    </row>
    <row r="5" spans="1:11" x14ac:dyDescent="0.2">
      <c r="F5" s="2" t="s">
        <v>4</v>
      </c>
    </row>
    <row r="7" spans="1:11" x14ac:dyDescent="0.2">
      <c r="A7" s="2" t="s">
        <v>738</v>
      </c>
      <c r="C7" s="2" t="s">
        <v>6</v>
      </c>
      <c r="E7" s="2" t="s">
        <v>1393</v>
      </c>
      <c r="F7" s="2" t="s">
        <v>1392</v>
      </c>
      <c r="G7" s="2" t="s">
        <v>9</v>
      </c>
    </row>
    <row r="8" spans="1:11" x14ac:dyDescent="0.2">
      <c r="A8" s="3" t="s">
        <v>10</v>
      </c>
      <c r="B8" s="3" t="s">
        <v>11</v>
      </c>
      <c r="C8" s="3" t="s">
        <v>734</v>
      </c>
      <c r="D8" s="3" t="s">
        <v>12</v>
      </c>
      <c r="E8" s="3" t="s">
        <v>13</v>
      </c>
      <c r="F8" s="3" t="s">
        <v>14</v>
      </c>
      <c r="G8" s="3" t="s">
        <v>15</v>
      </c>
      <c r="H8" s="3" t="s">
        <v>16</v>
      </c>
      <c r="I8" s="3" t="s">
        <v>17</v>
      </c>
      <c r="J8" s="3" t="s">
        <v>732</v>
      </c>
      <c r="K8" s="3" t="s">
        <v>733</v>
      </c>
    </row>
    <row r="9" spans="1:11" x14ac:dyDescent="0.2">
      <c r="A9" s="2" t="s">
        <v>18</v>
      </c>
      <c r="B9" s="2" t="s">
        <v>741</v>
      </c>
      <c r="D9" s="2" t="s">
        <v>742</v>
      </c>
      <c r="E9" s="2" t="s">
        <v>536</v>
      </c>
      <c r="F9" s="2" t="s">
        <v>743</v>
      </c>
      <c r="G9" s="2" t="s">
        <v>58</v>
      </c>
      <c r="H9" s="2" t="s">
        <v>38</v>
      </c>
      <c r="I9" s="2" t="s">
        <v>1391</v>
      </c>
      <c r="J9" s="3" t="str">
        <f t="shared" ref="J9:J40" si="0">MID(E9,3,1)</f>
        <v>M</v>
      </c>
      <c r="K9" s="3">
        <f>IF(AND(J9="M",G9="077"),MAX(50-1*COUNTIFS($J$8:J8,"M",$G$8:$G8,"077"),1),
IF(AND(J9="F",G9="077"),MAX(50-1*COUNTIFS($J$8:J8,"F",$G$8:$G8,"077"),1),""))</f>
        <v>50</v>
      </c>
    </row>
    <row r="10" spans="1:11" x14ac:dyDescent="0.2">
      <c r="A10" s="2" t="s">
        <v>24</v>
      </c>
      <c r="B10" s="2" t="s">
        <v>758</v>
      </c>
      <c r="D10" s="2" t="s">
        <v>759</v>
      </c>
      <c r="E10" s="2" t="s">
        <v>150</v>
      </c>
      <c r="F10" s="2" t="s">
        <v>760</v>
      </c>
      <c r="G10" s="2" t="s">
        <v>58</v>
      </c>
      <c r="H10" s="2" t="s">
        <v>38</v>
      </c>
      <c r="I10" s="2" t="s">
        <v>1390</v>
      </c>
      <c r="J10" s="3" t="str">
        <f t="shared" si="0"/>
        <v>M</v>
      </c>
      <c r="K10" s="3">
        <f>IF(AND(J10="M",G10="077"),MAX(50-1*COUNTIFS($J$8:J9,"M",$G$8:$G9,"077"),1),
IF(AND(J10="F",G10="077"),MAX(50-1*COUNTIFS($J$8:J9,"F",$G$8:$G9,"077"),1),""))</f>
        <v>49</v>
      </c>
    </row>
    <row r="11" spans="1:11" x14ac:dyDescent="0.2">
      <c r="A11" s="2" t="s">
        <v>28</v>
      </c>
      <c r="B11" s="2" t="s">
        <v>1389</v>
      </c>
      <c r="D11" s="2" t="s">
        <v>1388</v>
      </c>
      <c r="E11" s="2" t="s">
        <v>90</v>
      </c>
      <c r="F11" s="2" t="s">
        <v>919</v>
      </c>
      <c r="G11" s="2" t="s">
        <v>58</v>
      </c>
      <c r="H11" s="2" t="s">
        <v>38</v>
      </c>
      <c r="I11" s="2" t="s">
        <v>1387</v>
      </c>
      <c r="J11" s="3" t="str">
        <f t="shared" si="0"/>
        <v>M</v>
      </c>
      <c r="K11" s="3">
        <f>IF(AND(J11="M",G11="077"),MAX(50-1*COUNTIFS($J$8:J10,"M",$G$8:$G10,"077"),1),
IF(AND(J11="F",G11="077"),MAX(50-1*COUNTIFS($J$8:J10,"F",$G$8:$G10,"077"),1),""))</f>
        <v>48</v>
      </c>
    </row>
    <row r="12" spans="1:11" x14ac:dyDescent="0.2">
      <c r="A12" s="2" t="s">
        <v>32</v>
      </c>
      <c r="B12" s="2" t="s">
        <v>1386</v>
      </c>
      <c r="D12" s="2" t="s">
        <v>1385</v>
      </c>
      <c r="E12" s="2" t="s">
        <v>80</v>
      </c>
      <c r="F12" s="2" t="s">
        <v>100</v>
      </c>
      <c r="G12" s="2" t="s">
        <v>58</v>
      </c>
      <c r="H12" s="2" t="s">
        <v>38</v>
      </c>
      <c r="I12" s="2" t="s">
        <v>1384</v>
      </c>
      <c r="J12" s="3" t="str">
        <f t="shared" si="0"/>
        <v>M</v>
      </c>
      <c r="K12" s="3">
        <f>IF(AND(J12="M",G12="077"),MAX(50-1*COUNTIFS($J$8:J11,"M",$G$8:$G11,"077"),1),
IF(AND(J12="F",G12="077"),MAX(50-1*COUNTIFS($J$8:J11,"F",$G$8:$G11,"077"),1),""))</f>
        <v>47</v>
      </c>
    </row>
    <row r="13" spans="1:11" x14ac:dyDescent="0.2">
      <c r="A13" s="2" t="s">
        <v>40</v>
      </c>
      <c r="B13" s="2" t="s">
        <v>1383</v>
      </c>
      <c r="D13" s="2" t="s">
        <v>1382</v>
      </c>
      <c r="E13" s="2" t="s">
        <v>167</v>
      </c>
      <c r="F13" s="2" t="s">
        <v>919</v>
      </c>
      <c r="G13" s="2" t="s">
        <v>58</v>
      </c>
      <c r="H13" s="2" t="s">
        <v>38</v>
      </c>
      <c r="I13" s="2" t="s">
        <v>1381</v>
      </c>
      <c r="J13" s="3" t="str">
        <f t="shared" si="0"/>
        <v>M</v>
      </c>
      <c r="K13" s="3">
        <f>IF(AND(J13="M",G13="077"),MAX(50-1*COUNTIFS($J$8:J12,"M",$G$8:$G12,"077"),1),
IF(AND(J13="F",G13="077"),MAX(50-1*COUNTIFS($J$8:J12,"F",$G$8:$G12,"077"),1),""))</f>
        <v>46</v>
      </c>
    </row>
    <row r="14" spans="1:11" x14ac:dyDescent="0.2">
      <c r="A14" s="2" t="s">
        <v>44</v>
      </c>
      <c r="B14" s="2" t="s">
        <v>755</v>
      </c>
      <c r="D14" s="2" t="s">
        <v>756</v>
      </c>
      <c r="E14" s="2" t="s">
        <v>26</v>
      </c>
      <c r="F14" s="2" t="s">
        <v>743</v>
      </c>
      <c r="G14" s="2" t="s">
        <v>58</v>
      </c>
      <c r="H14" s="2" t="s">
        <v>38</v>
      </c>
      <c r="I14" s="2" t="s">
        <v>1380</v>
      </c>
      <c r="J14" s="3" t="str">
        <f t="shared" si="0"/>
        <v>M</v>
      </c>
      <c r="K14" s="3">
        <f>IF(AND(J14="M",G14="077"),MAX(50-1*COUNTIFS($J$8:J13,"M",$G$8:$G13,"077"),1),
IF(AND(J14="F",G14="077"),MAX(50-1*COUNTIFS($J$8:J13,"F",$G$8:$G13,"077"),1),""))</f>
        <v>45</v>
      </c>
    </row>
    <row r="15" spans="1:11" x14ac:dyDescent="0.2">
      <c r="A15" s="2" t="s">
        <v>48</v>
      </c>
      <c r="B15" s="2" t="s">
        <v>1379</v>
      </c>
      <c r="E15" s="2" t="s">
        <v>62</v>
      </c>
      <c r="F15" s="2" t="s">
        <v>753</v>
      </c>
      <c r="I15" s="2" t="s">
        <v>1378</v>
      </c>
      <c r="J15" s="3" t="str">
        <f t="shared" si="0"/>
        <v>M</v>
      </c>
      <c r="K15" s="3" t="str">
        <f>IF(AND(J15="M",G15="077"),MAX(50-1*COUNTIFS($J$8:J14,"M",$G$8:$G14,"077"),1),
IF(AND(J15="F",G15="077"),MAX(50-1*COUNTIFS($J$8:J14,"F",$G$8:$G14,"077"),1),""))</f>
        <v/>
      </c>
    </row>
    <row r="16" spans="1:11" x14ac:dyDescent="0.2">
      <c r="A16" s="2" t="s">
        <v>53</v>
      </c>
      <c r="B16" s="2" t="s">
        <v>1377</v>
      </c>
      <c r="D16" s="2" t="s">
        <v>1376</v>
      </c>
      <c r="E16" s="2" t="s">
        <v>385</v>
      </c>
      <c r="F16" s="2" t="s">
        <v>760</v>
      </c>
      <c r="G16" s="2" t="s">
        <v>58</v>
      </c>
      <c r="H16" s="2" t="s">
        <v>38</v>
      </c>
      <c r="I16" s="2" t="s">
        <v>1375</v>
      </c>
      <c r="J16" s="3" t="str">
        <f t="shared" si="0"/>
        <v>M</v>
      </c>
      <c r="K16" s="3">
        <f>IF(AND(J16="M",G16="077"),MAX(50-1*COUNTIFS($J$8:J15,"M",$G$8:$G15,"077"),1),
IF(AND(J16="F",G16="077"),MAX(50-1*COUNTIFS($J$8:J15,"F",$G$8:$G15,"077"),1),""))</f>
        <v>44</v>
      </c>
    </row>
    <row r="17" spans="1:11" x14ac:dyDescent="0.2">
      <c r="A17" s="2" t="s">
        <v>60</v>
      </c>
      <c r="B17" s="2" t="s">
        <v>1374</v>
      </c>
      <c r="D17" s="2" t="s">
        <v>1373</v>
      </c>
      <c r="E17" s="2" t="s">
        <v>752</v>
      </c>
      <c r="F17" s="2" t="s">
        <v>1372</v>
      </c>
      <c r="G17" s="2" t="s">
        <v>58</v>
      </c>
      <c r="H17" s="2" t="s">
        <v>38</v>
      </c>
      <c r="I17" s="2" t="s">
        <v>1371</v>
      </c>
      <c r="J17" s="3" t="str">
        <f t="shared" si="0"/>
        <v>M</v>
      </c>
      <c r="K17" s="3">
        <f>IF(AND(J17="M",G17="077"),MAX(50-1*COUNTIFS($J$8:J16,"M",$G$8:$G16,"077"),1),
IF(AND(J17="F",G17="077"),MAX(50-1*COUNTIFS($J$8:J16,"F",$G$8:$G16,"077"),1),""))</f>
        <v>43</v>
      </c>
    </row>
    <row r="18" spans="1:11" x14ac:dyDescent="0.2">
      <c r="A18" s="2" t="s">
        <v>64</v>
      </c>
      <c r="B18" s="2" t="s">
        <v>1370</v>
      </c>
      <c r="E18" s="2" t="s">
        <v>51</v>
      </c>
      <c r="F18" s="2" t="s">
        <v>753</v>
      </c>
      <c r="I18" s="2" t="s">
        <v>1369</v>
      </c>
      <c r="J18" s="3" t="str">
        <f t="shared" si="0"/>
        <v>M</v>
      </c>
      <c r="K18" s="3" t="str">
        <f>IF(AND(J18="M",G18="077"),MAX(50-1*COUNTIFS($J$8:J17,"M",$G$8:$G17,"077"),1),
IF(AND(J18="F",G18="077"),MAX(50-1*COUNTIFS($J$8:J17,"F",$G$8:$G17,"077"),1),""))</f>
        <v/>
      </c>
    </row>
    <row r="19" spans="1:11" x14ac:dyDescent="0.2">
      <c r="A19" s="2" t="s">
        <v>67</v>
      </c>
      <c r="B19" s="2" t="s">
        <v>68</v>
      </c>
      <c r="E19" s="2" t="s">
        <v>69</v>
      </c>
      <c r="F19" s="2" t="s">
        <v>753</v>
      </c>
      <c r="I19" s="2" t="s">
        <v>1368</v>
      </c>
      <c r="J19" s="3" t="str">
        <f t="shared" si="0"/>
        <v>M</v>
      </c>
      <c r="K19" s="3" t="str">
        <f>IF(AND(J19="M",G19="077"),MAX(50-1*COUNTIFS($J$8:J18,"M",$G$8:$G18,"077"),1),
IF(AND(J19="F",G19="077"),MAX(50-1*COUNTIFS($J$8:J18,"F",$G$8:$G18,"077"),1),""))</f>
        <v/>
      </c>
    </row>
    <row r="20" spans="1:11" x14ac:dyDescent="0.2">
      <c r="A20" s="2" t="s">
        <v>71</v>
      </c>
      <c r="B20" s="2" t="s">
        <v>795</v>
      </c>
      <c r="D20" s="2" t="s">
        <v>796</v>
      </c>
      <c r="E20" s="2" t="s">
        <v>51</v>
      </c>
      <c r="F20" s="2" t="s">
        <v>743</v>
      </c>
      <c r="G20" s="2" t="s">
        <v>58</v>
      </c>
      <c r="H20" s="2" t="s">
        <v>38</v>
      </c>
      <c r="I20" s="2" t="s">
        <v>1367</v>
      </c>
      <c r="J20" s="3" t="str">
        <f t="shared" si="0"/>
        <v>M</v>
      </c>
      <c r="K20" s="3">
        <f>IF(AND(J20="M",G20="077"),MAX(50-1*COUNTIFS($J$8:J19,"M",$G$8:$G19,"077"),1),
IF(AND(J20="F",G20="077"),MAX(50-1*COUNTIFS($J$8:J19,"F",$G$8:$G19,"077"),1),""))</f>
        <v>42</v>
      </c>
    </row>
    <row r="21" spans="1:11" x14ac:dyDescent="0.2">
      <c r="A21" s="2" t="s">
        <v>77</v>
      </c>
      <c r="B21" s="2" t="s">
        <v>801</v>
      </c>
      <c r="D21" s="2" t="s">
        <v>802</v>
      </c>
      <c r="E21" s="2" t="s">
        <v>90</v>
      </c>
      <c r="F21" s="2" t="s">
        <v>760</v>
      </c>
      <c r="G21" s="2" t="s">
        <v>58</v>
      </c>
      <c r="H21" s="2" t="s">
        <v>38</v>
      </c>
      <c r="I21" s="2" t="s">
        <v>1366</v>
      </c>
      <c r="J21" s="3" t="str">
        <f t="shared" si="0"/>
        <v>M</v>
      </c>
      <c r="K21" s="3">
        <f>IF(AND(J21="M",G21="077"),MAX(50-1*COUNTIFS($J$8:J20,"M",$G$8:$G20,"077"),1),
IF(AND(J21="F",G21="077"),MAX(50-1*COUNTIFS($J$8:J20,"F",$G$8:$G20,"077"),1),""))</f>
        <v>41</v>
      </c>
    </row>
    <row r="22" spans="1:11" x14ac:dyDescent="0.2">
      <c r="A22" s="2" t="s">
        <v>83</v>
      </c>
      <c r="B22" s="2" t="s">
        <v>805</v>
      </c>
      <c r="D22" s="2" t="s">
        <v>806</v>
      </c>
      <c r="E22" s="2" t="s">
        <v>30</v>
      </c>
      <c r="F22" s="2" t="s">
        <v>743</v>
      </c>
      <c r="G22" s="2" t="s">
        <v>58</v>
      </c>
      <c r="H22" s="2" t="s">
        <v>38</v>
      </c>
      <c r="I22" s="2" t="s">
        <v>1365</v>
      </c>
      <c r="J22" s="3" t="str">
        <f t="shared" si="0"/>
        <v>M</v>
      </c>
      <c r="K22" s="3">
        <f>IF(AND(J22="M",G22="077"),MAX(50-1*COUNTIFS($J$8:J21,"M",$G$8:$G21,"077"),1),
IF(AND(J22="F",G22="077"),MAX(50-1*COUNTIFS($J$8:J21,"F",$G$8:$G21,"077"),1),""))</f>
        <v>40</v>
      </c>
    </row>
    <row r="23" spans="1:11" x14ac:dyDescent="0.2">
      <c r="A23" s="2" t="s">
        <v>87</v>
      </c>
      <c r="B23" s="2" t="s">
        <v>791</v>
      </c>
      <c r="D23" s="2" t="s">
        <v>792</v>
      </c>
      <c r="E23" s="2" t="s">
        <v>189</v>
      </c>
      <c r="F23" s="2" t="s">
        <v>760</v>
      </c>
      <c r="G23" s="2" t="s">
        <v>58</v>
      </c>
      <c r="H23" s="2" t="s">
        <v>38</v>
      </c>
      <c r="I23" s="2" t="s">
        <v>1364</v>
      </c>
      <c r="J23" s="3" t="str">
        <f t="shared" si="0"/>
        <v>M</v>
      </c>
      <c r="K23" s="3">
        <f>IF(AND(J23="M",G23="077"),MAX(50-1*COUNTIFS($J$8:J22,"M",$G$8:$G22,"077"),1),
IF(AND(J23="F",G23="077"),MAX(50-1*COUNTIFS($J$8:J22,"F",$G$8:$G22,"077"),1),""))</f>
        <v>39</v>
      </c>
    </row>
    <row r="24" spans="1:11" x14ac:dyDescent="0.2">
      <c r="A24" s="2" t="s">
        <v>92</v>
      </c>
      <c r="B24" s="2" t="s">
        <v>1363</v>
      </c>
      <c r="D24" s="2" t="s">
        <v>1362</v>
      </c>
      <c r="E24" s="2" t="s">
        <v>838</v>
      </c>
      <c r="F24" s="2" t="s">
        <v>760</v>
      </c>
      <c r="G24" s="2" t="s">
        <v>58</v>
      </c>
      <c r="H24" s="2" t="s">
        <v>38</v>
      </c>
      <c r="I24" s="2" t="s">
        <v>1361</v>
      </c>
      <c r="J24" s="3" t="str">
        <f t="shared" si="0"/>
        <v>F</v>
      </c>
      <c r="K24" s="3">
        <f>IF(AND(J24="M",G24="077"),MAX(50-1*COUNTIFS($J$8:J23,"M",$G$8:$G23,"077"),1),
IF(AND(J24="F",G24="077"),MAX(50-1*COUNTIFS($J$8:J23,"F",$G$8:$G23,"077"),1),""))</f>
        <v>50</v>
      </c>
    </row>
    <row r="25" spans="1:11" x14ac:dyDescent="0.2">
      <c r="A25" s="2" t="s">
        <v>97</v>
      </c>
      <c r="B25" s="2" t="s">
        <v>165</v>
      </c>
      <c r="D25" s="2" t="s">
        <v>166</v>
      </c>
      <c r="E25" s="2" t="s">
        <v>167</v>
      </c>
      <c r="F25" s="2" t="s">
        <v>85</v>
      </c>
      <c r="G25" s="2" t="s">
        <v>58</v>
      </c>
      <c r="H25" s="2" t="s">
        <v>38</v>
      </c>
      <c r="I25" s="2" t="s">
        <v>1360</v>
      </c>
      <c r="J25" s="3" t="str">
        <f t="shared" si="0"/>
        <v>M</v>
      </c>
      <c r="K25" s="3">
        <f>IF(AND(J25="M",G25="077"),MAX(50-1*COUNTIFS($J$8:J24,"M",$G$8:$G24,"077"),1),
IF(AND(J25="F",G25="077"),MAX(50-1*COUNTIFS($J$8:J24,"F",$G$8:$G24,"077"),1),""))</f>
        <v>38</v>
      </c>
    </row>
    <row r="26" spans="1:11" x14ac:dyDescent="0.2">
      <c r="A26" s="2" t="s">
        <v>102</v>
      </c>
      <c r="B26" s="2" t="s">
        <v>1359</v>
      </c>
      <c r="E26" s="2" t="s">
        <v>936</v>
      </c>
      <c r="F26" s="2" t="s">
        <v>1358</v>
      </c>
      <c r="I26" s="2" t="s">
        <v>1357</v>
      </c>
      <c r="J26" s="3" t="str">
        <f t="shared" si="0"/>
        <v>F</v>
      </c>
      <c r="K26" s="3" t="str">
        <f>IF(AND(J26="M",G26="077"),MAX(50-1*COUNTIFS($J$8:J25,"M",$G$8:$G25,"077"),1),
IF(AND(J26="F",G26="077"),MAX(50-1*COUNTIFS($J$8:J25,"F",$G$8:$G25,"077"),1),""))</f>
        <v/>
      </c>
    </row>
    <row r="27" spans="1:11" x14ac:dyDescent="0.2">
      <c r="A27" s="2" t="s">
        <v>107</v>
      </c>
      <c r="B27" s="2" t="s">
        <v>1356</v>
      </c>
      <c r="E27" s="2" t="s">
        <v>161</v>
      </c>
      <c r="F27" s="2" t="s">
        <v>753</v>
      </c>
      <c r="I27" s="2" t="s">
        <v>1355</v>
      </c>
      <c r="J27" s="3" t="str">
        <f t="shared" si="0"/>
        <v>M</v>
      </c>
      <c r="K27" s="3" t="str">
        <f>IF(AND(J27="M",G27="077"),MAX(50-1*COUNTIFS($J$8:J26,"M",$G$8:$G26,"077"),1),
IF(AND(J27="F",G27="077"),MAX(50-1*COUNTIFS($J$8:J26,"F",$G$8:$G26,"077"),1),""))</f>
        <v/>
      </c>
    </row>
    <row r="28" spans="1:11" x14ac:dyDescent="0.2">
      <c r="A28" s="2" t="s">
        <v>112</v>
      </c>
      <c r="B28" s="2" t="s">
        <v>1354</v>
      </c>
      <c r="D28" s="2" t="s">
        <v>1353</v>
      </c>
      <c r="E28" s="2" t="s">
        <v>30</v>
      </c>
      <c r="F28" s="2" t="s">
        <v>753</v>
      </c>
      <c r="I28" s="2" t="s">
        <v>1352</v>
      </c>
      <c r="J28" s="3" t="str">
        <f t="shared" si="0"/>
        <v>M</v>
      </c>
      <c r="K28" s="3" t="str">
        <f>IF(AND(J28="M",G28="077"),MAX(50-1*COUNTIFS($J$8:J27,"M",$G$8:$G27,"077"),1),
IF(AND(J28="F",G28="077"),MAX(50-1*COUNTIFS($J$8:J27,"F",$G$8:$G27,"077"),1),""))</f>
        <v/>
      </c>
    </row>
    <row r="29" spans="1:11" x14ac:dyDescent="0.2">
      <c r="A29" s="2" t="s">
        <v>117</v>
      </c>
      <c r="B29" s="2" t="s">
        <v>1351</v>
      </c>
      <c r="E29" s="2" t="s">
        <v>30</v>
      </c>
      <c r="F29" s="2" t="s">
        <v>753</v>
      </c>
      <c r="I29" s="2" t="s">
        <v>1350</v>
      </c>
      <c r="J29" s="3" t="str">
        <f t="shared" si="0"/>
        <v>M</v>
      </c>
      <c r="K29" s="3" t="str">
        <f>IF(AND(J29="M",G29="077"),MAX(50-1*COUNTIFS($J$8:J28,"M",$G$8:$G28,"077"),1),
IF(AND(J29="F",G29="077"),MAX(50-1*COUNTIFS($J$8:J28,"F",$G$8:$G28,"077"),1),""))</f>
        <v/>
      </c>
    </row>
    <row r="30" spans="1:11" x14ac:dyDescent="0.2">
      <c r="A30" s="2" t="s">
        <v>124</v>
      </c>
      <c r="B30" s="2" t="s">
        <v>1349</v>
      </c>
      <c r="E30" s="2" t="s">
        <v>95</v>
      </c>
      <c r="F30" s="2" t="s">
        <v>1348</v>
      </c>
      <c r="I30" s="2" t="s">
        <v>1347</v>
      </c>
      <c r="J30" s="3" t="str">
        <f t="shared" si="0"/>
        <v>M</v>
      </c>
      <c r="K30" s="3" t="str">
        <f>IF(AND(J30="M",G30="077"),MAX(50-1*COUNTIFS($J$8:J29,"M",$G$8:$G29,"077"),1),
IF(AND(J30="F",G30="077"),MAX(50-1*COUNTIFS($J$8:J29,"F",$G$8:$G29,"077"),1),""))</f>
        <v/>
      </c>
    </row>
    <row r="31" spans="1:11" x14ac:dyDescent="0.2">
      <c r="A31" s="2" t="s">
        <v>129</v>
      </c>
      <c r="B31" s="2" t="s">
        <v>1346</v>
      </c>
      <c r="E31" s="2" t="s">
        <v>415</v>
      </c>
      <c r="F31" s="2" t="s">
        <v>753</v>
      </c>
      <c r="I31" s="2" t="s">
        <v>1345</v>
      </c>
      <c r="J31" s="3" t="str">
        <f t="shared" si="0"/>
        <v>F</v>
      </c>
      <c r="K31" s="3" t="str">
        <f>IF(AND(J31="M",G31="077"),MAX(50-1*COUNTIFS($J$8:J30,"M",$G$8:$G30,"077"),1),
IF(AND(J31="F",G31="077"),MAX(50-1*COUNTIFS($J$8:J30,"F",$G$8:$G30,"077"),1),""))</f>
        <v/>
      </c>
    </row>
    <row r="32" spans="1:11" x14ac:dyDescent="0.2">
      <c r="A32" s="2" t="s">
        <v>134</v>
      </c>
      <c r="B32" s="2" t="s">
        <v>1344</v>
      </c>
      <c r="E32" s="2" t="s">
        <v>62</v>
      </c>
      <c r="F32" s="2" t="s">
        <v>753</v>
      </c>
      <c r="I32" s="2" t="s">
        <v>1343</v>
      </c>
      <c r="J32" s="3" t="str">
        <f t="shared" si="0"/>
        <v>M</v>
      </c>
      <c r="K32" s="3" t="str">
        <f>IF(AND(J32="M",G32="077"),MAX(50-1*COUNTIFS($J$8:J31,"M",$G$8:$G31,"077"),1),
IF(AND(J32="F",G32="077"),MAX(50-1*COUNTIFS($J$8:J31,"F",$G$8:$G31,"077"),1),""))</f>
        <v/>
      </c>
    </row>
    <row r="33" spans="1:11" x14ac:dyDescent="0.2">
      <c r="A33" s="2" t="s">
        <v>138</v>
      </c>
      <c r="B33" s="2" t="s">
        <v>266</v>
      </c>
      <c r="D33" s="2" t="s">
        <v>267</v>
      </c>
      <c r="E33" s="2" t="s">
        <v>62</v>
      </c>
      <c r="F33" s="2" t="s">
        <v>85</v>
      </c>
      <c r="G33" s="2" t="s">
        <v>58</v>
      </c>
      <c r="H33" s="2" t="s">
        <v>38</v>
      </c>
      <c r="I33" s="2" t="s">
        <v>1342</v>
      </c>
      <c r="J33" s="3" t="str">
        <f t="shared" si="0"/>
        <v>M</v>
      </c>
      <c r="K33" s="3">
        <f>IF(AND(J33="M",G33="077"),MAX(50-1*COUNTIFS($J$8:J32,"M",$G$8:$G32,"077"),1),
IF(AND(J33="F",G33="077"),MAX(50-1*COUNTIFS($J$8:J32,"F",$G$8:$G32,"077"),1),""))</f>
        <v>37</v>
      </c>
    </row>
    <row r="34" spans="1:11" x14ac:dyDescent="0.2">
      <c r="A34" s="2" t="s">
        <v>144</v>
      </c>
      <c r="B34" s="2" t="s">
        <v>917</v>
      </c>
      <c r="D34" s="2" t="s">
        <v>918</v>
      </c>
      <c r="E34" s="2" t="s">
        <v>42</v>
      </c>
      <c r="F34" s="2" t="s">
        <v>919</v>
      </c>
      <c r="G34" s="2" t="s">
        <v>58</v>
      </c>
      <c r="H34" s="2" t="s">
        <v>38</v>
      </c>
      <c r="I34" s="2" t="s">
        <v>1341</v>
      </c>
      <c r="J34" s="3" t="str">
        <f t="shared" si="0"/>
        <v>M</v>
      </c>
      <c r="K34" s="3">
        <f>IF(AND(J34="M",G34="077"),MAX(50-1*COUNTIFS($J$8:J33,"M",$G$8:$G33,"077"),1),
IF(AND(J34="F",G34="077"),MAX(50-1*COUNTIFS($J$8:J33,"F",$G$8:$G33,"077"),1),""))</f>
        <v>36</v>
      </c>
    </row>
    <row r="35" spans="1:11" x14ac:dyDescent="0.2">
      <c r="A35" s="2" t="s">
        <v>147</v>
      </c>
      <c r="B35" s="2" t="s">
        <v>866</v>
      </c>
      <c r="D35" s="2" t="s">
        <v>867</v>
      </c>
      <c r="E35" s="2" t="s">
        <v>868</v>
      </c>
      <c r="F35" s="2" t="s">
        <v>869</v>
      </c>
      <c r="G35" s="2" t="s">
        <v>58</v>
      </c>
      <c r="H35" s="2" t="s">
        <v>38</v>
      </c>
      <c r="I35" s="2" t="s">
        <v>1340</v>
      </c>
      <c r="J35" s="3" t="str">
        <f t="shared" si="0"/>
        <v>F</v>
      </c>
      <c r="K35" s="3">
        <f>IF(AND(J35="M",G35="077"),MAX(50-1*COUNTIFS($J$8:J34,"M",$G$8:$G34,"077"),1),
IF(AND(J35="F",G35="077"),MAX(50-1*COUNTIFS($J$8:J34,"F",$G$8:$G34,"077"),1),""))</f>
        <v>49</v>
      </c>
    </row>
    <row r="36" spans="1:11" x14ac:dyDescent="0.2">
      <c r="A36" s="2" t="s">
        <v>153</v>
      </c>
      <c r="B36" s="2" t="s">
        <v>1339</v>
      </c>
      <c r="E36" s="2" t="s">
        <v>373</v>
      </c>
      <c r="F36" s="2" t="s">
        <v>753</v>
      </c>
      <c r="I36" s="2" t="s">
        <v>1338</v>
      </c>
      <c r="J36" s="3" t="str">
        <f t="shared" si="0"/>
        <v>M</v>
      </c>
      <c r="K36" s="3" t="str">
        <f>IF(AND(J36="M",G36="077"),MAX(50-1*COUNTIFS($J$8:J35,"M",$G$8:$G35,"077"),1),
IF(AND(J36="F",G36="077"),MAX(50-1*COUNTIFS($J$8:J35,"F",$G$8:$G35,"077"),1),""))</f>
        <v/>
      </c>
    </row>
    <row r="37" spans="1:11" x14ac:dyDescent="0.2">
      <c r="A37" s="2" t="s">
        <v>156</v>
      </c>
      <c r="B37" s="2" t="s">
        <v>238</v>
      </c>
      <c r="E37" s="2" t="s">
        <v>208</v>
      </c>
      <c r="F37" s="2" t="s">
        <v>753</v>
      </c>
      <c r="I37" s="2" t="s">
        <v>1337</v>
      </c>
      <c r="J37" s="3" t="str">
        <f t="shared" si="0"/>
        <v>M</v>
      </c>
      <c r="K37" s="3" t="str">
        <f>IF(AND(J37="M",G37="077"),MAX(50-1*COUNTIFS($J$8:J36,"M",$G$8:$G36,"077"),1),
IF(AND(J37="F",G37="077"),MAX(50-1*COUNTIFS($J$8:J36,"F",$G$8:$G36,"077"),1),""))</f>
        <v/>
      </c>
    </row>
    <row r="38" spans="1:11" x14ac:dyDescent="0.2">
      <c r="A38" s="2" t="s">
        <v>159</v>
      </c>
      <c r="B38" s="2" t="s">
        <v>1336</v>
      </c>
      <c r="E38" s="2" t="s">
        <v>46</v>
      </c>
      <c r="F38" s="2" t="s">
        <v>753</v>
      </c>
      <c r="I38" s="2" t="s">
        <v>1335</v>
      </c>
      <c r="J38" s="3" t="str">
        <f t="shared" si="0"/>
        <v>M</v>
      </c>
      <c r="K38" s="3" t="str">
        <f>IF(AND(J38="M",G38="077"),MAX(50-1*COUNTIFS($J$8:J37,"M",$G$8:$G37,"077"),1),
IF(AND(J38="F",G38="077"),MAX(50-1*COUNTIFS($J$8:J37,"F",$G$8:$G37,"077"),1),""))</f>
        <v/>
      </c>
    </row>
    <row r="39" spans="1:11" x14ac:dyDescent="0.2">
      <c r="A39" s="2" t="s">
        <v>164</v>
      </c>
      <c r="B39" s="2" t="s">
        <v>1334</v>
      </c>
      <c r="D39" s="2" t="s">
        <v>1333</v>
      </c>
      <c r="E39" s="2" t="s">
        <v>882</v>
      </c>
      <c r="F39" s="2" t="s">
        <v>753</v>
      </c>
      <c r="G39" s="2" t="s">
        <v>58</v>
      </c>
      <c r="H39" s="2" t="s">
        <v>38</v>
      </c>
      <c r="I39" s="2" t="s">
        <v>1332</v>
      </c>
      <c r="J39" s="3" t="str">
        <f t="shared" si="0"/>
        <v>F</v>
      </c>
      <c r="K39" s="3">
        <f>IF(AND(J39="M",G39="077"),MAX(50-1*COUNTIFS($J$8:J38,"M",$G$8:$G38,"077"),1),
IF(AND(J39="F",G39="077"),MAX(50-1*COUNTIFS($J$8:J38,"F",$G$8:$G38,"077"),1),""))</f>
        <v>48</v>
      </c>
    </row>
    <row r="40" spans="1:11" x14ac:dyDescent="0.2">
      <c r="A40" s="2" t="s">
        <v>169</v>
      </c>
      <c r="B40" s="2" t="s">
        <v>1331</v>
      </c>
      <c r="E40" s="2" t="s">
        <v>62</v>
      </c>
      <c r="F40" s="2" t="s">
        <v>753</v>
      </c>
      <c r="I40" s="2" t="s">
        <v>1330</v>
      </c>
      <c r="J40" s="3" t="str">
        <f t="shared" si="0"/>
        <v>M</v>
      </c>
      <c r="K40" s="3" t="str">
        <f>IF(AND(J40="M",G40="077"),MAX(50-1*COUNTIFS($J$8:J39,"M",$G$8:$G39,"077"),1),
IF(AND(J40="F",G40="077"),MAX(50-1*COUNTIFS($J$8:J39,"F",$G$8:$G39,"077"),1),""))</f>
        <v/>
      </c>
    </row>
    <row r="41" spans="1:11" x14ac:dyDescent="0.2">
      <c r="A41" s="2" t="s">
        <v>174</v>
      </c>
      <c r="B41" s="2" t="s">
        <v>1329</v>
      </c>
      <c r="D41" s="2" t="s">
        <v>1328</v>
      </c>
      <c r="E41" s="2" t="s">
        <v>1327</v>
      </c>
      <c r="F41" s="2" t="s">
        <v>952</v>
      </c>
      <c r="G41" s="2" t="s">
        <v>58</v>
      </c>
      <c r="H41" s="2" t="s">
        <v>38</v>
      </c>
      <c r="I41" s="2" t="s">
        <v>1326</v>
      </c>
      <c r="J41" s="3" t="str">
        <f t="shared" ref="J41:J72" si="1">MID(E41,3,1)</f>
        <v>M</v>
      </c>
      <c r="K41" s="3">
        <f>IF(AND(J41="M",G41="077"),MAX(50-1*COUNTIFS($J$8:J40,"M",$G$8:$G40,"077"),1),
IF(AND(J41="F",G41="077"),MAX(50-1*COUNTIFS($J$8:J40,"F",$G$8:$G40,"077"),1),""))</f>
        <v>35</v>
      </c>
    </row>
    <row r="42" spans="1:11" x14ac:dyDescent="0.2">
      <c r="A42" s="2" t="s">
        <v>180</v>
      </c>
      <c r="B42" s="2" t="s">
        <v>1325</v>
      </c>
      <c r="E42" s="2" t="s">
        <v>120</v>
      </c>
      <c r="F42" s="2" t="s">
        <v>753</v>
      </c>
      <c r="I42" s="2" t="s">
        <v>1324</v>
      </c>
      <c r="J42" s="3" t="str">
        <f t="shared" si="1"/>
        <v>M</v>
      </c>
      <c r="K42" s="3" t="str">
        <f>IF(AND(J42="M",G42="077"),MAX(50-1*COUNTIFS($J$8:J41,"M",$G$8:$G41,"077"),1),
IF(AND(J42="F",G42="077"),MAX(50-1*COUNTIFS($J$8:J41,"F",$G$8:$G41,"077"),1),""))</f>
        <v/>
      </c>
    </row>
    <row r="43" spans="1:11" x14ac:dyDescent="0.2">
      <c r="A43" s="2" t="s">
        <v>184</v>
      </c>
      <c r="B43" s="2" t="s">
        <v>1323</v>
      </c>
      <c r="E43" s="2" t="s">
        <v>62</v>
      </c>
      <c r="F43" s="2" t="s">
        <v>753</v>
      </c>
      <c r="I43" s="2" t="s">
        <v>1322</v>
      </c>
      <c r="J43" s="3" t="str">
        <f t="shared" si="1"/>
        <v>M</v>
      </c>
      <c r="K43" s="3" t="str">
        <f>IF(AND(J43="M",G43="077"),MAX(50-1*COUNTIFS($J$8:J42,"M",$G$8:$G42,"077"),1),
IF(AND(J43="F",G43="077"),MAX(50-1*COUNTIFS($J$8:J42,"F",$G$8:$G42,"077"),1),""))</f>
        <v/>
      </c>
    </row>
    <row r="44" spans="1:11" x14ac:dyDescent="0.2">
      <c r="A44" s="2" t="s">
        <v>187</v>
      </c>
      <c r="B44" s="2" t="s">
        <v>1321</v>
      </c>
      <c r="E44" s="2" t="s">
        <v>373</v>
      </c>
      <c r="F44" s="2" t="s">
        <v>753</v>
      </c>
      <c r="I44" s="2" t="s">
        <v>1319</v>
      </c>
      <c r="J44" s="3" t="str">
        <f t="shared" si="1"/>
        <v>M</v>
      </c>
      <c r="K44" s="3" t="str">
        <f>IF(AND(J44="M",G44="077"),MAX(50-1*COUNTIFS($J$8:J43,"M",$G$8:$G43,"077"),1),
IF(AND(J44="F",G44="077"),MAX(50-1*COUNTIFS($J$8:J43,"F",$G$8:$G43,"077"),1),""))</f>
        <v/>
      </c>
    </row>
    <row r="45" spans="1:11" x14ac:dyDescent="0.2">
      <c r="A45" s="2" t="s">
        <v>191</v>
      </c>
      <c r="B45" s="2" t="s">
        <v>1320</v>
      </c>
      <c r="E45" s="2" t="s">
        <v>161</v>
      </c>
      <c r="F45" s="2" t="s">
        <v>753</v>
      </c>
      <c r="I45" s="2" t="s">
        <v>1319</v>
      </c>
      <c r="J45" s="3" t="str">
        <f t="shared" si="1"/>
        <v>M</v>
      </c>
      <c r="K45" s="3" t="str">
        <f>IF(AND(J45="M",G45="077"),MAX(50-1*COUNTIFS($J$8:J44,"M",$G$8:$G44,"077"),1),
IF(AND(J45="F",G45="077"),MAX(50-1*COUNTIFS($J$8:J44,"F",$G$8:$G44,"077"),1),""))</f>
        <v/>
      </c>
    </row>
    <row r="46" spans="1:11" x14ac:dyDescent="0.2">
      <c r="A46" s="2" t="s">
        <v>194</v>
      </c>
      <c r="B46" s="2" t="s">
        <v>1318</v>
      </c>
      <c r="D46" s="2" t="s">
        <v>1317</v>
      </c>
      <c r="E46" s="2" t="s">
        <v>1095</v>
      </c>
      <c r="F46" s="2" t="s">
        <v>812</v>
      </c>
      <c r="G46" s="2" t="s">
        <v>58</v>
      </c>
      <c r="H46" s="2" t="s">
        <v>38</v>
      </c>
      <c r="I46" s="2" t="s">
        <v>1316</v>
      </c>
      <c r="J46" s="3" t="str">
        <f t="shared" si="1"/>
        <v>F</v>
      </c>
      <c r="K46" s="3">
        <f>IF(AND(J46="M",G46="077"),MAX(50-1*COUNTIFS($J$8:J45,"M",$G$8:$G45,"077"),1),
IF(AND(J46="F",G46="077"),MAX(50-1*COUNTIFS($J$8:J45,"F",$G$8:$G45,"077"),1),""))</f>
        <v>47</v>
      </c>
    </row>
    <row r="47" spans="1:11" x14ac:dyDescent="0.2">
      <c r="A47" s="2" t="s">
        <v>197</v>
      </c>
      <c r="B47" s="2" t="s">
        <v>1315</v>
      </c>
      <c r="E47" s="2" t="s">
        <v>80</v>
      </c>
      <c r="F47" s="2" t="s">
        <v>1314</v>
      </c>
      <c r="I47" s="2" t="s">
        <v>1313</v>
      </c>
      <c r="J47" s="3" t="str">
        <f t="shared" si="1"/>
        <v>M</v>
      </c>
      <c r="K47" s="3" t="str">
        <f>IF(AND(J47="M",G47="077"),MAX(50-1*COUNTIFS($J$8:J46,"M",$G$8:$G46,"077"),1),
IF(AND(J47="F",G47="077"),MAX(50-1*COUNTIFS($J$8:J46,"F",$G$8:$G46,"077"),1),""))</f>
        <v/>
      </c>
    </row>
    <row r="48" spans="1:11" x14ac:dyDescent="0.2">
      <c r="A48" s="2" t="s">
        <v>200</v>
      </c>
      <c r="B48" s="2" t="s">
        <v>1312</v>
      </c>
      <c r="D48" s="2" t="s">
        <v>1311</v>
      </c>
      <c r="E48" s="2" t="s">
        <v>1068</v>
      </c>
      <c r="F48" s="2" t="s">
        <v>952</v>
      </c>
      <c r="G48" s="2" t="s">
        <v>58</v>
      </c>
      <c r="H48" s="2" t="s">
        <v>38</v>
      </c>
      <c r="I48" s="2" t="s">
        <v>1310</v>
      </c>
      <c r="J48" s="3" t="str">
        <f t="shared" si="1"/>
        <v>F</v>
      </c>
      <c r="K48" s="3">
        <f>IF(AND(J48="M",G48="077"),MAX(50-1*COUNTIFS($J$8:J47,"M",$G$8:$G47,"077"),1),
IF(AND(J48="F",G48="077"),MAX(50-1*COUNTIFS($J$8:J47,"F",$G$8:$G47,"077"),1),""))</f>
        <v>46</v>
      </c>
    </row>
    <row r="49" spans="1:11" x14ac:dyDescent="0.2">
      <c r="A49" s="2" t="s">
        <v>203</v>
      </c>
      <c r="B49" s="2" t="s">
        <v>1309</v>
      </c>
      <c r="E49" s="2" t="s">
        <v>104</v>
      </c>
      <c r="F49" s="2" t="s">
        <v>753</v>
      </c>
      <c r="I49" s="2" t="s">
        <v>1308</v>
      </c>
      <c r="J49" s="3" t="str">
        <f t="shared" si="1"/>
        <v>M</v>
      </c>
      <c r="K49" s="3" t="str">
        <f>IF(AND(J49="M",G49="077"),MAX(50-1*COUNTIFS($J$8:J48,"M",$G$8:$G48,"077"),1),
IF(AND(J49="F",G49="077"),MAX(50-1*COUNTIFS($J$8:J48,"F",$G$8:$G48,"077"),1),""))</f>
        <v/>
      </c>
    </row>
    <row r="50" spans="1:11" x14ac:dyDescent="0.2">
      <c r="A50" s="2" t="s">
        <v>206</v>
      </c>
      <c r="B50" s="2" t="s">
        <v>1307</v>
      </c>
      <c r="E50" s="2" t="s">
        <v>189</v>
      </c>
      <c r="F50" s="2" t="s">
        <v>753</v>
      </c>
      <c r="I50" s="2" t="s">
        <v>1306</v>
      </c>
      <c r="J50" s="3" t="str">
        <f t="shared" si="1"/>
        <v>M</v>
      </c>
      <c r="K50" s="3" t="str">
        <f>IF(AND(J50="M",G50="077"),MAX(50-1*COUNTIFS($J$8:J49,"M",$G$8:$G49,"077"),1),
IF(AND(J50="F",G50="077"),MAX(50-1*COUNTIFS($J$8:J49,"F",$G$8:$G49,"077"),1),""))</f>
        <v/>
      </c>
    </row>
    <row r="51" spans="1:11" x14ac:dyDescent="0.2">
      <c r="A51" s="2" t="s">
        <v>210</v>
      </c>
      <c r="B51" s="2" t="s">
        <v>1305</v>
      </c>
      <c r="D51" s="2" t="s">
        <v>1304</v>
      </c>
      <c r="E51" s="2" t="s">
        <v>80</v>
      </c>
      <c r="F51" s="2" t="s">
        <v>812</v>
      </c>
      <c r="G51" s="2" t="s">
        <v>58</v>
      </c>
      <c r="H51" s="2" t="s">
        <v>38</v>
      </c>
      <c r="I51" s="2" t="s">
        <v>1303</v>
      </c>
      <c r="J51" s="3" t="str">
        <f t="shared" si="1"/>
        <v>M</v>
      </c>
      <c r="K51" s="3">
        <f>IF(AND(J51="M",G51="077"),MAX(50-1*COUNTIFS($J$8:J50,"M",$G$8:$G50,"077"),1),
IF(AND(J51="F",G51="077"),MAX(50-1*COUNTIFS($J$8:J50,"F",$G$8:$G50,"077"),1),""))</f>
        <v>34</v>
      </c>
    </row>
    <row r="52" spans="1:11" x14ac:dyDescent="0.2">
      <c r="A52" s="2" t="s">
        <v>213</v>
      </c>
      <c r="B52" s="2" t="s">
        <v>1302</v>
      </c>
      <c r="D52" s="2" t="s">
        <v>1301</v>
      </c>
      <c r="E52" s="2" t="s">
        <v>773</v>
      </c>
      <c r="F52" s="2" t="s">
        <v>919</v>
      </c>
      <c r="G52" s="2" t="s">
        <v>58</v>
      </c>
      <c r="H52" s="2" t="s">
        <v>38</v>
      </c>
      <c r="I52" s="2" t="s">
        <v>1300</v>
      </c>
      <c r="J52" s="3" t="str">
        <f t="shared" si="1"/>
        <v>M</v>
      </c>
      <c r="K52" s="3">
        <f>IF(AND(J52="M",G52="077"),MAX(50-1*COUNTIFS($J$8:J51,"M",$G$8:$G51,"077"),1),
IF(AND(J52="F",G52="077"),MAX(50-1*COUNTIFS($J$8:J51,"F",$G$8:$G51,"077"),1),""))</f>
        <v>33</v>
      </c>
    </row>
    <row r="53" spans="1:11" x14ac:dyDescent="0.2">
      <c r="A53" s="2" t="s">
        <v>217</v>
      </c>
      <c r="B53" s="2" t="s">
        <v>1299</v>
      </c>
      <c r="E53" s="2" t="s">
        <v>21</v>
      </c>
      <c r="F53" s="2" t="s">
        <v>753</v>
      </c>
      <c r="I53" s="2" t="s">
        <v>1298</v>
      </c>
      <c r="J53" s="3" t="str">
        <f t="shared" si="1"/>
        <v>M</v>
      </c>
      <c r="K53" s="3" t="str">
        <f>IF(AND(J53="M",G53="077"),MAX(50-1*COUNTIFS($J$8:J52,"M",$G$8:$G52,"077"),1),
IF(AND(J53="F",G53="077"),MAX(50-1*COUNTIFS($J$8:J52,"F",$G$8:$G52,"077"),1),""))</f>
        <v/>
      </c>
    </row>
    <row r="54" spans="1:11" x14ac:dyDescent="0.2">
      <c r="A54" s="2" t="s">
        <v>222</v>
      </c>
      <c r="B54" s="2" t="s">
        <v>626</v>
      </c>
      <c r="E54" s="2" t="s">
        <v>62</v>
      </c>
      <c r="F54" s="2" t="s">
        <v>753</v>
      </c>
      <c r="I54" s="2" t="s">
        <v>1297</v>
      </c>
      <c r="J54" s="3" t="str">
        <f t="shared" si="1"/>
        <v>M</v>
      </c>
      <c r="K54" s="3" t="str">
        <f>IF(AND(J54="M",G54="077"),MAX(50-1*COUNTIFS($J$8:J53,"M",$G$8:$G53,"077"),1),
IF(AND(J54="F",G54="077"),MAX(50-1*COUNTIFS($J$8:J53,"F",$G$8:$G53,"077"),1),""))</f>
        <v/>
      </c>
    </row>
    <row r="55" spans="1:11" x14ac:dyDescent="0.2">
      <c r="A55" s="2" t="s">
        <v>229</v>
      </c>
      <c r="B55" s="2" t="s">
        <v>1296</v>
      </c>
      <c r="E55" s="2" t="s">
        <v>231</v>
      </c>
      <c r="F55" s="2" t="s">
        <v>753</v>
      </c>
      <c r="I55" s="2" t="s">
        <v>1295</v>
      </c>
      <c r="J55" s="3" t="str">
        <f t="shared" si="1"/>
        <v>M</v>
      </c>
      <c r="K55" s="3" t="str">
        <f>IF(AND(J55="M",G55="077"),MAX(50-1*COUNTIFS($J$8:J54,"M",$G$8:$G54,"077"),1),
IF(AND(J55="F",G55="077"),MAX(50-1*COUNTIFS($J$8:J54,"F",$G$8:$G54,"077"),1),""))</f>
        <v/>
      </c>
    </row>
    <row r="56" spans="1:11" x14ac:dyDescent="0.2">
      <c r="A56" s="2" t="s">
        <v>234</v>
      </c>
      <c r="B56" s="2" t="s">
        <v>1294</v>
      </c>
      <c r="D56" s="2" t="s">
        <v>1293</v>
      </c>
      <c r="E56" s="2" t="s">
        <v>21</v>
      </c>
      <c r="F56" s="2" t="s">
        <v>952</v>
      </c>
      <c r="G56" s="2" t="s">
        <v>58</v>
      </c>
      <c r="H56" s="2" t="s">
        <v>38</v>
      </c>
      <c r="I56" s="2" t="s">
        <v>1292</v>
      </c>
      <c r="J56" s="3" t="str">
        <f t="shared" si="1"/>
        <v>M</v>
      </c>
      <c r="K56" s="3">
        <f>IF(AND(J56="M",G56="077"),MAX(50-1*COUNTIFS($J$8:J55,"M",$G$8:$G55,"077"),1),
IF(AND(J56="F",G56="077"),MAX(50-1*COUNTIFS($J$8:J55,"F",$G$8:$G55,"077"),1),""))</f>
        <v>32</v>
      </c>
    </row>
    <row r="57" spans="1:11" x14ac:dyDescent="0.2">
      <c r="A57" s="2" t="s">
        <v>237</v>
      </c>
      <c r="B57" s="2" t="s">
        <v>1064</v>
      </c>
      <c r="D57" s="2" t="s">
        <v>1065</v>
      </c>
      <c r="E57" s="2" t="s">
        <v>95</v>
      </c>
      <c r="F57" s="2" t="s">
        <v>743</v>
      </c>
      <c r="G57" s="2" t="s">
        <v>58</v>
      </c>
      <c r="H57" s="2" t="s">
        <v>38</v>
      </c>
      <c r="I57" s="2" t="s">
        <v>1290</v>
      </c>
      <c r="J57" s="3" t="str">
        <f t="shared" si="1"/>
        <v>M</v>
      </c>
      <c r="K57" s="3">
        <f>IF(AND(J57="M",G57="077"),MAX(50-1*COUNTIFS($J$8:J56,"M",$G$8:$G56,"077"),1),
IF(AND(J57="F",G57="077"),MAX(50-1*COUNTIFS($J$8:J56,"F",$G$8:$G56,"077"),1),""))</f>
        <v>31</v>
      </c>
    </row>
    <row r="58" spans="1:11" x14ac:dyDescent="0.2">
      <c r="A58" s="2" t="s">
        <v>240</v>
      </c>
      <c r="B58" s="2" t="s">
        <v>329</v>
      </c>
      <c r="D58" s="2" t="s">
        <v>330</v>
      </c>
      <c r="E58" s="2" t="s">
        <v>95</v>
      </c>
      <c r="F58" s="2" t="s">
        <v>1291</v>
      </c>
      <c r="G58" s="2" t="s">
        <v>58</v>
      </c>
      <c r="H58" s="2" t="s">
        <v>38</v>
      </c>
      <c r="I58" s="2" t="s">
        <v>1290</v>
      </c>
      <c r="J58" s="3" t="str">
        <f t="shared" si="1"/>
        <v>M</v>
      </c>
      <c r="K58" s="3">
        <f>IF(AND(J58="M",G58="077"),MAX(50-1*COUNTIFS($J$8:J57,"M",$G$8:$G57,"077"),1),
IF(AND(J58="F",G58="077"),MAX(50-1*COUNTIFS($J$8:J57,"F",$G$8:$G57,"077"),1),""))</f>
        <v>30</v>
      </c>
    </row>
    <row r="59" spans="1:11" x14ac:dyDescent="0.2">
      <c r="A59" s="2" t="s">
        <v>245</v>
      </c>
      <c r="B59" s="2" t="s">
        <v>1289</v>
      </c>
      <c r="D59" s="2" t="s">
        <v>1288</v>
      </c>
      <c r="E59" s="2" t="s">
        <v>1287</v>
      </c>
      <c r="F59" s="2" t="s">
        <v>760</v>
      </c>
      <c r="G59" s="2" t="s">
        <v>58</v>
      </c>
      <c r="H59" s="2" t="s">
        <v>38</v>
      </c>
      <c r="I59" s="2" t="s">
        <v>1286</v>
      </c>
      <c r="J59" s="3" t="str">
        <f t="shared" si="1"/>
        <v>M</v>
      </c>
      <c r="K59" s="3">
        <f>IF(AND(J59="M",G59="077"),MAX(50-1*COUNTIFS($J$8:J58,"M",$G$8:$G58,"077"),1),
IF(AND(J59="F",G59="077"),MAX(50-1*COUNTIFS($J$8:J58,"F",$G$8:$G58,"077"),1),""))</f>
        <v>29</v>
      </c>
    </row>
    <row r="60" spans="1:11" x14ac:dyDescent="0.2">
      <c r="A60" s="2" t="s">
        <v>248</v>
      </c>
      <c r="B60" s="2" t="s">
        <v>1093</v>
      </c>
      <c r="D60" s="2" t="s">
        <v>1094</v>
      </c>
      <c r="E60" s="2" t="s">
        <v>1095</v>
      </c>
      <c r="F60" s="2" t="s">
        <v>760</v>
      </c>
      <c r="G60" s="2" t="s">
        <v>58</v>
      </c>
      <c r="H60" s="2" t="s">
        <v>38</v>
      </c>
      <c r="I60" s="2" t="s">
        <v>1285</v>
      </c>
      <c r="J60" s="3" t="str">
        <f t="shared" si="1"/>
        <v>F</v>
      </c>
      <c r="K60" s="3">
        <f>IF(AND(J60="M",G60="077"),MAX(50-1*COUNTIFS($J$8:J59,"M",$G$8:$G59,"077"),1),
IF(AND(J60="F",G60="077"),MAX(50-1*COUNTIFS($J$8:J59,"F",$G$8:$G59,"077"),1),""))</f>
        <v>45</v>
      </c>
    </row>
    <row r="61" spans="1:11" x14ac:dyDescent="0.2">
      <c r="A61" s="2" t="s">
        <v>252</v>
      </c>
      <c r="B61" s="2" t="s">
        <v>1284</v>
      </c>
      <c r="D61" s="2" t="s">
        <v>1283</v>
      </c>
      <c r="E61" s="2" t="s">
        <v>26</v>
      </c>
      <c r="F61" s="2" t="s">
        <v>760</v>
      </c>
      <c r="G61" s="2" t="s">
        <v>58</v>
      </c>
      <c r="H61" s="2" t="s">
        <v>38</v>
      </c>
      <c r="I61" s="2" t="s">
        <v>1282</v>
      </c>
      <c r="J61" s="3" t="str">
        <f t="shared" si="1"/>
        <v>M</v>
      </c>
      <c r="K61" s="3">
        <f>IF(AND(J61="M",G61="077"),MAX(50-1*COUNTIFS($J$8:J60,"M",$G$8:$G60,"077"),1),
IF(AND(J61="F",G61="077"),MAX(50-1*COUNTIFS($J$8:J60,"F",$G$8:$G60,"077"),1),""))</f>
        <v>28</v>
      </c>
    </row>
    <row r="62" spans="1:11" x14ac:dyDescent="0.2">
      <c r="A62" s="2" t="s">
        <v>255</v>
      </c>
      <c r="B62" s="2" t="s">
        <v>1281</v>
      </c>
      <c r="D62" s="2" t="s">
        <v>1280</v>
      </c>
      <c r="E62" s="2" t="s">
        <v>1279</v>
      </c>
      <c r="F62" s="2" t="s">
        <v>952</v>
      </c>
      <c r="G62" s="2" t="s">
        <v>58</v>
      </c>
      <c r="H62" s="2" t="s">
        <v>38</v>
      </c>
      <c r="I62" s="2" t="s">
        <v>1278</v>
      </c>
      <c r="J62" s="3" t="str">
        <f t="shared" si="1"/>
        <v>M</v>
      </c>
      <c r="K62" s="3">
        <f>IF(AND(J62="M",G62="077"),MAX(50-1*COUNTIFS($J$8:J61,"M",$G$8:$G61,"077"),1),
IF(AND(J62="F",G62="077"),MAX(50-1*COUNTIFS($J$8:J61,"F",$G$8:$G61,"077"),1),""))</f>
        <v>27</v>
      </c>
    </row>
    <row r="63" spans="1:11" x14ac:dyDescent="0.2">
      <c r="A63" s="2" t="s">
        <v>261</v>
      </c>
      <c r="B63" s="2" t="s">
        <v>1277</v>
      </c>
      <c r="E63" s="2" t="s">
        <v>415</v>
      </c>
      <c r="F63" s="2" t="s">
        <v>753</v>
      </c>
      <c r="I63" s="2" t="s">
        <v>1276</v>
      </c>
      <c r="J63" s="3" t="str">
        <f t="shared" si="1"/>
        <v>F</v>
      </c>
      <c r="K63" s="3" t="str">
        <f>IF(AND(J63="M",G63="077"),MAX(50-1*COUNTIFS($J$8:J62,"M",$G$8:$G62,"077"),1),
IF(AND(J63="F",G63="077"),MAX(50-1*COUNTIFS($J$8:J62,"F",$G$8:$G62,"077"),1),""))</f>
        <v/>
      </c>
    </row>
    <row r="64" spans="1:11" x14ac:dyDescent="0.2">
      <c r="A64" s="2" t="s">
        <v>265</v>
      </c>
      <c r="B64" s="2" t="s">
        <v>1275</v>
      </c>
      <c r="D64" s="2" t="s">
        <v>1274</v>
      </c>
      <c r="E64" s="2" t="s">
        <v>446</v>
      </c>
      <c r="F64" s="2" t="s">
        <v>1273</v>
      </c>
      <c r="G64" s="2" t="s">
        <v>58</v>
      </c>
      <c r="H64" s="2" t="s">
        <v>38</v>
      </c>
      <c r="I64" s="2" t="s">
        <v>1272</v>
      </c>
      <c r="J64" s="3" t="str">
        <f t="shared" si="1"/>
        <v>F</v>
      </c>
      <c r="K64" s="3">
        <f>IF(AND(J64="M",G64="077"),MAX(50-1*COUNTIFS($J$8:J63,"M",$G$8:$G63,"077"),1),
IF(AND(J64="F",G64="077"),MAX(50-1*COUNTIFS($J$8:J63,"F",$G$8:$G63,"077"),1),""))</f>
        <v>44</v>
      </c>
    </row>
    <row r="65" spans="1:11" x14ac:dyDescent="0.2">
      <c r="A65" s="2" t="s">
        <v>269</v>
      </c>
      <c r="B65" s="2" t="s">
        <v>1271</v>
      </c>
      <c r="E65" s="2" t="s">
        <v>46</v>
      </c>
      <c r="F65" s="2" t="s">
        <v>753</v>
      </c>
      <c r="I65" s="2" t="s">
        <v>1270</v>
      </c>
      <c r="J65" s="3" t="str">
        <f t="shared" si="1"/>
        <v>M</v>
      </c>
      <c r="K65" s="3" t="str">
        <f>IF(AND(J65="M",G65="077"),MAX(50-1*COUNTIFS($J$8:J64,"M",$G$8:$G64,"077"),1),
IF(AND(J65="F",G65="077"),MAX(50-1*COUNTIFS($J$8:J64,"F",$G$8:$G64,"077"),1),""))</f>
        <v/>
      </c>
    </row>
    <row r="66" spans="1:11" x14ac:dyDescent="0.2">
      <c r="A66" s="2" t="s">
        <v>272</v>
      </c>
      <c r="B66" s="2" t="s">
        <v>1269</v>
      </c>
      <c r="E66" s="2" t="s">
        <v>172</v>
      </c>
      <c r="F66" s="2" t="s">
        <v>753</v>
      </c>
      <c r="I66" s="2" t="s">
        <v>1268</v>
      </c>
      <c r="J66" s="3" t="str">
        <f t="shared" si="1"/>
        <v>M</v>
      </c>
      <c r="K66" s="3" t="str">
        <f>IF(AND(J66="M",G66="077"),MAX(50-1*COUNTIFS($J$8:J65,"M",$G$8:$G65,"077"),1),
IF(AND(J66="F",G66="077"),MAX(50-1*COUNTIFS($J$8:J65,"F",$G$8:$G65,"077"),1),""))</f>
        <v/>
      </c>
    </row>
    <row r="67" spans="1:11" x14ac:dyDescent="0.2">
      <c r="A67" s="2" t="s">
        <v>276</v>
      </c>
      <c r="B67" s="2" t="s">
        <v>991</v>
      </c>
      <c r="D67" s="2" t="s">
        <v>992</v>
      </c>
      <c r="E67" s="2" t="s">
        <v>582</v>
      </c>
      <c r="F67" s="2" t="s">
        <v>760</v>
      </c>
      <c r="G67" s="2" t="s">
        <v>58</v>
      </c>
      <c r="H67" s="2" t="s">
        <v>38</v>
      </c>
      <c r="I67" s="2" t="s">
        <v>1267</v>
      </c>
      <c r="J67" s="3" t="str">
        <f t="shared" si="1"/>
        <v>F</v>
      </c>
      <c r="K67" s="3">
        <f>IF(AND(J67="M",G67="077"),MAX(50-1*COUNTIFS($J$8:J66,"M",$G$8:$G66,"077"),1),
IF(AND(J67="F",G67="077"),MAX(50-1*COUNTIFS($J$8:J66,"F",$G$8:$G66,"077"),1),""))</f>
        <v>43</v>
      </c>
    </row>
    <row r="68" spans="1:11" x14ac:dyDescent="0.2">
      <c r="A68" s="2" t="s">
        <v>280</v>
      </c>
      <c r="B68" s="2" t="s">
        <v>1266</v>
      </c>
      <c r="D68" s="2" t="s">
        <v>1265</v>
      </c>
      <c r="E68" s="2" t="s">
        <v>1264</v>
      </c>
      <c r="F68" s="2" t="s">
        <v>919</v>
      </c>
      <c r="G68" s="2" t="s">
        <v>58</v>
      </c>
      <c r="H68" s="2" t="s">
        <v>38</v>
      </c>
      <c r="I68" s="2" t="s">
        <v>1263</v>
      </c>
      <c r="J68" s="3" t="str">
        <f t="shared" si="1"/>
        <v>M</v>
      </c>
      <c r="K68" s="3">
        <f>IF(AND(J68="M",G68="077"),MAX(50-1*COUNTIFS($J$8:J67,"M",$G$8:$G67,"077"),1),
IF(AND(J68="F",G68="077"),MAX(50-1*COUNTIFS($J$8:J67,"F",$G$8:$G67,"077"),1),""))</f>
        <v>26</v>
      </c>
    </row>
    <row r="69" spans="1:11" x14ac:dyDescent="0.2">
      <c r="A69" s="2" t="s">
        <v>284</v>
      </c>
      <c r="B69" s="2" t="s">
        <v>1262</v>
      </c>
      <c r="E69" s="2" t="s">
        <v>161</v>
      </c>
      <c r="F69" s="2" t="s">
        <v>753</v>
      </c>
      <c r="I69" s="2" t="s">
        <v>1261</v>
      </c>
      <c r="J69" s="3" t="str">
        <f t="shared" si="1"/>
        <v>M</v>
      </c>
      <c r="K69" s="3" t="str">
        <f>IF(AND(J69="M",G69="077"),MAX(50-1*COUNTIFS($J$8:J68,"M",$G$8:$G68,"077"),1),
IF(AND(J69="F",G69="077"),MAX(50-1*COUNTIFS($J$8:J68,"F",$G$8:$G68,"077"),1),""))</f>
        <v/>
      </c>
    </row>
    <row r="70" spans="1:11" x14ac:dyDescent="0.2">
      <c r="A70" s="2" t="s">
        <v>290</v>
      </c>
      <c r="B70" s="2" t="s">
        <v>1260</v>
      </c>
      <c r="D70" s="2" t="s">
        <v>1259</v>
      </c>
      <c r="E70" s="2" t="s">
        <v>1186</v>
      </c>
      <c r="F70" s="2" t="s">
        <v>919</v>
      </c>
      <c r="G70" s="2" t="s">
        <v>58</v>
      </c>
      <c r="H70" s="2" t="s">
        <v>38</v>
      </c>
      <c r="I70" s="2" t="s">
        <v>1258</v>
      </c>
      <c r="J70" s="3" t="str">
        <f t="shared" si="1"/>
        <v>F</v>
      </c>
      <c r="K70" s="3">
        <f>IF(AND(J70="M",G70="077"),MAX(50-1*COUNTIFS($J$8:J69,"M",$G$8:$G69,"077"),1),
IF(AND(J70="F",G70="077"),MAX(50-1*COUNTIFS($J$8:J69,"F",$G$8:$G69,"077"),1),""))</f>
        <v>42</v>
      </c>
    </row>
    <row r="71" spans="1:11" x14ac:dyDescent="0.2">
      <c r="A71" s="2" t="s">
        <v>294</v>
      </c>
      <c r="B71" s="2" t="s">
        <v>1257</v>
      </c>
      <c r="D71" s="2" t="s">
        <v>1256</v>
      </c>
      <c r="E71" s="2" t="s">
        <v>582</v>
      </c>
      <c r="F71" s="2" t="s">
        <v>1255</v>
      </c>
      <c r="I71" s="2" t="s">
        <v>1251</v>
      </c>
      <c r="J71" s="3" t="str">
        <f t="shared" si="1"/>
        <v>F</v>
      </c>
      <c r="K71" s="3" t="str">
        <f>IF(AND(J71="M",G71="077"),MAX(50-1*COUNTIFS($J$8:J70,"M",$G$8:$G70,"077"),1),
IF(AND(J71="F",G71="077"),MAX(50-1*COUNTIFS($J$8:J70,"F",$G$8:$G70,"077"),1),""))</f>
        <v/>
      </c>
    </row>
    <row r="72" spans="1:11" x14ac:dyDescent="0.2">
      <c r="A72" s="2" t="s">
        <v>299</v>
      </c>
      <c r="B72" s="2" t="s">
        <v>1254</v>
      </c>
      <c r="D72" s="2" t="s">
        <v>1253</v>
      </c>
      <c r="E72" s="2" t="s">
        <v>167</v>
      </c>
      <c r="F72" s="2" t="s">
        <v>1252</v>
      </c>
      <c r="I72" s="2" t="s">
        <v>1251</v>
      </c>
      <c r="J72" s="3" t="str">
        <f t="shared" si="1"/>
        <v>M</v>
      </c>
      <c r="K72" s="3" t="str">
        <f>IF(AND(J72="M",G72="077"),MAX(50-1*COUNTIFS($J$8:J71,"M",$G$8:$G71,"077"),1),
IF(AND(J72="F",G72="077"),MAX(50-1*COUNTIFS($J$8:J71,"F",$G$8:$G71,"077"),1),""))</f>
        <v/>
      </c>
    </row>
    <row r="73" spans="1:11" x14ac:dyDescent="0.2">
      <c r="A73" s="2" t="s">
        <v>303</v>
      </c>
      <c r="B73" s="2" t="s">
        <v>1250</v>
      </c>
      <c r="E73" s="2" t="s">
        <v>177</v>
      </c>
      <c r="F73" s="2" t="s">
        <v>1249</v>
      </c>
      <c r="I73" s="2" t="s">
        <v>840</v>
      </c>
      <c r="J73" s="3" t="str">
        <f t="shared" ref="J73:J104" si="2">MID(E73,3,1)</f>
        <v>M</v>
      </c>
      <c r="K73" s="3" t="str">
        <f>IF(AND(J73="M",G73="077"),MAX(50-1*COUNTIFS($J$8:J72,"M",$G$8:$G72,"077"),1),
IF(AND(J73="F",G73="077"),MAX(50-1*COUNTIFS($J$8:J72,"F",$G$8:$G72,"077"),1),""))</f>
        <v/>
      </c>
    </row>
    <row r="74" spans="1:11" x14ac:dyDescent="0.2">
      <c r="A74" s="2" t="s">
        <v>308</v>
      </c>
      <c r="B74" s="2" t="s">
        <v>1248</v>
      </c>
      <c r="E74" s="2" t="s">
        <v>466</v>
      </c>
      <c r="F74" s="2" t="s">
        <v>1247</v>
      </c>
      <c r="I74" s="2" t="s">
        <v>1246</v>
      </c>
      <c r="J74" s="3" t="str">
        <f t="shared" si="2"/>
        <v>F</v>
      </c>
      <c r="K74" s="3" t="str">
        <f>IF(AND(J74="M",G74="077"),MAX(50-1*COUNTIFS($J$8:J73,"M",$G$8:$G73,"077"),1),
IF(AND(J74="F",G74="077"),MAX(50-1*COUNTIFS($J$8:J73,"F",$G$8:$G73,"077"),1),""))</f>
        <v/>
      </c>
    </row>
    <row r="75" spans="1:11" x14ac:dyDescent="0.2">
      <c r="A75" s="2" t="s">
        <v>313</v>
      </c>
      <c r="B75" s="2" t="s">
        <v>1245</v>
      </c>
      <c r="D75" s="2" t="s">
        <v>1244</v>
      </c>
      <c r="E75" s="2" t="s">
        <v>421</v>
      </c>
      <c r="F75" s="2" t="s">
        <v>760</v>
      </c>
      <c r="G75" s="2" t="s">
        <v>58</v>
      </c>
      <c r="H75" s="2" t="s">
        <v>38</v>
      </c>
      <c r="I75" s="2" t="s">
        <v>1243</v>
      </c>
      <c r="J75" s="3" t="str">
        <f t="shared" si="2"/>
        <v>F</v>
      </c>
      <c r="K75" s="3">
        <f>IF(AND(J75="M",G75="077"),MAX(50-1*COUNTIFS($J$8:J74,"M",$G$8:$G74,"077"),1),
IF(AND(J75="F",G75="077"),MAX(50-1*COUNTIFS($J$8:J74,"F",$G$8:$G74,"077"),1),""))</f>
        <v>41</v>
      </c>
    </row>
    <row r="76" spans="1:11" x14ac:dyDescent="0.2">
      <c r="A76" s="2" t="s">
        <v>318</v>
      </c>
      <c r="B76" s="2" t="s">
        <v>1242</v>
      </c>
      <c r="E76" s="2" t="s">
        <v>364</v>
      </c>
      <c r="F76" s="2" t="s">
        <v>753</v>
      </c>
      <c r="I76" s="2" t="s">
        <v>1241</v>
      </c>
      <c r="J76" s="3" t="str">
        <f t="shared" si="2"/>
        <v>M</v>
      </c>
      <c r="K76" s="3" t="str">
        <f>IF(AND(J76="M",G76="077"),MAX(50-1*COUNTIFS($J$8:J75,"M",$G$8:$G75,"077"),1),
IF(AND(J76="F",G76="077"),MAX(50-1*COUNTIFS($J$8:J75,"F",$G$8:$G75,"077"),1),""))</f>
        <v/>
      </c>
    </row>
    <row r="77" spans="1:11" x14ac:dyDescent="0.2">
      <c r="A77" s="2" t="s">
        <v>323</v>
      </c>
      <c r="B77" s="2" t="s">
        <v>1240</v>
      </c>
      <c r="D77" s="2" t="s">
        <v>1239</v>
      </c>
      <c r="E77" s="2" t="s">
        <v>415</v>
      </c>
      <c r="F77" s="2" t="s">
        <v>760</v>
      </c>
      <c r="G77" s="2" t="s">
        <v>58</v>
      </c>
      <c r="H77" s="2" t="s">
        <v>38</v>
      </c>
      <c r="I77" s="2" t="s">
        <v>1237</v>
      </c>
      <c r="J77" s="3" t="str">
        <f t="shared" si="2"/>
        <v>F</v>
      </c>
      <c r="K77" s="3">
        <f>IF(AND(J77="M",G77="077"),MAX(50-1*COUNTIFS($J$8:J76,"M",$G$8:$G76,"077"),1),
IF(AND(J77="F",G77="077"),MAX(50-1*COUNTIFS($J$8:J76,"F",$G$8:$G76,"077"),1),""))</f>
        <v>40</v>
      </c>
    </row>
    <row r="78" spans="1:11" x14ac:dyDescent="0.2">
      <c r="A78" s="2" t="s">
        <v>328</v>
      </c>
      <c r="B78" s="2" t="s">
        <v>1238</v>
      </c>
      <c r="E78" s="2" t="s">
        <v>823</v>
      </c>
      <c r="F78" s="2" t="s">
        <v>753</v>
      </c>
      <c r="I78" s="2" t="s">
        <v>1237</v>
      </c>
      <c r="J78" s="3" t="str">
        <f t="shared" si="2"/>
        <v>M</v>
      </c>
      <c r="K78" s="3" t="str">
        <f>IF(AND(J78="M",G78="077"),MAX(50-1*COUNTIFS($J$8:J77,"M",$G$8:$G77,"077"),1),
IF(AND(J78="F",G78="077"),MAX(50-1*COUNTIFS($J$8:J77,"F",$G$8:$G77,"077"),1),""))</f>
        <v/>
      </c>
    </row>
    <row r="79" spans="1:11" x14ac:dyDescent="0.2">
      <c r="A79" s="2" t="s">
        <v>333</v>
      </c>
      <c r="B79" s="2" t="s">
        <v>1236</v>
      </c>
      <c r="E79" s="2" t="s">
        <v>167</v>
      </c>
      <c r="F79" s="2" t="s">
        <v>753</v>
      </c>
      <c r="I79" s="2" t="s">
        <v>1234</v>
      </c>
      <c r="J79" s="3" t="str">
        <f t="shared" si="2"/>
        <v>M</v>
      </c>
      <c r="K79" s="3" t="str">
        <f>IF(AND(J79="M",G79="077"),MAX(50-1*COUNTIFS($J$8:J78,"M",$G$8:$G78,"077"),1),
IF(AND(J79="F",G79="077"),MAX(50-1*COUNTIFS($J$8:J78,"F",$G$8:$G78,"077"),1),""))</f>
        <v/>
      </c>
    </row>
    <row r="80" spans="1:11" x14ac:dyDescent="0.2">
      <c r="A80" s="2" t="s">
        <v>335</v>
      </c>
      <c r="B80" s="2" t="s">
        <v>1235</v>
      </c>
      <c r="E80" s="2" t="s">
        <v>205</v>
      </c>
      <c r="F80" s="2" t="s">
        <v>753</v>
      </c>
      <c r="I80" s="2" t="s">
        <v>1234</v>
      </c>
      <c r="J80" s="3" t="str">
        <f t="shared" si="2"/>
        <v>F</v>
      </c>
      <c r="K80" s="3" t="str">
        <f>IF(AND(J80="M",G80="077"),MAX(50-1*COUNTIFS($J$8:J79,"M",$G$8:$G79,"077"),1),
IF(AND(J80="F",G80="077"),MAX(50-1*COUNTIFS($J$8:J79,"F",$G$8:$G79,"077"),1),""))</f>
        <v/>
      </c>
    </row>
    <row r="81" spans="1:11" x14ac:dyDescent="0.2">
      <c r="A81" s="2" t="s">
        <v>340</v>
      </c>
      <c r="B81" s="2" t="s">
        <v>1233</v>
      </c>
      <c r="D81" s="2" t="s">
        <v>1232</v>
      </c>
      <c r="E81" s="2" t="s">
        <v>582</v>
      </c>
      <c r="F81" s="2" t="s">
        <v>1231</v>
      </c>
      <c r="G81" s="2" t="s">
        <v>58</v>
      </c>
      <c r="H81" s="2" t="s">
        <v>38</v>
      </c>
      <c r="I81" s="2" t="s">
        <v>1230</v>
      </c>
      <c r="J81" s="3" t="str">
        <f t="shared" si="2"/>
        <v>F</v>
      </c>
      <c r="K81" s="3">
        <f>IF(AND(J81="M",G81="077"),MAX(50-1*COUNTIFS($J$8:J80,"M",$G$8:$G80,"077"),1),
IF(AND(J81="F",G81="077"),MAX(50-1*COUNTIFS($J$8:J80,"F",$G$8:$G80,"077"),1),""))</f>
        <v>39</v>
      </c>
    </row>
    <row r="82" spans="1:11" x14ac:dyDescent="0.2">
      <c r="A82" s="2" t="s">
        <v>344</v>
      </c>
      <c r="B82" s="2" t="s">
        <v>1229</v>
      </c>
      <c r="D82" s="2" t="s">
        <v>1228</v>
      </c>
      <c r="E82" s="2" t="s">
        <v>1227</v>
      </c>
      <c r="F82" s="2" t="s">
        <v>952</v>
      </c>
      <c r="G82" s="2" t="s">
        <v>58</v>
      </c>
      <c r="H82" s="2" t="s">
        <v>38</v>
      </c>
      <c r="I82" s="2" t="s">
        <v>1226</v>
      </c>
      <c r="J82" s="3" t="str">
        <f t="shared" si="2"/>
        <v>F</v>
      </c>
      <c r="K82" s="3">
        <f>IF(AND(J82="M",G82="077"),MAX(50-1*COUNTIFS($J$8:J81,"M",$G$8:$G81,"077"),1),
IF(AND(J82="F",G82="077"),MAX(50-1*COUNTIFS($J$8:J81,"F",$G$8:$G81,"077"),1),""))</f>
        <v>38</v>
      </c>
    </row>
    <row r="83" spans="1:11" x14ac:dyDescent="0.2">
      <c r="A83" s="2" t="s">
        <v>348</v>
      </c>
      <c r="B83" s="2" t="s">
        <v>1225</v>
      </c>
      <c r="D83" s="2" t="s">
        <v>1224</v>
      </c>
      <c r="E83" s="2" t="s">
        <v>21</v>
      </c>
      <c r="F83" s="2" t="s">
        <v>1223</v>
      </c>
      <c r="I83" s="2" t="s">
        <v>1220</v>
      </c>
      <c r="J83" s="3" t="str">
        <f t="shared" si="2"/>
        <v>M</v>
      </c>
      <c r="K83" s="3" t="str">
        <f>IF(AND(J83="M",G83="077"),MAX(50-1*COUNTIFS($J$8:J82,"M",$G$8:$G82,"077"),1),
IF(AND(J83="F",G83="077"),MAX(50-1*COUNTIFS($J$8:J82,"F",$G$8:$G82,"077"),1),""))</f>
        <v/>
      </c>
    </row>
    <row r="84" spans="1:11" x14ac:dyDescent="0.2">
      <c r="A84" s="2" t="s">
        <v>351</v>
      </c>
      <c r="B84" s="2" t="s">
        <v>1222</v>
      </c>
      <c r="E84" s="2" t="s">
        <v>127</v>
      </c>
      <c r="F84" s="2" t="s">
        <v>753</v>
      </c>
      <c r="I84" s="2" t="s">
        <v>1220</v>
      </c>
      <c r="J84" s="3" t="str">
        <f t="shared" si="2"/>
        <v>F</v>
      </c>
      <c r="K84" s="3" t="str">
        <f>IF(AND(J84="M",G84="077"),MAX(50-1*COUNTIFS($J$8:J83,"M",$G$8:$G83,"077"),1),
IF(AND(J84="F",G84="077"),MAX(50-1*COUNTIFS($J$8:J83,"F",$G$8:$G83,"077"),1),""))</f>
        <v/>
      </c>
    </row>
    <row r="85" spans="1:11" x14ac:dyDescent="0.2">
      <c r="A85" s="2" t="s">
        <v>355</v>
      </c>
      <c r="B85" s="2" t="s">
        <v>1221</v>
      </c>
      <c r="E85" s="2" t="s">
        <v>120</v>
      </c>
      <c r="F85" s="2" t="s">
        <v>753</v>
      </c>
      <c r="I85" s="2" t="s">
        <v>1220</v>
      </c>
      <c r="J85" s="3" t="str">
        <f t="shared" si="2"/>
        <v>M</v>
      </c>
      <c r="K85" s="3" t="str">
        <f>IF(AND(J85="M",G85="077"),MAX(50-1*COUNTIFS($J$8:J84,"M",$G$8:$G84,"077"),1),
IF(AND(J85="F",G85="077"),MAX(50-1*COUNTIFS($J$8:J84,"F",$G$8:$G84,"077"),1),""))</f>
        <v/>
      </c>
    </row>
    <row r="86" spans="1:11" x14ac:dyDescent="0.2">
      <c r="A86" s="2" t="s">
        <v>358</v>
      </c>
      <c r="B86" s="2" t="s">
        <v>1046</v>
      </c>
      <c r="D86" s="2" t="s">
        <v>1047</v>
      </c>
      <c r="E86" s="2" t="s">
        <v>21</v>
      </c>
      <c r="F86" s="2" t="s">
        <v>743</v>
      </c>
      <c r="G86" s="2" t="s">
        <v>58</v>
      </c>
      <c r="H86" s="2" t="s">
        <v>38</v>
      </c>
      <c r="I86" s="2" t="s">
        <v>1219</v>
      </c>
      <c r="J86" s="3" t="str">
        <f t="shared" si="2"/>
        <v>M</v>
      </c>
      <c r="K86" s="3">
        <f>IF(AND(J86="M",G86="077"),MAX(50-1*COUNTIFS($J$8:J85,"M",$G$8:$G85,"077"),1),
IF(AND(J86="F",G86="077"),MAX(50-1*COUNTIFS($J$8:J85,"F",$G$8:$G85,"077"),1),""))</f>
        <v>25</v>
      </c>
    </row>
    <row r="87" spans="1:11" x14ac:dyDescent="0.2">
      <c r="A87" s="2" t="s">
        <v>362</v>
      </c>
      <c r="B87" s="2" t="s">
        <v>1218</v>
      </c>
      <c r="E87" s="2" t="s">
        <v>220</v>
      </c>
      <c r="F87" s="2" t="s">
        <v>753</v>
      </c>
      <c r="I87" s="2" t="s">
        <v>870</v>
      </c>
      <c r="J87" s="3" t="str">
        <f t="shared" si="2"/>
        <v>F</v>
      </c>
      <c r="K87" s="3" t="str">
        <f>IF(AND(J87="M",G87="077"),MAX(50-1*COUNTIFS($J$8:J86,"M",$G$8:$G86,"077"),1),
IF(AND(J87="F",G87="077"),MAX(50-1*COUNTIFS($J$8:J86,"F",$G$8:$G86,"077"),1),""))</f>
        <v/>
      </c>
    </row>
    <row r="88" spans="1:11" x14ac:dyDescent="0.2">
      <c r="A88" s="2" t="s">
        <v>367</v>
      </c>
      <c r="B88" s="2" t="s">
        <v>1217</v>
      </c>
      <c r="D88" s="2" t="s">
        <v>1216</v>
      </c>
      <c r="E88" s="2" t="s">
        <v>258</v>
      </c>
      <c r="F88" s="2" t="s">
        <v>919</v>
      </c>
      <c r="G88" s="2" t="s">
        <v>58</v>
      </c>
      <c r="H88" s="2" t="s">
        <v>38</v>
      </c>
      <c r="I88" s="2" t="s">
        <v>1215</v>
      </c>
      <c r="J88" s="3" t="str">
        <f t="shared" si="2"/>
        <v>F</v>
      </c>
      <c r="K88" s="3">
        <f>IF(AND(J88="M",G88="077"),MAX(50-1*COUNTIFS($J$8:J87,"M",$G$8:$G87,"077"),1),
IF(AND(J88="F",G88="077"),MAX(50-1*COUNTIFS($J$8:J87,"F",$G$8:$G87,"077"),1),""))</f>
        <v>37</v>
      </c>
    </row>
    <row r="89" spans="1:11" x14ac:dyDescent="0.2">
      <c r="A89" s="2" t="s">
        <v>370</v>
      </c>
      <c r="B89" s="2" t="s">
        <v>1214</v>
      </c>
      <c r="E89" s="2" t="s">
        <v>127</v>
      </c>
      <c r="F89" s="2" t="s">
        <v>753</v>
      </c>
      <c r="I89" s="2" t="s">
        <v>878</v>
      </c>
      <c r="J89" s="3" t="str">
        <f t="shared" si="2"/>
        <v>F</v>
      </c>
      <c r="K89" s="3" t="str">
        <f>IF(AND(J89="M",G89="077"),MAX(50-1*COUNTIFS($J$8:J88,"M",$G$8:$G88,"077"),1),
IF(AND(J89="F",G89="077"),MAX(50-1*COUNTIFS($J$8:J88,"F",$G$8:$G88,"077"),1),""))</f>
        <v/>
      </c>
    </row>
    <row r="90" spans="1:11" x14ac:dyDescent="0.2">
      <c r="A90" s="2" t="s">
        <v>375</v>
      </c>
      <c r="B90" s="2" t="s">
        <v>1213</v>
      </c>
      <c r="D90" s="2" t="s">
        <v>1212</v>
      </c>
      <c r="E90" s="2" t="s">
        <v>1002</v>
      </c>
      <c r="F90" s="2" t="s">
        <v>753</v>
      </c>
      <c r="I90" s="2" t="s">
        <v>1210</v>
      </c>
      <c r="J90" s="3" t="str">
        <f t="shared" si="2"/>
        <v>F</v>
      </c>
      <c r="K90" s="3" t="str">
        <f>IF(AND(J90="M",G90="077"),MAX(50-1*COUNTIFS($J$8:J89,"M",$G$8:$G89,"077"),1),
IF(AND(J90="F",G90="077"),MAX(50-1*COUNTIFS($J$8:J89,"F",$G$8:$G89,"077"),1),""))</f>
        <v/>
      </c>
    </row>
    <row r="91" spans="1:11" x14ac:dyDescent="0.2">
      <c r="A91" s="2" t="s">
        <v>379</v>
      </c>
      <c r="B91" s="2" t="s">
        <v>1211</v>
      </c>
      <c r="E91" s="2" t="s">
        <v>942</v>
      </c>
      <c r="F91" s="2" t="s">
        <v>753</v>
      </c>
      <c r="I91" s="2" t="s">
        <v>1210</v>
      </c>
      <c r="J91" s="3" t="str">
        <f t="shared" si="2"/>
        <v>F</v>
      </c>
      <c r="K91" s="3" t="str">
        <f>IF(AND(J91="M",G91="077"),MAX(50-1*COUNTIFS($J$8:J90,"M",$G$8:$G90,"077"),1),
IF(AND(J91="F",G91="077"),MAX(50-1*COUNTIFS($J$8:J90,"F",$G$8:$G90,"077"),1),""))</f>
        <v/>
      </c>
    </row>
    <row r="92" spans="1:11" x14ac:dyDescent="0.2">
      <c r="A92" s="2" t="s">
        <v>382</v>
      </c>
      <c r="B92" s="2" t="s">
        <v>1209</v>
      </c>
      <c r="E92" s="2" t="s">
        <v>132</v>
      </c>
      <c r="F92" s="2" t="s">
        <v>753</v>
      </c>
      <c r="I92" s="2" t="s">
        <v>1208</v>
      </c>
      <c r="J92" s="3" t="str">
        <f t="shared" si="2"/>
        <v>F</v>
      </c>
      <c r="K92" s="3" t="str">
        <f>IF(AND(J92="M",G92="077"),MAX(50-1*COUNTIFS($J$8:J91,"M",$G$8:$G91,"077"),1),
IF(AND(J92="F",G92="077"),MAX(50-1*COUNTIFS($J$8:J91,"F",$G$8:$G91,"077"),1),""))</f>
        <v/>
      </c>
    </row>
    <row r="93" spans="1:11" x14ac:dyDescent="0.2">
      <c r="A93" s="2" t="s">
        <v>387</v>
      </c>
      <c r="B93" s="2" t="s">
        <v>1207</v>
      </c>
      <c r="E93" s="2" t="s">
        <v>46</v>
      </c>
      <c r="F93" s="2" t="s">
        <v>753</v>
      </c>
      <c r="I93" s="2" t="s">
        <v>1206</v>
      </c>
      <c r="J93" s="3" t="str">
        <f t="shared" si="2"/>
        <v>M</v>
      </c>
      <c r="K93" s="3" t="str">
        <f>IF(AND(J93="M",G93="077"),MAX(50-1*COUNTIFS($J$8:J92,"M",$G$8:$G92,"077"),1),
IF(AND(J93="F",G93="077"),MAX(50-1*COUNTIFS($J$8:J92,"F",$G$8:$G92,"077"),1),""))</f>
        <v/>
      </c>
    </row>
    <row r="94" spans="1:11" x14ac:dyDescent="0.2">
      <c r="A94" s="2" t="s">
        <v>392</v>
      </c>
      <c r="B94" s="2" t="s">
        <v>1205</v>
      </c>
      <c r="D94" s="2" t="s">
        <v>1204</v>
      </c>
      <c r="E94" s="2" t="s">
        <v>882</v>
      </c>
      <c r="F94" s="2" t="s">
        <v>919</v>
      </c>
      <c r="G94" s="2" t="s">
        <v>58</v>
      </c>
      <c r="H94" s="2" t="s">
        <v>38</v>
      </c>
      <c r="I94" s="2" t="s">
        <v>1203</v>
      </c>
      <c r="J94" s="3" t="str">
        <f t="shared" si="2"/>
        <v>F</v>
      </c>
      <c r="K94" s="3">
        <f>IF(AND(J94="M",G94="077"),MAX(50-1*COUNTIFS($J$8:J93,"M",$G$8:$G93,"077"),1),
IF(AND(J94="F",G94="077"),MAX(50-1*COUNTIFS($J$8:J93,"F",$G$8:$G93,"077"),1),""))</f>
        <v>36</v>
      </c>
    </row>
    <row r="95" spans="1:11" x14ac:dyDescent="0.2">
      <c r="A95" s="2" t="s">
        <v>397</v>
      </c>
      <c r="B95" s="2" t="s">
        <v>1113</v>
      </c>
      <c r="D95" s="2" t="s">
        <v>1114</v>
      </c>
      <c r="E95" s="2" t="s">
        <v>287</v>
      </c>
      <c r="F95" s="2" t="s">
        <v>919</v>
      </c>
      <c r="G95" s="2" t="s">
        <v>58</v>
      </c>
      <c r="H95" s="2" t="s">
        <v>38</v>
      </c>
      <c r="I95" s="2" t="s">
        <v>1202</v>
      </c>
      <c r="J95" s="3" t="str">
        <f t="shared" si="2"/>
        <v>M</v>
      </c>
      <c r="K95" s="3">
        <f>IF(AND(J95="M",G95="077"),MAX(50-1*COUNTIFS($J$8:J94,"M",$G$8:$G94,"077"),1),
IF(AND(J95="F",G95="077"),MAX(50-1*COUNTIFS($J$8:J94,"F",$G$8:$G94,"077"),1),""))</f>
        <v>24</v>
      </c>
    </row>
    <row r="96" spans="1:11" x14ac:dyDescent="0.2">
      <c r="A96" s="2" t="s">
        <v>401</v>
      </c>
      <c r="B96" s="2" t="s">
        <v>1201</v>
      </c>
      <c r="D96" s="2" t="s">
        <v>1200</v>
      </c>
      <c r="E96" s="2" t="s">
        <v>1161</v>
      </c>
      <c r="F96" s="2" t="s">
        <v>919</v>
      </c>
      <c r="G96" s="2" t="s">
        <v>58</v>
      </c>
      <c r="H96" s="2" t="s">
        <v>38</v>
      </c>
      <c r="I96" s="2" t="s">
        <v>1199</v>
      </c>
      <c r="J96" s="3" t="str">
        <f t="shared" si="2"/>
        <v>F</v>
      </c>
      <c r="K96" s="3">
        <f>IF(AND(J96="M",G96="077"),MAX(50-1*COUNTIFS($J$8:J95,"M",$G$8:$G95,"077"),1),
IF(AND(J96="F",G96="077"),MAX(50-1*COUNTIFS($J$8:J95,"F",$G$8:$G95,"077"),1),""))</f>
        <v>35</v>
      </c>
    </row>
    <row r="97" spans="1:11" x14ac:dyDescent="0.2">
      <c r="A97" s="2" t="s">
        <v>404</v>
      </c>
      <c r="B97" s="2" t="s">
        <v>1198</v>
      </c>
      <c r="E97" s="2" t="s">
        <v>868</v>
      </c>
      <c r="F97" s="2" t="s">
        <v>753</v>
      </c>
      <c r="I97" s="2" t="s">
        <v>1197</v>
      </c>
      <c r="J97" s="3" t="str">
        <f t="shared" si="2"/>
        <v>F</v>
      </c>
      <c r="K97" s="3" t="str">
        <f>IF(AND(J97="M",G97="077"),MAX(50-1*COUNTIFS($J$8:J96,"M",$G$8:$G96,"077"),1),
IF(AND(J97="F",G97="077"),MAX(50-1*COUNTIFS($J$8:J96,"F",$G$8:$G96,"077"),1),""))</f>
        <v/>
      </c>
    </row>
    <row r="98" spans="1:11" x14ac:dyDescent="0.2">
      <c r="A98" s="2" t="s">
        <v>407</v>
      </c>
      <c r="B98" s="2" t="s">
        <v>1196</v>
      </c>
      <c r="D98" s="2" t="s">
        <v>1195</v>
      </c>
      <c r="E98" s="2" t="s">
        <v>1173</v>
      </c>
      <c r="F98" s="2" t="s">
        <v>919</v>
      </c>
      <c r="G98" s="2" t="s">
        <v>58</v>
      </c>
      <c r="H98" s="2" t="s">
        <v>38</v>
      </c>
      <c r="I98" s="2" t="s">
        <v>1194</v>
      </c>
      <c r="J98" s="3" t="str">
        <f t="shared" si="2"/>
        <v>F</v>
      </c>
      <c r="K98" s="3">
        <f>IF(AND(J98="M",G98="077"),MAX(50-1*COUNTIFS($J$8:J97,"M",$G$8:$G97,"077"),1),
IF(AND(J98="F",G98="077"),MAX(50-1*COUNTIFS($J$8:J97,"F",$G$8:$G97,"077"),1),""))</f>
        <v>34</v>
      </c>
    </row>
    <row r="99" spans="1:11" x14ac:dyDescent="0.2">
      <c r="A99" s="2" t="s">
        <v>412</v>
      </c>
      <c r="B99" s="2" t="s">
        <v>1061</v>
      </c>
      <c r="E99" s="2" t="s">
        <v>69</v>
      </c>
      <c r="F99" s="2" t="s">
        <v>753</v>
      </c>
      <c r="I99" s="2" t="s">
        <v>1193</v>
      </c>
      <c r="J99" s="3" t="str">
        <f t="shared" si="2"/>
        <v>M</v>
      </c>
      <c r="K99" s="3" t="str">
        <f>IF(AND(J99="M",G99="077"),MAX(50-1*COUNTIFS($J$8:J98,"M",$G$8:$G98,"077"),1),
IF(AND(J99="F",G99="077"),MAX(50-1*COUNTIFS($J$8:J98,"F",$G$8:$G98,"077"),1),""))</f>
        <v/>
      </c>
    </row>
    <row r="100" spans="1:11" x14ac:dyDescent="0.2">
      <c r="A100" s="2" t="s">
        <v>418</v>
      </c>
      <c r="B100" s="2" t="s">
        <v>1192</v>
      </c>
      <c r="D100" s="2" t="s">
        <v>1191</v>
      </c>
      <c r="E100" s="2" t="s">
        <v>1190</v>
      </c>
      <c r="F100" s="2" t="s">
        <v>743</v>
      </c>
      <c r="G100" s="2" t="s">
        <v>58</v>
      </c>
      <c r="H100" s="2" t="s">
        <v>38</v>
      </c>
      <c r="I100" s="2" t="s">
        <v>1189</v>
      </c>
      <c r="J100" s="3" t="str">
        <f t="shared" si="2"/>
        <v>M</v>
      </c>
      <c r="K100" s="3">
        <f>IF(AND(J100="M",G100="077"),MAX(50-1*COUNTIFS($J$8:J99,"M",$G$8:$G99,"077"),1),
IF(AND(J100="F",G100="077"),MAX(50-1*COUNTIFS($J$8:J99,"F",$G$8:$G99,"077"),1),""))</f>
        <v>23</v>
      </c>
    </row>
    <row r="101" spans="1:11" x14ac:dyDescent="0.2">
      <c r="A101" s="2" t="s">
        <v>425</v>
      </c>
      <c r="B101" s="2" t="s">
        <v>1188</v>
      </c>
      <c r="D101" s="2" t="s">
        <v>1187</v>
      </c>
      <c r="E101" s="2" t="s">
        <v>1186</v>
      </c>
      <c r="F101" s="2" t="s">
        <v>743</v>
      </c>
      <c r="G101" s="2" t="s">
        <v>58</v>
      </c>
      <c r="H101" s="2" t="s">
        <v>38</v>
      </c>
      <c r="I101" s="2" t="s">
        <v>1185</v>
      </c>
      <c r="J101" s="3" t="str">
        <f t="shared" si="2"/>
        <v>F</v>
      </c>
      <c r="K101" s="3">
        <f>IF(AND(J101="M",G101="077"),MAX(50-1*COUNTIFS($J$8:J100,"M",$G$8:$G100,"077"),1),
IF(AND(J101="F",G101="077"),MAX(50-1*COUNTIFS($J$8:J100,"F",$G$8:$G100,"077"),1),""))</f>
        <v>33</v>
      </c>
    </row>
    <row r="102" spans="1:11" x14ac:dyDescent="0.2">
      <c r="A102" s="2" t="s">
        <v>428</v>
      </c>
      <c r="B102" s="2" t="s">
        <v>1184</v>
      </c>
      <c r="D102" s="2" t="s">
        <v>1183</v>
      </c>
      <c r="E102" s="2" t="s">
        <v>704</v>
      </c>
      <c r="F102" s="2" t="s">
        <v>919</v>
      </c>
      <c r="G102" s="2" t="s">
        <v>58</v>
      </c>
      <c r="H102" s="2" t="s">
        <v>38</v>
      </c>
      <c r="I102" s="2" t="s">
        <v>1182</v>
      </c>
      <c r="J102" s="3" t="str">
        <f t="shared" si="2"/>
        <v>M</v>
      </c>
      <c r="K102" s="3">
        <f>IF(AND(J102="M",G102="077"),MAX(50-1*COUNTIFS($J$8:J101,"M",$G$8:$G101,"077"),1),
IF(AND(J102="F",G102="077"),MAX(50-1*COUNTIFS($J$8:J101,"F",$G$8:$G101,"077"),1),""))</f>
        <v>22</v>
      </c>
    </row>
    <row r="103" spans="1:11" x14ac:dyDescent="0.2">
      <c r="A103" s="2" t="s">
        <v>432</v>
      </c>
      <c r="B103" s="2" t="s">
        <v>1181</v>
      </c>
      <c r="D103" s="2" t="s">
        <v>1180</v>
      </c>
      <c r="E103" s="2" t="s">
        <v>321</v>
      </c>
      <c r="F103" s="2" t="s">
        <v>919</v>
      </c>
      <c r="G103" s="2" t="s">
        <v>58</v>
      </c>
      <c r="H103" s="2" t="s">
        <v>38</v>
      </c>
      <c r="I103" s="2" t="s">
        <v>1179</v>
      </c>
      <c r="J103" s="3" t="str">
        <f t="shared" si="2"/>
        <v>M</v>
      </c>
      <c r="K103" s="3">
        <f>IF(AND(J103="M",G103="077"),MAX(50-1*COUNTIFS($J$8:J102,"M",$G$8:$G102,"077"),1),
IF(AND(J103="F",G103="077"),MAX(50-1*COUNTIFS($J$8:J102,"F",$G$8:$G102,"077"),1),""))</f>
        <v>21</v>
      </c>
    </row>
    <row r="104" spans="1:11" x14ac:dyDescent="0.2">
      <c r="A104" s="2" t="s">
        <v>436</v>
      </c>
      <c r="B104" s="2" t="s">
        <v>1178</v>
      </c>
      <c r="E104" s="2" t="s">
        <v>493</v>
      </c>
      <c r="F104" s="2" t="s">
        <v>753</v>
      </c>
      <c r="I104" s="2" t="s">
        <v>1177</v>
      </c>
      <c r="J104" s="3" t="str">
        <f t="shared" si="2"/>
        <v>F</v>
      </c>
      <c r="K104" s="3" t="str">
        <f>IF(AND(J104="M",G104="077"),MAX(50-1*COUNTIFS($J$8:J103,"M",$G$8:$G103,"077"),1),
IF(AND(J104="F",G104="077"),MAX(50-1*COUNTIFS($J$8:J103,"F",$G$8:$G103,"077"),1),""))</f>
        <v/>
      </c>
    </row>
    <row r="105" spans="1:11" x14ac:dyDescent="0.2">
      <c r="A105" s="2" t="s">
        <v>440</v>
      </c>
      <c r="B105" s="2" t="s">
        <v>1176</v>
      </c>
      <c r="E105" s="2" t="s">
        <v>90</v>
      </c>
      <c r="F105" s="2" t="s">
        <v>753</v>
      </c>
      <c r="I105" s="2" t="s">
        <v>1175</v>
      </c>
      <c r="J105" s="3" t="str">
        <f t="shared" ref="J105:J115" si="3">MID(E105,3,1)</f>
        <v>M</v>
      </c>
      <c r="K105" s="3" t="str">
        <f>IF(AND(J105="M",G105="077"),MAX(50-1*COUNTIFS($J$8:J104,"M",$G$8:$G104,"077"),1),
IF(AND(J105="F",G105="077"),MAX(50-1*COUNTIFS($J$8:J104,"F",$G$8:$G104,"077"),1),""))</f>
        <v/>
      </c>
    </row>
    <row r="106" spans="1:11" x14ac:dyDescent="0.2">
      <c r="A106" s="2" t="s">
        <v>443</v>
      </c>
      <c r="B106" s="2" t="s">
        <v>1174</v>
      </c>
      <c r="E106" s="2" t="s">
        <v>1173</v>
      </c>
      <c r="F106" s="2" t="s">
        <v>753</v>
      </c>
      <c r="I106" s="2" t="s">
        <v>1172</v>
      </c>
      <c r="J106" s="3" t="str">
        <f t="shared" si="3"/>
        <v>F</v>
      </c>
      <c r="K106" s="3" t="str">
        <f>IF(AND(J106="M",G106="077"),MAX(50-1*COUNTIFS($J$8:J105,"M",$G$8:$G105,"077"),1),
IF(AND(J106="F",G106="077"),MAX(50-1*COUNTIFS($J$8:J105,"F",$G$8:$G105,"077"),1),""))</f>
        <v/>
      </c>
    </row>
    <row r="107" spans="1:11" x14ac:dyDescent="0.2">
      <c r="A107" s="2" t="s">
        <v>449</v>
      </c>
      <c r="B107" s="2" t="s">
        <v>1171</v>
      </c>
      <c r="E107" s="2" t="s">
        <v>1170</v>
      </c>
      <c r="F107" s="2" t="s">
        <v>753</v>
      </c>
      <c r="I107" s="2" t="s">
        <v>1169</v>
      </c>
      <c r="J107" s="3" t="str">
        <f t="shared" si="3"/>
        <v>F</v>
      </c>
      <c r="K107" s="3" t="str">
        <f>IF(AND(J107="M",G107="077"),MAX(50-1*COUNTIFS($J$8:J106,"M",$G$8:$G106,"077"),1),
IF(AND(J107="F",G107="077"),MAX(50-1*COUNTIFS($J$8:J106,"F",$G$8:$G106,"077"),1),""))</f>
        <v/>
      </c>
    </row>
    <row r="108" spans="1:11" x14ac:dyDescent="0.2">
      <c r="A108" s="2" t="s">
        <v>453</v>
      </c>
      <c r="B108" s="2" t="s">
        <v>1168</v>
      </c>
      <c r="D108" s="2" t="s">
        <v>1167</v>
      </c>
      <c r="E108" s="2" t="s">
        <v>127</v>
      </c>
      <c r="F108" s="2" t="s">
        <v>919</v>
      </c>
      <c r="G108" s="2" t="s">
        <v>58</v>
      </c>
      <c r="H108" s="2" t="s">
        <v>38</v>
      </c>
      <c r="I108" s="2" t="s">
        <v>1166</v>
      </c>
      <c r="J108" s="3" t="str">
        <f t="shared" si="3"/>
        <v>F</v>
      </c>
      <c r="K108" s="3">
        <f>IF(AND(J108="M",G108="077"),MAX(50-1*COUNTIFS($J$8:J107,"M",$G$8:$G107,"077"),1),
IF(AND(J108="F",G108="077"),MAX(50-1*COUNTIFS($J$8:J107,"F",$G$8:$G107,"077"),1),""))</f>
        <v>32</v>
      </c>
    </row>
    <row r="109" spans="1:11" x14ac:dyDescent="0.2">
      <c r="A109" s="2" t="s">
        <v>457</v>
      </c>
      <c r="B109" s="2" t="s">
        <v>1165</v>
      </c>
      <c r="E109" s="2" t="s">
        <v>652</v>
      </c>
      <c r="F109" s="2" t="s">
        <v>753</v>
      </c>
      <c r="I109" s="2" t="s">
        <v>1164</v>
      </c>
      <c r="J109" s="3" t="str">
        <f t="shared" si="3"/>
        <v>F</v>
      </c>
      <c r="K109" s="3" t="str">
        <f>IF(AND(J109="M",G109="077"),MAX(50-1*COUNTIFS($J$8:J108,"M",$G$8:$G108,"077"),1),
IF(AND(J109="F",G109="077"),MAX(50-1*COUNTIFS($J$8:J108,"F",$G$8:$G108,"077"),1),""))</f>
        <v/>
      </c>
    </row>
    <row r="110" spans="1:11" x14ac:dyDescent="0.2">
      <c r="A110" s="2" t="s">
        <v>460</v>
      </c>
      <c r="B110" s="2" t="s">
        <v>1163</v>
      </c>
      <c r="D110" s="2" t="s">
        <v>1162</v>
      </c>
      <c r="E110" s="2" t="s">
        <v>1161</v>
      </c>
      <c r="F110" s="2" t="s">
        <v>760</v>
      </c>
      <c r="G110" s="2" t="s">
        <v>58</v>
      </c>
      <c r="H110" s="2" t="s">
        <v>38</v>
      </c>
      <c r="I110" s="2" t="s">
        <v>1160</v>
      </c>
      <c r="J110" s="3" t="str">
        <f t="shared" si="3"/>
        <v>F</v>
      </c>
      <c r="K110" s="3">
        <f>IF(AND(J110="M",G110="077"),MAX(50-1*COUNTIFS($J$8:J109,"M",$G$8:$G109,"077"),1),
IF(AND(J110="F",G110="077"),MAX(50-1*COUNTIFS($J$8:J109,"F",$G$8:$G109,"077"),1),""))</f>
        <v>31</v>
      </c>
    </row>
    <row r="111" spans="1:11" x14ac:dyDescent="0.2">
      <c r="A111" s="2" t="s">
        <v>464</v>
      </c>
      <c r="B111" s="2" t="s">
        <v>1159</v>
      </c>
      <c r="D111" s="2" t="s">
        <v>1158</v>
      </c>
      <c r="E111" s="2" t="s">
        <v>652</v>
      </c>
      <c r="F111" s="2" t="s">
        <v>919</v>
      </c>
      <c r="G111" s="2" t="s">
        <v>58</v>
      </c>
      <c r="H111" s="2" t="s">
        <v>38</v>
      </c>
      <c r="I111" s="2" t="s">
        <v>1157</v>
      </c>
      <c r="J111" s="3" t="str">
        <f t="shared" si="3"/>
        <v>F</v>
      </c>
      <c r="K111" s="3">
        <f>IF(AND(J111="M",G111="077"),MAX(50-1*COUNTIFS($J$8:J110,"M",$G$8:$G110,"077"),1),
IF(AND(J111="F",G111="077"),MAX(50-1*COUNTIFS($J$8:J110,"F",$G$8:$G110,"077"),1),""))</f>
        <v>30</v>
      </c>
    </row>
    <row r="112" spans="1:11" x14ac:dyDescent="0.2">
      <c r="A112" s="2" t="s">
        <v>469</v>
      </c>
      <c r="B112" s="2" t="s">
        <v>1156</v>
      </c>
      <c r="E112" s="2" t="s">
        <v>652</v>
      </c>
      <c r="F112" s="2" t="s">
        <v>753</v>
      </c>
      <c r="I112" s="2" t="s">
        <v>1154</v>
      </c>
      <c r="J112" s="3" t="str">
        <f t="shared" si="3"/>
        <v>F</v>
      </c>
      <c r="K112" s="3" t="str">
        <f>IF(AND(J112="M",G112="077"),MAX(50-1*COUNTIFS($J$8:J111,"M",$G$8:$G111,"077"),1),
IF(AND(J112="F",G112="077"),MAX(50-1*COUNTIFS($J$8:J111,"F",$G$8:$G111,"077"),1),""))</f>
        <v/>
      </c>
    </row>
    <row r="113" spans="1:11" x14ac:dyDescent="0.2">
      <c r="A113" s="2" t="s">
        <v>472</v>
      </c>
      <c r="B113" s="2" t="s">
        <v>1155</v>
      </c>
      <c r="E113" s="2" t="s">
        <v>385</v>
      </c>
      <c r="F113" s="2" t="s">
        <v>753</v>
      </c>
      <c r="I113" s="2" t="s">
        <v>1154</v>
      </c>
      <c r="J113" s="3" t="str">
        <f t="shared" si="3"/>
        <v>M</v>
      </c>
      <c r="K113" s="3" t="str">
        <f>IF(AND(J113="M",G113="077"),MAX(50-1*COUNTIFS($J$8:J112,"M",$G$8:$G112,"077"),1),
IF(AND(J113="F",G113="077"),MAX(50-1*COUNTIFS($J$8:J112,"F",$G$8:$G112,"077"),1),""))</f>
        <v/>
      </c>
    </row>
    <row r="114" spans="1:11" x14ac:dyDescent="0.2">
      <c r="A114" s="2" t="s">
        <v>476</v>
      </c>
      <c r="B114" s="2" t="s">
        <v>1153</v>
      </c>
      <c r="E114" s="2" t="s">
        <v>591</v>
      </c>
      <c r="F114" s="2" t="s">
        <v>753</v>
      </c>
      <c r="I114" s="2" t="s">
        <v>1152</v>
      </c>
      <c r="J114" s="3" t="str">
        <f t="shared" si="3"/>
        <v>F</v>
      </c>
      <c r="K114" s="3" t="str">
        <f>IF(AND(J114="M",G114="077"),MAX(50-1*COUNTIFS($J$8:J113,"M",$G$8:$G113,"077"),1),
IF(AND(J114="F",G114="077"),MAX(50-1*COUNTIFS($J$8:J113,"F",$G$8:$G113,"077"),1),""))</f>
        <v/>
      </c>
    </row>
    <row r="115" spans="1:11" x14ac:dyDescent="0.2">
      <c r="A115" s="2" t="s">
        <v>479</v>
      </c>
      <c r="B115" s="2" t="s">
        <v>1151</v>
      </c>
      <c r="E115" s="2" t="s">
        <v>421</v>
      </c>
      <c r="F115" s="2" t="s">
        <v>753</v>
      </c>
      <c r="I115" s="2" t="s">
        <v>1150</v>
      </c>
      <c r="J115" s="3" t="str">
        <f t="shared" si="3"/>
        <v>F</v>
      </c>
      <c r="K115" s="3" t="str">
        <f>IF(AND(J115="M",G115="077"),MAX(50-1*COUNTIFS($J$8:J114,"M",$G$8:$G114,"077"),1),
IF(AND(J115="F",G115="077"),MAX(50-1*COUNTIFS($J$8:J114,"F",$G$8:$G114,"077"),1),""))</f>
        <v/>
      </c>
    </row>
  </sheetData>
  <pageMargins left="0.17289505478481856" right="0.17289505478481856" top="0.24788568095654712" bottom="0.39370078740157477" header="0.4921259845" footer="0.4921259845"/>
  <pageSetup paperSize="9" orientation="portrait" r:id="rId1"/>
  <headerFooter alignWithMargins="0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122A5F-4E2F-415F-9213-3392F363A685}">
  <dimension ref="A1:L140"/>
  <sheetViews>
    <sheetView topLeftCell="A8" workbookViewId="0">
      <selection activeCell="A8" sqref="A8:L8"/>
    </sheetView>
  </sheetViews>
  <sheetFormatPr baseColWidth="10" defaultRowHeight="12.75" x14ac:dyDescent="0.2"/>
  <cols>
    <col min="1" max="1" width="10.42578125" style="4" customWidth="1"/>
    <col min="2" max="2" width="27.5703125" style="4" customWidth="1"/>
    <col min="3" max="4" width="11.28515625" style="4" customWidth="1"/>
    <col min="5" max="5" width="27.42578125" style="4" customWidth="1"/>
    <col min="6" max="6" width="33.85546875" style="4" customWidth="1"/>
    <col min="7" max="7" width="14" style="4" customWidth="1"/>
    <col min="8" max="8" width="8.5703125" style="4" customWidth="1"/>
    <col min="9" max="9" width="8.42578125" style="4" customWidth="1"/>
    <col min="10" max="10" width="11.28515625" style="4" customWidth="1"/>
    <col min="11" max="11" width="11.42578125" style="3"/>
    <col min="12" max="12" width="14.5703125" style="3" customWidth="1"/>
    <col min="13" max="16384" width="11.42578125" style="4"/>
  </cols>
  <sheetData>
    <row r="1" spans="1:12" ht="15.75" x14ac:dyDescent="0.2">
      <c r="F1" s="1" t="s">
        <v>1740</v>
      </c>
    </row>
    <row r="2" spans="1:12" x14ac:dyDescent="0.2">
      <c r="F2" s="4" t="s">
        <v>1739</v>
      </c>
    </row>
    <row r="3" spans="1:12" x14ac:dyDescent="0.2">
      <c r="F3" s="2" t="s">
        <v>1738</v>
      </c>
    </row>
    <row r="4" spans="1:12" x14ac:dyDescent="0.2">
      <c r="F4" s="2" t="s">
        <v>1737</v>
      </c>
    </row>
    <row r="5" spans="1:12" x14ac:dyDescent="0.2">
      <c r="F5" s="2" t="s">
        <v>4</v>
      </c>
    </row>
    <row r="7" spans="1:12" x14ac:dyDescent="0.2">
      <c r="A7" s="5" t="s">
        <v>1735</v>
      </c>
      <c r="C7" s="5" t="s">
        <v>6</v>
      </c>
      <c r="E7" s="5" t="s">
        <v>1736</v>
      </c>
      <c r="F7" s="5" t="s">
        <v>1735</v>
      </c>
      <c r="G7" s="5" t="s">
        <v>9</v>
      </c>
    </row>
    <row r="8" spans="1:12" x14ac:dyDescent="0.2">
      <c r="A8" s="3" t="s">
        <v>10</v>
      </c>
      <c r="B8" s="3" t="s">
        <v>11</v>
      </c>
      <c r="C8" s="3" t="s">
        <v>734</v>
      </c>
      <c r="D8" s="3" t="s">
        <v>12</v>
      </c>
      <c r="E8" s="3" t="s">
        <v>13</v>
      </c>
      <c r="F8" s="3" t="s">
        <v>14</v>
      </c>
      <c r="G8" s="3" t="s">
        <v>15</v>
      </c>
      <c r="H8" s="3" t="s">
        <v>16</v>
      </c>
      <c r="I8" s="3" t="s">
        <v>17</v>
      </c>
      <c r="J8" s="3" t="s">
        <v>2185</v>
      </c>
      <c r="K8" s="3" t="s">
        <v>732</v>
      </c>
      <c r="L8" s="3" t="s">
        <v>733</v>
      </c>
    </row>
    <row r="9" spans="1:12" x14ac:dyDescent="0.2">
      <c r="A9" s="2" t="s">
        <v>18</v>
      </c>
      <c r="B9" s="2" t="s">
        <v>1386</v>
      </c>
      <c r="C9" s="3"/>
      <c r="D9" s="2" t="s">
        <v>1385</v>
      </c>
      <c r="E9" s="2" t="s">
        <v>80</v>
      </c>
      <c r="F9" s="2" t="s">
        <v>100</v>
      </c>
      <c r="G9" s="2" t="s">
        <v>58</v>
      </c>
      <c r="H9" s="2" t="s">
        <v>38</v>
      </c>
      <c r="I9" s="2" t="s">
        <v>1734</v>
      </c>
      <c r="J9" s="2" t="s">
        <v>1656</v>
      </c>
      <c r="K9" s="3" t="str">
        <f t="shared" ref="K9:K40" si="0">MID(E9,3,1)</f>
        <v>M</v>
      </c>
      <c r="L9" s="3">
        <f>IF(AND(K9="M",G9="077"),MAX(70-1*COUNTIFS($K$8:K8,"M",$G$8:$G8,"077"),1),
IF(AND(K9="F",G9="077"),MAX(70-1*COUNTIFS($K$8:K8,"F",$G$8:$G8,"077"),1),""))</f>
        <v>70</v>
      </c>
    </row>
    <row r="10" spans="1:12" x14ac:dyDescent="0.2">
      <c r="A10" s="2" t="s">
        <v>24</v>
      </c>
      <c r="B10" s="2" t="s">
        <v>1733</v>
      </c>
      <c r="C10" s="3"/>
      <c r="D10" s="2" t="s">
        <v>1732</v>
      </c>
      <c r="E10" s="2" t="s">
        <v>704</v>
      </c>
      <c r="F10" s="2" t="s">
        <v>952</v>
      </c>
      <c r="G10" s="2" t="s">
        <v>58</v>
      </c>
      <c r="H10" s="2" t="s">
        <v>38</v>
      </c>
      <c r="I10" s="2" t="s">
        <v>1731</v>
      </c>
      <c r="J10" s="2" t="s">
        <v>1638</v>
      </c>
      <c r="K10" s="3" t="str">
        <f t="shared" si="0"/>
        <v>M</v>
      </c>
      <c r="L10" s="3">
        <f>IF(AND(K10="M",G10="077"),MAX(70-1*COUNTIFS($K$8:K9,"M",$G$8:$G9,"077"),1),
IF(AND(K10="F",G10="077"),MAX(70-1*COUNTIFS($K$8:K9,"F",$G$8:$G9,"077"),1),""))</f>
        <v>69</v>
      </c>
    </row>
    <row r="11" spans="1:12" x14ac:dyDescent="0.2">
      <c r="A11" s="2" t="s">
        <v>28</v>
      </c>
      <c r="B11" s="2" t="s">
        <v>1730</v>
      </c>
      <c r="C11" s="3"/>
      <c r="D11" s="2" t="s">
        <v>1729</v>
      </c>
      <c r="E11" s="2" t="s">
        <v>189</v>
      </c>
      <c r="F11" s="2" t="s">
        <v>1728</v>
      </c>
      <c r="G11" s="2" t="s">
        <v>58</v>
      </c>
      <c r="H11" s="2" t="s">
        <v>38</v>
      </c>
      <c r="I11" s="2" t="s">
        <v>1727</v>
      </c>
      <c r="J11" s="2" t="s">
        <v>1638</v>
      </c>
      <c r="K11" s="3" t="str">
        <f t="shared" si="0"/>
        <v>M</v>
      </c>
      <c r="L11" s="3">
        <f>IF(AND(K11="M",G11="077"),MAX(70-1*COUNTIFS($K$8:K10,"M",$G$8:$G10,"077"),1),
IF(AND(K11="F",G11="077"),MAX(70-1*COUNTIFS($K$8:K10,"F",$G$8:$G10,"077"),1),""))</f>
        <v>68</v>
      </c>
    </row>
    <row r="12" spans="1:12" x14ac:dyDescent="0.2">
      <c r="A12" s="2" t="s">
        <v>32</v>
      </c>
      <c r="B12" s="2" t="s">
        <v>1726</v>
      </c>
      <c r="C12" s="3"/>
      <c r="D12" s="2" t="s">
        <v>1725</v>
      </c>
      <c r="E12" s="2" t="s">
        <v>536</v>
      </c>
      <c r="F12" s="2" t="s">
        <v>1429</v>
      </c>
      <c r="G12" s="2" t="s">
        <v>1428</v>
      </c>
      <c r="H12" s="2" t="s">
        <v>38</v>
      </c>
      <c r="I12" s="2" t="s">
        <v>1724</v>
      </c>
      <c r="J12" s="2" t="s">
        <v>1638</v>
      </c>
      <c r="K12" s="3" t="str">
        <f t="shared" si="0"/>
        <v>M</v>
      </c>
      <c r="L12" s="3" t="str">
        <f>IF(AND(K12="M",G12="077"),MAX(70-1*COUNTIFS($K$8:K11,"M",$G$8:$G11,"077"),1),
IF(AND(K12="F",G12="077"),MAX(70-1*COUNTIFS($K$8:K11,"F",$G$8:$G11,"077"),1),""))</f>
        <v/>
      </c>
    </row>
    <row r="13" spans="1:12" x14ac:dyDescent="0.2">
      <c r="A13" s="2" t="s">
        <v>40</v>
      </c>
      <c r="B13" s="2" t="s">
        <v>1723</v>
      </c>
      <c r="C13" s="3"/>
      <c r="D13" s="2" t="s">
        <v>1722</v>
      </c>
      <c r="E13" s="2" t="s">
        <v>1721</v>
      </c>
      <c r="F13" s="2" t="s">
        <v>1720</v>
      </c>
      <c r="G13" s="2" t="s">
        <v>1719</v>
      </c>
      <c r="H13" s="2" t="s">
        <v>38</v>
      </c>
      <c r="I13" s="2" t="s">
        <v>1718</v>
      </c>
      <c r="J13" s="2" t="s">
        <v>1638</v>
      </c>
      <c r="K13" s="3" t="str">
        <f t="shared" si="0"/>
        <v>M</v>
      </c>
      <c r="L13" s="3" t="str">
        <f>IF(AND(K13="M",G13="077"),MAX(70-1*COUNTIFS($K$8:K12,"M",$G$8:$G12,"077"),1),
IF(AND(K13="F",G13="077"),MAX(70-1*COUNTIFS($K$8:K12,"F",$G$8:$G12,"077"),1),""))</f>
        <v/>
      </c>
    </row>
    <row r="14" spans="1:12" x14ac:dyDescent="0.2">
      <c r="A14" s="2" t="s">
        <v>44</v>
      </c>
      <c r="B14" s="2" t="s">
        <v>1717</v>
      </c>
      <c r="C14" s="3"/>
      <c r="D14" s="2" t="s">
        <v>1716</v>
      </c>
      <c r="E14" s="2" t="s">
        <v>90</v>
      </c>
      <c r="F14" s="2" t="s">
        <v>972</v>
      </c>
      <c r="G14" s="2" t="s">
        <v>58</v>
      </c>
      <c r="H14" s="2" t="s">
        <v>38</v>
      </c>
      <c r="I14" s="2" t="s">
        <v>1715</v>
      </c>
      <c r="J14" s="2" t="s">
        <v>1620</v>
      </c>
      <c r="K14" s="3" t="str">
        <f t="shared" si="0"/>
        <v>M</v>
      </c>
      <c r="L14" s="3">
        <f>IF(AND(K14="M",G14="077"),MAX(70-1*COUNTIFS($K$8:K13,"M",$G$8:$G13,"077"),1),
IF(AND(K14="F",G14="077"),MAX(70-1*COUNTIFS($K$8:K13,"F",$G$8:$G13,"077"),1),""))</f>
        <v>67</v>
      </c>
    </row>
    <row r="15" spans="1:12" x14ac:dyDescent="0.2">
      <c r="A15" s="2" t="s">
        <v>48</v>
      </c>
      <c r="B15" s="2" t="s">
        <v>1714</v>
      </c>
      <c r="C15" s="3"/>
      <c r="D15" s="2" t="s">
        <v>1713</v>
      </c>
      <c r="E15" s="2" t="s">
        <v>167</v>
      </c>
      <c r="F15" s="2" t="s">
        <v>1712</v>
      </c>
      <c r="G15" s="2" t="s">
        <v>122</v>
      </c>
      <c r="H15" s="2" t="s">
        <v>38</v>
      </c>
      <c r="I15" s="2" t="s">
        <v>1711</v>
      </c>
      <c r="J15" s="2" t="s">
        <v>1620</v>
      </c>
      <c r="K15" s="3" t="str">
        <f t="shared" si="0"/>
        <v>M</v>
      </c>
      <c r="L15" s="3" t="str">
        <f>IF(AND(K15="M",G15="077"),MAX(70-1*COUNTIFS($K$8:K14,"M",$G$8:$G14,"077"),1),
IF(AND(K15="F",G15="077"),MAX(70-1*COUNTIFS($K$8:K14,"F",$G$8:$G14,"077"),1),""))</f>
        <v/>
      </c>
    </row>
    <row r="16" spans="1:12" x14ac:dyDescent="0.2">
      <c r="A16" s="2" t="s">
        <v>53</v>
      </c>
      <c r="B16" s="2" t="s">
        <v>1710</v>
      </c>
      <c r="C16" s="3"/>
      <c r="D16" s="2" t="s">
        <v>1709</v>
      </c>
      <c r="E16" s="2" t="s">
        <v>208</v>
      </c>
      <c r="F16" s="2" t="s">
        <v>753</v>
      </c>
      <c r="G16" s="3"/>
      <c r="H16" s="3"/>
      <c r="I16" s="2" t="s">
        <v>1708</v>
      </c>
      <c r="J16" s="2" t="s">
        <v>1620</v>
      </c>
      <c r="K16" s="3" t="str">
        <f t="shared" si="0"/>
        <v>M</v>
      </c>
      <c r="L16" s="3" t="str">
        <f>IF(AND(K16="M",G16="077"),MAX(70-1*COUNTIFS($K$8:K15,"M",$G$8:$G15,"077"),1),
IF(AND(K16="F",G16="077"),MAX(70-1*COUNTIFS($K$8:K15,"F",$G$8:$G15,"077"),1),""))</f>
        <v/>
      </c>
    </row>
    <row r="17" spans="1:12" x14ac:dyDescent="0.2">
      <c r="A17" s="2" t="s">
        <v>60</v>
      </c>
      <c r="B17" s="2" t="s">
        <v>1707</v>
      </c>
      <c r="C17" s="3"/>
      <c r="D17" s="2" t="s">
        <v>1706</v>
      </c>
      <c r="E17" s="2" t="s">
        <v>90</v>
      </c>
      <c r="F17" s="2" t="s">
        <v>1705</v>
      </c>
      <c r="G17" s="2" t="s">
        <v>227</v>
      </c>
      <c r="H17" s="2" t="s">
        <v>38</v>
      </c>
      <c r="I17" s="2" t="s">
        <v>1704</v>
      </c>
      <c r="J17" s="2" t="s">
        <v>1620</v>
      </c>
      <c r="K17" s="3" t="str">
        <f t="shared" si="0"/>
        <v>M</v>
      </c>
      <c r="L17" s="3" t="str">
        <f>IF(AND(K17="M",G17="077"),MAX(70-1*COUNTIFS($K$8:K16,"M",$G$8:$G16,"077"),1),
IF(AND(K17="F",G17="077"),MAX(70-1*COUNTIFS($K$8:K16,"F",$G$8:$G16,"077"),1),""))</f>
        <v/>
      </c>
    </row>
    <row r="18" spans="1:12" x14ac:dyDescent="0.2">
      <c r="A18" s="2" t="s">
        <v>64</v>
      </c>
      <c r="B18" s="2" t="s">
        <v>1703</v>
      </c>
      <c r="C18" s="3"/>
      <c r="D18" s="2" t="s">
        <v>1702</v>
      </c>
      <c r="E18" s="2" t="s">
        <v>287</v>
      </c>
      <c r="F18" s="2" t="s">
        <v>1701</v>
      </c>
      <c r="G18" s="2" t="s">
        <v>227</v>
      </c>
      <c r="H18" s="2" t="s">
        <v>38</v>
      </c>
      <c r="I18" s="2" t="s">
        <v>1700</v>
      </c>
      <c r="J18" s="2" t="s">
        <v>1599</v>
      </c>
      <c r="K18" s="3" t="str">
        <f t="shared" si="0"/>
        <v>M</v>
      </c>
      <c r="L18" s="3" t="str">
        <f>IF(AND(K18="M",G18="077"),MAX(70-1*COUNTIFS($K$8:K17,"M",$G$8:$G17,"077"),1),
IF(AND(K18="F",G18="077"),MAX(70-1*COUNTIFS($K$8:K17,"F",$G$8:$G17,"077"),1),""))</f>
        <v/>
      </c>
    </row>
    <row r="19" spans="1:12" x14ac:dyDescent="0.2">
      <c r="A19" s="2" t="s">
        <v>67</v>
      </c>
      <c r="B19" s="2" t="s">
        <v>798</v>
      </c>
      <c r="C19" s="3"/>
      <c r="D19" s="2" t="s">
        <v>799</v>
      </c>
      <c r="E19" s="2" t="s">
        <v>80</v>
      </c>
      <c r="F19" s="2" t="s">
        <v>100</v>
      </c>
      <c r="G19" s="2" t="s">
        <v>58</v>
      </c>
      <c r="H19" s="2" t="s">
        <v>38</v>
      </c>
      <c r="I19" s="2" t="s">
        <v>1699</v>
      </c>
      <c r="J19" s="2" t="s">
        <v>1599</v>
      </c>
      <c r="K19" s="3" t="str">
        <f t="shared" si="0"/>
        <v>M</v>
      </c>
      <c r="L19" s="3">
        <f>IF(AND(K19="M",G19="077"),MAX(70-1*COUNTIFS($K$8:K18,"M",$G$8:$G18,"077"),1),
IF(AND(K19="F",G19="077"),MAX(70-1*COUNTIFS($K$8:K18,"F",$G$8:$G18,"077"),1),""))</f>
        <v>66</v>
      </c>
    </row>
    <row r="20" spans="1:12" x14ac:dyDescent="0.2">
      <c r="A20" s="2" t="s">
        <v>71</v>
      </c>
      <c r="B20" s="2" t="s">
        <v>1698</v>
      </c>
      <c r="C20" s="3"/>
      <c r="D20" s="2" t="s">
        <v>1697</v>
      </c>
      <c r="E20" s="2" t="s">
        <v>127</v>
      </c>
      <c r="F20" s="2" t="s">
        <v>100</v>
      </c>
      <c r="G20" s="2" t="s">
        <v>58</v>
      </c>
      <c r="H20" s="2" t="s">
        <v>38</v>
      </c>
      <c r="I20" s="2" t="s">
        <v>1696</v>
      </c>
      <c r="J20" s="2" t="s">
        <v>1695</v>
      </c>
      <c r="K20" s="3" t="str">
        <f t="shared" si="0"/>
        <v>F</v>
      </c>
      <c r="L20" s="3">
        <f>IF(AND(K20="M",G20="077"),MAX(70-1*COUNTIFS($K$8:K19,"M",$G$8:$G19,"077"),1),
IF(AND(K20="F",G20="077"),MAX(70-1*COUNTIFS($K$8:K19,"F",$G$8:$G19,"077"),1),""))</f>
        <v>70</v>
      </c>
    </row>
    <row r="21" spans="1:12" x14ac:dyDescent="0.2">
      <c r="A21" s="2" t="s">
        <v>77</v>
      </c>
      <c r="B21" s="2" t="s">
        <v>1694</v>
      </c>
      <c r="C21" s="3"/>
      <c r="D21" s="3"/>
      <c r="E21" s="2" t="s">
        <v>167</v>
      </c>
      <c r="F21" s="2" t="s">
        <v>753</v>
      </c>
      <c r="G21" s="3"/>
      <c r="H21" s="3"/>
      <c r="I21" s="2" t="s">
        <v>1693</v>
      </c>
      <c r="J21" s="2" t="s">
        <v>1599</v>
      </c>
      <c r="K21" s="3" t="str">
        <f t="shared" si="0"/>
        <v>M</v>
      </c>
      <c r="L21" s="3" t="str">
        <f>IF(AND(K21="M",G21="077"),MAX(70-1*COUNTIFS($K$8:K20,"M",$G$8:$G20,"077"),1),
IF(AND(K21="F",G21="077"),MAX(70-1*COUNTIFS($K$8:K20,"F",$G$8:$G20,"077"),1),""))</f>
        <v/>
      </c>
    </row>
    <row r="22" spans="1:12" x14ac:dyDescent="0.2">
      <c r="A22" s="2" t="s">
        <v>83</v>
      </c>
      <c r="B22" s="2" t="s">
        <v>1692</v>
      </c>
      <c r="C22" s="3"/>
      <c r="D22" s="3"/>
      <c r="E22" s="2" t="s">
        <v>773</v>
      </c>
      <c r="F22" s="2" t="s">
        <v>753</v>
      </c>
      <c r="G22" s="3"/>
      <c r="H22" s="3"/>
      <c r="I22" s="2" t="s">
        <v>1691</v>
      </c>
      <c r="J22" s="2" t="s">
        <v>1599</v>
      </c>
      <c r="K22" s="3" t="str">
        <f t="shared" si="0"/>
        <v>M</v>
      </c>
      <c r="L22" s="3" t="str">
        <f>IF(AND(K22="M",G22="077"),MAX(70-1*COUNTIFS($K$8:K21,"M",$G$8:$G21,"077"),1),
IF(AND(K22="F",G22="077"),MAX(70-1*COUNTIFS($K$8:K21,"F",$G$8:$G21,"077"),1),""))</f>
        <v/>
      </c>
    </row>
    <row r="23" spans="1:12" x14ac:dyDescent="0.2">
      <c r="A23" s="2" t="s">
        <v>87</v>
      </c>
      <c r="B23" s="2" t="s">
        <v>1690</v>
      </c>
      <c r="C23" s="3"/>
      <c r="D23" s="3"/>
      <c r="E23" s="2" t="s">
        <v>120</v>
      </c>
      <c r="F23" s="2" t="s">
        <v>1685</v>
      </c>
      <c r="G23" s="3"/>
      <c r="H23" s="3"/>
      <c r="I23" s="2" t="s">
        <v>1258</v>
      </c>
      <c r="J23" s="2" t="s">
        <v>1599</v>
      </c>
      <c r="K23" s="3" t="str">
        <f t="shared" si="0"/>
        <v>M</v>
      </c>
      <c r="L23" s="3" t="str">
        <f>IF(AND(K23="M",G23="077"),MAX(70-1*COUNTIFS($K$8:K22,"M",$G$8:$G22,"077"),1),
IF(AND(K23="F",G23="077"),MAX(70-1*COUNTIFS($K$8:K22,"F",$G$8:$G22,"077"),1),""))</f>
        <v/>
      </c>
    </row>
    <row r="24" spans="1:12" x14ac:dyDescent="0.2">
      <c r="A24" s="2" t="s">
        <v>92</v>
      </c>
      <c r="B24" s="2" t="s">
        <v>1689</v>
      </c>
      <c r="C24" s="3"/>
      <c r="D24" s="2" t="s">
        <v>1688</v>
      </c>
      <c r="E24" s="2" t="s">
        <v>189</v>
      </c>
      <c r="F24" s="2" t="s">
        <v>100</v>
      </c>
      <c r="G24" s="2" t="s">
        <v>58</v>
      </c>
      <c r="H24" s="2" t="s">
        <v>38</v>
      </c>
      <c r="I24" s="2" t="s">
        <v>1687</v>
      </c>
      <c r="J24" s="2" t="s">
        <v>1662</v>
      </c>
      <c r="K24" s="3" t="str">
        <f t="shared" si="0"/>
        <v>M</v>
      </c>
      <c r="L24" s="3">
        <f>IF(AND(K24="M",G24="077"),MAX(70-1*COUNTIFS($K$8:K23,"M",$G$8:$G23,"077"),1),
IF(AND(K24="F",G24="077"),MAX(70-1*COUNTIFS($K$8:K23,"F",$G$8:$G23,"077"),1),""))</f>
        <v>65</v>
      </c>
    </row>
    <row r="25" spans="1:12" x14ac:dyDescent="0.2">
      <c r="A25" s="2" t="s">
        <v>97</v>
      </c>
      <c r="B25" s="2" t="s">
        <v>1686</v>
      </c>
      <c r="C25" s="3"/>
      <c r="D25" s="3"/>
      <c r="E25" s="2" t="s">
        <v>231</v>
      </c>
      <c r="F25" s="2" t="s">
        <v>1685</v>
      </c>
      <c r="G25" s="3"/>
      <c r="H25" s="3"/>
      <c r="I25" s="2" t="s">
        <v>1684</v>
      </c>
      <c r="J25" s="2" t="s">
        <v>1662</v>
      </c>
      <c r="K25" s="3" t="str">
        <f t="shared" si="0"/>
        <v>M</v>
      </c>
      <c r="L25" s="3" t="str">
        <f>IF(AND(K25="M",G25="077"),MAX(70-1*COUNTIFS($K$8:K24,"M",$G$8:$G24,"077"),1),
IF(AND(K25="F",G25="077"),MAX(70-1*COUNTIFS($K$8:K24,"F",$G$8:$G24,"077"),1),""))</f>
        <v/>
      </c>
    </row>
    <row r="26" spans="1:12" x14ac:dyDescent="0.2">
      <c r="A26" s="2" t="s">
        <v>102</v>
      </c>
      <c r="B26" s="2" t="s">
        <v>1683</v>
      </c>
      <c r="C26" s="3"/>
      <c r="D26" s="2" t="s">
        <v>1682</v>
      </c>
      <c r="E26" s="2" t="s">
        <v>90</v>
      </c>
      <c r="F26" s="2" t="s">
        <v>972</v>
      </c>
      <c r="G26" s="2" t="s">
        <v>58</v>
      </c>
      <c r="H26" s="2" t="s">
        <v>38</v>
      </c>
      <c r="I26" s="2" t="s">
        <v>1681</v>
      </c>
      <c r="J26" s="2" t="s">
        <v>1662</v>
      </c>
      <c r="K26" s="3" t="str">
        <f t="shared" si="0"/>
        <v>M</v>
      </c>
      <c r="L26" s="3">
        <f>IF(AND(K26="M",G26="077"),MAX(70-1*COUNTIFS($K$8:K25,"M",$G$8:$G25,"077"),1),
IF(AND(K26="F",G26="077"),MAX(70-1*COUNTIFS($K$8:K25,"F",$G$8:$G25,"077"),1),""))</f>
        <v>64</v>
      </c>
    </row>
    <row r="27" spans="1:12" x14ac:dyDescent="0.2">
      <c r="A27" s="2" t="s">
        <v>107</v>
      </c>
      <c r="B27" s="2" t="s">
        <v>1680</v>
      </c>
      <c r="C27" s="3"/>
      <c r="D27" s="2" t="s">
        <v>1679</v>
      </c>
      <c r="E27" s="2" t="s">
        <v>150</v>
      </c>
      <c r="F27" s="2" t="s">
        <v>100</v>
      </c>
      <c r="G27" s="2" t="s">
        <v>58</v>
      </c>
      <c r="H27" s="2" t="s">
        <v>38</v>
      </c>
      <c r="I27" s="2" t="s">
        <v>1678</v>
      </c>
      <c r="J27" s="2" t="s">
        <v>1662</v>
      </c>
      <c r="K27" s="3" t="str">
        <f t="shared" si="0"/>
        <v>M</v>
      </c>
      <c r="L27" s="3">
        <f>IF(AND(K27="M",G27="077"),MAX(70-1*COUNTIFS($K$8:K26,"M",$G$8:$G26,"077"),1),
IF(AND(K27="F",G27="077"),MAX(70-1*COUNTIFS($K$8:K26,"F",$G$8:$G26,"077"),1),""))</f>
        <v>63</v>
      </c>
    </row>
    <row r="28" spans="1:12" x14ac:dyDescent="0.2">
      <c r="A28" s="2" t="s">
        <v>112</v>
      </c>
      <c r="B28" s="2" t="s">
        <v>1677</v>
      </c>
      <c r="C28" s="3"/>
      <c r="D28" s="2" t="s">
        <v>1676</v>
      </c>
      <c r="E28" s="2" t="s">
        <v>46</v>
      </c>
      <c r="F28" s="2" t="s">
        <v>1429</v>
      </c>
      <c r="G28" s="2" t="s">
        <v>1428</v>
      </c>
      <c r="H28" s="2" t="s">
        <v>38</v>
      </c>
      <c r="I28" s="2" t="s">
        <v>1675</v>
      </c>
      <c r="J28" s="2" t="s">
        <v>1662</v>
      </c>
      <c r="K28" s="3" t="str">
        <f t="shared" si="0"/>
        <v>M</v>
      </c>
      <c r="L28" s="3" t="str">
        <f>IF(AND(K28="M",G28="077"),MAX(70-1*COUNTIFS($K$8:K27,"M",$G$8:$G27,"077"),1),
IF(AND(K28="F",G28="077"),MAX(70-1*COUNTIFS($K$8:K27,"F",$G$8:$G27,"077"),1),""))</f>
        <v/>
      </c>
    </row>
    <row r="29" spans="1:12" x14ac:dyDescent="0.2">
      <c r="A29" s="2" t="s">
        <v>117</v>
      </c>
      <c r="B29" s="2" t="s">
        <v>1674</v>
      </c>
      <c r="C29" s="3"/>
      <c r="D29" s="2" t="s">
        <v>1673</v>
      </c>
      <c r="E29" s="2" t="s">
        <v>208</v>
      </c>
      <c r="F29" s="2" t="s">
        <v>1672</v>
      </c>
      <c r="G29" s="2" t="s">
        <v>58</v>
      </c>
      <c r="H29" s="2" t="s">
        <v>38</v>
      </c>
      <c r="I29" s="2" t="s">
        <v>848</v>
      </c>
      <c r="J29" s="2" t="s">
        <v>1662</v>
      </c>
      <c r="K29" s="3" t="str">
        <f t="shared" si="0"/>
        <v>M</v>
      </c>
      <c r="L29" s="3">
        <f>IF(AND(K29="M",G29="077"),MAX(70-1*COUNTIFS($K$8:K28,"M",$G$8:$G28,"077"),1),
IF(AND(K29="F",G29="077"),MAX(70-1*COUNTIFS($K$8:K28,"F",$G$8:$G28,"077"),1),""))</f>
        <v>62</v>
      </c>
    </row>
    <row r="30" spans="1:12" x14ac:dyDescent="0.2">
      <c r="A30" s="2" t="s">
        <v>124</v>
      </c>
      <c r="B30" s="2" t="s">
        <v>130</v>
      </c>
      <c r="C30" s="3"/>
      <c r="D30" s="2" t="s">
        <v>131</v>
      </c>
      <c r="E30" s="2" t="s">
        <v>132</v>
      </c>
      <c r="F30" s="2" t="s">
        <v>100</v>
      </c>
      <c r="G30" s="2" t="s">
        <v>58</v>
      </c>
      <c r="H30" s="2" t="s">
        <v>38</v>
      </c>
      <c r="I30" s="2" t="s">
        <v>1671</v>
      </c>
      <c r="J30" s="2" t="s">
        <v>1670</v>
      </c>
      <c r="K30" s="3" t="str">
        <f t="shared" si="0"/>
        <v>F</v>
      </c>
      <c r="L30" s="3">
        <f>IF(AND(K30="M",G30="077"),MAX(70-1*COUNTIFS($K$8:K29,"M",$G$8:$G29,"077"),1),
IF(AND(K30="F",G30="077"),MAX(70-1*COUNTIFS($K$8:K29,"F",$G$8:$G29,"077"),1),""))</f>
        <v>69</v>
      </c>
    </row>
    <row r="31" spans="1:12" x14ac:dyDescent="0.2">
      <c r="A31" s="2" t="s">
        <v>129</v>
      </c>
      <c r="B31" s="2" t="s">
        <v>1669</v>
      </c>
      <c r="C31" s="3"/>
      <c r="D31" s="2" t="s">
        <v>1668</v>
      </c>
      <c r="E31" s="2" t="s">
        <v>287</v>
      </c>
      <c r="F31" s="2" t="s">
        <v>972</v>
      </c>
      <c r="G31" s="2" t="s">
        <v>58</v>
      </c>
      <c r="H31" s="2" t="s">
        <v>38</v>
      </c>
      <c r="I31" s="2" t="s">
        <v>1667</v>
      </c>
      <c r="J31" s="2" t="s">
        <v>1662</v>
      </c>
      <c r="K31" s="3" t="str">
        <f t="shared" si="0"/>
        <v>M</v>
      </c>
      <c r="L31" s="3">
        <f>IF(AND(K31="M",G31="077"),MAX(70-1*COUNTIFS($K$8:K30,"M",$G$8:$G30,"077"),1),
IF(AND(K31="F",G31="077"),MAX(70-1*COUNTIFS($K$8:K30,"F",$G$8:$G30,"077"),1),""))</f>
        <v>61</v>
      </c>
    </row>
    <row r="32" spans="1:12" x14ac:dyDescent="0.2">
      <c r="A32" s="2" t="s">
        <v>134</v>
      </c>
      <c r="B32" s="2" t="s">
        <v>1666</v>
      </c>
      <c r="C32" s="3"/>
      <c r="D32" s="3"/>
      <c r="E32" s="2" t="s">
        <v>95</v>
      </c>
      <c r="F32" s="2" t="s">
        <v>753</v>
      </c>
      <c r="G32" s="3"/>
      <c r="H32" s="3"/>
      <c r="I32" s="2" t="s">
        <v>1665</v>
      </c>
      <c r="J32" s="2" t="s">
        <v>1662</v>
      </c>
      <c r="K32" s="3" t="str">
        <f t="shared" si="0"/>
        <v>M</v>
      </c>
      <c r="L32" s="3" t="str">
        <f>IF(AND(K32="M",G32="077"),MAX(70-1*COUNTIFS($K$8:K31,"M",$G$8:$G31,"077"),1),
IF(AND(K32="F",G32="077"),MAX(70-1*COUNTIFS($K$8:K31,"F",$G$8:$G31,"077"),1),""))</f>
        <v/>
      </c>
    </row>
    <row r="33" spans="1:12" x14ac:dyDescent="0.2">
      <c r="A33" s="2" t="s">
        <v>138</v>
      </c>
      <c r="B33" s="2" t="s">
        <v>1664</v>
      </c>
      <c r="C33" s="3"/>
      <c r="D33" s="3"/>
      <c r="E33" s="2" t="s">
        <v>69</v>
      </c>
      <c r="F33" s="2" t="s">
        <v>753</v>
      </c>
      <c r="G33" s="3"/>
      <c r="H33" s="3"/>
      <c r="I33" s="2" t="s">
        <v>1663</v>
      </c>
      <c r="J33" s="2" t="s">
        <v>1662</v>
      </c>
      <c r="K33" s="3" t="str">
        <f t="shared" si="0"/>
        <v>M</v>
      </c>
      <c r="L33" s="3" t="str">
        <f>IF(AND(K33="M",G33="077"),MAX(70-1*COUNTIFS($K$8:K32,"M",$G$8:$G32,"077"),1),
IF(AND(K33="F",G33="077"),MAX(70-1*COUNTIFS($K$8:K32,"F",$G$8:$G32,"077"),1),""))</f>
        <v/>
      </c>
    </row>
    <row r="34" spans="1:12" x14ac:dyDescent="0.2">
      <c r="A34" s="2" t="s">
        <v>144</v>
      </c>
      <c r="B34" s="2" t="s">
        <v>1661</v>
      </c>
      <c r="C34" s="3"/>
      <c r="D34" s="3"/>
      <c r="E34" s="2" t="s">
        <v>62</v>
      </c>
      <c r="F34" s="2" t="s">
        <v>753</v>
      </c>
      <c r="G34" s="3"/>
      <c r="H34" s="3"/>
      <c r="I34" s="2" t="s">
        <v>1660</v>
      </c>
      <c r="J34" s="2" t="s">
        <v>1573</v>
      </c>
      <c r="K34" s="3" t="str">
        <f t="shared" si="0"/>
        <v>M</v>
      </c>
      <c r="L34" s="3" t="str">
        <f>IF(AND(K34="M",G34="077"),MAX(70-1*COUNTIFS($K$8:K33,"M",$G$8:$G33,"077"),1),
IF(AND(K34="F",G34="077"),MAX(70-1*COUNTIFS($K$8:K33,"F",$G$8:$G33,"077"),1),""))</f>
        <v/>
      </c>
    </row>
    <row r="35" spans="1:12" x14ac:dyDescent="0.2">
      <c r="A35" s="2" t="s">
        <v>147</v>
      </c>
      <c r="B35" s="2" t="s">
        <v>1659</v>
      </c>
      <c r="C35" s="3"/>
      <c r="D35" s="2" t="s">
        <v>1658</v>
      </c>
      <c r="E35" s="2" t="s">
        <v>526</v>
      </c>
      <c r="F35" s="2" t="s">
        <v>100</v>
      </c>
      <c r="G35" s="2" t="s">
        <v>58</v>
      </c>
      <c r="H35" s="2" t="s">
        <v>38</v>
      </c>
      <c r="I35" s="2" t="s">
        <v>1657</v>
      </c>
      <c r="J35" s="2" t="s">
        <v>1656</v>
      </c>
      <c r="K35" s="3" t="str">
        <f t="shared" si="0"/>
        <v>F</v>
      </c>
      <c r="L35" s="3">
        <f>IF(AND(K35="M",G35="077"),MAX(70-1*COUNTIFS($K$8:K34,"M",$G$8:$G34,"077"),1),
IF(AND(K35="F",G35="077"),MAX(70-1*COUNTIFS($K$8:K34,"F",$G$8:$G34,"077"),1),""))</f>
        <v>68</v>
      </c>
    </row>
    <row r="36" spans="1:12" x14ac:dyDescent="0.2">
      <c r="A36" s="2" t="s">
        <v>153</v>
      </c>
      <c r="B36" s="2" t="s">
        <v>1655</v>
      </c>
      <c r="C36" s="3"/>
      <c r="D36" s="2" t="s">
        <v>1654</v>
      </c>
      <c r="E36" s="2" t="s">
        <v>385</v>
      </c>
      <c r="F36" s="2" t="s">
        <v>100</v>
      </c>
      <c r="G36" s="2" t="s">
        <v>58</v>
      </c>
      <c r="H36" s="2" t="s">
        <v>38</v>
      </c>
      <c r="I36" s="2" t="s">
        <v>1653</v>
      </c>
      <c r="J36" s="2" t="s">
        <v>1573</v>
      </c>
      <c r="K36" s="3" t="str">
        <f t="shared" si="0"/>
        <v>M</v>
      </c>
      <c r="L36" s="3">
        <f>IF(AND(K36="M",G36="077"),MAX(70-1*COUNTIFS($K$8:K35,"M",$G$8:$G35,"077"),1),
IF(AND(K36="F",G36="077"),MAX(70-1*COUNTIFS($K$8:K35,"F",$G$8:$G35,"077"),1),""))</f>
        <v>60</v>
      </c>
    </row>
    <row r="37" spans="1:12" x14ac:dyDescent="0.2">
      <c r="A37" s="2" t="s">
        <v>156</v>
      </c>
      <c r="B37" s="2" t="s">
        <v>1652</v>
      </c>
      <c r="C37" s="3"/>
      <c r="D37" s="2" t="s">
        <v>1651</v>
      </c>
      <c r="E37" s="2" t="s">
        <v>1650</v>
      </c>
      <c r="F37" s="2" t="s">
        <v>1649</v>
      </c>
      <c r="G37" s="2" t="s">
        <v>1428</v>
      </c>
      <c r="H37" s="2" t="s">
        <v>38</v>
      </c>
      <c r="I37" s="2" t="s">
        <v>1648</v>
      </c>
      <c r="J37" s="2" t="s">
        <v>1573</v>
      </c>
      <c r="K37" s="3" t="str">
        <f t="shared" si="0"/>
        <v>M</v>
      </c>
      <c r="L37" s="3" t="str">
        <f>IF(AND(K37="M",G37="077"),MAX(70-1*COUNTIFS($K$8:K36,"M",$G$8:$G36,"077"),1),
IF(AND(K37="F",G37="077"),MAX(70-1*COUNTIFS($K$8:K36,"F",$G$8:$G36,"077"),1),""))</f>
        <v/>
      </c>
    </row>
    <row r="38" spans="1:12" x14ac:dyDescent="0.2">
      <c r="A38" s="2" t="s">
        <v>159</v>
      </c>
      <c r="B38" s="2" t="s">
        <v>1647</v>
      </c>
      <c r="C38" s="3"/>
      <c r="D38" s="2" t="s">
        <v>1646</v>
      </c>
      <c r="E38" s="2" t="s">
        <v>167</v>
      </c>
      <c r="F38" s="2" t="s">
        <v>100</v>
      </c>
      <c r="G38" s="2" t="s">
        <v>58</v>
      </c>
      <c r="H38" s="2" t="s">
        <v>38</v>
      </c>
      <c r="I38" s="2" t="s">
        <v>1645</v>
      </c>
      <c r="J38" s="2" t="s">
        <v>1573</v>
      </c>
      <c r="K38" s="3" t="str">
        <f t="shared" si="0"/>
        <v>M</v>
      </c>
      <c r="L38" s="3">
        <f>IF(AND(K38="M",G38="077"),MAX(70-1*COUNTIFS($K$8:K37,"M",$G$8:$G37,"077"),1),
IF(AND(K38="F",G38="077"),MAX(70-1*COUNTIFS($K$8:K37,"F",$G$8:$G37,"077"),1),""))</f>
        <v>59</v>
      </c>
    </row>
    <row r="39" spans="1:12" x14ac:dyDescent="0.2">
      <c r="A39" s="2" t="s">
        <v>164</v>
      </c>
      <c r="B39" s="2" t="s">
        <v>1644</v>
      </c>
      <c r="C39" s="3"/>
      <c r="D39" s="3"/>
      <c r="E39" s="2" t="s">
        <v>1078</v>
      </c>
      <c r="F39" s="2" t="s">
        <v>753</v>
      </c>
      <c r="G39" s="3"/>
      <c r="H39" s="3"/>
      <c r="I39" s="2" t="s">
        <v>1643</v>
      </c>
      <c r="J39" s="2" t="s">
        <v>1573</v>
      </c>
      <c r="K39" s="3" t="str">
        <f t="shared" si="0"/>
        <v>M</v>
      </c>
      <c r="L39" s="3" t="str">
        <f>IF(AND(K39="M",G39="077"),MAX(70-1*COUNTIFS($K$8:K38,"M",$G$8:$G38,"077"),1),
IF(AND(K39="F",G39="077"),MAX(70-1*COUNTIFS($K$8:K38,"F",$G$8:$G38,"077"),1),""))</f>
        <v/>
      </c>
    </row>
    <row r="40" spans="1:12" x14ac:dyDescent="0.2">
      <c r="A40" s="2" t="s">
        <v>169</v>
      </c>
      <c r="B40" s="2" t="s">
        <v>1642</v>
      </c>
      <c r="C40" s="3"/>
      <c r="D40" s="3"/>
      <c r="E40" s="2" t="s">
        <v>410</v>
      </c>
      <c r="F40" s="2" t="s">
        <v>753</v>
      </c>
      <c r="G40" s="3"/>
      <c r="H40" s="3"/>
      <c r="I40" s="2" t="s">
        <v>887</v>
      </c>
      <c r="J40" s="2" t="s">
        <v>1529</v>
      </c>
      <c r="K40" s="3" t="str">
        <f t="shared" si="0"/>
        <v>M</v>
      </c>
      <c r="L40" s="3" t="str">
        <f>IF(AND(K40="M",G40="077"),MAX(70-1*COUNTIFS($K$8:K39,"M",$G$8:$G39,"077"),1),
IF(AND(K40="F",G40="077"),MAX(70-1*COUNTIFS($K$8:K39,"F",$G$8:$G39,"077"),1),""))</f>
        <v/>
      </c>
    </row>
    <row r="41" spans="1:12" x14ac:dyDescent="0.2">
      <c r="A41" s="2" t="s">
        <v>174</v>
      </c>
      <c r="B41" s="2" t="s">
        <v>1641</v>
      </c>
      <c r="C41" s="3"/>
      <c r="D41" s="2" t="s">
        <v>1640</v>
      </c>
      <c r="E41" s="2" t="s">
        <v>652</v>
      </c>
      <c r="F41" s="2" t="s">
        <v>972</v>
      </c>
      <c r="G41" s="2" t="s">
        <v>58</v>
      </c>
      <c r="H41" s="2" t="s">
        <v>38</v>
      </c>
      <c r="I41" s="2" t="s">
        <v>1639</v>
      </c>
      <c r="J41" s="2" t="s">
        <v>1638</v>
      </c>
      <c r="K41" s="3" t="str">
        <f t="shared" ref="K41:K72" si="1">MID(E41,3,1)</f>
        <v>F</v>
      </c>
      <c r="L41" s="3">
        <f>IF(AND(K41="M",G41="077"),MAX(70-1*COUNTIFS($K$8:K40,"M",$G$8:$G40,"077"),1),
IF(AND(K41="F",G41="077"),MAX(70-1*COUNTIFS($K$8:K40,"F",$G$8:$G40,"077"),1),""))</f>
        <v>67</v>
      </c>
    </row>
    <row r="42" spans="1:12" x14ac:dyDescent="0.2">
      <c r="A42" s="2" t="s">
        <v>180</v>
      </c>
      <c r="B42" s="2" t="s">
        <v>1637</v>
      </c>
      <c r="C42" s="3"/>
      <c r="D42" s="2" t="s">
        <v>1636</v>
      </c>
      <c r="E42" s="2" t="s">
        <v>373</v>
      </c>
      <c r="F42" s="2" t="s">
        <v>753</v>
      </c>
      <c r="G42" s="3"/>
      <c r="H42" s="3"/>
      <c r="I42" s="2" t="s">
        <v>1635</v>
      </c>
      <c r="J42" s="2" t="s">
        <v>1529</v>
      </c>
      <c r="K42" s="3" t="str">
        <f t="shared" si="1"/>
        <v>M</v>
      </c>
      <c r="L42" s="3" t="str">
        <f>IF(AND(K42="M",G42="077"),MAX(70-1*COUNTIFS($K$8:K41,"M",$G$8:$G41,"077"),1),
IF(AND(K42="F",G42="077"),MAX(70-1*COUNTIFS($K$8:K41,"F",$G$8:$G41,"077"),1),""))</f>
        <v/>
      </c>
    </row>
    <row r="43" spans="1:12" x14ac:dyDescent="0.2">
      <c r="A43" s="2" t="s">
        <v>184</v>
      </c>
      <c r="B43" s="2" t="s">
        <v>1634</v>
      </c>
      <c r="C43" s="3"/>
      <c r="D43" s="2" t="s">
        <v>1633</v>
      </c>
      <c r="E43" s="2" t="s">
        <v>395</v>
      </c>
      <c r="F43" s="2" t="s">
        <v>753</v>
      </c>
      <c r="G43" s="3"/>
      <c r="H43" s="3"/>
      <c r="I43" s="2" t="s">
        <v>1632</v>
      </c>
      <c r="J43" s="2" t="s">
        <v>1529</v>
      </c>
      <c r="K43" s="3" t="str">
        <f t="shared" si="1"/>
        <v>M</v>
      </c>
      <c r="L43" s="3" t="str">
        <f>IF(AND(K43="M",G43="077"),MAX(70-1*COUNTIFS($K$8:K42,"M",$G$8:$G42,"077"),1),
IF(AND(K43="F",G43="077"),MAX(70-1*COUNTIFS($K$8:K42,"F",$G$8:$G42,"077"),1),""))</f>
        <v/>
      </c>
    </row>
    <row r="44" spans="1:12" x14ac:dyDescent="0.2">
      <c r="A44" s="2" t="s">
        <v>187</v>
      </c>
      <c r="B44" s="2" t="s">
        <v>1631</v>
      </c>
      <c r="C44" s="3"/>
      <c r="D44" s="3"/>
      <c r="E44" s="2" t="s">
        <v>69</v>
      </c>
      <c r="F44" s="2" t="s">
        <v>753</v>
      </c>
      <c r="G44" s="3"/>
      <c r="H44" s="3"/>
      <c r="I44" s="2" t="s">
        <v>1630</v>
      </c>
      <c r="J44" s="2" t="s">
        <v>1529</v>
      </c>
      <c r="K44" s="3" t="str">
        <f t="shared" si="1"/>
        <v>M</v>
      </c>
      <c r="L44" s="3" t="str">
        <f>IF(AND(K44="M",G44="077"),MAX(70-1*COUNTIFS($K$8:K43,"M",$G$8:$G43,"077"),1),
IF(AND(K44="F",G44="077"),MAX(70-1*COUNTIFS($K$8:K43,"F",$G$8:$G43,"077"),1),""))</f>
        <v/>
      </c>
    </row>
    <row r="45" spans="1:12" x14ac:dyDescent="0.2">
      <c r="A45" s="2" t="s">
        <v>191</v>
      </c>
      <c r="B45" s="2" t="s">
        <v>1629</v>
      </c>
      <c r="C45" s="3"/>
      <c r="D45" s="2" t="s">
        <v>1628</v>
      </c>
      <c r="E45" s="2" t="s">
        <v>80</v>
      </c>
      <c r="F45" s="2" t="s">
        <v>1627</v>
      </c>
      <c r="G45" s="2" t="s">
        <v>227</v>
      </c>
      <c r="H45" s="2" t="s">
        <v>38</v>
      </c>
      <c r="I45" s="2" t="s">
        <v>1626</v>
      </c>
      <c r="J45" s="2" t="s">
        <v>1529</v>
      </c>
      <c r="K45" s="3" t="str">
        <f t="shared" si="1"/>
        <v>M</v>
      </c>
      <c r="L45" s="3" t="str">
        <f>IF(AND(K45="M",G45="077"),MAX(70-1*COUNTIFS($K$8:K44,"M",$G$8:$G44,"077"),1),
IF(AND(K45="F",G45="077"),MAX(70-1*COUNTIFS($K$8:K44,"F",$G$8:$G44,"077"),1),""))</f>
        <v/>
      </c>
    </row>
    <row r="46" spans="1:12" x14ac:dyDescent="0.2">
      <c r="A46" s="2" t="s">
        <v>194</v>
      </c>
      <c r="B46" s="2" t="s">
        <v>1625</v>
      </c>
      <c r="C46" s="3"/>
      <c r="D46" s="2" t="s">
        <v>1624</v>
      </c>
      <c r="E46" s="2" t="s">
        <v>466</v>
      </c>
      <c r="F46" s="2" t="s">
        <v>972</v>
      </c>
      <c r="G46" s="2" t="s">
        <v>58</v>
      </c>
      <c r="H46" s="2" t="s">
        <v>38</v>
      </c>
      <c r="I46" s="2" t="s">
        <v>1623</v>
      </c>
      <c r="J46" s="2" t="s">
        <v>1620</v>
      </c>
      <c r="K46" s="3" t="str">
        <f t="shared" si="1"/>
        <v>F</v>
      </c>
      <c r="L46" s="3">
        <f>IF(AND(K46="M",G46="077"),MAX(70-1*COUNTIFS($K$8:K45,"M",$G$8:$G45,"077"),1),
IF(AND(K46="F",G46="077"),MAX(70-1*COUNTIFS($K$8:K45,"F",$G$8:$G45,"077"),1),""))</f>
        <v>66</v>
      </c>
    </row>
    <row r="47" spans="1:12" x14ac:dyDescent="0.2">
      <c r="A47" s="2" t="s">
        <v>197</v>
      </c>
      <c r="B47" s="2" t="s">
        <v>1622</v>
      </c>
      <c r="C47" s="3"/>
      <c r="D47" s="3"/>
      <c r="E47" s="2" t="s">
        <v>1034</v>
      </c>
      <c r="F47" s="2" t="s">
        <v>753</v>
      </c>
      <c r="G47" s="3"/>
      <c r="H47" s="3"/>
      <c r="I47" s="2" t="s">
        <v>1621</v>
      </c>
      <c r="J47" s="2" t="s">
        <v>1620</v>
      </c>
      <c r="K47" s="3" t="str">
        <f t="shared" si="1"/>
        <v>F</v>
      </c>
      <c r="L47" s="3" t="str">
        <f>IF(AND(K47="M",G47="077"),MAX(70-1*COUNTIFS($K$8:K46,"M",$G$8:$G46,"077"),1),
IF(AND(K47="F",G47="077"),MAX(70-1*COUNTIFS($K$8:K46,"F",$G$8:$G46,"077"),1),""))</f>
        <v/>
      </c>
    </row>
    <row r="48" spans="1:12" x14ac:dyDescent="0.2">
      <c r="A48" s="2" t="s">
        <v>200</v>
      </c>
      <c r="B48" s="2" t="s">
        <v>1619</v>
      </c>
      <c r="C48" s="3"/>
      <c r="D48" s="2" t="s">
        <v>1618</v>
      </c>
      <c r="E48" s="2" t="s">
        <v>395</v>
      </c>
      <c r="F48" s="2" t="s">
        <v>1617</v>
      </c>
      <c r="G48" s="2" t="s">
        <v>423</v>
      </c>
      <c r="H48" s="2" t="s">
        <v>38</v>
      </c>
      <c r="I48" s="2" t="s">
        <v>916</v>
      </c>
      <c r="J48" s="2" t="s">
        <v>1529</v>
      </c>
      <c r="K48" s="3" t="str">
        <f t="shared" si="1"/>
        <v>M</v>
      </c>
      <c r="L48" s="3" t="str">
        <f>IF(AND(K48="M",G48="077"),MAX(70-1*COUNTIFS($K$8:K47,"M",$G$8:$G47,"077"),1),
IF(AND(K48="F",G48="077"),MAX(70-1*COUNTIFS($K$8:K47,"F",$G$8:$G47,"077"),1),""))</f>
        <v/>
      </c>
    </row>
    <row r="49" spans="1:12" x14ac:dyDescent="0.2">
      <c r="A49" s="2" t="s">
        <v>203</v>
      </c>
      <c r="B49" s="2" t="s">
        <v>1616</v>
      </c>
      <c r="C49" s="3"/>
      <c r="D49" s="3"/>
      <c r="E49" s="2" t="s">
        <v>172</v>
      </c>
      <c r="F49" s="2" t="s">
        <v>753</v>
      </c>
      <c r="G49" s="3"/>
      <c r="H49" s="3"/>
      <c r="I49" s="2" t="s">
        <v>1615</v>
      </c>
      <c r="J49" s="2" t="s">
        <v>1529</v>
      </c>
      <c r="K49" s="3" t="str">
        <f t="shared" si="1"/>
        <v>M</v>
      </c>
      <c r="L49" s="3" t="str">
        <f>IF(AND(K49="M",G49="077"),MAX(70-1*COUNTIFS($K$8:K48,"M",$G$8:$G48,"077"),1),
IF(AND(K49="F",G49="077"),MAX(70-1*COUNTIFS($K$8:K48,"F",$G$8:$G48,"077"),1),""))</f>
        <v/>
      </c>
    </row>
    <row r="50" spans="1:12" x14ac:dyDescent="0.2">
      <c r="A50" s="2" t="s">
        <v>206</v>
      </c>
      <c r="B50" s="2" t="s">
        <v>1614</v>
      </c>
      <c r="C50" s="3"/>
      <c r="D50" s="3"/>
      <c r="E50" s="2" t="s">
        <v>51</v>
      </c>
      <c r="F50" s="2" t="s">
        <v>753</v>
      </c>
      <c r="G50" s="3"/>
      <c r="H50" s="3"/>
      <c r="I50" s="2" t="s">
        <v>1613</v>
      </c>
      <c r="J50" s="2" t="s">
        <v>1513</v>
      </c>
      <c r="K50" s="3" t="str">
        <f t="shared" si="1"/>
        <v>M</v>
      </c>
      <c r="L50" s="3" t="str">
        <f>IF(AND(K50="M",G50="077"),MAX(70-1*COUNTIFS($K$8:K49,"M",$G$8:$G49,"077"),1),
IF(AND(K50="F",G50="077"),MAX(70-1*COUNTIFS($K$8:K49,"F",$G$8:$G49,"077"),1),""))</f>
        <v/>
      </c>
    </row>
    <row r="51" spans="1:12" x14ac:dyDescent="0.2">
      <c r="A51" s="2" t="s">
        <v>210</v>
      </c>
      <c r="B51" s="2" t="s">
        <v>1612</v>
      </c>
      <c r="C51" s="3"/>
      <c r="D51" s="2" t="s">
        <v>1611</v>
      </c>
      <c r="E51" s="2" t="s">
        <v>942</v>
      </c>
      <c r="F51" s="2" t="s">
        <v>753</v>
      </c>
      <c r="G51" s="3"/>
      <c r="H51" s="3"/>
      <c r="I51" s="2" t="s">
        <v>1610</v>
      </c>
      <c r="J51" s="2" t="s">
        <v>1599</v>
      </c>
      <c r="K51" s="3" t="str">
        <f t="shared" si="1"/>
        <v>F</v>
      </c>
      <c r="L51" s="3" t="str">
        <f>IF(AND(K51="M",G51="077"),MAX(70-1*COUNTIFS($K$8:K50,"M",$G$8:$G50,"077"),1),
IF(AND(K51="F",G51="077"),MAX(70-1*COUNTIFS($K$8:K50,"F",$G$8:$G50,"077"),1),""))</f>
        <v/>
      </c>
    </row>
    <row r="52" spans="1:12" x14ac:dyDescent="0.2">
      <c r="A52" s="2" t="s">
        <v>213</v>
      </c>
      <c r="B52" s="2" t="s">
        <v>1609</v>
      </c>
      <c r="C52" s="3"/>
      <c r="D52" s="3"/>
      <c r="E52" s="2" t="s">
        <v>189</v>
      </c>
      <c r="F52" s="2" t="s">
        <v>1608</v>
      </c>
      <c r="G52" s="3"/>
      <c r="H52" s="3"/>
      <c r="I52" s="2" t="s">
        <v>1607</v>
      </c>
      <c r="J52" s="2" t="s">
        <v>1513</v>
      </c>
      <c r="K52" s="3" t="str">
        <f t="shared" si="1"/>
        <v>M</v>
      </c>
      <c r="L52" s="3" t="str">
        <f>IF(AND(K52="M",G52="077"),MAX(70-1*COUNTIFS($K$8:K51,"M",$G$8:$G51,"077"),1),
IF(AND(K52="F",G52="077"),MAX(70-1*COUNTIFS($K$8:K51,"F",$G$8:$G51,"077"),1),""))</f>
        <v/>
      </c>
    </row>
    <row r="53" spans="1:12" x14ac:dyDescent="0.2">
      <c r="A53" s="2" t="s">
        <v>217</v>
      </c>
      <c r="B53" s="2" t="s">
        <v>1606</v>
      </c>
      <c r="C53" s="3"/>
      <c r="D53" s="2" t="s">
        <v>1605</v>
      </c>
      <c r="E53" s="2" t="s">
        <v>46</v>
      </c>
      <c r="F53" s="2" t="s">
        <v>100</v>
      </c>
      <c r="G53" s="2" t="s">
        <v>58</v>
      </c>
      <c r="H53" s="2" t="s">
        <v>38</v>
      </c>
      <c r="I53" s="2" t="s">
        <v>1604</v>
      </c>
      <c r="J53" s="2" t="s">
        <v>1513</v>
      </c>
      <c r="K53" s="3" t="str">
        <f t="shared" si="1"/>
        <v>M</v>
      </c>
      <c r="L53" s="3">
        <f>IF(AND(K53="M",G53="077"),MAX(70-1*COUNTIFS($K$8:K52,"M",$G$8:$G52,"077"),1),
IF(AND(K53="F",G53="077"),MAX(70-1*COUNTIFS($K$8:K52,"F",$G$8:$G52,"077"),1),""))</f>
        <v>58</v>
      </c>
    </row>
    <row r="54" spans="1:12" x14ac:dyDescent="0.2">
      <c r="A54" s="2" t="s">
        <v>222</v>
      </c>
      <c r="B54" s="2" t="s">
        <v>1603</v>
      </c>
      <c r="C54" s="3"/>
      <c r="D54" s="3"/>
      <c r="E54" s="2" t="s">
        <v>752</v>
      </c>
      <c r="F54" s="2" t="s">
        <v>753</v>
      </c>
      <c r="G54" s="3"/>
      <c r="H54" s="3"/>
      <c r="I54" s="2" t="s">
        <v>1602</v>
      </c>
      <c r="J54" s="2" t="s">
        <v>1513</v>
      </c>
      <c r="K54" s="3" t="str">
        <f t="shared" si="1"/>
        <v>M</v>
      </c>
      <c r="L54" s="3" t="str">
        <f>IF(AND(K54="M",G54="077"),MAX(70-1*COUNTIFS($K$8:K53,"M",$G$8:$G53,"077"),1),
IF(AND(K54="F",G54="077"),MAX(70-1*COUNTIFS($K$8:K53,"F",$G$8:$G53,"077"),1),""))</f>
        <v/>
      </c>
    </row>
    <row r="55" spans="1:12" x14ac:dyDescent="0.2">
      <c r="A55" s="2" t="s">
        <v>229</v>
      </c>
      <c r="B55" s="2" t="s">
        <v>1601</v>
      </c>
      <c r="C55" s="3"/>
      <c r="D55" s="2" t="s">
        <v>1600</v>
      </c>
      <c r="E55" s="2" t="s">
        <v>415</v>
      </c>
      <c r="F55" s="2" t="s">
        <v>972</v>
      </c>
      <c r="G55" s="2" t="s">
        <v>58</v>
      </c>
      <c r="H55" s="2" t="s">
        <v>38</v>
      </c>
      <c r="I55" s="2" t="s">
        <v>945</v>
      </c>
      <c r="J55" s="2" t="s">
        <v>1599</v>
      </c>
      <c r="K55" s="3" t="str">
        <f t="shared" si="1"/>
        <v>F</v>
      </c>
      <c r="L55" s="3">
        <f>IF(AND(K55="M",G55="077"),MAX(70-1*COUNTIFS($K$8:K54,"M",$G$8:$G54,"077"),1),
IF(AND(K55="F",G55="077"),MAX(70-1*COUNTIFS($K$8:K54,"F",$G$8:$G54,"077"),1),""))</f>
        <v>65</v>
      </c>
    </row>
    <row r="56" spans="1:12" x14ac:dyDescent="0.2">
      <c r="A56" s="2" t="s">
        <v>234</v>
      </c>
      <c r="B56" s="2" t="s">
        <v>1598</v>
      </c>
      <c r="C56" s="3"/>
      <c r="D56" s="2" t="s">
        <v>1597</v>
      </c>
      <c r="E56" s="2" t="s">
        <v>80</v>
      </c>
      <c r="F56" s="2" t="s">
        <v>1596</v>
      </c>
      <c r="G56" s="2" t="s">
        <v>227</v>
      </c>
      <c r="H56" s="2" t="s">
        <v>38</v>
      </c>
      <c r="I56" s="2" t="s">
        <v>1595</v>
      </c>
      <c r="J56" s="2" t="s">
        <v>1513</v>
      </c>
      <c r="K56" s="3" t="str">
        <f t="shared" si="1"/>
        <v>M</v>
      </c>
      <c r="L56" s="3" t="str">
        <f>IF(AND(K56="M",G56="077"),MAX(70-1*COUNTIFS($K$8:K55,"M",$G$8:$G55,"077"),1),
IF(AND(K56="F",G56="077"),MAX(70-1*COUNTIFS($K$8:K55,"F",$G$8:$G55,"077"),1),""))</f>
        <v/>
      </c>
    </row>
    <row r="57" spans="1:12" x14ac:dyDescent="0.2">
      <c r="A57" s="2" t="s">
        <v>237</v>
      </c>
      <c r="B57" s="2" t="s">
        <v>1594</v>
      </c>
      <c r="C57" s="3"/>
      <c r="D57" s="2" t="s">
        <v>1593</v>
      </c>
      <c r="E57" s="2" t="s">
        <v>1327</v>
      </c>
      <c r="F57" s="2" t="s">
        <v>1592</v>
      </c>
      <c r="G57" s="2" t="s">
        <v>58</v>
      </c>
      <c r="H57" s="2" t="s">
        <v>38</v>
      </c>
      <c r="I57" s="2" t="s">
        <v>1591</v>
      </c>
      <c r="J57" s="2" t="s">
        <v>1513</v>
      </c>
      <c r="K57" s="3" t="str">
        <f t="shared" si="1"/>
        <v>M</v>
      </c>
      <c r="L57" s="3">
        <f>IF(AND(K57="M",G57="077"),MAX(70-1*COUNTIFS($K$8:K56,"M",$G$8:$G56,"077"),1),
IF(AND(K57="F",G57="077"),MAX(70-1*COUNTIFS($K$8:K56,"F",$G$8:$G56,"077"),1),""))</f>
        <v>57</v>
      </c>
    </row>
    <row r="58" spans="1:12" x14ac:dyDescent="0.2">
      <c r="A58" s="2" t="s">
        <v>240</v>
      </c>
      <c r="B58" s="2" t="s">
        <v>1590</v>
      </c>
      <c r="C58" s="3"/>
      <c r="D58" s="3"/>
      <c r="E58" s="2" t="s">
        <v>373</v>
      </c>
      <c r="F58" s="2" t="s">
        <v>753</v>
      </c>
      <c r="G58" s="3"/>
      <c r="H58" s="3"/>
      <c r="I58" s="2" t="s">
        <v>1588</v>
      </c>
      <c r="J58" s="2" t="s">
        <v>1513</v>
      </c>
      <c r="K58" s="3" t="str">
        <f t="shared" si="1"/>
        <v>M</v>
      </c>
      <c r="L58" s="3" t="str">
        <f>IF(AND(K58="M",G58="077"),MAX(70-1*COUNTIFS($K$8:K57,"M",$G$8:$G57,"077"),1),
IF(AND(K58="F",G58="077"),MAX(70-1*COUNTIFS($K$8:K57,"F",$G$8:$G57,"077"),1),""))</f>
        <v/>
      </c>
    </row>
    <row r="59" spans="1:12" x14ac:dyDescent="0.2">
      <c r="A59" s="2" t="s">
        <v>245</v>
      </c>
      <c r="B59" s="2" t="s">
        <v>1589</v>
      </c>
      <c r="C59" s="3"/>
      <c r="D59" s="3"/>
      <c r="E59" s="2" t="s">
        <v>287</v>
      </c>
      <c r="F59" s="2" t="s">
        <v>753</v>
      </c>
      <c r="G59" s="3"/>
      <c r="H59" s="3"/>
      <c r="I59" s="2" t="s">
        <v>1588</v>
      </c>
      <c r="J59" s="2" t="s">
        <v>1513</v>
      </c>
      <c r="K59" s="3" t="str">
        <f t="shared" si="1"/>
        <v>M</v>
      </c>
      <c r="L59" s="3" t="str">
        <f>IF(AND(K59="M",G59="077"),MAX(70-1*COUNTIFS($K$8:K58,"M",$G$8:$G58,"077"),1),
IF(AND(K59="F",G59="077"),MAX(70-1*COUNTIFS($K$8:K58,"F",$G$8:$G58,"077"),1),""))</f>
        <v/>
      </c>
    </row>
    <row r="60" spans="1:12" x14ac:dyDescent="0.2">
      <c r="A60" s="2" t="s">
        <v>248</v>
      </c>
      <c r="B60" s="2" t="s">
        <v>1587</v>
      </c>
      <c r="C60" s="3"/>
      <c r="D60" s="3"/>
      <c r="E60" s="2" t="s">
        <v>30</v>
      </c>
      <c r="F60" s="2" t="s">
        <v>753</v>
      </c>
      <c r="G60" s="3"/>
      <c r="H60" s="3"/>
      <c r="I60" s="2" t="s">
        <v>1586</v>
      </c>
      <c r="J60" s="2" t="s">
        <v>1513</v>
      </c>
      <c r="K60" s="3" t="str">
        <f t="shared" si="1"/>
        <v>M</v>
      </c>
      <c r="L60" s="3" t="str">
        <f>IF(AND(K60="M",G60="077"),MAX(70-1*COUNTIFS($K$8:K59,"M",$G$8:$G59,"077"),1),
IF(AND(K60="F",G60="077"),MAX(70-1*COUNTIFS($K$8:K59,"F",$G$8:$G59,"077"),1),""))</f>
        <v/>
      </c>
    </row>
    <row r="61" spans="1:12" x14ac:dyDescent="0.2">
      <c r="A61" s="2" t="s">
        <v>252</v>
      </c>
      <c r="B61" s="2" t="s">
        <v>1585</v>
      </c>
      <c r="C61" s="3"/>
      <c r="D61" s="2" t="s">
        <v>1584</v>
      </c>
      <c r="E61" s="2" t="s">
        <v>56</v>
      </c>
      <c r="F61" s="2" t="s">
        <v>753</v>
      </c>
      <c r="G61" s="3"/>
      <c r="H61" s="3"/>
      <c r="I61" s="2" t="s">
        <v>1583</v>
      </c>
      <c r="J61" s="2" t="s">
        <v>1478</v>
      </c>
      <c r="K61" s="3" t="str">
        <f t="shared" si="1"/>
        <v>M</v>
      </c>
      <c r="L61" s="3" t="str">
        <f>IF(AND(K61="M",G61="077"),MAX(70-1*COUNTIFS($K$8:K60,"M",$G$8:$G60,"077"),1),
IF(AND(K61="F",G61="077"),MAX(70-1*COUNTIFS($K$8:K60,"F",$G$8:$G60,"077"),1),""))</f>
        <v/>
      </c>
    </row>
    <row r="62" spans="1:12" x14ac:dyDescent="0.2">
      <c r="A62" s="2" t="s">
        <v>255</v>
      </c>
      <c r="B62" s="2" t="s">
        <v>1582</v>
      </c>
      <c r="C62" s="3"/>
      <c r="D62" s="2" t="s">
        <v>1581</v>
      </c>
      <c r="E62" s="2" t="s">
        <v>493</v>
      </c>
      <c r="F62" s="2" t="s">
        <v>753</v>
      </c>
      <c r="G62" s="3"/>
      <c r="H62" s="3"/>
      <c r="I62" s="2" t="s">
        <v>1580</v>
      </c>
      <c r="J62" s="2" t="s">
        <v>1573</v>
      </c>
      <c r="K62" s="3" t="str">
        <f t="shared" si="1"/>
        <v>F</v>
      </c>
      <c r="L62" s="3" t="str">
        <f>IF(AND(K62="M",G62="077"),MAX(70-1*COUNTIFS($K$8:K61,"M",$G$8:$G61,"077"),1),
IF(AND(K62="F",G62="077"),MAX(70-1*COUNTIFS($K$8:K61,"F",$G$8:$G61,"077"),1),""))</f>
        <v/>
      </c>
    </row>
    <row r="63" spans="1:12" x14ac:dyDescent="0.2">
      <c r="A63" s="2" t="s">
        <v>261</v>
      </c>
      <c r="B63" s="2" t="s">
        <v>1579</v>
      </c>
      <c r="C63" s="3"/>
      <c r="D63" s="2" t="s">
        <v>1578</v>
      </c>
      <c r="E63" s="2" t="s">
        <v>1068</v>
      </c>
      <c r="F63" s="2" t="s">
        <v>259</v>
      </c>
      <c r="G63" s="2" t="s">
        <v>227</v>
      </c>
      <c r="H63" s="2" t="s">
        <v>38</v>
      </c>
      <c r="I63" s="2" t="s">
        <v>1577</v>
      </c>
      <c r="J63" s="2" t="s">
        <v>1573</v>
      </c>
      <c r="K63" s="3" t="str">
        <f t="shared" si="1"/>
        <v>F</v>
      </c>
      <c r="L63" s="3" t="str">
        <f>IF(AND(K63="M",G63="077"),MAX(70-1*COUNTIFS($K$8:K62,"M",$G$8:$G62,"077"),1),
IF(AND(K63="F",G63="077"),MAX(70-1*COUNTIFS($K$8:K62,"F",$G$8:$G62,"077"),1),""))</f>
        <v/>
      </c>
    </row>
    <row r="64" spans="1:12" x14ac:dyDescent="0.2">
      <c r="A64" s="2" t="s">
        <v>265</v>
      </c>
      <c r="B64" s="2" t="s">
        <v>1576</v>
      </c>
      <c r="C64" s="3"/>
      <c r="D64" s="2" t="s">
        <v>1575</v>
      </c>
      <c r="E64" s="2" t="s">
        <v>493</v>
      </c>
      <c r="F64" s="2" t="s">
        <v>259</v>
      </c>
      <c r="G64" s="2" t="s">
        <v>227</v>
      </c>
      <c r="H64" s="2" t="s">
        <v>38</v>
      </c>
      <c r="I64" s="2" t="s">
        <v>1574</v>
      </c>
      <c r="J64" s="2" t="s">
        <v>1573</v>
      </c>
      <c r="K64" s="3" t="str">
        <f t="shared" si="1"/>
        <v>F</v>
      </c>
      <c r="L64" s="3" t="str">
        <f>IF(AND(K64="M",G64="077"),MAX(70-1*COUNTIFS($K$8:K63,"M",$G$8:$G63,"077"),1),
IF(AND(K64="F",G64="077"),MAX(70-1*COUNTIFS($K$8:K63,"F",$G$8:$G63,"077"),1),""))</f>
        <v/>
      </c>
    </row>
    <row r="65" spans="1:12" x14ac:dyDescent="0.2">
      <c r="A65" s="2" t="s">
        <v>269</v>
      </c>
      <c r="B65" s="2" t="s">
        <v>1572</v>
      </c>
      <c r="C65" s="3"/>
      <c r="D65" s="2" t="s">
        <v>1571</v>
      </c>
      <c r="E65" s="2" t="s">
        <v>1570</v>
      </c>
      <c r="F65" s="2" t="s">
        <v>1467</v>
      </c>
      <c r="G65" s="3"/>
      <c r="H65" s="2" t="s">
        <v>1466</v>
      </c>
      <c r="I65" s="2" t="s">
        <v>1569</v>
      </c>
      <c r="J65" s="2" t="s">
        <v>1478</v>
      </c>
      <c r="K65" s="3" t="str">
        <f t="shared" si="1"/>
        <v>M</v>
      </c>
      <c r="L65" s="3" t="str">
        <f>IF(AND(K65="M",G65="077"),MAX(70-1*COUNTIFS($K$8:K64,"M",$G$8:$G64,"077"),1),
IF(AND(K65="F",G65="077"),MAX(70-1*COUNTIFS($K$8:K64,"F",$G$8:$G64,"077"),1),""))</f>
        <v/>
      </c>
    </row>
    <row r="66" spans="1:12" x14ac:dyDescent="0.2">
      <c r="A66" s="2" t="s">
        <v>272</v>
      </c>
      <c r="B66" s="2" t="s">
        <v>1568</v>
      </c>
      <c r="C66" s="3"/>
      <c r="D66" s="2" t="s">
        <v>1567</v>
      </c>
      <c r="E66" s="2" t="s">
        <v>189</v>
      </c>
      <c r="F66" s="2" t="s">
        <v>259</v>
      </c>
      <c r="G66" s="2" t="s">
        <v>227</v>
      </c>
      <c r="H66" s="2" t="s">
        <v>38</v>
      </c>
      <c r="I66" s="2" t="s">
        <v>1566</v>
      </c>
      <c r="J66" s="2" t="s">
        <v>1478</v>
      </c>
      <c r="K66" s="3" t="str">
        <f t="shared" si="1"/>
        <v>M</v>
      </c>
      <c r="L66" s="3" t="str">
        <f>IF(AND(K66="M",G66="077"),MAX(70-1*COUNTIFS($K$8:K65,"M",$G$8:$G65,"077"),1),
IF(AND(K66="F",G66="077"),MAX(70-1*COUNTIFS($K$8:K65,"F",$G$8:$G65,"077"),1),""))</f>
        <v/>
      </c>
    </row>
    <row r="67" spans="1:12" x14ac:dyDescent="0.2">
      <c r="A67" s="2" t="s">
        <v>276</v>
      </c>
      <c r="B67" s="2" t="s">
        <v>1565</v>
      </c>
      <c r="C67" s="3"/>
      <c r="D67" s="3"/>
      <c r="E67" s="2" t="s">
        <v>225</v>
      </c>
      <c r="F67" s="2" t="s">
        <v>753</v>
      </c>
      <c r="G67" s="3"/>
      <c r="H67" s="3"/>
      <c r="I67" s="2" t="s">
        <v>1564</v>
      </c>
      <c r="J67" s="2" t="s">
        <v>1478</v>
      </c>
      <c r="K67" s="3" t="str">
        <f t="shared" si="1"/>
        <v>M</v>
      </c>
      <c r="L67" s="3" t="str">
        <f>IF(AND(K67="M",G67="077"),MAX(70-1*COUNTIFS($K$8:K66,"M",$G$8:$G66,"077"),1),
IF(AND(K67="F",G67="077"),MAX(70-1*COUNTIFS($K$8:K66,"F",$G$8:$G66,"077"),1),""))</f>
        <v/>
      </c>
    </row>
    <row r="68" spans="1:12" x14ac:dyDescent="0.2">
      <c r="A68" s="2" t="s">
        <v>280</v>
      </c>
      <c r="B68" s="2" t="s">
        <v>1563</v>
      </c>
      <c r="C68" s="3"/>
      <c r="D68" s="2" t="s">
        <v>1562</v>
      </c>
      <c r="E68" s="2" t="s">
        <v>306</v>
      </c>
      <c r="F68" s="2" t="s">
        <v>1561</v>
      </c>
      <c r="G68" s="3"/>
      <c r="H68" s="3"/>
      <c r="I68" s="2" t="s">
        <v>1560</v>
      </c>
      <c r="J68" s="2" t="s">
        <v>1478</v>
      </c>
      <c r="K68" s="3" t="str">
        <f t="shared" si="1"/>
        <v>M</v>
      </c>
      <c r="L68" s="3" t="str">
        <f>IF(AND(K68="M",G68="077"),MAX(70-1*COUNTIFS($K$8:K67,"M",$G$8:$G67,"077"),1),
IF(AND(K68="F",G68="077"),MAX(70-1*COUNTIFS($K$8:K67,"F",$G$8:$G67,"077"),1),""))</f>
        <v/>
      </c>
    </row>
    <row r="69" spans="1:12" x14ac:dyDescent="0.2">
      <c r="A69" s="2" t="s">
        <v>284</v>
      </c>
      <c r="B69" s="2" t="s">
        <v>1559</v>
      </c>
      <c r="C69" s="3"/>
      <c r="D69" s="3"/>
      <c r="E69" s="2" t="s">
        <v>21</v>
      </c>
      <c r="F69" s="2" t="s">
        <v>753</v>
      </c>
      <c r="G69" s="3"/>
      <c r="H69" s="3"/>
      <c r="I69" s="2" t="s">
        <v>1558</v>
      </c>
      <c r="J69" s="2" t="s">
        <v>1478</v>
      </c>
      <c r="K69" s="3" t="str">
        <f t="shared" si="1"/>
        <v>M</v>
      </c>
      <c r="L69" s="3" t="str">
        <f>IF(AND(K69="M",G69="077"),MAX(70-1*COUNTIFS($K$8:K68,"M",$G$8:$G68,"077"),1),
IF(AND(K69="F",G69="077"),MAX(70-1*COUNTIFS($K$8:K68,"F",$G$8:$G68,"077"),1),""))</f>
        <v/>
      </c>
    </row>
    <row r="70" spans="1:12" x14ac:dyDescent="0.2">
      <c r="A70" s="2" t="s">
        <v>290</v>
      </c>
      <c r="B70" s="2" t="s">
        <v>1557</v>
      </c>
      <c r="C70" s="3"/>
      <c r="D70" s="3"/>
      <c r="E70" s="2" t="s">
        <v>141</v>
      </c>
      <c r="F70" s="2" t="s">
        <v>753</v>
      </c>
      <c r="G70" s="3"/>
      <c r="H70" s="3"/>
      <c r="I70" s="2" t="s">
        <v>1556</v>
      </c>
      <c r="J70" s="2" t="s">
        <v>1397</v>
      </c>
      <c r="K70" s="3" t="str">
        <f t="shared" si="1"/>
        <v>M</v>
      </c>
      <c r="L70" s="3" t="str">
        <f>IF(AND(K70="M",G70="077"),MAX(70-1*COUNTIFS($K$8:K69,"M",$G$8:$G69,"077"),1),
IF(AND(K70="F",G70="077"),MAX(70-1*COUNTIFS($K$8:K69,"F",$G$8:$G69,"077"),1),""))</f>
        <v/>
      </c>
    </row>
    <row r="71" spans="1:12" x14ac:dyDescent="0.2">
      <c r="A71" s="2" t="s">
        <v>294</v>
      </c>
      <c r="B71" s="2" t="s">
        <v>1555</v>
      </c>
      <c r="C71" s="3"/>
      <c r="D71" s="2" t="s">
        <v>1554</v>
      </c>
      <c r="E71" s="2" t="s">
        <v>51</v>
      </c>
      <c r="F71" s="2" t="s">
        <v>259</v>
      </c>
      <c r="G71" s="2" t="s">
        <v>227</v>
      </c>
      <c r="H71" s="2" t="s">
        <v>38</v>
      </c>
      <c r="I71" s="2" t="s">
        <v>1553</v>
      </c>
      <c r="J71" s="2" t="s">
        <v>1397</v>
      </c>
      <c r="K71" s="3" t="str">
        <f t="shared" si="1"/>
        <v>M</v>
      </c>
      <c r="L71" s="3" t="str">
        <f>IF(AND(K71="M",G71="077"),MAX(70-1*COUNTIFS($K$8:K70,"M",$G$8:$G70,"077"),1),
IF(AND(K71="F",G71="077"),MAX(70-1*COUNTIFS($K$8:K70,"F",$G$8:$G70,"077"),1),""))</f>
        <v/>
      </c>
    </row>
    <row r="72" spans="1:12" x14ac:dyDescent="0.2">
      <c r="A72" s="2" t="s">
        <v>299</v>
      </c>
      <c r="B72" s="2" t="s">
        <v>958</v>
      </c>
      <c r="C72" s="3"/>
      <c r="D72" s="2" t="s">
        <v>959</v>
      </c>
      <c r="E72" s="2" t="s">
        <v>161</v>
      </c>
      <c r="F72" s="2" t="s">
        <v>100</v>
      </c>
      <c r="G72" s="2" t="s">
        <v>58</v>
      </c>
      <c r="H72" s="2" t="s">
        <v>38</v>
      </c>
      <c r="I72" s="2" t="s">
        <v>1552</v>
      </c>
      <c r="J72" s="2" t="s">
        <v>1397</v>
      </c>
      <c r="K72" s="3" t="str">
        <f t="shared" si="1"/>
        <v>M</v>
      </c>
      <c r="L72" s="3">
        <f>IF(AND(K72="M",G72="077"),MAX(70-1*COUNTIFS($K$8:K71,"M",$G$8:$G71,"077"),1),
IF(AND(K72="F",G72="077"),MAX(70-1*COUNTIFS($K$8:K71,"F",$G$8:$G71,"077"),1),""))</f>
        <v>56</v>
      </c>
    </row>
    <row r="73" spans="1:12" x14ac:dyDescent="0.2">
      <c r="A73" s="2" t="s">
        <v>303</v>
      </c>
      <c r="B73" s="2" t="s">
        <v>1551</v>
      </c>
      <c r="C73" s="3"/>
      <c r="D73" s="3"/>
      <c r="E73" s="2" t="s">
        <v>1095</v>
      </c>
      <c r="F73" s="2" t="s">
        <v>753</v>
      </c>
      <c r="G73" s="3"/>
      <c r="H73" s="3"/>
      <c r="I73" s="2" t="s">
        <v>1550</v>
      </c>
      <c r="J73" s="2" t="s">
        <v>1529</v>
      </c>
      <c r="K73" s="3" t="str">
        <f t="shared" ref="K73:K104" si="2">MID(E73,3,1)</f>
        <v>F</v>
      </c>
      <c r="L73" s="3" t="str">
        <f>IF(AND(K73="M",G73="077"),MAX(70-1*COUNTIFS($K$8:K72,"M",$G$8:$G72,"077"),1),
IF(AND(K73="F",G73="077"),MAX(70-1*COUNTIFS($K$8:K72,"F",$G$8:$G72,"077"),1),""))</f>
        <v/>
      </c>
    </row>
    <row r="74" spans="1:12" x14ac:dyDescent="0.2">
      <c r="A74" s="2" t="s">
        <v>308</v>
      </c>
      <c r="B74" s="2" t="s">
        <v>1549</v>
      </c>
      <c r="C74" s="3"/>
      <c r="D74" s="3"/>
      <c r="E74" s="2" t="s">
        <v>1190</v>
      </c>
      <c r="F74" s="2" t="s">
        <v>753</v>
      </c>
      <c r="G74" s="3"/>
      <c r="H74" s="3"/>
      <c r="I74" s="2" t="s">
        <v>1548</v>
      </c>
      <c r="J74" s="2" t="s">
        <v>1397</v>
      </c>
      <c r="K74" s="3" t="str">
        <f t="shared" si="2"/>
        <v>M</v>
      </c>
      <c r="L74" s="3" t="str">
        <f>IF(AND(K74="M",G74="077"),MAX(70-1*COUNTIFS($K$8:K73,"M",$G$8:$G73,"077"),1),
IF(AND(K74="F",G74="077"),MAX(70-1*COUNTIFS($K$8:K73,"F",$G$8:$G73,"077"),1),""))</f>
        <v/>
      </c>
    </row>
    <row r="75" spans="1:12" x14ac:dyDescent="0.2">
      <c r="A75" s="2" t="s">
        <v>313</v>
      </c>
      <c r="B75" s="2" t="s">
        <v>1547</v>
      </c>
      <c r="C75" s="3"/>
      <c r="D75" s="2" t="s">
        <v>1546</v>
      </c>
      <c r="E75" s="2" t="s">
        <v>1173</v>
      </c>
      <c r="F75" s="2" t="s">
        <v>259</v>
      </c>
      <c r="G75" s="2" t="s">
        <v>227</v>
      </c>
      <c r="H75" s="2" t="s">
        <v>38</v>
      </c>
      <c r="I75" s="2" t="s">
        <v>1545</v>
      </c>
      <c r="J75" s="2" t="s">
        <v>1529</v>
      </c>
      <c r="K75" s="3" t="str">
        <f t="shared" si="2"/>
        <v>F</v>
      </c>
      <c r="L75" s="3" t="str">
        <f>IF(AND(K75="M",G75="077"),MAX(70-1*COUNTIFS($K$8:K74,"M",$G$8:$G74,"077"),1),
IF(AND(K75="F",G75="077"),MAX(70-1*COUNTIFS($K$8:K74,"F",$G$8:$G74,"077"),1),""))</f>
        <v/>
      </c>
    </row>
    <row r="76" spans="1:12" x14ac:dyDescent="0.2">
      <c r="A76" s="2" t="s">
        <v>318</v>
      </c>
      <c r="B76" s="2" t="s">
        <v>1544</v>
      </c>
      <c r="C76" s="3"/>
      <c r="D76" s="3"/>
      <c r="E76" s="2" t="s">
        <v>1173</v>
      </c>
      <c r="F76" s="2" t="s">
        <v>753</v>
      </c>
      <c r="G76" s="3"/>
      <c r="H76" s="3"/>
      <c r="I76" s="2" t="s">
        <v>1543</v>
      </c>
      <c r="J76" s="2" t="s">
        <v>1529</v>
      </c>
      <c r="K76" s="3" t="str">
        <f t="shared" si="2"/>
        <v>F</v>
      </c>
      <c r="L76" s="3" t="str">
        <f>IF(AND(K76="M",G76="077"),MAX(70-1*COUNTIFS($K$8:K75,"M",$G$8:$G75,"077"),1),
IF(AND(K76="F",G76="077"),MAX(70-1*COUNTIFS($K$8:K75,"F",$G$8:$G75,"077"),1),""))</f>
        <v/>
      </c>
    </row>
    <row r="77" spans="1:12" x14ac:dyDescent="0.2">
      <c r="A77" s="2" t="s">
        <v>323</v>
      </c>
      <c r="B77" s="2" t="s">
        <v>1542</v>
      </c>
      <c r="C77" s="3"/>
      <c r="D77" s="2" t="s">
        <v>1541</v>
      </c>
      <c r="E77" s="2" t="s">
        <v>120</v>
      </c>
      <c r="F77" s="2" t="s">
        <v>753</v>
      </c>
      <c r="G77" s="3"/>
      <c r="H77" s="3"/>
      <c r="I77" s="2" t="s">
        <v>1540</v>
      </c>
      <c r="J77" s="2" t="s">
        <v>1397</v>
      </c>
      <c r="K77" s="3" t="str">
        <f t="shared" si="2"/>
        <v>M</v>
      </c>
      <c r="L77" s="3" t="str">
        <f>IF(AND(K77="M",G77="077"),MAX(70-1*COUNTIFS($K$8:K76,"M",$G$8:$G76,"077"),1),
IF(AND(K77="F",G77="077"),MAX(70-1*COUNTIFS($K$8:K76,"F",$G$8:$G76,"077"),1),""))</f>
        <v/>
      </c>
    </row>
    <row r="78" spans="1:12" x14ac:dyDescent="0.2">
      <c r="A78" s="2" t="s">
        <v>328</v>
      </c>
      <c r="B78" s="2" t="s">
        <v>1539</v>
      </c>
      <c r="C78" s="3"/>
      <c r="D78" s="2" t="s">
        <v>1538</v>
      </c>
      <c r="E78" s="2" t="s">
        <v>395</v>
      </c>
      <c r="F78" s="2" t="s">
        <v>1537</v>
      </c>
      <c r="G78" s="2" t="s">
        <v>58</v>
      </c>
      <c r="H78" s="2" t="s">
        <v>38</v>
      </c>
      <c r="I78" s="2" t="s">
        <v>1533</v>
      </c>
      <c r="J78" s="2" t="s">
        <v>1397</v>
      </c>
      <c r="K78" s="3" t="str">
        <f t="shared" si="2"/>
        <v>M</v>
      </c>
      <c r="L78" s="3">
        <f>IF(AND(K78="M",G78="077"),MAX(70-1*COUNTIFS($K$8:K77,"M",$G$8:$G77,"077"),1),
IF(AND(K78="F",G78="077"),MAX(70-1*COUNTIFS($K$8:K77,"F",$G$8:$G77,"077"),1),""))</f>
        <v>55</v>
      </c>
    </row>
    <row r="79" spans="1:12" x14ac:dyDescent="0.2">
      <c r="A79" s="2" t="s">
        <v>333</v>
      </c>
      <c r="B79" s="2" t="s">
        <v>1536</v>
      </c>
      <c r="C79" s="3"/>
      <c r="D79" s="2" t="s">
        <v>1535</v>
      </c>
      <c r="E79" s="2" t="s">
        <v>21</v>
      </c>
      <c r="F79" s="2" t="s">
        <v>753</v>
      </c>
      <c r="G79" s="3"/>
      <c r="H79" s="3"/>
      <c r="I79" s="2" t="s">
        <v>1533</v>
      </c>
      <c r="J79" s="2" t="s">
        <v>1397</v>
      </c>
      <c r="K79" s="3" t="str">
        <f t="shared" si="2"/>
        <v>M</v>
      </c>
      <c r="L79" s="3" t="str">
        <f>IF(AND(K79="M",G79="077"),MAX(70-1*COUNTIFS($K$8:K78,"M",$G$8:$G78,"077"),1),
IF(AND(K79="F",G79="077"),MAX(70-1*COUNTIFS($K$8:K78,"F",$G$8:$G78,"077"),1),""))</f>
        <v/>
      </c>
    </row>
    <row r="80" spans="1:12" x14ac:dyDescent="0.2">
      <c r="A80" s="2" t="s">
        <v>335</v>
      </c>
      <c r="B80" s="2" t="s">
        <v>1534</v>
      </c>
      <c r="C80" s="3"/>
      <c r="D80" s="3"/>
      <c r="E80" s="2" t="s">
        <v>296</v>
      </c>
      <c r="F80" s="2" t="s">
        <v>753</v>
      </c>
      <c r="G80" s="3"/>
      <c r="H80" s="3"/>
      <c r="I80" s="2" t="s">
        <v>1533</v>
      </c>
      <c r="J80" s="2" t="s">
        <v>1397</v>
      </c>
      <c r="K80" s="3" t="str">
        <f t="shared" si="2"/>
        <v>M</v>
      </c>
      <c r="L80" s="3" t="str">
        <f>IF(AND(K80="M",G80="077"),MAX(70-1*COUNTIFS($K$8:K79,"M",$G$8:$G79,"077"),1),
IF(AND(K80="F",G80="077"),MAX(70-1*COUNTIFS($K$8:K79,"F",$G$8:$G79,"077"),1),""))</f>
        <v/>
      </c>
    </row>
    <row r="81" spans="1:12" x14ac:dyDescent="0.2">
      <c r="A81" s="2" t="s">
        <v>340</v>
      </c>
      <c r="B81" s="2" t="s">
        <v>1532</v>
      </c>
      <c r="C81" s="3"/>
      <c r="D81" s="3"/>
      <c r="E81" s="2" t="s">
        <v>395</v>
      </c>
      <c r="F81" s="2" t="s">
        <v>753</v>
      </c>
      <c r="G81" s="3"/>
      <c r="H81" s="3"/>
      <c r="I81" s="2" t="s">
        <v>1531</v>
      </c>
      <c r="J81" s="2" t="s">
        <v>1397</v>
      </c>
      <c r="K81" s="3" t="str">
        <f t="shared" si="2"/>
        <v>M</v>
      </c>
      <c r="L81" s="3" t="str">
        <f>IF(AND(K81="M",G81="077"),MAX(70-1*COUNTIFS($K$8:K80,"M",$G$8:$G80,"077"),1),
IF(AND(K81="F",G81="077"),MAX(70-1*COUNTIFS($K$8:K80,"F",$G$8:$G80,"077"),1),""))</f>
        <v/>
      </c>
    </row>
    <row r="82" spans="1:12" x14ac:dyDescent="0.2">
      <c r="A82" s="2" t="s">
        <v>344</v>
      </c>
      <c r="B82" s="2" t="s">
        <v>1275</v>
      </c>
      <c r="C82" s="3"/>
      <c r="D82" s="2" t="s">
        <v>1274</v>
      </c>
      <c r="E82" s="2" t="s">
        <v>446</v>
      </c>
      <c r="F82" s="2" t="s">
        <v>1273</v>
      </c>
      <c r="G82" s="2" t="s">
        <v>58</v>
      </c>
      <c r="H82" s="2" t="s">
        <v>38</v>
      </c>
      <c r="I82" s="2" t="s">
        <v>1530</v>
      </c>
      <c r="J82" s="2" t="s">
        <v>1529</v>
      </c>
      <c r="K82" s="3" t="str">
        <f t="shared" si="2"/>
        <v>F</v>
      </c>
      <c r="L82" s="3">
        <f>IF(AND(K82="M",G82="077"),MAX(70-1*COUNTIFS($K$8:K81,"M",$G$8:$G81,"077"),1),
IF(AND(K82="F",G82="077"),MAX(70-1*COUNTIFS($K$8:K81,"F",$G$8:$G81,"077"),1),""))</f>
        <v>64</v>
      </c>
    </row>
    <row r="83" spans="1:12" x14ac:dyDescent="0.2">
      <c r="A83" s="2" t="s">
        <v>348</v>
      </c>
      <c r="B83" s="2" t="s">
        <v>1528</v>
      </c>
      <c r="C83" s="3"/>
      <c r="D83" s="2" t="s">
        <v>1527</v>
      </c>
      <c r="E83" s="2" t="s">
        <v>208</v>
      </c>
      <c r="F83" s="2" t="s">
        <v>972</v>
      </c>
      <c r="G83" s="2" t="s">
        <v>58</v>
      </c>
      <c r="H83" s="2" t="s">
        <v>38</v>
      </c>
      <c r="I83" s="2" t="s">
        <v>1019</v>
      </c>
      <c r="J83" s="2" t="s">
        <v>1397</v>
      </c>
      <c r="K83" s="3" t="str">
        <f t="shared" si="2"/>
        <v>M</v>
      </c>
      <c r="L83" s="3">
        <f>IF(AND(K83="M",G83="077"),MAX(70-1*COUNTIFS($K$8:K82,"M",$G$8:$G82,"077"),1),
IF(AND(K83="F",G83="077"),MAX(70-1*COUNTIFS($K$8:K82,"F",$G$8:$G82,"077"),1),""))</f>
        <v>54</v>
      </c>
    </row>
    <row r="84" spans="1:12" x14ac:dyDescent="0.2">
      <c r="A84" s="2" t="s">
        <v>351</v>
      </c>
      <c r="B84" s="2" t="s">
        <v>1526</v>
      </c>
      <c r="C84" s="3"/>
      <c r="D84" s="3"/>
      <c r="E84" s="2" t="s">
        <v>395</v>
      </c>
      <c r="F84" s="2" t="s">
        <v>753</v>
      </c>
      <c r="G84" s="3"/>
      <c r="H84" s="3"/>
      <c r="I84" s="2" t="s">
        <v>1525</v>
      </c>
      <c r="J84" s="2" t="s">
        <v>1397</v>
      </c>
      <c r="K84" s="3" t="str">
        <f t="shared" si="2"/>
        <v>M</v>
      </c>
      <c r="L84" s="3" t="str">
        <f>IF(AND(K84="M",G84="077"),MAX(70-1*COUNTIFS($K$8:K83,"M",$G$8:$G83,"077"),1),
IF(AND(K84="F",G84="077"),MAX(70-1*COUNTIFS($K$8:K83,"F",$G$8:$G83,"077"),1),""))</f>
        <v/>
      </c>
    </row>
    <row r="85" spans="1:12" x14ac:dyDescent="0.2">
      <c r="A85" s="2" t="s">
        <v>355</v>
      </c>
      <c r="B85" s="2" t="s">
        <v>1524</v>
      </c>
      <c r="C85" s="3"/>
      <c r="D85" s="2" t="s">
        <v>1523</v>
      </c>
      <c r="E85" s="2" t="s">
        <v>421</v>
      </c>
      <c r="F85" s="2" t="s">
        <v>972</v>
      </c>
      <c r="G85" s="2" t="s">
        <v>58</v>
      </c>
      <c r="H85" s="2" t="s">
        <v>38</v>
      </c>
      <c r="I85" s="2" t="s">
        <v>1522</v>
      </c>
      <c r="J85" s="2" t="s">
        <v>1513</v>
      </c>
      <c r="K85" s="3" t="str">
        <f t="shared" si="2"/>
        <v>F</v>
      </c>
      <c r="L85" s="3">
        <f>IF(AND(K85="M",G85="077"),MAX(70-1*COUNTIFS($K$8:K84,"M",$G$8:$G84,"077"),1),
IF(AND(K85="F",G85="077"),MAX(70-1*COUNTIFS($K$8:K84,"F",$G$8:$G84,"077"),1),""))</f>
        <v>63</v>
      </c>
    </row>
    <row r="86" spans="1:12" x14ac:dyDescent="0.2">
      <c r="A86" s="2" t="s">
        <v>358</v>
      </c>
      <c r="B86" s="2" t="s">
        <v>1521</v>
      </c>
      <c r="C86" s="3"/>
      <c r="D86" s="2" t="s">
        <v>1520</v>
      </c>
      <c r="E86" s="2" t="s">
        <v>258</v>
      </c>
      <c r="F86" s="2" t="s">
        <v>760</v>
      </c>
      <c r="G86" s="2" t="s">
        <v>58</v>
      </c>
      <c r="H86" s="2" t="s">
        <v>38</v>
      </c>
      <c r="I86" s="2" t="s">
        <v>1519</v>
      </c>
      <c r="J86" s="2" t="s">
        <v>1513</v>
      </c>
      <c r="K86" s="3" t="str">
        <f t="shared" si="2"/>
        <v>F</v>
      </c>
      <c r="L86" s="3">
        <f>IF(AND(K86="M",G86="077"),MAX(70-1*COUNTIFS($K$8:K85,"M",$G$8:$G85,"077"),1),
IF(AND(K86="F",G86="077"),MAX(70-1*COUNTIFS($K$8:K85,"F",$G$8:$G85,"077"),1),""))</f>
        <v>62</v>
      </c>
    </row>
    <row r="87" spans="1:12" x14ac:dyDescent="0.2">
      <c r="A87" s="2" t="s">
        <v>362</v>
      </c>
      <c r="B87" s="2" t="s">
        <v>1518</v>
      </c>
      <c r="C87" s="3"/>
      <c r="D87" s="3"/>
      <c r="E87" s="2" t="s">
        <v>90</v>
      </c>
      <c r="F87" s="2" t="s">
        <v>753</v>
      </c>
      <c r="G87" s="3"/>
      <c r="H87" s="3"/>
      <c r="I87" s="2" t="s">
        <v>1517</v>
      </c>
      <c r="J87" s="2" t="s">
        <v>1397</v>
      </c>
      <c r="K87" s="3" t="str">
        <f t="shared" si="2"/>
        <v>M</v>
      </c>
      <c r="L87" s="3" t="str">
        <f>IF(AND(K87="M",G87="077"),MAX(70-1*COUNTIFS($K$8:K86,"M",$G$8:$G86,"077"),1),
IF(AND(K87="F",G87="077"),MAX(70-1*COUNTIFS($K$8:K86,"F",$G$8:$G86,"077"),1),""))</f>
        <v/>
      </c>
    </row>
    <row r="88" spans="1:12" x14ac:dyDescent="0.2">
      <c r="A88" s="2" t="s">
        <v>367</v>
      </c>
      <c r="B88" s="2" t="s">
        <v>1516</v>
      </c>
      <c r="C88" s="3"/>
      <c r="D88" s="3"/>
      <c r="E88" s="2" t="s">
        <v>167</v>
      </c>
      <c r="F88" s="2" t="s">
        <v>753</v>
      </c>
      <c r="G88" s="3"/>
      <c r="H88" s="3"/>
      <c r="I88" s="2" t="s">
        <v>1514</v>
      </c>
      <c r="J88" s="2" t="s">
        <v>1397</v>
      </c>
      <c r="K88" s="3" t="str">
        <f t="shared" si="2"/>
        <v>M</v>
      </c>
      <c r="L88" s="3" t="str">
        <f>IF(AND(K88="M",G88="077"),MAX(70-1*COUNTIFS($K$8:K87,"M",$G$8:$G87,"077"),1),
IF(AND(K88="F",G88="077"),MAX(70-1*COUNTIFS($K$8:K87,"F",$G$8:$G87,"077"),1),""))</f>
        <v/>
      </c>
    </row>
    <row r="89" spans="1:12" x14ac:dyDescent="0.2">
      <c r="A89" s="2" t="s">
        <v>370</v>
      </c>
      <c r="B89" s="2" t="s">
        <v>1515</v>
      </c>
      <c r="C89" s="3"/>
      <c r="D89" s="3"/>
      <c r="E89" s="2" t="s">
        <v>882</v>
      </c>
      <c r="F89" s="2" t="s">
        <v>753</v>
      </c>
      <c r="G89" s="3"/>
      <c r="H89" s="3"/>
      <c r="I89" s="2" t="s">
        <v>1514</v>
      </c>
      <c r="J89" s="2" t="s">
        <v>1513</v>
      </c>
      <c r="K89" s="3" t="str">
        <f t="shared" si="2"/>
        <v>F</v>
      </c>
      <c r="L89" s="3" t="str">
        <f>IF(AND(K89="M",G89="077"),MAX(70-1*COUNTIFS($K$8:K88,"M",$G$8:$G88,"077"),1),
IF(AND(K89="F",G89="077"),MAX(70-1*COUNTIFS($K$8:K88,"F",$G$8:$G88,"077"),1),""))</f>
        <v/>
      </c>
    </row>
    <row r="90" spans="1:12" x14ac:dyDescent="0.2">
      <c r="A90" s="2" t="s">
        <v>375</v>
      </c>
      <c r="B90" s="2" t="s">
        <v>1512</v>
      </c>
      <c r="C90" s="3"/>
      <c r="D90" s="3"/>
      <c r="E90" s="2" t="s">
        <v>80</v>
      </c>
      <c r="F90" s="2" t="s">
        <v>753</v>
      </c>
      <c r="G90" s="3"/>
      <c r="H90" s="3"/>
      <c r="I90" s="2" t="s">
        <v>1511</v>
      </c>
      <c r="J90" s="2" t="s">
        <v>1397</v>
      </c>
      <c r="K90" s="3" t="str">
        <f t="shared" si="2"/>
        <v>M</v>
      </c>
      <c r="L90" s="3" t="str">
        <f>IF(AND(K90="M",G90="077"),MAX(70-1*COUNTIFS($K$8:K89,"M",$G$8:$G89,"077"),1),
IF(AND(K90="F",G90="077"),MAX(70-1*COUNTIFS($K$8:K89,"F",$G$8:$G89,"077"),1),""))</f>
        <v/>
      </c>
    </row>
    <row r="91" spans="1:12" x14ac:dyDescent="0.2">
      <c r="A91" s="2" t="s">
        <v>379</v>
      </c>
      <c r="B91" s="2" t="s">
        <v>1510</v>
      </c>
      <c r="C91" s="3"/>
      <c r="D91" s="2" t="s">
        <v>1509</v>
      </c>
      <c r="E91" s="2" t="s">
        <v>1279</v>
      </c>
      <c r="F91" s="2" t="s">
        <v>1508</v>
      </c>
      <c r="G91" s="2" t="s">
        <v>1507</v>
      </c>
      <c r="H91" s="2" t="s">
        <v>1506</v>
      </c>
      <c r="I91" s="2" t="s">
        <v>1505</v>
      </c>
      <c r="J91" s="2" t="s">
        <v>1397</v>
      </c>
      <c r="K91" s="3" t="str">
        <f t="shared" si="2"/>
        <v>M</v>
      </c>
      <c r="L91" s="3" t="str">
        <f>IF(AND(K91="M",G91="077"),MAX(70-1*COUNTIFS($K$8:K90,"M",$G$8:$G90,"077"),1),
IF(AND(K91="F",G91="077"),MAX(70-1*COUNTIFS($K$8:K90,"F",$G$8:$G90,"077"),1),""))</f>
        <v/>
      </c>
    </row>
    <row r="92" spans="1:12" x14ac:dyDescent="0.2">
      <c r="A92" s="2" t="s">
        <v>382</v>
      </c>
      <c r="B92" s="2" t="s">
        <v>1504</v>
      </c>
      <c r="C92" s="3"/>
      <c r="D92" s="2" t="s">
        <v>1503</v>
      </c>
      <c r="E92" s="2" t="s">
        <v>385</v>
      </c>
      <c r="F92" s="2" t="s">
        <v>972</v>
      </c>
      <c r="G92" s="2" t="s">
        <v>58</v>
      </c>
      <c r="H92" s="2" t="s">
        <v>38</v>
      </c>
      <c r="I92" s="2" t="s">
        <v>1502</v>
      </c>
      <c r="J92" s="2" t="s">
        <v>1397</v>
      </c>
      <c r="K92" s="3" t="str">
        <f t="shared" si="2"/>
        <v>M</v>
      </c>
      <c r="L92" s="3">
        <f>IF(AND(K92="M",G92="077"),MAX(70-1*COUNTIFS($K$8:K91,"M",$G$8:$G91,"077"),1),
IF(AND(K92="F",G92="077"),MAX(70-1*COUNTIFS($K$8:K91,"F",$G$8:$G91,"077"),1),""))</f>
        <v>53</v>
      </c>
    </row>
    <row r="93" spans="1:12" x14ac:dyDescent="0.2">
      <c r="A93" s="2" t="s">
        <v>387</v>
      </c>
      <c r="B93" s="2" t="s">
        <v>1501</v>
      </c>
      <c r="C93" s="3"/>
      <c r="D93" s="3"/>
      <c r="E93" s="2" t="s">
        <v>1078</v>
      </c>
      <c r="F93" s="2" t="s">
        <v>753</v>
      </c>
      <c r="G93" s="3"/>
      <c r="H93" s="3"/>
      <c r="I93" s="2" t="s">
        <v>1500</v>
      </c>
      <c r="J93" s="2" t="s">
        <v>1397</v>
      </c>
      <c r="K93" s="3" t="str">
        <f t="shared" si="2"/>
        <v>M</v>
      </c>
      <c r="L93" s="3" t="str">
        <f>IF(AND(K93="M",G93="077"),MAX(70-1*COUNTIFS($K$8:K92,"M",$G$8:$G92,"077"),1),
IF(AND(K93="F",G93="077"),MAX(70-1*COUNTIFS($K$8:K92,"F",$G$8:$G92,"077"),1),""))</f>
        <v/>
      </c>
    </row>
    <row r="94" spans="1:12" x14ac:dyDescent="0.2">
      <c r="A94" s="2" t="s">
        <v>392</v>
      </c>
      <c r="B94" s="2" t="s">
        <v>1499</v>
      </c>
      <c r="C94" s="3"/>
      <c r="D94" s="3"/>
      <c r="E94" s="2" t="s">
        <v>30</v>
      </c>
      <c r="F94" s="2" t="s">
        <v>753</v>
      </c>
      <c r="G94" s="3"/>
      <c r="H94" s="3"/>
      <c r="I94" s="2" t="s">
        <v>1498</v>
      </c>
      <c r="J94" s="2" t="s">
        <v>1397</v>
      </c>
      <c r="K94" s="3" t="str">
        <f t="shared" si="2"/>
        <v>M</v>
      </c>
      <c r="L94" s="3" t="str">
        <f>IF(AND(K94="M",G94="077"),MAX(70-1*COUNTIFS($K$8:K93,"M",$G$8:$G93,"077"),1),
IF(AND(K94="F",G94="077"),MAX(70-1*COUNTIFS($K$8:K93,"F",$G$8:$G93,"077"),1),""))</f>
        <v/>
      </c>
    </row>
    <row r="95" spans="1:12" x14ac:dyDescent="0.2">
      <c r="A95" s="2" t="s">
        <v>397</v>
      </c>
      <c r="B95" s="2" t="s">
        <v>1497</v>
      </c>
      <c r="C95" s="3"/>
      <c r="D95" s="3"/>
      <c r="E95" s="2" t="s">
        <v>1078</v>
      </c>
      <c r="F95" s="2" t="s">
        <v>753</v>
      </c>
      <c r="G95" s="3"/>
      <c r="H95" s="3"/>
      <c r="I95" s="2" t="s">
        <v>1496</v>
      </c>
      <c r="J95" s="2" t="s">
        <v>1397</v>
      </c>
      <c r="K95" s="3" t="str">
        <f t="shared" si="2"/>
        <v>M</v>
      </c>
      <c r="L95" s="3" t="str">
        <f>IF(AND(K95="M",G95="077"),MAX(70-1*COUNTIFS($K$8:K94,"M",$G$8:$G94,"077"),1),
IF(AND(K95="F",G95="077"),MAX(70-1*COUNTIFS($K$8:K94,"F",$G$8:$G94,"077"),1),""))</f>
        <v/>
      </c>
    </row>
    <row r="96" spans="1:12" x14ac:dyDescent="0.2">
      <c r="A96" s="2" t="s">
        <v>401</v>
      </c>
      <c r="B96" s="2" t="s">
        <v>1495</v>
      </c>
      <c r="C96" s="3"/>
      <c r="D96" s="3"/>
      <c r="E96" s="2" t="s">
        <v>730</v>
      </c>
      <c r="F96" s="2" t="s">
        <v>753</v>
      </c>
      <c r="G96" s="3"/>
      <c r="H96" s="3"/>
      <c r="I96" s="2" t="s">
        <v>1493</v>
      </c>
      <c r="J96" s="2" t="s">
        <v>1397</v>
      </c>
      <c r="K96" s="3" t="str">
        <f t="shared" si="2"/>
        <v>M</v>
      </c>
      <c r="L96" s="3" t="str">
        <f>IF(AND(K96="M",G96="077"),MAX(70-1*COUNTIFS($K$8:K95,"M",$G$8:$G95,"077"),1),
IF(AND(K96="F",G96="077"),MAX(70-1*COUNTIFS($K$8:K95,"F",$G$8:$G95,"077"),1),""))</f>
        <v/>
      </c>
    </row>
    <row r="97" spans="1:12" x14ac:dyDescent="0.2">
      <c r="A97" s="2" t="s">
        <v>404</v>
      </c>
      <c r="B97" s="2" t="s">
        <v>1494</v>
      </c>
      <c r="C97" s="3"/>
      <c r="D97" s="3"/>
      <c r="E97" s="2" t="s">
        <v>951</v>
      </c>
      <c r="F97" s="2" t="s">
        <v>753</v>
      </c>
      <c r="G97" s="3"/>
      <c r="H97" s="3"/>
      <c r="I97" s="2" t="s">
        <v>1493</v>
      </c>
      <c r="J97" s="2" t="s">
        <v>1397</v>
      </c>
      <c r="K97" s="3" t="str">
        <f t="shared" si="2"/>
        <v>M</v>
      </c>
      <c r="L97" s="3" t="str">
        <f>IF(AND(K97="M",G97="077"),MAX(70-1*COUNTIFS($K$8:K96,"M",$G$8:$G96,"077"),1),
IF(AND(K97="F",G97="077"),MAX(70-1*COUNTIFS($K$8:K96,"F",$G$8:$G96,"077"),1),""))</f>
        <v/>
      </c>
    </row>
    <row r="98" spans="1:12" x14ac:dyDescent="0.2">
      <c r="A98" s="2" t="s">
        <v>407</v>
      </c>
      <c r="B98" s="2" t="s">
        <v>1492</v>
      </c>
      <c r="C98" s="3"/>
      <c r="D98" s="3"/>
      <c r="E98" s="2" t="s">
        <v>672</v>
      </c>
      <c r="F98" s="2" t="s">
        <v>1491</v>
      </c>
      <c r="G98" s="3"/>
      <c r="H98" s="3"/>
      <c r="I98" s="2" t="s">
        <v>1490</v>
      </c>
      <c r="J98" s="2" t="s">
        <v>1478</v>
      </c>
      <c r="K98" s="3" t="str">
        <f t="shared" si="2"/>
        <v>F</v>
      </c>
      <c r="L98" s="3" t="str">
        <f>IF(AND(K98="M",G98="077"),MAX(70-1*COUNTIFS($K$8:K97,"M",$G$8:$G97,"077"),1),
IF(AND(K98="F",G98="077"),MAX(70-1*COUNTIFS($K$8:K97,"F",$G$8:$G97,"077"),1),""))</f>
        <v/>
      </c>
    </row>
    <row r="99" spans="1:12" x14ac:dyDescent="0.2">
      <c r="A99" s="2" t="s">
        <v>412</v>
      </c>
      <c r="B99" s="2" t="s">
        <v>1489</v>
      </c>
      <c r="C99" s="3"/>
      <c r="D99" s="3"/>
      <c r="E99" s="2" t="s">
        <v>167</v>
      </c>
      <c r="F99" s="2" t="s">
        <v>753</v>
      </c>
      <c r="G99" s="3"/>
      <c r="H99" s="3"/>
      <c r="I99" s="2" t="s">
        <v>1488</v>
      </c>
      <c r="J99" s="2" t="s">
        <v>1397</v>
      </c>
      <c r="K99" s="3" t="str">
        <f t="shared" si="2"/>
        <v>M</v>
      </c>
      <c r="L99" s="3" t="str">
        <f>IF(AND(K99="M",G99="077"),MAX(70-1*COUNTIFS($K$8:K98,"M",$G$8:$G98,"077"),1),
IF(AND(K99="F",G99="077"),MAX(70-1*COUNTIFS($K$8:K98,"F",$G$8:$G98,"077"),1),""))</f>
        <v/>
      </c>
    </row>
    <row r="100" spans="1:12" x14ac:dyDescent="0.2">
      <c r="A100" s="2" t="s">
        <v>418</v>
      </c>
      <c r="B100" s="2" t="s">
        <v>1487</v>
      </c>
      <c r="C100" s="3"/>
      <c r="D100" s="2" t="s">
        <v>1486</v>
      </c>
      <c r="E100" s="2" t="s">
        <v>1040</v>
      </c>
      <c r="F100" s="2" t="s">
        <v>972</v>
      </c>
      <c r="G100" s="2" t="s">
        <v>58</v>
      </c>
      <c r="H100" s="2" t="s">
        <v>38</v>
      </c>
      <c r="I100" s="2" t="s">
        <v>1485</v>
      </c>
      <c r="J100" s="2" t="s">
        <v>1478</v>
      </c>
      <c r="K100" s="3" t="str">
        <f t="shared" si="2"/>
        <v>F</v>
      </c>
      <c r="L100" s="3">
        <f>IF(AND(K100="M",G100="077"),MAX(70-1*COUNTIFS($K$8:K99,"M",$G$8:$G99,"077"),1),
IF(AND(K100="F",G100="077"),MAX(70-1*COUNTIFS($K$8:K99,"F",$G$8:$G99,"077"),1),""))</f>
        <v>61</v>
      </c>
    </row>
    <row r="101" spans="1:12" x14ac:dyDescent="0.2">
      <c r="A101" s="2" t="s">
        <v>425</v>
      </c>
      <c r="B101" s="2" t="s">
        <v>1484</v>
      </c>
      <c r="C101" s="3"/>
      <c r="D101" s="3"/>
      <c r="E101" s="2" t="s">
        <v>69</v>
      </c>
      <c r="F101" s="2" t="s">
        <v>753</v>
      </c>
      <c r="G101" s="3"/>
      <c r="H101" s="3"/>
      <c r="I101" s="2" t="s">
        <v>1483</v>
      </c>
      <c r="J101" s="2" t="s">
        <v>1397</v>
      </c>
      <c r="K101" s="3" t="str">
        <f t="shared" si="2"/>
        <v>M</v>
      </c>
      <c r="L101" s="3" t="str">
        <f>IF(AND(K101="M",G101="077"),MAX(70-1*COUNTIFS($K$8:K100,"M",$G$8:$G100,"077"),1),
IF(AND(K101="F",G101="077"),MAX(70-1*COUNTIFS($K$8:K100,"F",$G$8:$G100,"077"),1),""))</f>
        <v/>
      </c>
    </row>
    <row r="102" spans="1:12" x14ac:dyDescent="0.2">
      <c r="A102" s="2" t="s">
        <v>428</v>
      </c>
      <c r="B102" s="2" t="s">
        <v>1482</v>
      </c>
      <c r="C102" s="3"/>
      <c r="D102" s="3"/>
      <c r="E102" s="2" t="s">
        <v>95</v>
      </c>
      <c r="F102" s="2" t="s">
        <v>753</v>
      </c>
      <c r="G102" s="3"/>
      <c r="H102" s="3"/>
      <c r="I102" s="2" t="s">
        <v>1481</v>
      </c>
      <c r="J102" s="2" t="s">
        <v>1397</v>
      </c>
      <c r="K102" s="3" t="str">
        <f t="shared" si="2"/>
        <v>M</v>
      </c>
      <c r="L102" s="3" t="str">
        <f>IF(AND(K102="M",G102="077"),MAX(70-1*COUNTIFS($K$8:K101,"M",$G$8:$G101,"077"),1),
IF(AND(K102="F",G102="077"),MAX(70-1*COUNTIFS($K$8:K101,"F",$G$8:$G101,"077"),1),""))</f>
        <v/>
      </c>
    </row>
    <row r="103" spans="1:12" x14ac:dyDescent="0.2">
      <c r="A103" s="2" t="s">
        <v>432</v>
      </c>
      <c r="B103" s="2" t="s">
        <v>1480</v>
      </c>
      <c r="C103" s="3"/>
      <c r="D103" s="3"/>
      <c r="E103" s="2" t="s">
        <v>132</v>
      </c>
      <c r="F103" s="2" t="s">
        <v>753</v>
      </c>
      <c r="G103" s="3"/>
      <c r="H103" s="3"/>
      <c r="I103" s="2" t="s">
        <v>1479</v>
      </c>
      <c r="J103" s="2" t="s">
        <v>1478</v>
      </c>
      <c r="K103" s="3" t="str">
        <f t="shared" si="2"/>
        <v>F</v>
      </c>
      <c r="L103" s="3" t="str">
        <f>IF(AND(K103="M",G103="077"),MAX(70-1*COUNTIFS($K$8:K102,"M",$G$8:$G102,"077"),1),
IF(AND(K103="F",G103="077"),MAX(70-1*COUNTIFS($K$8:K102,"F",$G$8:$G102,"077"),1),""))</f>
        <v/>
      </c>
    </row>
    <row r="104" spans="1:12" x14ac:dyDescent="0.2">
      <c r="A104" s="2" t="s">
        <v>436</v>
      </c>
      <c r="B104" s="2" t="s">
        <v>1477</v>
      </c>
      <c r="C104" s="3"/>
      <c r="D104" s="3"/>
      <c r="E104" s="2" t="s">
        <v>69</v>
      </c>
      <c r="F104" s="2" t="s">
        <v>753</v>
      </c>
      <c r="G104" s="3"/>
      <c r="H104" s="3"/>
      <c r="I104" s="2" t="s">
        <v>1476</v>
      </c>
      <c r="J104" s="2" t="s">
        <v>1397</v>
      </c>
      <c r="K104" s="3" t="str">
        <f t="shared" si="2"/>
        <v>M</v>
      </c>
      <c r="L104" s="3" t="str">
        <f>IF(AND(K104="M",G104="077"),MAX(70-1*COUNTIFS($K$8:K103,"M",$G$8:$G103,"077"),1),
IF(AND(K104="F",G104="077"),MAX(70-1*COUNTIFS($K$8:K103,"F",$G$8:$G103,"077"),1),""))</f>
        <v/>
      </c>
    </row>
    <row r="105" spans="1:12" x14ac:dyDescent="0.2">
      <c r="A105" s="2" t="s">
        <v>440</v>
      </c>
      <c r="B105" s="2" t="s">
        <v>1475</v>
      </c>
      <c r="C105" s="3"/>
      <c r="D105" s="3"/>
      <c r="E105" s="2" t="s">
        <v>90</v>
      </c>
      <c r="F105" s="2" t="s">
        <v>753</v>
      </c>
      <c r="G105" s="3"/>
      <c r="H105" s="3"/>
      <c r="I105" s="2" t="s">
        <v>1474</v>
      </c>
      <c r="J105" s="2" t="s">
        <v>1397</v>
      </c>
      <c r="K105" s="3" t="str">
        <f t="shared" ref="K105:K115" si="3">MID(E105,3,1)</f>
        <v>M</v>
      </c>
      <c r="L105" s="3" t="str">
        <f>IF(AND(K105="M",G105="077"),MAX(70-1*COUNTIFS($K$8:K104,"M",$G$8:$G104,"077"),1),
IF(AND(K105="F",G105="077"),MAX(70-1*COUNTIFS($K$8:K104,"F",$G$8:$G104,"077"),1),""))</f>
        <v/>
      </c>
    </row>
    <row r="106" spans="1:12" x14ac:dyDescent="0.2">
      <c r="A106" s="2" t="s">
        <v>443</v>
      </c>
      <c r="B106" s="2" t="s">
        <v>1473</v>
      </c>
      <c r="C106" s="3"/>
      <c r="D106" s="3"/>
      <c r="E106" s="2" t="s">
        <v>74</v>
      </c>
      <c r="F106" s="2" t="s">
        <v>753</v>
      </c>
      <c r="G106" s="3"/>
      <c r="H106" s="3"/>
      <c r="I106" s="2" t="s">
        <v>1470</v>
      </c>
      <c r="J106" s="2" t="s">
        <v>1397</v>
      </c>
      <c r="K106" s="3" t="str">
        <f t="shared" si="3"/>
        <v>M</v>
      </c>
      <c r="L106" s="3" t="str">
        <f>IF(AND(K106="M",G106="077"),MAX(70-1*COUNTIFS($K$8:K105,"M",$G$8:$G105,"077"),1),
IF(AND(K106="F",G106="077"),MAX(70-1*COUNTIFS($K$8:K105,"F",$G$8:$G105,"077"),1),""))</f>
        <v/>
      </c>
    </row>
    <row r="107" spans="1:12" x14ac:dyDescent="0.2">
      <c r="A107" s="2" t="s">
        <v>449</v>
      </c>
      <c r="B107" s="2" t="s">
        <v>1472</v>
      </c>
      <c r="C107" s="3"/>
      <c r="D107" s="3"/>
      <c r="E107" s="2" t="s">
        <v>1471</v>
      </c>
      <c r="F107" s="2" t="s">
        <v>753</v>
      </c>
      <c r="G107" s="3"/>
      <c r="H107" s="3"/>
      <c r="I107" s="2" t="s">
        <v>1470</v>
      </c>
      <c r="J107" s="2" t="s">
        <v>1397</v>
      </c>
      <c r="K107" s="3" t="str">
        <f t="shared" si="3"/>
        <v>F</v>
      </c>
      <c r="L107" s="3" t="str">
        <f>IF(AND(K107="M",G107="077"),MAX(70-1*COUNTIFS($K$8:K106,"M",$G$8:$G106,"077"),1),
IF(AND(K107="F",G107="077"),MAX(70-1*COUNTIFS($K$8:K106,"F",$G$8:$G106,"077"),1),""))</f>
        <v/>
      </c>
    </row>
    <row r="108" spans="1:12" x14ac:dyDescent="0.2">
      <c r="A108" s="2" t="s">
        <v>453</v>
      </c>
      <c r="B108" s="2" t="s">
        <v>1469</v>
      </c>
      <c r="C108" s="3"/>
      <c r="D108" s="2" t="s">
        <v>1468</v>
      </c>
      <c r="E108" s="2" t="s">
        <v>74</v>
      </c>
      <c r="F108" s="2" t="s">
        <v>1467</v>
      </c>
      <c r="G108" s="3"/>
      <c r="H108" s="2" t="s">
        <v>1466</v>
      </c>
      <c r="I108" s="2" t="s">
        <v>1465</v>
      </c>
      <c r="J108" s="2" t="s">
        <v>1397</v>
      </c>
      <c r="K108" s="3" t="str">
        <f t="shared" si="3"/>
        <v>M</v>
      </c>
      <c r="L108" s="3" t="str">
        <f>IF(AND(K108="M",G108="077"),MAX(70-1*COUNTIFS($K$8:K107,"M",$G$8:$G107,"077"),1),
IF(AND(K108="F",G108="077"),MAX(70-1*COUNTIFS($K$8:K107,"F",$G$8:$G107,"077"),1),""))</f>
        <v/>
      </c>
    </row>
    <row r="109" spans="1:12" x14ac:dyDescent="0.2">
      <c r="A109" s="2" t="s">
        <v>457</v>
      </c>
      <c r="B109" s="2" t="s">
        <v>1464</v>
      </c>
      <c r="C109" s="3"/>
      <c r="D109" s="3"/>
      <c r="E109" s="2" t="s">
        <v>717</v>
      </c>
      <c r="F109" s="2" t="s">
        <v>753</v>
      </c>
      <c r="G109" s="3"/>
      <c r="H109" s="3"/>
      <c r="I109" s="2" t="s">
        <v>1463</v>
      </c>
      <c r="J109" s="2" t="s">
        <v>1397</v>
      </c>
      <c r="K109" s="3" t="str">
        <f t="shared" si="3"/>
        <v>F</v>
      </c>
      <c r="L109" s="3" t="str">
        <f>IF(AND(K109="M",G109="077"),MAX(70-1*COUNTIFS($K$8:K108,"M",$G$8:$G108,"077"),1),
IF(AND(K109="F",G109="077"),MAX(70-1*COUNTIFS($K$8:K108,"F",$G$8:$G108,"077"),1),""))</f>
        <v/>
      </c>
    </row>
    <row r="110" spans="1:12" x14ac:dyDescent="0.2">
      <c r="A110" s="2" t="s">
        <v>460</v>
      </c>
      <c r="B110" s="2" t="s">
        <v>1462</v>
      </c>
      <c r="C110" s="3"/>
      <c r="D110" s="3"/>
      <c r="E110" s="2" t="s">
        <v>46</v>
      </c>
      <c r="F110" s="2" t="s">
        <v>753</v>
      </c>
      <c r="G110" s="3"/>
      <c r="H110" s="3"/>
      <c r="I110" s="2" t="s">
        <v>1461</v>
      </c>
      <c r="J110" s="2" t="s">
        <v>1397</v>
      </c>
      <c r="K110" s="3" t="str">
        <f t="shared" si="3"/>
        <v>M</v>
      </c>
      <c r="L110" s="3" t="str">
        <f>IF(AND(K110="M",G110="077"),MAX(70-1*COUNTIFS($K$8:K109,"M",$G$8:$G109,"077"),1),
IF(AND(K110="F",G110="077"),MAX(70-1*COUNTIFS($K$8:K109,"F",$G$8:$G109,"077"),1),""))</f>
        <v/>
      </c>
    </row>
    <row r="111" spans="1:12" x14ac:dyDescent="0.2">
      <c r="A111" s="2" t="s">
        <v>464</v>
      </c>
      <c r="B111" s="2" t="s">
        <v>1460</v>
      </c>
      <c r="C111" s="3"/>
      <c r="D111" s="3"/>
      <c r="E111" s="2" t="s">
        <v>852</v>
      </c>
      <c r="F111" s="2" t="s">
        <v>753</v>
      </c>
      <c r="G111" s="3"/>
      <c r="H111" s="3"/>
      <c r="I111" s="2" t="s">
        <v>1459</v>
      </c>
      <c r="J111" s="2" t="s">
        <v>1397</v>
      </c>
      <c r="K111" s="3" t="str">
        <f t="shared" si="3"/>
        <v>M</v>
      </c>
      <c r="L111" s="3" t="str">
        <f>IF(AND(K111="M",G111="077"),MAX(70-1*COUNTIFS($K$8:K110,"M",$G$8:$G110,"077"),1),
IF(AND(K111="F",G111="077"),MAX(70-1*COUNTIFS($K$8:K110,"F",$G$8:$G110,"077"),1),""))</f>
        <v/>
      </c>
    </row>
    <row r="112" spans="1:12" x14ac:dyDescent="0.2">
      <c r="A112" s="2" t="s">
        <v>469</v>
      </c>
      <c r="B112" s="2" t="s">
        <v>1458</v>
      </c>
      <c r="C112" s="3"/>
      <c r="D112" s="3"/>
      <c r="E112" s="2" t="s">
        <v>69</v>
      </c>
      <c r="F112" s="2" t="s">
        <v>1372</v>
      </c>
      <c r="G112" s="3"/>
      <c r="H112" s="2" t="s">
        <v>38</v>
      </c>
      <c r="I112" s="2" t="s">
        <v>1455</v>
      </c>
      <c r="J112" s="2" t="s">
        <v>1397</v>
      </c>
      <c r="K112" s="3" t="str">
        <f t="shared" si="3"/>
        <v>M</v>
      </c>
      <c r="L112" s="3" t="str">
        <f>IF(AND(K112="M",G112="077"),MAX(70-1*COUNTIFS($K$8:K111,"M",$G$8:$G111,"077"),1),
IF(AND(K112="F",G112="077"),MAX(70-1*COUNTIFS($K$8:K111,"F",$G$8:$G111,"077"),1),""))</f>
        <v/>
      </c>
    </row>
    <row r="113" spans="1:12" x14ac:dyDescent="0.2">
      <c r="A113" s="2" t="s">
        <v>472</v>
      </c>
      <c r="B113" s="2" t="s">
        <v>1457</v>
      </c>
      <c r="C113" s="3"/>
      <c r="D113" s="2" t="s">
        <v>1456</v>
      </c>
      <c r="E113" s="2" t="s">
        <v>189</v>
      </c>
      <c r="F113" s="2" t="s">
        <v>1372</v>
      </c>
      <c r="G113" s="2" t="s">
        <v>58</v>
      </c>
      <c r="H113" s="2" t="s">
        <v>38</v>
      </c>
      <c r="I113" s="2" t="s">
        <v>1455</v>
      </c>
      <c r="J113" s="2" t="s">
        <v>1397</v>
      </c>
      <c r="K113" s="3" t="str">
        <f t="shared" si="3"/>
        <v>M</v>
      </c>
      <c r="L113" s="3">
        <f>IF(AND(K113="M",G113="077"),MAX(70-1*COUNTIFS($K$8:K112,"M",$G$8:$G112,"077"),1),
IF(AND(K113="F",G113="077"),MAX(70-1*COUNTIFS($K$8:K112,"F",$G$8:$G112,"077"),1),""))</f>
        <v>52</v>
      </c>
    </row>
    <row r="114" spans="1:12" x14ac:dyDescent="0.2">
      <c r="A114" s="2" t="s">
        <v>476</v>
      </c>
      <c r="B114" s="2" t="s">
        <v>1454</v>
      </c>
      <c r="C114" s="3"/>
      <c r="D114" s="3"/>
      <c r="E114" s="2" t="s">
        <v>150</v>
      </c>
      <c r="F114" s="2" t="s">
        <v>753</v>
      </c>
      <c r="G114" s="3"/>
      <c r="H114" s="3"/>
      <c r="I114" s="2" t="s">
        <v>1453</v>
      </c>
      <c r="J114" s="2" t="s">
        <v>1397</v>
      </c>
      <c r="K114" s="3" t="str">
        <f t="shared" si="3"/>
        <v>M</v>
      </c>
      <c r="L114" s="3" t="str">
        <f>IF(AND(K114="M",G114="077"),MAX(70-1*COUNTIFS($K$8:K113,"M",$G$8:$G113,"077"),1),
IF(AND(K114="F",G114="077"),MAX(70-1*COUNTIFS($K$8:K113,"F",$G$8:$G113,"077"),1),""))</f>
        <v/>
      </c>
    </row>
    <row r="115" spans="1:12" x14ac:dyDescent="0.2">
      <c r="A115" s="2" t="s">
        <v>479</v>
      </c>
      <c r="B115" s="2" t="s">
        <v>1452</v>
      </c>
      <c r="C115" s="3"/>
      <c r="D115" s="3"/>
      <c r="E115" s="2" t="s">
        <v>1227</v>
      </c>
      <c r="F115" s="2" t="s">
        <v>753</v>
      </c>
      <c r="G115" s="3"/>
      <c r="H115" s="3"/>
      <c r="I115" s="2" t="s">
        <v>1451</v>
      </c>
      <c r="J115" s="2" t="s">
        <v>1397</v>
      </c>
      <c r="K115" s="3" t="str">
        <f t="shared" si="3"/>
        <v>F</v>
      </c>
      <c r="L115" s="3" t="str">
        <f>IF(AND(K115="M",G115="077"),MAX(70-1*COUNTIFS($K$8:K114,"M",$G$8:$G114,"077"),1),
IF(AND(K115="F",G115="077"),MAX(70-1*COUNTIFS($K$8:K114,"F",$G$8:$G114,"077"),1),""))</f>
        <v/>
      </c>
    </row>
    <row r="116" spans="1:12" x14ac:dyDescent="0.2">
      <c r="A116" s="2" t="s">
        <v>483</v>
      </c>
      <c r="B116" s="2" t="s">
        <v>1450</v>
      </c>
      <c r="C116" s="3"/>
      <c r="D116" s="3"/>
      <c r="E116" s="2" t="s">
        <v>167</v>
      </c>
      <c r="F116" s="2" t="s">
        <v>753</v>
      </c>
      <c r="G116" s="3"/>
      <c r="H116" s="3"/>
      <c r="I116" s="2" t="s">
        <v>1449</v>
      </c>
      <c r="J116" s="2" t="s">
        <v>1397</v>
      </c>
    </row>
    <row r="117" spans="1:12" x14ac:dyDescent="0.2">
      <c r="A117" s="2" t="s">
        <v>486</v>
      </c>
      <c r="B117" s="2" t="s">
        <v>1448</v>
      </c>
      <c r="C117" s="3"/>
      <c r="D117" s="3"/>
      <c r="E117" s="2" t="s">
        <v>21</v>
      </c>
      <c r="F117" s="2" t="s">
        <v>753</v>
      </c>
      <c r="G117" s="3"/>
      <c r="H117" s="3"/>
      <c r="I117" s="2" t="s">
        <v>1447</v>
      </c>
      <c r="J117" s="2" t="s">
        <v>1397</v>
      </c>
    </row>
    <row r="118" spans="1:12" x14ac:dyDescent="0.2">
      <c r="A118" s="2" t="s">
        <v>490</v>
      </c>
      <c r="B118" s="2" t="s">
        <v>1446</v>
      </c>
      <c r="C118" s="3"/>
      <c r="D118" s="2" t="s">
        <v>1445</v>
      </c>
      <c r="E118" s="2" t="s">
        <v>46</v>
      </c>
      <c r="F118" s="2" t="s">
        <v>1372</v>
      </c>
      <c r="G118" s="2" t="s">
        <v>58</v>
      </c>
      <c r="H118" s="2" t="s">
        <v>38</v>
      </c>
      <c r="I118" s="2" t="s">
        <v>1444</v>
      </c>
      <c r="J118" s="2" t="s">
        <v>1397</v>
      </c>
    </row>
    <row r="119" spans="1:12" x14ac:dyDescent="0.2">
      <c r="A119" s="2" t="s">
        <v>494</v>
      </c>
      <c r="B119" s="2" t="s">
        <v>1443</v>
      </c>
      <c r="C119" s="3"/>
      <c r="D119" s="3"/>
      <c r="E119" s="2" t="s">
        <v>30</v>
      </c>
      <c r="F119" s="2" t="s">
        <v>753</v>
      </c>
      <c r="G119" s="3"/>
      <c r="H119" s="3"/>
      <c r="I119" s="2" t="s">
        <v>1442</v>
      </c>
      <c r="J119" s="2" t="s">
        <v>1397</v>
      </c>
    </row>
    <row r="120" spans="1:12" x14ac:dyDescent="0.2">
      <c r="A120" s="2" t="s">
        <v>497</v>
      </c>
      <c r="B120" s="2" t="s">
        <v>1441</v>
      </c>
      <c r="C120" s="3"/>
      <c r="D120" s="3"/>
      <c r="E120" s="2" t="s">
        <v>69</v>
      </c>
      <c r="F120" s="2" t="s">
        <v>753</v>
      </c>
      <c r="G120" s="3"/>
      <c r="H120" s="3"/>
      <c r="I120" s="2" t="s">
        <v>1439</v>
      </c>
      <c r="J120" s="2" t="s">
        <v>1397</v>
      </c>
    </row>
    <row r="121" spans="1:12" x14ac:dyDescent="0.2">
      <c r="A121" s="2" t="s">
        <v>500</v>
      </c>
      <c r="B121" s="2" t="s">
        <v>1440</v>
      </c>
      <c r="C121" s="3"/>
      <c r="D121" s="3"/>
      <c r="E121" s="2" t="s">
        <v>205</v>
      </c>
      <c r="F121" s="2" t="s">
        <v>753</v>
      </c>
      <c r="G121" s="3"/>
      <c r="H121" s="3"/>
      <c r="I121" s="2" t="s">
        <v>1439</v>
      </c>
      <c r="J121" s="2" t="s">
        <v>1397</v>
      </c>
    </row>
    <row r="122" spans="1:12" x14ac:dyDescent="0.2">
      <c r="A122" s="2" t="s">
        <v>504</v>
      </c>
      <c r="B122" s="2" t="s">
        <v>1438</v>
      </c>
      <c r="C122" s="3"/>
      <c r="D122" s="3"/>
      <c r="E122" s="2" t="s">
        <v>415</v>
      </c>
      <c r="F122" s="2" t="s">
        <v>753</v>
      </c>
      <c r="G122" s="3"/>
      <c r="H122" s="3"/>
      <c r="I122" s="2" t="s">
        <v>1437</v>
      </c>
      <c r="J122" s="2" t="s">
        <v>1397</v>
      </c>
    </row>
    <row r="123" spans="1:12" x14ac:dyDescent="0.2">
      <c r="A123" s="2" t="s">
        <v>507</v>
      </c>
      <c r="B123" s="2" t="s">
        <v>1436</v>
      </c>
      <c r="C123" s="3"/>
      <c r="D123" s="3"/>
      <c r="E123" s="2" t="s">
        <v>167</v>
      </c>
      <c r="F123" s="2" t="s">
        <v>753</v>
      </c>
      <c r="G123" s="3"/>
      <c r="H123" s="3"/>
      <c r="I123" s="2" t="s">
        <v>1435</v>
      </c>
      <c r="J123" s="2" t="s">
        <v>1397</v>
      </c>
    </row>
    <row r="124" spans="1:12" x14ac:dyDescent="0.2">
      <c r="A124" s="2" t="s">
        <v>511</v>
      </c>
      <c r="B124" s="2" t="s">
        <v>1434</v>
      </c>
      <c r="C124" s="3"/>
      <c r="D124" s="2" t="s">
        <v>1433</v>
      </c>
      <c r="E124" s="2" t="s">
        <v>127</v>
      </c>
      <c r="F124" s="2" t="s">
        <v>972</v>
      </c>
      <c r="G124" s="2" t="s">
        <v>58</v>
      </c>
      <c r="H124" s="2" t="s">
        <v>38</v>
      </c>
      <c r="I124" s="2" t="s">
        <v>1432</v>
      </c>
      <c r="J124" s="2" t="s">
        <v>1397</v>
      </c>
    </row>
    <row r="125" spans="1:12" x14ac:dyDescent="0.2">
      <c r="A125" s="2" t="s">
        <v>516</v>
      </c>
      <c r="B125" s="2" t="s">
        <v>1431</v>
      </c>
      <c r="C125" s="3"/>
      <c r="D125" s="2" t="s">
        <v>1430</v>
      </c>
      <c r="E125" s="2" t="s">
        <v>493</v>
      </c>
      <c r="F125" s="2" t="s">
        <v>1429</v>
      </c>
      <c r="G125" s="2" t="s">
        <v>1428</v>
      </c>
      <c r="H125" s="2" t="s">
        <v>38</v>
      </c>
      <c r="I125" s="2" t="s">
        <v>1427</v>
      </c>
      <c r="J125" s="2" t="s">
        <v>1397</v>
      </c>
    </row>
    <row r="126" spans="1:12" x14ac:dyDescent="0.2">
      <c r="A126" s="2" t="s">
        <v>520</v>
      </c>
      <c r="B126" s="2" t="s">
        <v>1426</v>
      </c>
      <c r="C126" s="3"/>
      <c r="D126" s="3"/>
      <c r="E126" s="2" t="s">
        <v>69</v>
      </c>
      <c r="F126" s="2" t="s">
        <v>753</v>
      </c>
      <c r="G126" s="3"/>
      <c r="H126" s="3"/>
      <c r="I126" s="2" t="s">
        <v>1425</v>
      </c>
      <c r="J126" s="2" t="s">
        <v>1397</v>
      </c>
    </row>
    <row r="127" spans="1:12" x14ac:dyDescent="0.2">
      <c r="A127" s="2" t="s">
        <v>524</v>
      </c>
      <c r="B127" s="2" t="s">
        <v>1424</v>
      </c>
      <c r="C127" s="3"/>
      <c r="D127" s="3"/>
      <c r="E127" s="2" t="s">
        <v>231</v>
      </c>
      <c r="F127" s="2" t="s">
        <v>753</v>
      </c>
      <c r="G127" s="3"/>
      <c r="H127" s="3"/>
      <c r="I127" s="2" t="s">
        <v>1423</v>
      </c>
      <c r="J127" s="2" t="s">
        <v>1397</v>
      </c>
    </row>
    <row r="128" spans="1:12" x14ac:dyDescent="0.2">
      <c r="A128" s="2" t="s">
        <v>528</v>
      </c>
      <c r="B128" s="2" t="s">
        <v>1422</v>
      </c>
      <c r="C128" s="3"/>
      <c r="D128" s="3"/>
      <c r="E128" s="2" t="s">
        <v>531</v>
      </c>
      <c r="F128" s="2" t="s">
        <v>753</v>
      </c>
      <c r="G128" s="3"/>
      <c r="H128" s="3"/>
      <c r="I128" s="2" t="s">
        <v>1421</v>
      </c>
      <c r="J128" s="2" t="s">
        <v>1397</v>
      </c>
    </row>
    <row r="129" spans="1:10" x14ac:dyDescent="0.2">
      <c r="A129" s="2" t="s">
        <v>533</v>
      </c>
      <c r="B129" s="2" t="s">
        <v>1420</v>
      </c>
      <c r="C129" s="3"/>
      <c r="D129" s="3"/>
      <c r="E129" s="2" t="s">
        <v>652</v>
      </c>
      <c r="F129" s="2" t="s">
        <v>753</v>
      </c>
      <c r="G129" s="3"/>
      <c r="H129" s="3"/>
      <c r="I129" s="2" t="s">
        <v>1419</v>
      </c>
      <c r="J129" s="2" t="s">
        <v>1397</v>
      </c>
    </row>
    <row r="130" spans="1:10" x14ac:dyDescent="0.2">
      <c r="A130" s="2" t="s">
        <v>538</v>
      </c>
      <c r="B130" s="2" t="s">
        <v>1418</v>
      </c>
      <c r="C130" s="3"/>
      <c r="D130" s="3"/>
      <c r="E130" s="2" t="s">
        <v>69</v>
      </c>
      <c r="F130" s="2" t="s">
        <v>753</v>
      </c>
      <c r="G130" s="3"/>
      <c r="H130" s="3"/>
      <c r="I130" s="2" t="s">
        <v>1417</v>
      </c>
      <c r="J130" s="2" t="s">
        <v>1397</v>
      </c>
    </row>
    <row r="131" spans="1:10" x14ac:dyDescent="0.2">
      <c r="A131" s="2" t="s">
        <v>543</v>
      </c>
      <c r="B131" s="2" t="s">
        <v>1416</v>
      </c>
      <c r="C131" s="3"/>
      <c r="D131" s="3"/>
      <c r="E131" s="2" t="s">
        <v>752</v>
      </c>
      <c r="F131" s="2" t="s">
        <v>753</v>
      </c>
      <c r="G131" s="3"/>
      <c r="H131" s="3"/>
      <c r="I131" s="2" t="s">
        <v>1415</v>
      </c>
      <c r="J131" s="2" t="s">
        <v>1397</v>
      </c>
    </row>
    <row r="132" spans="1:10" x14ac:dyDescent="0.2">
      <c r="A132" s="2" t="s">
        <v>548</v>
      </c>
      <c r="B132" s="2" t="s">
        <v>1414</v>
      </c>
      <c r="C132" s="3"/>
      <c r="D132" s="3"/>
      <c r="E132" s="2" t="s">
        <v>586</v>
      </c>
      <c r="F132" s="2" t="s">
        <v>1372</v>
      </c>
      <c r="G132" s="3"/>
      <c r="H132" s="2" t="s">
        <v>38</v>
      </c>
      <c r="I132" s="2" t="s">
        <v>1413</v>
      </c>
      <c r="J132" s="2" t="s">
        <v>1397</v>
      </c>
    </row>
    <row r="133" spans="1:10" x14ac:dyDescent="0.2">
      <c r="A133" s="2" t="s">
        <v>553</v>
      </c>
      <c r="B133" s="2" t="s">
        <v>1412</v>
      </c>
      <c r="C133" s="3"/>
      <c r="D133" s="3"/>
      <c r="E133" s="2" t="s">
        <v>1034</v>
      </c>
      <c r="F133" s="2" t="s">
        <v>753</v>
      </c>
      <c r="G133" s="3"/>
      <c r="H133" s="3"/>
      <c r="I133" s="2" t="s">
        <v>1411</v>
      </c>
      <c r="J133" s="2" t="s">
        <v>1397</v>
      </c>
    </row>
    <row r="134" spans="1:10" x14ac:dyDescent="0.2">
      <c r="A134" s="2" t="s">
        <v>558</v>
      </c>
      <c r="B134" s="2" t="s">
        <v>1410</v>
      </c>
      <c r="C134" s="3"/>
      <c r="D134" s="3"/>
      <c r="E134" s="2" t="s">
        <v>717</v>
      </c>
      <c r="F134" s="2" t="s">
        <v>753</v>
      </c>
      <c r="G134" s="3"/>
      <c r="H134" s="3"/>
      <c r="I134" s="2" t="s">
        <v>1407</v>
      </c>
      <c r="J134" s="2" t="s">
        <v>1397</v>
      </c>
    </row>
    <row r="135" spans="1:10" x14ac:dyDescent="0.2">
      <c r="A135" s="2" t="s">
        <v>563</v>
      </c>
      <c r="B135" s="2" t="s">
        <v>1409</v>
      </c>
      <c r="C135" s="3"/>
      <c r="D135" s="2" t="s">
        <v>1408</v>
      </c>
      <c r="E135" s="2" t="s">
        <v>717</v>
      </c>
      <c r="F135" s="2" t="s">
        <v>753</v>
      </c>
      <c r="G135" s="3"/>
      <c r="H135" s="3"/>
      <c r="I135" s="2" t="s">
        <v>1407</v>
      </c>
      <c r="J135" s="2" t="s">
        <v>1397</v>
      </c>
    </row>
    <row r="136" spans="1:10" x14ac:dyDescent="0.2">
      <c r="A136" s="2" t="s">
        <v>568</v>
      </c>
      <c r="B136" s="2" t="s">
        <v>1406</v>
      </c>
      <c r="C136" s="3"/>
      <c r="D136" s="3"/>
      <c r="E136" s="2" t="s">
        <v>205</v>
      </c>
      <c r="F136" s="2" t="s">
        <v>753</v>
      </c>
      <c r="G136" s="3"/>
      <c r="H136" s="3"/>
      <c r="I136" s="2" t="s">
        <v>1404</v>
      </c>
      <c r="J136" s="2" t="s">
        <v>1397</v>
      </c>
    </row>
    <row r="137" spans="1:10" x14ac:dyDescent="0.2">
      <c r="A137" s="2" t="s">
        <v>571</v>
      </c>
      <c r="B137" s="2" t="s">
        <v>1405</v>
      </c>
      <c r="C137" s="3"/>
      <c r="D137" s="3"/>
      <c r="E137" s="2" t="s">
        <v>752</v>
      </c>
      <c r="F137" s="2" t="s">
        <v>753</v>
      </c>
      <c r="G137" s="3"/>
      <c r="H137" s="3"/>
      <c r="I137" s="2" t="s">
        <v>1404</v>
      </c>
      <c r="J137" s="2" t="s">
        <v>1397</v>
      </c>
    </row>
    <row r="138" spans="1:10" x14ac:dyDescent="0.2">
      <c r="A138" s="2" t="s">
        <v>574</v>
      </c>
      <c r="B138" s="2" t="s">
        <v>1403</v>
      </c>
      <c r="C138" s="3"/>
      <c r="D138" s="3"/>
      <c r="E138" s="2" t="s">
        <v>582</v>
      </c>
      <c r="F138" s="2" t="s">
        <v>753</v>
      </c>
      <c r="G138" s="3"/>
      <c r="H138" s="3"/>
      <c r="I138" s="2" t="s">
        <v>1402</v>
      </c>
      <c r="J138" s="2" t="s">
        <v>1397</v>
      </c>
    </row>
    <row r="139" spans="1:10" x14ac:dyDescent="0.2">
      <c r="A139" s="2" t="s">
        <v>577</v>
      </c>
      <c r="B139" s="2" t="s">
        <v>1401</v>
      </c>
      <c r="C139" s="3"/>
      <c r="D139" s="3"/>
      <c r="E139" s="2" t="s">
        <v>80</v>
      </c>
      <c r="F139" s="2" t="s">
        <v>753</v>
      </c>
      <c r="G139" s="3"/>
      <c r="H139" s="3"/>
      <c r="I139" s="2" t="s">
        <v>1400</v>
      </c>
      <c r="J139" s="2" t="s">
        <v>1397</v>
      </c>
    </row>
    <row r="140" spans="1:10" x14ac:dyDescent="0.2">
      <c r="A140" s="2" t="s">
        <v>580</v>
      </c>
      <c r="B140" s="2" t="s">
        <v>1399</v>
      </c>
      <c r="C140" s="3"/>
      <c r="D140" s="3"/>
      <c r="E140" s="2" t="s">
        <v>360</v>
      </c>
      <c r="F140" s="2" t="s">
        <v>753</v>
      </c>
      <c r="G140" s="3"/>
      <c r="H140" s="3"/>
      <c r="I140" s="2" t="s">
        <v>1398</v>
      </c>
      <c r="J140" s="2" t="s">
        <v>1397</v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8CAE4-479A-42C7-9FE1-7838F2F3E70B}">
  <dimension ref="A1:K148"/>
  <sheetViews>
    <sheetView workbookViewId="0">
      <selection activeCell="D152" sqref="D152"/>
    </sheetView>
  </sheetViews>
  <sheetFormatPr baseColWidth="10" defaultRowHeight="12.75" x14ac:dyDescent="0.2"/>
  <cols>
    <col min="1" max="1" width="19.140625" style="3" bestFit="1" customWidth="1"/>
    <col min="2" max="2" width="27.7109375" style="3" bestFit="1" customWidth="1"/>
    <col min="3" max="3" width="15.140625" style="3" bestFit="1" customWidth="1"/>
    <col min="4" max="4" width="15.28515625" style="3" bestFit="1" customWidth="1"/>
    <col min="5" max="5" width="34.28515625" style="3" bestFit="1" customWidth="1"/>
    <col min="6" max="6" width="29" style="3" bestFit="1" customWidth="1"/>
    <col min="7" max="7" width="18.28515625" style="3" bestFit="1" customWidth="1"/>
    <col min="8" max="8" width="12" style="3" bestFit="1" customWidth="1"/>
    <col min="9" max="9" width="11.85546875" style="3" bestFit="1" customWidth="1"/>
    <col min="10" max="10" width="11.42578125" style="3"/>
    <col min="11" max="11" width="18.5703125" style="3" bestFit="1" customWidth="1"/>
    <col min="12" max="16384" width="11.42578125" style="3"/>
  </cols>
  <sheetData>
    <row r="1" spans="1:11" ht="15.75" x14ac:dyDescent="0.2">
      <c r="F1" s="1" t="s">
        <v>3427</v>
      </c>
    </row>
    <row r="2" spans="1:11" x14ac:dyDescent="0.2">
      <c r="F2" s="3" t="s">
        <v>1</v>
      </c>
    </row>
    <row r="3" spans="1:11" x14ac:dyDescent="0.2">
      <c r="F3" s="2" t="s">
        <v>3426</v>
      </c>
    </row>
    <row r="4" spans="1:11" x14ac:dyDescent="0.2">
      <c r="F4" s="2" t="s">
        <v>3425</v>
      </c>
    </row>
    <row r="5" spans="1:11" x14ac:dyDescent="0.2">
      <c r="F5" s="2" t="s">
        <v>4</v>
      </c>
    </row>
    <row r="6" spans="1:11" x14ac:dyDescent="0.2">
      <c r="A6" s="2" t="s">
        <v>5</v>
      </c>
      <c r="C6" s="2" t="s">
        <v>6</v>
      </c>
      <c r="E6" s="2" t="s">
        <v>3424</v>
      </c>
      <c r="F6" s="2" t="s">
        <v>3423</v>
      </c>
      <c r="G6" s="2" t="s">
        <v>9</v>
      </c>
    </row>
    <row r="7" spans="1:11" x14ac:dyDescent="0.2">
      <c r="A7" s="2"/>
      <c r="C7" s="2"/>
      <c r="E7" s="2"/>
      <c r="F7" s="2"/>
      <c r="G7" s="2"/>
    </row>
    <row r="8" spans="1:11" x14ac:dyDescent="0.2">
      <c r="A8" s="3" t="s">
        <v>10</v>
      </c>
      <c r="B8" s="3" t="s">
        <v>11</v>
      </c>
      <c r="C8" s="3" t="s">
        <v>734</v>
      </c>
      <c r="D8" s="3" t="s">
        <v>12</v>
      </c>
      <c r="E8" s="3" t="s">
        <v>13</v>
      </c>
      <c r="F8" s="3" t="s">
        <v>14</v>
      </c>
      <c r="G8" s="3" t="s">
        <v>15</v>
      </c>
      <c r="H8" s="3" t="s">
        <v>16</v>
      </c>
      <c r="I8" s="3" t="s">
        <v>17</v>
      </c>
      <c r="J8" s="3" t="s">
        <v>732</v>
      </c>
      <c r="K8" s="3" t="s">
        <v>733</v>
      </c>
    </row>
    <row r="9" spans="1:11" x14ac:dyDescent="0.2">
      <c r="A9" s="2" t="s">
        <v>18</v>
      </c>
      <c r="B9" s="2" t="s">
        <v>3422</v>
      </c>
      <c r="D9" s="2" t="s">
        <v>3421</v>
      </c>
      <c r="E9" s="2" t="s">
        <v>373</v>
      </c>
      <c r="F9" s="2" t="s">
        <v>3420</v>
      </c>
      <c r="G9" s="2" t="s">
        <v>2176</v>
      </c>
      <c r="H9" s="2" t="s">
        <v>2175</v>
      </c>
      <c r="I9" s="2" t="s">
        <v>3419</v>
      </c>
      <c r="J9" s="3" t="str">
        <f>MID(E9,3,1)</f>
        <v>M</v>
      </c>
      <c r="K9" s="3" t="str">
        <f>IF(AND(J9="M",G9="077"),MAX(50-1*COUNTIFS($J$8:J8,"M",$G$8:$G8,"077"),1),
IF(AND(J9="F",G9="077"),MAX(50-1*COUNTIFS($J$8:J8,"F",$G$8:$G8,"077"),1),""))</f>
        <v/>
      </c>
    </row>
    <row r="10" spans="1:11" x14ac:dyDescent="0.2">
      <c r="A10" s="2" t="s">
        <v>24</v>
      </c>
      <c r="B10" s="2" t="s">
        <v>3418</v>
      </c>
      <c r="E10" s="2" t="s">
        <v>250</v>
      </c>
      <c r="F10" s="2" t="s">
        <v>753</v>
      </c>
      <c r="I10" s="2" t="s">
        <v>3417</v>
      </c>
      <c r="J10" s="3" t="str">
        <f>MID(E10,3,1)</f>
        <v>M</v>
      </c>
      <c r="K10" s="3" t="str">
        <f>IF(AND(J10="M",G10="077"),MAX(50-1*COUNTIFS($J$8:J9,"M",$G$8:$G9,"077"),1),
IF(AND(J10="F",G10="077"),MAX(50-1*COUNTIFS($J$8:J9,"F",$G$8:$G9,"077"),1),""))</f>
        <v/>
      </c>
    </row>
    <row r="11" spans="1:11" x14ac:dyDescent="0.2">
      <c r="A11" s="2" t="s">
        <v>28</v>
      </c>
      <c r="B11" s="2" t="s">
        <v>3416</v>
      </c>
      <c r="D11" s="2" t="s">
        <v>3415</v>
      </c>
      <c r="E11" s="2" t="s">
        <v>167</v>
      </c>
      <c r="F11" s="2" t="s">
        <v>753</v>
      </c>
      <c r="I11" s="2" t="s">
        <v>3414</v>
      </c>
      <c r="J11" s="3" t="str">
        <f>MID(E11,3,1)</f>
        <v>M</v>
      </c>
      <c r="K11" s="3" t="str">
        <f>IF(AND(J11="M",G11="077"),MAX(50-1*COUNTIFS($J$8:J10,"M",$G$8:$G10,"077"),1),
IF(AND(J11="F",G11="077"),MAX(50-1*COUNTIFS($J$8:J10,"F",$G$8:$G10,"077"),1),""))</f>
        <v/>
      </c>
    </row>
    <row r="12" spans="1:11" x14ac:dyDescent="0.2">
      <c r="A12" s="2" t="s">
        <v>32</v>
      </c>
      <c r="B12" s="2" t="s">
        <v>3413</v>
      </c>
      <c r="D12" s="2" t="s">
        <v>3412</v>
      </c>
      <c r="E12" s="2" t="s">
        <v>823</v>
      </c>
      <c r="F12" s="2" t="s">
        <v>3411</v>
      </c>
      <c r="G12" s="2" t="s">
        <v>3410</v>
      </c>
      <c r="H12" s="2" t="s">
        <v>766</v>
      </c>
      <c r="I12" s="2" t="s">
        <v>3409</v>
      </c>
      <c r="J12" s="3" t="str">
        <f>MID(E12,3,1)</f>
        <v>M</v>
      </c>
      <c r="K12" s="3" t="str">
        <f>IF(AND(J12="M",G12="077"),MAX(50-1*COUNTIFS($J$8:J11,"M",$G$8:$G11,"077"),1),
IF(AND(J12="F",G12="077"),MAX(50-1*COUNTIFS($J$8:J11,"F",$G$8:$G11,"077"),1),""))</f>
        <v/>
      </c>
    </row>
    <row r="13" spans="1:11" x14ac:dyDescent="0.2">
      <c r="A13" s="2" t="s">
        <v>40</v>
      </c>
      <c r="B13" s="2" t="s">
        <v>3408</v>
      </c>
      <c r="E13" s="2" t="s">
        <v>773</v>
      </c>
      <c r="F13" s="2" t="s">
        <v>753</v>
      </c>
      <c r="I13" s="2" t="s">
        <v>3407</v>
      </c>
      <c r="J13" s="3" t="str">
        <f>MID(E13,3,1)</f>
        <v>M</v>
      </c>
      <c r="K13" s="3" t="str">
        <f>IF(AND(J13="M",G13="077"),MAX(50-1*COUNTIFS($J$8:J12,"M",$G$8:$G12,"077"),1),
IF(AND(J13="F",G13="077"),MAX(50-1*COUNTIFS($J$8:J12,"F",$G$8:$G12,"077"),1),""))</f>
        <v/>
      </c>
    </row>
    <row r="14" spans="1:11" x14ac:dyDescent="0.2">
      <c r="A14" s="2" t="s">
        <v>44</v>
      </c>
      <c r="B14" s="2" t="s">
        <v>3406</v>
      </c>
      <c r="E14" s="2" t="s">
        <v>852</v>
      </c>
      <c r="F14" s="2" t="s">
        <v>753</v>
      </c>
      <c r="I14" s="2" t="s">
        <v>3405</v>
      </c>
      <c r="J14" s="3" t="str">
        <f>MID(E14,3,1)</f>
        <v>M</v>
      </c>
      <c r="K14" s="3" t="str">
        <f>IF(AND(J14="M",G14="077"),MAX(50-1*COUNTIFS($J$8:J13,"M",$G$8:$G13,"077"),1),
IF(AND(J14="F",G14="077"),MAX(50-1*COUNTIFS($J$8:J13,"F",$G$8:$G13,"077"),1),""))</f>
        <v/>
      </c>
    </row>
    <row r="15" spans="1:11" x14ac:dyDescent="0.2">
      <c r="A15" s="2" t="s">
        <v>48</v>
      </c>
      <c r="B15" s="2" t="s">
        <v>3404</v>
      </c>
      <c r="E15" s="2" t="s">
        <v>161</v>
      </c>
      <c r="F15" s="2" t="s">
        <v>753</v>
      </c>
      <c r="I15" s="2" t="s">
        <v>3403</v>
      </c>
      <c r="J15" s="3" t="str">
        <f>MID(E15,3,1)</f>
        <v>M</v>
      </c>
      <c r="K15" s="3" t="str">
        <f>IF(AND(J15="M",G15="077"),MAX(50-1*COUNTIFS($J$8:J14,"M",$G$8:$G14,"077"),1),
IF(AND(J15="F",G15="077"),MAX(50-1*COUNTIFS($J$8:J14,"F",$G$8:$G14,"077"),1),""))</f>
        <v/>
      </c>
    </row>
    <row r="16" spans="1:11" x14ac:dyDescent="0.2">
      <c r="A16" s="2" t="s">
        <v>53</v>
      </c>
      <c r="B16" s="2" t="s">
        <v>3402</v>
      </c>
      <c r="D16" s="2" t="s">
        <v>3401</v>
      </c>
      <c r="E16" s="2" t="s">
        <v>823</v>
      </c>
      <c r="F16" s="2" t="s">
        <v>142</v>
      </c>
      <c r="G16" s="2" t="s">
        <v>58</v>
      </c>
      <c r="H16" s="2" t="s">
        <v>38</v>
      </c>
      <c r="I16" s="2" t="s">
        <v>3400</v>
      </c>
      <c r="J16" s="3" t="str">
        <f>MID(E16,3,1)</f>
        <v>M</v>
      </c>
      <c r="K16" s="3">
        <f>IF(AND(J16="M",G16="077"),MAX(50-1*COUNTIFS($J$8:J15,"M",$G$8:$G15,"077"),1),
IF(AND(J16="F",G16="077"),MAX(50-1*COUNTIFS($J$8:J15,"F",$G$8:$G15,"077"),1),""))</f>
        <v>50</v>
      </c>
    </row>
    <row r="17" spans="1:11" x14ac:dyDescent="0.2">
      <c r="A17" s="2" t="s">
        <v>60</v>
      </c>
      <c r="B17" s="2" t="s">
        <v>3399</v>
      </c>
      <c r="D17" s="2" t="s">
        <v>3398</v>
      </c>
      <c r="E17" s="2" t="s">
        <v>69</v>
      </c>
      <c r="F17" s="2" t="s">
        <v>753</v>
      </c>
      <c r="I17" s="2" t="s">
        <v>3397</v>
      </c>
      <c r="J17" s="3" t="str">
        <f>MID(E17,3,1)</f>
        <v>M</v>
      </c>
      <c r="K17" s="3" t="str">
        <f>IF(AND(J17="M",G17="077"),MAX(50-1*COUNTIFS($J$8:J16,"M",$G$8:$G16,"077"),1),
IF(AND(J17="F",G17="077"),MAX(50-1*COUNTIFS($J$8:J16,"F",$G$8:$G16,"077"),1),""))</f>
        <v/>
      </c>
    </row>
    <row r="18" spans="1:11" x14ac:dyDescent="0.2">
      <c r="A18" s="2" t="s">
        <v>64</v>
      </c>
      <c r="B18" s="2" t="s">
        <v>3396</v>
      </c>
      <c r="E18" s="2" t="s">
        <v>161</v>
      </c>
      <c r="F18" s="2" t="s">
        <v>753</v>
      </c>
      <c r="I18" s="2" t="s">
        <v>3395</v>
      </c>
      <c r="J18" s="3" t="str">
        <f>MID(E18,3,1)</f>
        <v>M</v>
      </c>
      <c r="K18" s="3" t="str">
        <f>IF(AND(J18="M",G18="077"),MAX(50-1*COUNTIFS($J$8:J17,"M",$G$8:$G17,"077"),1),
IF(AND(J18="F",G18="077"),MAX(50-1*COUNTIFS($J$8:J17,"F",$G$8:$G17,"077"),1),""))</f>
        <v/>
      </c>
    </row>
    <row r="19" spans="1:11" x14ac:dyDescent="0.2">
      <c r="A19" s="2" t="s">
        <v>67</v>
      </c>
      <c r="B19" s="2" t="s">
        <v>3394</v>
      </c>
      <c r="E19" s="2" t="s">
        <v>208</v>
      </c>
      <c r="F19" s="2" t="s">
        <v>753</v>
      </c>
      <c r="I19" s="2" t="s">
        <v>3393</v>
      </c>
      <c r="J19" s="3" t="str">
        <f>MID(E19,3,1)</f>
        <v>M</v>
      </c>
      <c r="K19" s="3" t="str">
        <f>IF(AND(J19="M",G19="077"),MAX(50-1*COUNTIFS($J$8:J18,"M",$G$8:$G18,"077"),1),
IF(AND(J19="F",G19="077"),MAX(50-1*COUNTIFS($J$8:J18,"F",$G$8:$G18,"077"),1),""))</f>
        <v/>
      </c>
    </row>
    <row r="20" spans="1:11" x14ac:dyDescent="0.2">
      <c r="A20" s="2" t="s">
        <v>71</v>
      </c>
      <c r="B20" s="2" t="s">
        <v>3392</v>
      </c>
      <c r="D20" s="2" t="s">
        <v>3391</v>
      </c>
      <c r="E20" s="2" t="s">
        <v>167</v>
      </c>
      <c r="F20" s="2" t="s">
        <v>753</v>
      </c>
      <c r="I20" s="2" t="s">
        <v>3390</v>
      </c>
      <c r="J20" s="3" t="str">
        <f>MID(E20,3,1)</f>
        <v>M</v>
      </c>
      <c r="K20" s="3" t="str">
        <f>IF(AND(J20="M",G20="077"),MAX(50-1*COUNTIFS($J$8:J19,"M",$G$8:$G19,"077"),1),
IF(AND(J20="F",G20="077"),MAX(50-1*COUNTIFS($J$8:J19,"F",$G$8:$G19,"077"),1),""))</f>
        <v/>
      </c>
    </row>
    <row r="21" spans="1:11" x14ac:dyDescent="0.2">
      <c r="A21" s="2" t="s">
        <v>77</v>
      </c>
      <c r="B21" s="2" t="s">
        <v>3389</v>
      </c>
      <c r="E21" s="2" t="s">
        <v>21</v>
      </c>
      <c r="F21" s="2" t="s">
        <v>753</v>
      </c>
      <c r="I21" s="2" t="s">
        <v>3388</v>
      </c>
      <c r="J21" s="3" t="str">
        <f>MID(E21,3,1)</f>
        <v>M</v>
      </c>
      <c r="K21" s="3" t="str">
        <f>IF(AND(J21="M",G21="077"),MAX(50-1*COUNTIFS($J$8:J20,"M",$G$8:$G20,"077"),1),
IF(AND(J21="F",G21="077"),MAX(50-1*COUNTIFS($J$8:J20,"F",$G$8:$G20,"077"),1),""))</f>
        <v/>
      </c>
    </row>
    <row r="22" spans="1:11" x14ac:dyDescent="0.2">
      <c r="A22" s="2" t="s">
        <v>83</v>
      </c>
      <c r="B22" s="2" t="s">
        <v>2133</v>
      </c>
      <c r="D22" s="2" t="s">
        <v>2132</v>
      </c>
      <c r="E22" s="2" t="s">
        <v>208</v>
      </c>
      <c r="F22" s="2" t="s">
        <v>1231</v>
      </c>
      <c r="G22" s="2" t="s">
        <v>58</v>
      </c>
      <c r="H22" s="2" t="s">
        <v>38</v>
      </c>
      <c r="I22" s="2" t="s">
        <v>3387</v>
      </c>
      <c r="J22" s="3" t="str">
        <f>MID(E22,3,1)</f>
        <v>M</v>
      </c>
      <c r="K22" s="3">
        <f>IF(AND(J22="M",G22="077"),MAX(50-1*COUNTIFS($J$8:J21,"M",$G$8:$G21,"077"),1),
IF(AND(J22="F",G22="077"),MAX(50-1*COUNTIFS($J$8:J21,"F",$G$8:$G21,"077"),1),""))</f>
        <v>49</v>
      </c>
    </row>
    <row r="23" spans="1:11" x14ac:dyDescent="0.2">
      <c r="A23" s="2" t="s">
        <v>87</v>
      </c>
      <c r="B23" s="2" t="s">
        <v>3386</v>
      </c>
      <c r="D23" s="2" t="s">
        <v>3385</v>
      </c>
      <c r="E23" s="2" t="s">
        <v>373</v>
      </c>
      <c r="F23" s="2" t="s">
        <v>3384</v>
      </c>
      <c r="G23" s="2" t="s">
        <v>1428</v>
      </c>
      <c r="H23" s="2" t="s">
        <v>38</v>
      </c>
      <c r="I23" s="2" t="s">
        <v>3383</v>
      </c>
      <c r="J23" s="3" t="str">
        <f>MID(E23,3,1)</f>
        <v>M</v>
      </c>
      <c r="K23" s="3" t="str">
        <f>IF(AND(J23="M",G23="077"),MAX(50-1*COUNTIFS($J$8:J22,"M",$G$8:$G22,"077"),1),
IF(AND(J23="F",G23="077"),MAX(50-1*COUNTIFS($J$8:J22,"F",$G$8:$G22,"077"),1),""))</f>
        <v/>
      </c>
    </row>
    <row r="24" spans="1:11" x14ac:dyDescent="0.2">
      <c r="A24" s="2" t="s">
        <v>92</v>
      </c>
      <c r="B24" s="2" t="s">
        <v>98</v>
      </c>
      <c r="D24" s="2" t="s">
        <v>99</v>
      </c>
      <c r="E24" s="2" t="s">
        <v>80</v>
      </c>
      <c r="F24" s="2" t="s">
        <v>100</v>
      </c>
      <c r="G24" s="2" t="s">
        <v>58</v>
      </c>
      <c r="H24" s="2" t="s">
        <v>38</v>
      </c>
      <c r="I24" s="2" t="s">
        <v>3382</v>
      </c>
      <c r="J24" s="3" t="str">
        <f>MID(E24,3,1)</f>
        <v>M</v>
      </c>
      <c r="K24" s="3">
        <f>IF(AND(J24="M",G24="077"),MAX(50-1*COUNTIFS($J$8:J23,"M",$G$8:$G23,"077"),1),
IF(AND(J24="F",G24="077"),MAX(50-1*COUNTIFS($J$8:J23,"F",$G$8:$G23,"077"),1),""))</f>
        <v>48</v>
      </c>
    </row>
    <row r="25" spans="1:11" x14ac:dyDescent="0.2">
      <c r="A25" s="2" t="s">
        <v>97</v>
      </c>
      <c r="B25" s="2" t="s">
        <v>3381</v>
      </c>
      <c r="D25" s="2" t="s">
        <v>3380</v>
      </c>
      <c r="E25" s="2" t="s">
        <v>189</v>
      </c>
      <c r="F25" s="2" t="s">
        <v>2249</v>
      </c>
      <c r="G25" s="2" t="s">
        <v>1428</v>
      </c>
      <c r="H25" s="2" t="s">
        <v>38</v>
      </c>
      <c r="I25" s="2" t="s">
        <v>3379</v>
      </c>
      <c r="J25" s="3" t="str">
        <f>MID(E25,3,1)</f>
        <v>M</v>
      </c>
      <c r="K25" s="3" t="str">
        <f>IF(AND(J25="M",G25="077"),MAX(50-1*COUNTIFS($J$8:J24,"M",$G$8:$G24,"077"),1),
IF(AND(J25="F",G25="077"),MAX(50-1*COUNTIFS($J$8:J24,"F",$G$8:$G24,"077"),1),""))</f>
        <v/>
      </c>
    </row>
    <row r="26" spans="1:11" x14ac:dyDescent="0.2">
      <c r="A26" s="2" t="s">
        <v>102</v>
      </c>
      <c r="B26" s="2" t="s">
        <v>3378</v>
      </c>
      <c r="D26" s="2" t="s">
        <v>3377</v>
      </c>
      <c r="E26" s="2" t="s">
        <v>752</v>
      </c>
      <c r="F26" s="2" t="s">
        <v>753</v>
      </c>
      <c r="I26" s="2" t="s">
        <v>3376</v>
      </c>
      <c r="J26" s="3" t="str">
        <f>MID(E26,3,1)</f>
        <v>M</v>
      </c>
      <c r="K26" s="3" t="str">
        <f>IF(AND(J26="M",G26="077"),MAX(50-1*COUNTIFS($J$8:J25,"M",$G$8:$G25,"077"),1),
IF(AND(J26="F",G26="077"),MAX(50-1*COUNTIFS($J$8:J25,"F",$G$8:$G25,"077"),1),""))</f>
        <v/>
      </c>
    </row>
    <row r="27" spans="1:11" x14ac:dyDescent="0.2">
      <c r="A27" s="2" t="s">
        <v>107</v>
      </c>
      <c r="B27" s="2" t="s">
        <v>3375</v>
      </c>
      <c r="E27" s="2" t="s">
        <v>30</v>
      </c>
      <c r="F27" s="2" t="s">
        <v>753</v>
      </c>
      <c r="I27" s="2" t="s">
        <v>3374</v>
      </c>
      <c r="J27" s="3" t="str">
        <f>MID(E27,3,1)</f>
        <v>M</v>
      </c>
      <c r="K27" s="3" t="str">
        <f>IF(AND(J27="M",G27="077"),MAX(50-1*COUNTIFS($J$8:J26,"M",$G$8:$G26,"077"),1),
IF(AND(J27="F",G27="077"),MAX(50-1*COUNTIFS($J$8:J26,"F",$G$8:$G26,"077"),1),""))</f>
        <v/>
      </c>
    </row>
    <row r="28" spans="1:11" x14ac:dyDescent="0.2">
      <c r="A28" s="2" t="s">
        <v>112</v>
      </c>
      <c r="B28" s="2" t="s">
        <v>3373</v>
      </c>
      <c r="D28" s="2" t="s">
        <v>3372</v>
      </c>
      <c r="E28" s="2" t="s">
        <v>150</v>
      </c>
      <c r="F28" s="2" t="s">
        <v>3371</v>
      </c>
      <c r="G28" s="2" t="s">
        <v>227</v>
      </c>
      <c r="H28" s="2" t="s">
        <v>38</v>
      </c>
      <c r="I28" s="2" t="s">
        <v>3370</v>
      </c>
      <c r="J28" s="3" t="str">
        <f>MID(E28,3,1)</f>
        <v>M</v>
      </c>
      <c r="K28" s="3" t="str">
        <f>IF(AND(J28="M",G28="077"),MAX(50-1*COUNTIFS($J$8:J27,"M",$G$8:$G27,"077"),1),
IF(AND(J28="F",G28="077"),MAX(50-1*COUNTIFS($J$8:J27,"F",$G$8:$G27,"077"),1),""))</f>
        <v/>
      </c>
    </row>
    <row r="29" spans="1:11" x14ac:dyDescent="0.2">
      <c r="A29" s="2" t="s">
        <v>117</v>
      </c>
      <c r="B29" s="2" t="s">
        <v>188</v>
      </c>
      <c r="E29" s="2" t="s">
        <v>189</v>
      </c>
      <c r="F29" s="2" t="s">
        <v>753</v>
      </c>
      <c r="I29" s="2" t="s">
        <v>3369</v>
      </c>
      <c r="J29" s="3" t="str">
        <f>MID(E29,3,1)</f>
        <v>M</v>
      </c>
      <c r="K29" s="3" t="str">
        <f>IF(AND(J29="M",G29="077"),MAX(50-1*COUNTIFS($J$8:J28,"M",$G$8:$G28,"077"),1),
IF(AND(J29="F",G29="077"),MAX(50-1*COUNTIFS($J$8:J28,"F",$G$8:$G28,"077"),1),""))</f>
        <v/>
      </c>
    </row>
    <row r="30" spans="1:11" x14ac:dyDescent="0.2">
      <c r="A30" s="2" t="s">
        <v>124</v>
      </c>
      <c r="B30" s="2" t="s">
        <v>3368</v>
      </c>
      <c r="E30" s="2" t="s">
        <v>26</v>
      </c>
      <c r="F30" s="2" t="s">
        <v>753</v>
      </c>
      <c r="I30" s="2" t="s">
        <v>3367</v>
      </c>
      <c r="J30" s="3" t="str">
        <f>MID(E30,3,1)</f>
        <v>M</v>
      </c>
      <c r="K30" s="3" t="str">
        <f>IF(AND(J30="M",G30="077"),MAX(50-1*COUNTIFS($J$8:J29,"M",$G$8:$G29,"077"),1),
IF(AND(J30="F",G30="077"),MAX(50-1*COUNTIFS($J$8:J29,"F",$G$8:$G29,"077"),1),""))</f>
        <v/>
      </c>
    </row>
    <row r="31" spans="1:11" x14ac:dyDescent="0.2">
      <c r="A31" s="2" t="s">
        <v>129</v>
      </c>
      <c r="B31" s="2" t="s">
        <v>3366</v>
      </c>
      <c r="E31" s="2" t="s">
        <v>296</v>
      </c>
      <c r="F31" s="2" t="s">
        <v>753</v>
      </c>
      <c r="I31" s="2" t="s">
        <v>3365</v>
      </c>
      <c r="J31" s="3" t="str">
        <f>MID(E31,3,1)</f>
        <v>M</v>
      </c>
      <c r="K31" s="3" t="str">
        <f>IF(AND(J31="M",G31="077"),MAX(50-1*COUNTIFS($J$8:J30,"M",$G$8:$G30,"077"),1),
IF(AND(J31="F",G31="077"),MAX(50-1*COUNTIFS($J$8:J30,"F",$G$8:$G30,"077"),1),""))</f>
        <v/>
      </c>
    </row>
    <row r="32" spans="1:11" x14ac:dyDescent="0.2">
      <c r="A32" s="2" t="s">
        <v>134</v>
      </c>
      <c r="B32" s="2" t="s">
        <v>3364</v>
      </c>
      <c r="E32" s="2" t="s">
        <v>21</v>
      </c>
      <c r="F32" s="2" t="s">
        <v>753</v>
      </c>
      <c r="I32" s="2" t="s">
        <v>3363</v>
      </c>
      <c r="J32" s="3" t="str">
        <f>MID(E32,3,1)</f>
        <v>M</v>
      </c>
      <c r="K32" s="3" t="str">
        <f>IF(AND(J32="M",G32="077"),MAX(50-1*COUNTIFS($J$8:J31,"M",$G$8:$G31,"077"),1),
IF(AND(J32="F",G32="077"),MAX(50-1*COUNTIFS($J$8:J31,"F",$G$8:$G31,"077"),1),""))</f>
        <v/>
      </c>
    </row>
    <row r="33" spans="1:11" x14ac:dyDescent="0.2">
      <c r="A33" s="2" t="s">
        <v>138</v>
      </c>
      <c r="B33" s="2" t="s">
        <v>3362</v>
      </c>
      <c r="E33" s="2" t="s">
        <v>62</v>
      </c>
      <c r="F33" s="2" t="s">
        <v>753</v>
      </c>
      <c r="I33" s="2" t="s">
        <v>3361</v>
      </c>
      <c r="J33" s="3" t="str">
        <f>MID(E33,3,1)</f>
        <v>M</v>
      </c>
      <c r="K33" s="3" t="str">
        <f>IF(AND(J33="M",G33="077"),MAX(50-1*COUNTIFS($J$8:J32,"M",$G$8:$G32,"077"),1),
IF(AND(J33="F",G33="077"),MAX(50-1*COUNTIFS($J$8:J32,"F",$G$8:$G32,"077"),1),""))</f>
        <v/>
      </c>
    </row>
    <row r="34" spans="1:11" x14ac:dyDescent="0.2">
      <c r="A34" s="2" t="s">
        <v>144</v>
      </c>
      <c r="B34" s="2" t="s">
        <v>3360</v>
      </c>
      <c r="E34" s="2" t="s">
        <v>26</v>
      </c>
      <c r="F34" s="2" t="s">
        <v>753</v>
      </c>
      <c r="I34" s="2" t="s">
        <v>3359</v>
      </c>
      <c r="J34" s="3" t="str">
        <f>MID(E34,3,1)</f>
        <v>M</v>
      </c>
      <c r="K34" s="3" t="str">
        <f>IF(AND(J34="M",G34="077"),MAX(50-1*COUNTIFS($J$8:J33,"M",$G$8:$G33,"077"),1),
IF(AND(J34="F",G34="077"),MAX(50-1*COUNTIFS($J$8:J33,"F",$G$8:$G33,"077"),1),""))</f>
        <v/>
      </c>
    </row>
    <row r="35" spans="1:11" x14ac:dyDescent="0.2">
      <c r="A35" s="2" t="s">
        <v>147</v>
      </c>
      <c r="B35" s="2" t="s">
        <v>3358</v>
      </c>
      <c r="E35" s="2" t="s">
        <v>177</v>
      </c>
      <c r="F35" s="2" t="s">
        <v>151</v>
      </c>
      <c r="I35" s="2" t="s">
        <v>3357</v>
      </c>
      <c r="J35" s="3" t="str">
        <f>MID(E35,3,1)</f>
        <v>M</v>
      </c>
      <c r="K35" s="3" t="str">
        <f>IF(AND(J35="M",G35="077"),MAX(50-1*COUNTIFS($J$8:J34,"M",$G$8:$G34,"077"),1),
IF(AND(J35="F",G35="077"),MAX(50-1*COUNTIFS($J$8:J34,"F",$G$8:$G34,"077"),1),""))</f>
        <v/>
      </c>
    </row>
    <row r="36" spans="1:11" x14ac:dyDescent="0.2">
      <c r="A36" s="2" t="s">
        <v>153</v>
      </c>
      <c r="B36" s="2" t="s">
        <v>3356</v>
      </c>
      <c r="E36" s="2" t="s">
        <v>90</v>
      </c>
      <c r="F36" s="2" t="s">
        <v>3355</v>
      </c>
      <c r="I36" s="2" t="s">
        <v>3354</v>
      </c>
      <c r="J36" s="3" t="str">
        <f>MID(E36,3,1)</f>
        <v>M</v>
      </c>
      <c r="K36" s="3" t="str">
        <f>IF(AND(J36="M",G36="077"),MAX(50-1*COUNTIFS($J$8:J35,"M",$G$8:$G35,"077"),1),
IF(AND(J36="F",G36="077"),MAX(50-1*COUNTIFS($J$8:J35,"F",$G$8:$G35,"077"),1),""))</f>
        <v/>
      </c>
    </row>
    <row r="37" spans="1:11" x14ac:dyDescent="0.2">
      <c r="A37" s="2" t="s">
        <v>156</v>
      </c>
      <c r="B37" s="2" t="s">
        <v>3353</v>
      </c>
      <c r="E37" s="2" t="s">
        <v>1002</v>
      </c>
      <c r="F37" s="2" t="s">
        <v>753</v>
      </c>
      <c r="I37" s="2" t="s">
        <v>3352</v>
      </c>
      <c r="J37" s="3" t="str">
        <f>MID(E37,3,1)</f>
        <v>F</v>
      </c>
      <c r="K37" s="3" t="str">
        <f>IF(AND(J37="M",G37="077"),MAX(50-1*COUNTIFS($J$8:J36,"M",$G$8:$G36,"077"),1),
IF(AND(J37="F",G37="077"),MAX(50-1*COUNTIFS($J$8:J36,"F",$G$8:$G36,"077"),1),""))</f>
        <v/>
      </c>
    </row>
    <row r="38" spans="1:11" x14ac:dyDescent="0.2">
      <c r="A38" s="2" t="s">
        <v>159</v>
      </c>
      <c r="B38" s="2" t="s">
        <v>3351</v>
      </c>
      <c r="D38" s="2" t="s">
        <v>3350</v>
      </c>
      <c r="E38" s="2" t="s">
        <v>287</v>
      </c>
      <c r="F38" s="2" t="s">
        <v>142</v>
      </c>
      <c r="G38" s="2" t="s">
        <v>58</v>
      </c>
      <c r="H38" s="2" t="s">
        <v>38</v>
      </c>
      <c r="I38" s="2" t="s">
        <v>3349</v>
      </c>
      <c r="J38" s="3" t="str">
        <f>MID(E38,3,1)</f>
        <v>M</v>
      </c>
      <c r="K38" s="3">
        <f>IF(AND(J38="M",G38="077"),MAX(50-1*COUNTIFS($J$8:J37,"M",$G$8:$G37,"077"),1),
IF(AND(J38="F",G38="077"),MAX(50-1*COUNTIFS($J$8:J37,"F",$G$8:$G37,"077"),1),""))</f>
        <v>47</v>
      </c>
    </row>
    <row r="39" spans="1:11" x14ac:dyDescent="0.2">
      <c r="A39" s="2" t="s">
        <v>164</v>
      </c>
      <c r="B39" s="2" t="s">
        <v>3348</v>
      </c>
      <c r="E39" s="2" t="s">
        <v>231</v>
      </c>
      <c r="F39" s="2" t="s">
        <v>753</v>
      </c>
      <c r="I39" s="2" t="s">
        <v>3347</v>
      </c>
      <c r="J39" s="3" t="str">
        <f>MID(E39,3,1)</f>
        <v>M</v>
      </c>
      <c r="K39" s="3" t="str">
        <f>IF(AND(J39="M",G39="077"),MAX(50-1*COUNTIFS($J$8:J38,"M",$G$8:$G38,"077"),1),
IF(AND(J39="F",G39="077"),MAX(50-1*COUNTIFS($J$8:J38,"F",$G$8:$G38,"077"),1),""))</f>
        <v/>
      </c>
    </row>
    <row r="40" spans="1:11" x14ac:dyDescent="0.2">
      <c r="A40" s="2" t="s">
        <v>169</v>
      </c>
      <c r="B40" s="2" t="s">
        <v>3346</v>
      </c>
      <c r="D40" s="2" t="s">
        <v>3345</v>
      </c>
      <c r="E40" s="2" t="s">
        <v>95</v>
      </c>
      <c r="F40" s="2" t="s">
        <v>753</v>
      </c>
      <c r="I40" s="2" t="s">
        <v>459</v>
      </c>
      <c r="J40" s="3" t="str">
        <f>MID(E40,3,1)</f>
        <v>M</v>
      </c>
      <c r="K40" s="3" t="str">
        <f>IF(AND(J40="M",G40="077"),MAX(50-1*COUNTIFS($J$8:J39,"M",$G$8:$G39,"077"),1),
IF(AND(J40="F",G40="077"),MAX(50-1*COUNTIFS($J$8:J39,"F",$G$8:$G39,"077"),1),""))</f>
        <v/>
      </c>
    </row>
    <row r="41" spans="1:11" x14ac:dyDescent="0.2">
      <c r="A41" s="2" t="s">
        <v>174</v>
      </c>
      <c r="B41" s="2" t="s">
        <v>3344</v>
      </c>
      <c r="E41" s="2" t="s">
        <v>752</v>
      </c>
      <c r="F41" s="2" t="s">
        <v>753</v>
      </c>
      <c r="I41" s="2" t="s">
        <v>3343</v>
      </c>
      <c r="J41" s="3" t="str">
        <f>MID(E41,3,1)</f>
        <v>M</v>
      </c>
      <c r="K41" s="3" t="str">
        <f>IF(AND(J41="M",G41="077"),MAX(50-1*COUNTIFS($J$8:J40,"M",$G$8:$G40,"077"),1),
IF(AND(J41="F",G41="077"),MAX(50-1*COUNTIFS($J$8:J40,"F",$G$8:$G40,"077"),1),""))</f>
        <v/>
      </c>
    </row>
    <row r="42" spans="1:11" x14ac:dyDescent="0.2">
      <c r="A42" s="2" t="s">
        <v>180</v>
      </c>
      <c r="B42" s="2" t="s">
        <v>3342</v>
      </c>
      <c r="E42" s="2" t="s">
        <v>150</v>
      </c>
      <c r="F42" s="2" t="s">
        <v>753</v>
      </c>
      <c r="I42" s="2" t="s">
        <v>3341</v>
      </c>
      <c r="J42" s="3" t="str">
        <f>MID(E42,3,1)</f>
        <v>M</v>
      </c>
      <c r="K42" s="3" t="str">
        <f>IF(AND(J42="M",G42="077"),MAX(50-1*COUNTIFS($J$8:J41,"M",$G$8:$G41,"077"),1),
IF(AND(J42="F",G42="077"),MAX(50-1*COUNTIFS($J$8:J41,"F",$G$8:$G41,"077"),1),""))</f>
        <v/>
      </c>
    </row>
    <row r="43" spans="1:11" x14ac:dyDescent="0.2">
      <c r="A43" s="2" t="s">
        <v>184</v>
      </c>
      <c r="B43" s="2" t="s">
        <v>3340</v>
      </c>
      <c r="D43" s="2" t="s">
        <v>3339</v>
      </c>
      <c r="E43" s="2" t="s">
        <v>823</v>
      </c>
      <c r="F43" s="2" t="s">
        <v>3338</v>
      </c>
      <c r="G43" s="2" t="s">
        <v>58</v>
      </c>
      <c r="H43" s="2" t="s">
        <v>38</v>
      </c>
      <c r="I43" s="2" t="s">
        <v>3337</v>
      </c>
      <c r="J43" s="3" t="str">
        <f>MID(E43,3,1)</f>
        <v>M</v>
      </c>
      <c r="K43" s="3">
        <f>IF(AND(J43="M",G43="077"),MAX(50-1*COUNTIFS($J$8:J42,"M",$G$8:$G42,"077"),1),
IF(AND(J43="F",G43="077"),MAX(50-1*COUNTIFS($J$8:J42,"F",$G$8:$G42,"077"),1),""))</f>
        <v>46</v>
      </c>
    </row>
    <row r="44" spans="1:11" x14ac:dyDescent="0.2">
      <c r="A44" s="2" t="s">
        <v>187</v>
      </c>
      <c r="B44" s="2" t="s">
        <v>3336</v>
      </c>
      <c r="E44" s="2" t="s">
        <v>773</v>
      </c>
      <c r="F44" s="2" t="s">
        <v>3335</v>
      </c>
      <c r="I44" s="2" t="s">
        <v>3334</v>
      </c>
      <c r="J44" s="3" t="str">
        <f>MID(E44,3,1)</f>
        <v>M</v>
      </c>
      <c r="K44" s="3" t="str">
        <f>IF(AND(J44="M",G44="077"),MAX(50-1*COUNTIFS($J$8:J43,"M",$G$8:$G43,"077"),1),
IF(AND(J44="F",G44="077"),MAX(50-1*COUNTIFS($J$8:J43,"F",$G$8:$G43,"077"),1),""))</f>
        <v/>
      </c>
    </row>
    <row r="45" spans="1:11" x14ac:dyDescent="0.2">
      <c r="A45" s="2" t="s">
        <v>191</v>
      </c>
      <c r="B45" s="2" t="s">
        <v>3333</v>
      </c>
      <c r="D45" s="2" t="s">
        <v>3332</v>
      </c>
      <c r="E45" s="2" t="s">
        <v>208</v>
      </c>
      <c r="F45" s="2" t="s">
        <v>3233</v>
      </c>
      <c r="I45" s="2" t="s">
        <v>3331</v>
      </c>
      <c r="J45" s="3" t="str">
        <f>MID(E45,3,1)</f>
        <v>M</v>
      </c>
      <c r="K45" s="3" t="str">
        <f>IF(AND(J45="M",G45="077"),MAX(50-1*COUNTIFS($J$8:J44,"M",$G$8:$G44,"077"),1),
IF(AND(J45="F",G45="077"),MAX(50-1*COUNTIFS($J$8:J44,"F",$G$8:$G44,"077"),1),""))</f>
        <v/>
      </c>
    </row>
    <row r="46" spans="1:11" x14ac:dyDescent="0.2">
      <c r="A46" s="2" t="s">
        <v>194</v>
      </c>
      <c r="B46" s="2" t="s">
        <v>3330</v>
      </c>
      <c r="E46" s="2" t="s">
        <v>46</v>
      </c>
      <c r="F46" s="2" t="s">
        <v>753</v>
      </c>
      <c r="I46" s="2" t="s">
        <v>3329</v>
      </c>
      <c r="J46" s="3" t="str">
        <f>MID(E46,3,1)</f>
        <v>M</v>
      </c>
      <c r="K46" s="3" t="str">
        <f>IF(AND(J46="M",G46="077"),MAX(50-1*COUNTIFS($J$8:J45,"M",$G$8:$G45,"077"),1),
IF(AND(J46="F",G46="077"),MAX(50-1*COUNTIFS($J$8:J45,"F",$G$8:$G45,"077"),1),""))</f>
        <v/>
      </c>
    </row>
    <row r="47" spans="1:11" x14ac:dyDescent="0.2">
      <c r="A47" s="2" t="s">
        <v>197</v>
      </c>
      <c r="B47" s="2" t="s">
        <v>3328</v>
      </c>
      <c r="D47" s="2" t="s">
        <v>3327</v>
      </c>
      <c r="E47" s="2" t="s">
        <v>150</v>
      </c>
      <c r="F47" s="2" t="s">
        <v>812</v>
      </c>
      <c r="G47" s="2" t="s">
        <v>58</v>
      </c>
      <c r="H47" s="2" t="s">
        <v>38</v>
      </c>
      <c r="I47" s="2" t="s">
        <v>3326</v>
      </c>
      <c r="J47" s="3" t="str">
        <f>MID(E47,3,1)</f>
        <v>M</v>
      </c>
      <c r="K47" s="3">
        <f>IF(AND(J47="M",G47="077"),MAX(50-1*COUNTIFS($J$8:J46,"M",$G$8:$G46,"077"),1),
IF(AND(J47="F",G47="077"),MAX(50-1*COUNTIFS($J$8:J46,"F",$G$8:$G46,"077"),1),""))</f>
        <v>45</v>
      </c>
    </row>
    <row r="48" spans="1:11" x14ac:dyDescent="0.2">
      <c r="A48" s="2" t="s">
        <v>200</v>
      </c>
      <c r="B48" s="2" t="s">
        <v>3325</v>
      </c>
      <c r="E48" s="2" t="s">
        <v>296</v>
      </c>
      <c r="F48" s="2" t="s">
        <v>3324</v>
      </c>
      <c r="I48" s="2" t="s">
        <v>3323</v>
      </c>
      <c r="J48" s="3" t="str">
        <f>MID(E48,3,1)</f>
        <v>M</v>
      </c>
      <c r="K48" s="3" t="str">
        <f>IF(AND(J48="M",G48="077"),MAX(50-1*COUNTIFS($J$8:J47,"M",$G$8:$G47,"077"),1),
IF(AND(J48="F",G48="077"),MAX(50-1*COUNTIFS($J$8:J47,"F",$G$8:$G47,"077"),1),""))</f>
        <v/>
      </c>
    </row>
    <row r="49" spans="1:11" x14ac:dyDescent="0.2">
      <c r="A49" s="2" t="s">
        <v>203</v>
      </c>
      <c r="B49" s="2" t="s">
        <v>3322</v>
      </c>
      <c r="E49" s="2" t="s">
        <v>652</v>
      </c>
      <c r="F49" s="2" t="s">
        <v>753</v>
      </c>
      <c r="I49" s="2" t="s">
        <v>3321</v>
      </c>
      <c r="J49" s="3" t="str">
        <f>MID(E49,3,1)</f>
        <v>F</v>
      </c>
      <c r="K49" s="3" t="str">
        <f>IF(AND(J49="M",G49="077"),MAX(50-1*COUNTIFS($J$8:J48,"M",$G$8:$G48,"077"),1),
IF(AND(J49="F",G49="077"),MAX(50-1*COUNTIFS($J$8:J48,"F",$G$8:$G48,"077"),1),""))</f>
        <v/>
      </c>
    </row>
    <row r="50" spans="1:11" x14ac:dyDescent="0.2">
      <c r="A50" s="2" t="s">
        <v>206</v>
      </c>
      <c r="B50" s="2" t="s">
        <v>3320</v>
      </c>
      <c r="E50" s="2" t="s">
        <v>69</v>
      </c>
      <c r="F50" s="2" t="s">
        <v>753</v>
      </c>
      <c r="I50" s="2" t="s">
        <v>3319</v>
      </c>
      <c r="J50" s="3" t="str">
        <f>MID(E50,3,1)</f>
        <v>M</v>
      </c>
      <c r="K50" s="3" t="str">
        <f>IF(AND(J50="M",G50="077"),MAX(50-1*COUNTIFS($J$8:J49,"M",$G$8:$G49,"077"),1),
IF(AND(J50="F",G50="077"),MAX(50-1*COUNTIFS($J$8:J49,"F",$G$8:$G49,"077"),1),""))</f>
        <v/>
      </c>
    </row>
    <row r="51" spans="1:11" x14ac:dyDescent="0.2">
      <c r="A51" s="2" t="s">
        <v>210</v>
      </c>
      <c r="B51" s="2" t="s">
        <v>3318</v>
      </c>
      <c r="E51" s="2" t="s">
        <v>752</v>
      </c>
      <c r="F51" s="2" t="s">
        <v>753</v>
      </c>
      <c r="I51" s="2" t="s">
        <v>3317</v>
      </c>
      <c r="J51" s="3" t="str">
        <f>MID(E51,3,1)</f>
        <v>M</v>
      </c>
      <c r="K51" s="3" t="str">
        <f>IF(AND(J51="M",G51="077"),MAX(50-1*COUNTIFS($J$8:J50,"M",$G$8:$G50,"077"),1),
IF(AND(J51="F",G51="077"),MAX(50-1*COUNTIFS($J$8:J50,"F",$G$8:$G50,"077"),1),""))</f>
        <v/>
      </c>
    </row>
    <row r="52" spans="1:11" x14ac:dyDescent="0.2">
      <c r="A52" s="2" t="s">
        <v>213</v>
      </c>
      <c r="B52" s="2" t="s">
        <v>3316</v>
      </c>
      <c r="D52" s="2" t="s">
        <v>3315</v>
      </c>
      <c r="E52" s="2" t="s">
        <v>90</v>
      </c>
      <c r="F52" s="2" t="s">
        <v>753</v>
      </c>
      <c r="I52" s="2" t="s">
        <v>3314</v>
      </c>
      <c r="J52" s="3" t="str">
        <f>MID(E52,3,1)</f>
        <v>M</v>
      </c>
      <c r="K52" s="3" t="str">
        <f>IF(AND(J52="M",G52="077"),MAX(50-1*COUNTIFS($J$8:J51,"M",$G$8:$G51,"077"),1),
IF(AND(J52="F",G52="077"),MAX(50-1*COUNTIFS($J$8:J51,"F",$G$8:$G51,"077"),1),""))</f>
        <v/>
      </c>
    </row>
    <row r="53" spans="1:11" x14ac:dyDescent="0.2">
      <c r="A53" s="2" t="s">
        <v>217</v>
      </c>
      <c r="B53" s="2" t="s">
        <v>3313</v>
      </c>
      <c r="D53" s="2" t="s">
        <v>3312</v>
      </c>
      <c r="E53" s="2" t="s">
        <v>208</v>
      </c>
      <c r="F53" s="2" t="s">
        <v>3311</v>
      </c>
      <c r="G53" s="2" t="s">
        <v>227</v>
      </c>
      <c r="H53" s="2" t="s">
        <v>38</v>
      </c>
      <c r="I53" s="2" t="s">
        <v>3310</v>
      </c>
      <c r="J53" s="3" t="str">
        <f>MID(E53,3,1)</f>
        <v>M</v>
      </c>
      <c r="K53" s="3" t="str">
        <f>IF(AND(J53="M",G53="077"),MAX(50-1*COUNTIFS($J$8:J52,"M",$G$8:$G52,"077"),1),
IF(AND(J53="F",G53="077"),MAX(50-1*COUNTIFS($J$8:J52,"F",$G$8:$G52,"077"),1),""))</f>
        <v/>
      </c>
    </row>
    <row r="54" spans="1:11" x14ac:dyDescent="0.2">
      <c r="A54" s="2" t="s">
        <v>222</v>
      </c>
      <c r="B54" s="2" t="s">
        <v>2051</v>
      </c>
      <c r="D54" s="2" t="s">
        <v>2050</v>
      </c>
      <c r="E54" s="2" t="s">
        <v>90</v>
      </c>
      <c r="F54" s="2" t="s">
        <v>834</v>
      </c>
      <c r="G54" s="2" t="s">
        <v>58</v>
      </c>
      <c r="H54" s="2" t="s">
        <v>38</v>
      </c>
      <c r="I54" s="2" t="s">
        <v>3309</v>
      </c>
      <c r="J54" s="3" t="str">
        <f>MID(E54,3,1)</f>
        <v>M</v>
      </c>
      <c r="K54" s="3">
        <f>IF(AND(J54="M",G54="077"),MAX(50-1*COUNTIFS($J$8:J53,"M",$G$8:$G53,"077"),1),
IF(AND(J54="F",G54="077"),MAX(50-1*COUNTIFS($J$8:J53,"F",$G$8:$G53,"077"),1),""))</f>
        <v>44</v>
      </c>
    </row>
    <row r="55" spans="1:11" x14ac:dyDescent="0.2">
      <c r="A55" s="2" t="s">
        <v>229</v>
      </c>
      <c r="B55" s="2" t="s">
        <v>3308</v>
      </c>
      <c r="E55" s="2" t="s">
        <v>231</v>
      </c>
      <c r="F55" s="2" t="s">
        <v>753</v>
      </c>
      <c r="I55" s="2" t="s">
        <v>3307</v>
      </c>
      <c r="J55" s="3" t="str">
        <f>MID(E55,3,1)</f>
        <v>M</v>
      </c>
      <c r="K55" s="3" t="str">
        <f>IF(AND(J55="M",G55="077"),MAX(50-1*COUNTIFS($J$8:J54,"M",$G$8:$G54,"077"),1),
IF(AND(J55="F",G55="077"),MAX(50-1*COUNTIFS($J$8:J54,"F",$G$8:$G54,"077"),1),""))</f>
        <v/>
      </c>
    </row>
    <row r="56" spans="1:11" x14ac:dyDescent="0.2">
      <c r="A56" s="2" t="s">
        <v>234</v>
      </c>
      <c r="B56" s="2" t="s">
        <v>3306</v>
      </c>
      <c r="E56" s="2" t="s">
        <v>30</v>
      </c>
      <c r="F56" s="2" t="s">
        <v>753</v>
      </c>
      <c r="I56" s="2" t="s">
        <v>3305</v>
      </c>
      <c r="J56" s="3" t="str">
        <f>MID(E56,3,1)</f>
        <v>M</v>
      </c>
      <c r="K56" s="3" t="str">
        <f>IF(AND(J56="M",G56="077"),MAX(50-1*COUNTIFS($J$8:J55,"M",$G$8:$G55,"077"),1),
IF(AND(J56="F",G56="077"),MAX(50-1*COUNTIFS($J$8:J55,"F",$G$8:$G55,"077"),1),""))</f>
        <v/>
      </c>
    </row>
    <row r="57" spans="1:11" x14ac:dyDescent="0.2">
      <c r="A57" s="2" t="s">
        <v>237</v>
      </c>
      <c r="B57" s="2" t="s">
        <v>3304</v>
      </c>
      <c r="E57" s="2" t="s">
        <v>21</v>
      </c>
      <c r="F57" s="2" t="s">
        <v>753</v>
      </c>
      <c r="I57" s="2" t="s">
        <v>3303</v>
      </c>
      <c r="J57" s="3" t="str">
        <f>MID(E57,3,1)</f>
        <v>M</v>
      </c>
      <c r="K57" s="3" t="str">
        <f>IF(AND(J57="M",G57="077"),MAX(50-1*COUNTIFS($J$8:J56,"M",$G$8:$G56,"077"),1),
IF(AND(J57="F",G57="077"),MAX(50-1*COUNTIFS($J$8:J56,"F",$G$8:$G56,"077"),1),""))</f>
        <v/>
      </c>
    </row>
    <row r="58" spans="1:11" x14ac:dyDescent="0.2">
      <c r="A58" s="2" t="s">
        <v>240</v>
      </c>
      <c r="B58" s="2" t="s">
        <v>3302</v>
      </c>
      <c r="E58" s="2" t="s">
        <v>167</v>
      </c>
      <c r="F58" s="2" t="s">
        <v>753</v>
      </c>
      <c r="I58" s="2" t="s">
        <v>3301</v>
      </c>
      <c r="J58" s="3" t="str">
        <f>MID(E58,3,1)</f>
        <v>M</v>
      </c>
      <c r="K58" s="3" t="str">
        <f>IF(AND(J58="M",G58="077"),MAX(50-1*COUNTIFS($J$8:J57,"M",$G$8:$G57,"077"),1),
IF(AND(J58="F",G58="077"),MAX(50-1*COUNTIFS($J$8:J57,"F",$G$8:$G57,"077"),1),""))</f>
        <v/>
      </c>
    </row>
    <row r="59" spans="1:11" x14ac:dyDescent="0.2">
      <c r="A59" s="2" t="s">
        <v>245</v>
      </c>
      <c r="B59" s="2" t="s">
        <v>3300</v>
      </c>
      <c r="E59" s="2" t="s">
        <v>823</v>
      </c>
      <c r="F59" s="2" t="s">
        <v>753</v>
      </c>
      <c r="I59" s="2" t="s">
        <v>3299</v>
      </c>
      <c r="J59" s="3" t="str">
        <f>MID(E59,3,1)</f>
        <v>M</v>
      </c>
      <c r="K59" s="3" t="str">
        <f>IF(AND(J59="M",G59="077"),MAX(50-1*COUNTIFS($J$8:J58,"M",$G$8:$G58,"077"),1),
IF(AND(J59="F",G59="077"),MAX(50-1*COUNTIFS($J$8:J58,"F",$G$8:$G58,"077"),1),""))</f>
        <v/>
      </c>
    </row>
    <row r="60" spans="1:11" x14ac:dyDescent="0.2">
      <c r="A60" s="2" t="s">
        <v>248</v>
      </c>
      <c r="B60" s="2" t="s">
        <v>3298</v>
      </c>
      <c r="E60" s="2" t="s">
        <v>296</v>
      </c>
      <c r="F60" s="2" t="s">
        <v>753</v>
      </c>
      <c r="I60" s="2" t="s">
        <v>532</v>
      </c>
      <c r="J60" s="3" t="str">
        <f>MID(E60,3,1)</f>
        <v>M</v>
      </c>
      <c r="K60" s="3" t="str">
        <f>IF(AND(J60="M",G60="077"),MAX(50-1*COUNTIFS($J$8:J59,"M",$G$8:$G59,"077"),1),
IF(AND(J60="F",G60="077"),MAX(50-1*COUNTIFS($J$8:J59,"F",$G$8:$G59,"077"),1),""))</f>
        <v/>
      </c>
    </row>
    <row r="61" spans="1:11" x14ac:dyDescent="0.2">
      <c r="A61" s="2" t="s">
        <v>252</v>
      </c>
      <c r="B61" s="2" t="s">
        <v>3297</v>
      </c>
      <c r="D61" s="2" t="s">
        <v>3296</v>
      </c>
      <c r="E61" s="2" t="s">
        <v>296</v>
      </c>
      <c r="F61" s="2" t="s">
        <v>1701</v>
      </c>
      <c r="G61" s="2" t="s">
        <v>227</v>
      </c>
      <c r="H61" s="2" t="s">
        <v>38</v>
      </c>
      <c r="I61" s="2" t="s">
        <v>3295</v>
      </c>
      <c r="J61" s="3" t="str">
        <f>MID(E61,3,1)</f>
        <v>M</v>
      </c>
      <c r="K61" s="3" t="str">
        <f>IF(AND(J61="M",G61="077"),MAX(50-1*COUNTIFS($J$8:J60,"M",$G$8:$G60,"077"),1),
IF(AND(J61="F",G61="077"),MAX(50-1*COUNTIFS($J$8:J60,"F",$G$8:$G60,"077"),1),""))</f>
        <v/>
      </c>
    </row>
    <row r="62" spans="1:11" x14ac:dyDescent="0.2">
      <c r="A62" s="2" t="s">
        <v>255</v>
      </c>
      <c r="B62" s="2" t="s">
        <v>3294</v>
      </c>
      <c r="E62" s="2" t="s">
        <v>208</v>
      </c>
      <c r="F62" s="2" t="s">
        <v>753</v>
      </c>
      <c r="I62" s="2" t="s">
        <v>3293</v>
      </c>
      <c r="J62" s="3" t="str">
        <f>MID(E62,3,1)</f>
        <v>M</v>
      </c>
      <c r="K62" s="3" t="str">
        <f>IF(AND(J62="M",G62="077"),MAX(50-1*COUNTIFS($J$8:J61,"M",$G$8:$G61,"077"),1),
IF(AND(J62="F",G62="077"),MAX(50-1*COUNTIFS($J$8:J61,"F",$G$8:$G61,"077"),1),""))</f>
        <v/>
      </c>
    </row>
    <row r="63" spans="1:11" x14ac:dyDescent="0.2">
      <c r="A63" s="2" t="s">
        <v>261</v>
      </c>
      <c r="B63" s="2" t="s">
        <v>3292</v>
      </c>
      <c r="D63" s="2" t="s">
        <v>3291</v>
      </c>
      <c r="E63" s="2" t="s">
        <v>30</v>
      </c>
      <c r="F63" s="2" t="s">
        <v>753</v>
      </c>
      <c r="I63" s="2" t="s">
        <v>3290</v>
      </c>
      <c r="J63" s="3" t="str">
        <f>MID(E63,3,1)</f>
        <v>M</v>
      </c>
      <c r="K63" s="3" t="str">
        <f>IF(AND(J63="M",G63="077"),MAX(50-1*COUNTIFS($J$8:J62,"M",$G$8:$G62,"077"),1),
IF(AND(J63="F",G63="077"),MAX(50-1*COUNTIFS($J$8:J62,"F",$G$8:$G62,"077"),1),""))</f>
        <v/>
      </c>
    </row>
    <row r="64" spans="1:11" x14ac:dyDescent="0.2">
      <c r="A64" s="2" t="s">
        <v>265</v>
      </c>
      <c r="B64" s="2" t="s">
        <v>3289</v>
      </c>
      <c r="D64" s="2" t="s">
        <v>3288</v>
      </c>
      <c r="E64" s="2" t="s">
        <v>773</v>
      </c>
      <c r="F64" s="2" t="s">
        <v>1701</v>
      </c>
      <c r="G64" s="2" t="s">
        <v>227</v>
      </c>
      <c r="H64" s="2" t="s">
        <v>38</v>
      </c>
      <c r="I64" s="2" t="s">
        <v>3287</v>
      </c>
      <c r="J64" s="3" t="str">
        <f>MID(E64,3,1)</f>
        <v>M</v>
      </c>
      <c r="K64" s="3" t="str">
        <f>IF(AND(J64="M",G64="077"),MAX(50-1*COUNTIFS($J$8:J63,"M",$G$8:$G63,"077"),1),
IF(AND(J64="F",G64="077"),MAX(50-1*COUNTIFS($J$8:J63,"F",$G$8:$G63,"077"),1),""))</f>
        <v/>
      </c>
    </row>
    <row r="65" spans="1:11" x14ac:dyDescent="0.2">
      <c r="A65" s="2" t="s">
        <v>269</v>
      </c>
      <c r="B65" s="2" t="s">
        <v>3286</v>
      </c>
      <c r="E65" s="2" t="s">
        <v>172</v>
      </c>
      <c r="F65" s="2" t="s">
        <v>753</v>
      </c>
      <c r="I65" s="2" t="s">
        <v>3285</v>
      </c>
      <c r="J65" s="3" t="str">
        <f>MID(E65,3,1)</f>
        <v>M</v>
      </c>
      <c r="K65" s="3" t="str">
        <f>IF(AND(J65="M",G65="077"),MAX(50-1*COUNTIFS($J$8:J64,"M",$G$8:$G64,"077"),1),
IF(AND(J65="F",G65="077"),MAX(50-1*COUNTIFS($J$8:J64,"F",$G$8:$G64,"077"),1),""))</f>
        <v/>
      </c>
    </row>
    <row r="66" spans="1:11" x14ac:dyDescent="0.2">
      <c r="A66" s="2" t="s">
        <v>272</v>
      </c>
      <c r="B66" s="2" t="s">
        <v>3284</v>
      </c>
      <c r="D66" s="2" t="s">
        <v>3283</v>
      </c>
      <c r="E66" s="2" t="s">
        <v>150</v>
      </c>
      <c r="F66" s="2" t="s">
        <v>1701</v>
      </c>
      <c r="G66" s="2" t="s">
        <v>227</v>
      </c>
      <c r="H66" s="2" t="s">
        <v>38</v>
      </c>
      <c r="I66" s="2" t="s">
        <v>3282</v>
      </c>
      <c r="J66" s="3" t="str">
        <f>MID(E66,3,1)</f>
        <v>M</v>
      </c>
      <c r="K66" s="3" t="str">
        <f>IF(AND(J66="M",G66="077"),MAX(50-1*COUNTIFS($J$8:J65,"M",$G$8:$G65,"077"),1),
IF(AND(J66="F",G66="077"),MAX(50-1*COUNTIFS($J$8:J65,"F",$G$8:$G65,"077"),1),""))</f>
        <v/>
      </c>
    </row>
    <row r="67" spans="1:11" x14ac:dyDescent="0.2">
      <c r="A67" s="2" t="s">
        <v>276</v>
      </c>
      <c r="B67" s="2" t="s">
        <v>3281</v>
      </c>
      <c r="D67" s="2" t="s">
        <v>3280</v>
      </c>
      <c r="E67" s="2" t="s">
        <v>90</v>
      </c>
      <c r="F67" s="2" t="s">
        <v>1701</v>
      </c>
      <c r="G67" s="2" t="s">
        <v>227</v>
      </c>
      <c r="H67" s="2" t="s">
        <v>38</v>
      </c>
      <c r="I67" s="2" t="s">
        <v>3279</v>
      </c>
      <c r="J67" s="3" t="str">
        <f>MID(E67,3,1)</f>
        <v>M</v>
      </c>
      <c r="K67" s="3" t="str">
        <f>IF(AND(J67="M",G67="077"),MAX(50-1*COUNTIFS($J$8:J66,"M",$G$8:$G66,"077"),1),
IF(AND(J67="F",G67="077"),MAX(50-1*COUNTIFS($J$8:J66,"F",$G$8:$G66,"077"),1),""))</f>
        <v/>
      </c>
    </row>
    <row r="68" spans="1:11" x14ac:dyDescent="0.2">
      <c r="A68" s="2" t="s">
        <v>280</v>
      </c>
      <c r="B68" s="2" t="s">
        <v>3278</v>
      </c>
      <c r="E68" s="2" t="s">
        <v>208</v>
      </c>
      <c r="F68" s="2" t="s">
        <v>753</v>
      </c>
      <c r="I68" s="2" t="s">
        <v>3277</v>
      </c>
      <c r="J68" s="3" t="str">
        <f>MID(E68,3,1)</f>
        <v>M</v>
      </c>
      <c r="K68" s="3" t="str">
        <f>IF(AND(J68="M",G68="077"),MAX(50-1*COUNTIFS($J$8:J67,"M",$G$8:$G67,"077"),1),
IF(AND(J68="F",G68="077"),MAX(50-1*COUNTIFS($J$8:J67,"F",$G$8:$G67,"077"),1),""))</f>
        <v/>
      </c>
    </row>
    <row r="69" spans="1:11" x14ac:dyDescent="0.2">
      <c r="A69" s="2" t="s">
        <v>284</v>
      </c>
      <c r="B69" s="2" t="s">
        <v>3276</v>
      </c>
      <c r="E69" s="2" t="s">
        <v>231</v>
      </c>
      <c r="F69" s="2" t="s">
        <v>3275</v>
      </c>
      <c r="I69" s="2" t="s">
        <v>3274</v>
      </c>
      <c r="J69" s="3" t="str">
        <f>MID(E69,3,1)</f>
        <v>M</v>
      </c>
      <c r="K69" s="3" t="str">
        <f>IF(AND(J69="M",G69="077"),MAX(50-1*COUNTIFS($J$8:J68,"M",$G$8:$G68,"077"),1),
IF(AND(J69="F",G69="077"),MAX(50-1*COUNTIFS($J$8:J68,"F",$G$8:$G68,"077"),1),""))</f>
        <v/>
      </c>
    </row>
    <row r="70" spans="1:11" x14ac:dyDescent="0.2">
      <c r="A70" s="2" t="s">
        <v>290</v>
      </c>
      <c r="B70" s="2" t="s">
        <v>3273</v>
      </c>
      <c r="E70" s="2" t="s">
        <v>296</v>
      </c>
      <c r="F70" s="2" t="s">
        <v>753</v>
      </c>
      <c r="I70" s="2" t="s">
        <v>3272</v>
      </c>
      <c r="J70" s="3" t="str">
        <f>MID(E70,3,1)</f>
        <v>M</v>
      </c>
      <c r="K70" s="3" t="str">
        <f>IF(AND(J70="M",G70="077"),MAX(50-1*COUNTIFS($J$8:J69,"M",$G$8:$G69,"077"),1),
IF(AND(J70="F",G70="077"),MAX(50-1*COUNTIFS($J$8:J69,"F",$G$8:$G69,"077"),1),""))</f>
        <v/>
      </c>
    </row>
    <row r="71" spans="1:11" x14ac:dyDescent="0.2">
      <c r="A71" s="2" t="s">
        <v>294</v>
      </c>
      <c r="B71" s="2" t="s">
        <v>3271</v>
      </c>
      <c r="D71" s="2" t="s">
        <v>3270</v>
      </c>
      <c r="E71" s="2" t="s">
        <v>208</v>
      </c>
      <c r="F71" s="2" t="s">
        <v>326</v>
      </c>
      <c r="G71" s="2" t="s">
        <v>58</v>
      </c>
      <c r="H71" s="2" t="s">
        <v>38</v>
      </c>
      <c r="I71" s="2" t="s">
        <v>3269</v>
      </c>
      <c r="J71" s="3" t="str">
        <f>MID(E71,3,1)</f>
        <v>M</v>
      </c>
      <c r="K71" s="3">
        <f>IF(AND(J71="M",G71="077"),MAX(50-1*COUNTIFS($J$8:J70,"M",$G$8:$G70,"077"),1),
IF(AND(J71="F",G71="077"),MAX(50-1*COUNTIFS($J$8:J70,"F",$G$8:$G70,"077"),1),""))</f>
        <v>43</v>
      </c>
    </row>
    <row r="72" spans="1:11" x14ac:dyDescent="0.2">
      <c r="A72" s="2" t="s">
        <v>299</v>
      </c>
      <c r="B72" s="2" t="s">
        <v>3268</v>
      </c>
      <c r="D72" s="2" t="s">
        <v>3267</v>
      </c>
      <c r="E72" s="2" t="s">
        <v>80</v>
      </c>
      <c r="F72" s="2" t="s">
        <v>753</v>
      </c>
      <c r="I72" s="2" t="s">
        <v>3266</v>
      </c>
      <c r="J72" s="3" t="str">
        <f>MID(E72,3,1)</f>
        <v>M</v>
      </c>
      <c r="K72" s="3" t="str">
        <f>IF(AND(J72="M",G72="077"),MAX(50-1*COUNTIFS($J$8:J71,"M",$G$8:$G71,"077"),1),
IF(AND(J72="F",G72="077"),MAX(50-1*COUNTIFS($J$8:J71,"F",$G$8:$G71,"077"),1),""))</f>
        <v/>
      </c>
    </row>
    <row r="73" spans="1:11" x14ac:dyDescent="0.2">
      <c r="A73" s="2" t="s">
        <v>303</v>
      </c>
      <c r="B73" s="2" t="s">
        <v>3265</v>
      </c>
      <c r="E73" s="2" t="s">
        <v>30</v>
      </c>
      <c r="F73" s="2" t="s">
        <v>753</v>
      </c>
      <c r="I73" s="2" t="s">
        <v>3264</v>
      </c>
      <c r="J73" s="3" t="str">
        <f>MID(E73,3,1)</f>
        <v>M</v>
      </c>
      <c r="K73" s="3" t="str">
        <f>IF(AND(J73="M",G73="077"),MAX(50-1*COUNTIFS($J$8:J72,"M",$G$8:$G72,"077"),1),
IF(AND(J73="F",G73="077"),MAX(50-1*COUNTIFS($J$8:J72,"F",$G$8:$G72,"077"),1),""))</f>
        <v/>
      </c>
    </row>
    <row r="74" spans="1:11" x14ac:dyDescent="0.2">
      <c r="A74" s="2" t="s">
        <v>308</v>
      </c>
      <c r="B74" s="2" t="s">
        <v>3263</v>
      </c>
      <c r="D74" s="2" t="s">
        <v>3262</v>
      </c>
      <c r="E74" s="2" t="s">
        <v>62</v>
      </c>
      <c r="F74" s="2" t="s">
        <v>3261</v>
      </c>
      <c r="G74" s="2" t="s">
        <v>765</v>
      </c>
      <c r="H74" s="2" t="s">
        <v>766</v>
      </c>
      <c r="I74" s="2" t="s">
        <v>3260</v>
      </c>
      <c r="J74" s="3" t="str">
        <f>MID(E74,3,1)</f>
        <v>M</v>
      </c>
      <c r="K74" s="3" t="str">
        <f>IF(AND(J74="M",G74="077"),MAX(50-1*COUNTIFS($J$8:J73,"M",$G$8:$G73,"077"),1),
IF(AND(J74="F",G74="077"),MAX(50-1*COUNTIFS($J$8:J73,"F",$G$8:$G73,"077"),1),""))</f>
        <v/>
      </c>
    </row>
    <row r="75" spans="1:11" x14ac:dyDescent="0.2">
      <c r="A75" s="2" t="s">
        <v>313</v>
      </c>
      <c r="B75" s="2" t="s">
        <v>3259</v>
      </c>
      <c r="E75" s="2" t="s">
        <v>373</v>
      </c>
      <c r="F75" s="2" t="s">
        <v>753</v>
      </c>
      <c r="I75" s="2" t="s">
        <v>3258</v>
      </c>
      <c r="J75" s="3" t="str">
        <f>MID(E75,3,1)</f>
        <v>M</v>
      </c>
      <c r="K75" s="3" t="str">
        <f>IF(AND(J75="M",G75="077"),MAX(50-1*COUNTIFS($J$8:J74,"M",$G$8:$G74,"077"),1),
IF(AND(J75="F",G75="077"),MAX(50-1*COUNTIFS($J$8:J74,"F",$G$8:$G74,"077"),1),""))</f>
        <v/>
      </c>
    </row>
    <row r="76" spans="1:11" x14ac:dyDescent="0.2">
      <c r="A76" s="2" t="s">
        <v>318</v>
      </c>
      <c r="B76" s="2" t="s">
        <v>3257</v>
      </c>
      <c r="E76" s="2" t="s">
        <v>652</v>
      </c>
      <c r="F76" s="2" t="s">
        <v>753</v>
      </c>
      <c r="I76" s="2" t="s">
        <v>3256</v>
      </c>
      <c r="J76" s="3" t="str">
        <f>MID(E76,3,1)</f>
        <v>F</v>
      </c>
      <c r="K76" s="3" t="str">
        <f>IF(AND(J76="M",G76="077"),MAX(50-1*COUNTIFS($J$8:J75,"M",$G$8:$G75,"077"),1),
IF(AND(J76="F",G76="077"),MAX(50-1*COUNTIFS($J$8:J75,"F",$G$8:$G75,"077"),1),""))</f>
        <v/>
      </c>
    </row>
    <row r="77" spans="1:11" x14ac:dyDescent="0.2">
      <c r="A77" s="2" t="s">
        <v>323</v>
      </c>
      <c r="B77" s="2" t="s">
        <v>3255</v>
      </c>
      <c r="E77" s="2" t="s">
        <v>26</v>
      </c>
      <c r="F77" s="2" t="s">
        <v>753</v>
      </c>
      <c r="I77" s="2" t="s">
        <v>3254</v>
      </c>
      <c r="J77" s="3" t="str">
        <f>MID(E77,3,1)</f>
        <v>M</v>
      </c>
      <c r="K77" s="3" t="str">
        <f>IF(AND(J77="M",G77="077"),MAX(50-1*COUNTIFS($J$8:J76,"M",$G$8:$G76,"077"),1),
IF(AND(J77="F",G77="077"),MAX(50-1*COUNTIFS($J$8:J76,"F",$G$8:$G76,"077"),1),""))</f>
        <v/>
      </c>
    </row>
    <row r="78" spans="1:11" x14ac:dyDescent="0.2">
      <c r="A78" s="2" t="s">
        <v>328</v>
      </c>
      <c r="B78" s="2" t="s">
        <v>3253</v>
      </c>
      <c r="E78" s="2" t="s">
        <v>21</v>
      </c>
      <c r="F78" s="2" t="s">
        <v>753</v>
      </c>
      <c r="I78" s="2" t="s">
        <v>3252</v>
      </c>
      <c r="J78" s="3" t="str">
        <f>MID(E78,3,1)</f>
        <v>M</v>
      </c>
      <c r="K78" s="3" t="str">
        <f>IF(AND(J78="M",G78="077"),MAX(50-1*COUNTIFS($J$8:J77,"M",$G$8:$G77,"077"),1),
IF(AND(J78="F",G78="077"),MAX(50-1*COUNTIFS($J$8:J77,"F",$G$8:$G77,"077"),1),""))</f>
        <v/>
      </c>
    </row>
    <row r="79" spans="1:11" x14ac:dyDescent="0.2">
      <c r="A79" s="2" t="s">
        <v>333</v>
      </c>
      <c r="B79" s="2" t="s">
        <v>113</v>
      </c>
      <c r="D79" s="2" t="s">
        <v>114</v>
      </c>
      <c r="E79" s="2" t="s">
        <v>21</v>
      </c>
      <c r="F79" s="2" t="s">
        <v>834</v>
      </c>
      <c r="G79" s="2" t="s">
        <v>58</v>
      </c>
      <c r="H79" s="2" t="s">
        <v>38</v>
      </c>
      <c r="I79" s="2" t="s">
        <v>3251</v>
      </c>
      <c r="J79" s="3" t="str">
        <f>MID(E79,3,1)</f>
        <v>M</v>
      </c>
      <c r="K79" s="3">
        <f>IF(AND(J79="M",G79="077"),MAX(50-1*COUNTIFS($J$8:J78,"M",$G$8:$G78,"077"),1),
IF(AND(J79="F",G79="077"),MAX(50-1*COUNTIFS($J$8:J78,"F",$G$8:$G78,"077"),1),""))</f>
        <v>42</v>
      </c>
    </row>
    <row r="80" spans="1:11" x14ac:dyDescent="0.2">
      <c r="A80" s="2" t="s">
        <v>335</v>
      </c>
      <c r="B80" s="2" t="s">
        <v>3250</v>
      </c>
      <c r="E80" s="2" t="s">
        <v>95</v>
      </c>
      <c r="F80" s="2" t="s">
        <v>3249</v>
      </c>
      <c r="I80" s="2" t="s">
        <v>3248</v>
      </c>
      <c r="J80" s="3" t="str">
        <f>MID(E80,3,1)</f>
        <v>M</v>
      </c>
      <c r="K80" s="3" t="str">
        <f>IF(AND(J80="M",G80="077"),MAX(50-1*COUNTIFS($J$8:J79,"M",$G$8:$G79,"077"),1),
IF(AND(J80="F",G80="077"),MAX(50-1*COUNTIFS($J$8:J79,"F",$G$8:$G79,"077"),1),""))</f>
        <v/>
      </c>
    </row>
    <row r="81" spans="1:11" x14ac:dyDescent="0.2">
      <c r="A81" s="2" t="s">
        <v>340</v>
      </c>
      <c r="B81" s="2" t="s">
        <v>984</v>
      </c>
      <c r="D81" s="2" t="s">
        <v>985</v>
      </c>
      <c r="E81" s="2" t="s">
        <v>46</v>
      </c>
      <c r="F81" s="2" t="s">
        <v>748</v>
      </c>
      <c r="G81" s="2" t="s">
        <v>58</v>
      </c>
      <c r="H81" s="2" t="s">
        <v>38</v>
      </c>
      <c r="I81" s="2" t="s">
        <v>3247</v>
      </c>
      <c r="J81" s="3" t="str">
        <f>MID(E81,3,1)</f>
        <v>M</v>
      </c>
      <c r="K81" s="3">
        <f>IF(AND(J81="M",G81="077"),MAX(50-1*COUNTIFS($J$8:J80,"M",$G$8:$G80,"077"),1),
IF(AND(J81="F",G81="077"),MAX(50-1*COUNTIFS($J$8:J80,"F",$G$8:$G80,"077"),1),""))</f>
        <v>41</v>
      </c>
    </row>
    <row r="82" spans="1:11" x14ac:dyDescent="0.2">
      <c r="A82" s="2" t="s">
        <v>344</v>
      </c>
      <c r="B82" s="2" t="s">
        <v>3246</v>
      </c>
      <c r="D82" s="2" t="s">
        <v>3245</v>
      </c>
      <c r="E82" s="2" t="s">
        <v>150</v>
      </c>
      <c r="F82" s="2" t="s">
        <v>1649</v>
      </c>
      <c r="G82" s="2" t="s">
        <v>1428</v>
      </c>
      <c r="H82" s="2" t="s">
        <v>38</v>
      </c>
      <c r="I82" s="2" t="s">
        <v>3244</v>
      </c>
      <c r="J82" s="3" t="str">
        <f>MID(E82,3,1)</f>
        <v>M</v>
      </c>
      <c r="K82" s="3" t="str">
        <f>IF(AND(J82="M",G82="077"),MAX(50-1*COUNTIFS($J$8:J81,"M",$G$8:$G81,"077"),1),
IF(AND(J82="F",G82="077"),MAX(50-1*COUNTIFS($J$8:J81,"F",$G$8:$G81,"077"),1),""))</f>
        <v/>
      </c>
    </row>
    <row r="83" spans="1:11" x14ac:dyDescent="0.2">
      <c r="A83" s="2" t="s">
        <v>348</v>
      </c>
      <c r="B83" s="2" t="s">
        <v>1950</v>
      </c>
      <c r="D83" s="2" t="s">
        <v>1949</v>
      </c>
      <c r="E83" s="2" t="s">
        <v>373</v>
      </c>
      <c r="F83" s="2" t="s">
        <v>1231</v>
      </c>
      <c r="G83" s="2" t="s">
        <v>58</v>
      </c>
      <c r="H83" s="2" t="s">
        <v>38</v>
      </c>
      <c r="I83" s="2" t="s">
        <v>3243</v>
      </c>
      <c r="J83" s="3" t="str">
        <f>MID(E83,3,1)</f>
        <v>M</v>
      </c>
      <c r="K83" s="3">
        <f>IF(AND(J83="M",G83="077"),MAX(50-1*COUNTIFS($J$8:J82,"M",$G$8:$G82,"077"),1),
IF(AND(J83="F",G83="077"),MAX(50-1*COUNTIFS($J$8:J82,"F",$G$8:$G82,"077"),1),""))</f>
        <v>40</v>
      </c>
    </row>
    <row r="84" spans="1:11" x14ac:dyDescent="0.2">
      <c r="A84" s="2" t="s">
        <v>351</v>
      </c>
      <c r="B84" s="2" t="s">
        <v>3242</v>
      </c>
      <c r="E84" s="2" t="s">
        <v>167</v>
      </c>
      <c r="F84" s="2" t="s">
        <v>753</v>
      </c>
      <c r="I84" s="2" t="s">
        <v>3241</v>
      </c>
      <c r="J84" s="3" t="str">
        <f>MID(E84,3,1)</f>
        <v>M</v>
      </c>
      <c r="K84" s="3" t="str">
        <f>IF(AND(J84="M",G84="077"),MAX(50-1*COUNTIFS($J$8:J83,"M",$G$8:$G83,"077"),1),
IF(AND(J84="F",G84="077"),MAX(50-1*COUNTIFS($J$8:J83,"F",$G$8:$G83,"077"),1),""))</f>
        <v/>
      </c>
    </row>
    <row r="85" spans="1:11" x14ac:dyDescent="0.2">
      <c r="A85" s="2" t="s">
        <v>355</v>
      </c>
      <c r="B85" s="2" t="s">
        <v>487</v>
      </c>
      <c r="D85" s="2" t="s">
        <v>488</v>
      </c>
      <c r="E85" s="2" t="s">
        <v>466</v>
      </c>
      <c r="F85" s="2" t="s">
        <v>834</v>
      </c>
      <c r="G85" s="2" t="s">
        <v>58</v>
      </c>
      <c r="H85" s="2" t="s">
        <v>38</v>
      </c>
      <c r="I85" s="2" t="s">
        <v>3240</v>
      </c>
      <c r="J85" s="3" t="str">
        <f>MID(E85,3,1)</f>
        <v>F</v>
      </c>
      <c r="K85" s="3">
        <f>IF(AND(J85="M",G85="077"),MAX(50-1*COUNTIFS($J$8:J84,"M",$G$8:$G84,"077"),1),
IF(AND(J85="F",G85="077"),MAX(50-1*COUNTIFS($J$8:J84,"F",$G$8:$G84,"077"),1),""))</f>
        <v>50</v>
      </c>
    </row>
    <row r="86" spans="1:11" x14ac:dyDescent="0.2">
      <c r="A86" s="2" t="s">
        <v>358</v>
      </c>
      <c r="B86" s="2" t="s">
        <v>3239</v>
      </c>
      <c r="E86" s="2" t="s">
        <v>21</v>
      </c>
      <c r="F86" s="2" t="s">
        <v>753</v>
      </c>
      <c r="I86" s="2" t="s">
        <v>3238</v>
      </c>
      <c r="J86" s="3" t="str">
        <f>MID(E86,3,1)</f>
        <v>M</v>
      </c>
      <c r="K86" s="3" t="str">
        <f>IF(AND(J86="M",G86="077"),MAX(50-1*COUNTIFS($J$8:J85,"M",$G$8:$G85,"077"),1),
IF(AND(J86="F",G86="077"),MAX(50-1*COUNTIFS($J$8:J85,"F",$G$8:$G85,"077"),1),""))</f>
        <v/>
      </c>
    </row>
    <row r="87" spans="1:11" x14ac:dyDescent="0.2">
      <c r="A87" s="2" t="s">
        <v>362</v>
      </c>
      <c r="B87" s="2" t="s">
        <v>508</v>
      </c>
      <c r="D87" s="2" t="s">
        <v>509</v>
      </c>
      <c r="E87" s="2" t="s">
        <v>208</v>
      </c>
      <c r="F87" s="2" t="s">
        <v>753</v>
      </c>
      <c r="I87" s="2" t="s">
        <v>3237</v>
      </c>
      <c r="J87" s="3" t="str">
        <f>MID(E87,3,1)</f>
        <v>M</v>
      </c>
      <c r="K87" s="3" t="str">
        <f>IF(AND(J87="M",G87="077"),MAX(50-1*COUNTIFS($J$8:J86,"M",$G$8:$G86,"077"),1),
IF(AND(J87="F",G87="077"),MAX(50-1*COUNTIFS($J$8:J86,"F",$G$8:$G86,"077"),1),""))</f>
        <v/>
      </c>
    </row>
    <row r="88" spans="1:11" x14ac:dyDescent="0.2">
      <c r="A88" s="2" t="s">
        <v>367</v>
      </c>
      <c r="B88" s="2" t="s">
        <v>437</v>
      </c>
      <c r="D88" s="2" t="s">
        <v>438</v>
      </c>
      <c r="E88" s="2" t="s">
        <v>258</v>
      </c>
      <c r="F88" s="2" t="s">
        <v>834</v>
      </c>
      <c r="G88" s="2" t="s">
        <v>58</v>
      </c>
      <c r="H88" s="2" t="s">
        <v>38</v>
      </c>
      <c r="I88" s="2" t="s">
        <v>3236</v>
      </c>
      <c r="J88" s="3" t="str">
        <f>MID(E88,3,1)</f>
        <v>F</v>
      </c>
      <c r="K88" s="3">
        <f>IF(AND(J88="M",G88="077"),MAX(50-1*COUNTIFS($J$8:J87,"M",$G$8:$G87,"077"),1),
IF(AND(J88="F",G88="077"),MAX(50-1*COUNTIFS($J$8:J87,"F",$G$8:$G87,"077"),1),""))</f>
        <v>49</v>
      </c>
    </row>
    <row r="89" spans="1:11" x14ac:dyDescent="0.2">
      <c r="A89" s="2" t="s">
        <v>370</v>
      </c>
      <c r="B89" s="2" t="s">
        <v>3235</v>
      </c>
      <c r="D89" s="2" t="s">
        <v>3234</v>
      </c>
      <c r="E89" s="2" t="s">
        <v>231</v>
      </c>
      <c r="F89" s="2" t="s">
        <v>3233</v>
      </c>
      <c r="G89" s="2" t="s">
        <v>227</v>
      </c>
      <c r="H89" s="2" t="s">
        <v>38</v>
      </c>
      <c r="I89" s="2" t="s">
        <v>3232</v>
      </c>
      <c r="J89" s="3" t="str">
        <f>MID(E89,3,1)</f>
        <v>M</v>
      </c>
      <c r="K89" s="3" t="str">
        <f>IF(AND(J89="M",G89="077"),MAX(50-1*COUNTIFS($J$8:J88,"M",$G$8:$G88,"077"),1),
IF(AND(J89="F",G89="077"),MAX(50-1*COUNTIFS($J$8:J88,"F",$G$8:$G88,"077"),1),""))</f>
        <v/>
      </c>
    </row>
    <row r="90" spans="1:11" x14ac:dyDescent="0.2">
      <c r="A90" s="2" t="s">
        <v>375</v>
      </c>
      <c r="B90" s="2" t="s">
        <v>3231</v>
      </c>
      <c r="E90" s="2" t="s">
        <v>231</v>
      </c>
      <c r="F90" s="2" t="s">
        <v>753</v>
      </c>
      <c r="I90" s="2" t="s">
        <v>3230</v>
      </c>
      <c r="J90" s="3" t="str">
        <f>MID(E90,3,1)</f>
        <v>M</v>
      </c>
      <c r="K90" s="3" t="str">
        <f>IF(AND(J90="M",G90="077"),MAX(50-1*COUNTIFS($J$8:J89,"M",$G$8:$G89,"077"),1),
IF(AND(J90="F",G90="077"),MAX(50-1*COUNTIFS($J$8:J89,"F",$G$8:$G89,"077"),1),""))</f>
        <v/>
      </c>
    </row>
    <row r="91" spans="1:11" x14ac:dyDescent="0.2">
      <c r="A91" s="2" t="s">
        <v>379</v>
      </c>
      <c r="B91" s="2" t="s">
        <v>319</v>
      </c>
      <c r="D91" s="2" t="s">
        <v>320</v>
      </c>
      <c r="E91" s="2" t="s">
        <v>321</v>
      </c>
      <c r="F91" s="2" t="s">
        <v>753</v>
      </c>
      <c r="I91" s="2" t="s">
        <v>3229</v>
      </c>
      <c r="J91" s="3" t="str">
        <f>MID(E91,3,1)</f>
        <v>M</v>
      </c>
      <c r="K91" s="3" t="str">
        <f>IF(AND(J91="M",G91="077"),MAX(50-1*COUNTIFS($J$8:J90,"M",$G$8:$G90,"077"),1),
IF(AND(J91="F",G91="077"),MAX(50-1*COUNTIFS($J$8:J90,"F",$G$8:$G90,"077"),1),""))</f>
        <v/>
      </c>
    </row>
    <row r="92" spans="1:11" x14ac:dyDescent="0.2">
      <c r="A92" s="2" t="s">
        <v>382</v>
      </c>
      <c r="B92" s="2" t="s">
        <v>3228</v>
      </c>
      <c r="D92" s="2" t="s">
        <v>3227</v>
      </c>
      <c r="E92" s="2" t="s">
        <v>56</v>
      </c>
      <c r="F92" s="2" t="s">
        <v>753</v>
      </c>
      <c r="I92" s="2" t="s">
        <v>3225</v>
      </c>
      <c r="J92" s="3" t="str">
        <f>MID(E92,3,1)</f>
        <v>M</v>
      </c>
      <c r="K92" s="3" t="str">
        <f>IF(AND(J92="M",G92="077"),MAX(50-1*COUNTIFS($J$8:J91,"M",$G$8:$G91,"077"),1),
IF(AND(J92="F",G92="077"),MAX(50-1*COUNTIFS($J$8:J91,"F",$G$8:$G91,"077"),1),""))</f>
        <v/>
      </c>
    </row>
    <row r="93" spans="1:11" x14ac:dyDescent="0.2">
      <c r="A93" s="2" t="s">
        <v>387</v>
      </c>
      <c r="B93" s="2" t="s">
        <v>3226</v>
      </c>
      <c r="E93" s="2" t="s">
        <v>56</v>
      </c>
      <c r="F93" s="2" t="s">
        <v>753</v>
      </c>
      <c r="I93" s="2" t="s">
        <v>3225</v>
      </c>
      <c r="J93" s="3" t="str">
        <f>MID(E93,3,1)</f>
        <v>M</v>
      </c>
      <c r="K93" s="3" t="str">
        <f>IF(AND(J93="M",G93="077"),MAX(50-1*COUNTIFS($J$8:J92,"M",$G$8:$G92,"077"),1),
IF(AND(J93="F",G93="077"),MAX(50-1*COUNTIFS($J$8:J92,"F",$G$8:$G92,"077"),1),""))</f>
        <v/>
      </c>
    </row>
    <row r="94" spans="1:11" x14ac:dyDescent="0.2">
      <c r="A94" s="2" t="s">
        <v>392</v>
      </c>
      <c r="B94" s="2" t="s">
        <v>3224</v>
      </c>
      <c r="E94" s="2" t="s">
        <v>868</v>
      </c>
      <c r="F94" s="2" t="s">
        <v>753</v>
      </c>
      <c r="I94" s="2" t="s">
        <v>3223</v>
      </c>
      <c r="J94" s="3" t="str">
        <f>MID(E94,3,1)</f>
        <v>F</v>
      </c>
      <c r="K94" s="3" t="str">
        <f>IF(AND(J94="M",G94="077"),MAX(50-1*COUNTIFS($J$8:J93,"M",$G$8:$G93,"077"),1),
IF(AND(J94="F",G94="077"),MAX(50-1*COUNTIFS($J$8:J93,"F",$G$8:$G93,"077"),1),""))</f>
        <v/>
      </c>
    </row>
    <row r="95" spans="1:11" x14ac:dyDescent="0.2">
      <c r="A95" s="2" t="s">
        <v>397</v>
      </c>
      <c r="B95" s="2" t="s">
        <v>214</v>
      </c>
      <c r="D95" s="2" t="s">
        <v>215</v>
      </c>
      <c r="E95" s="2" t="s">
        <v>95</v>
      </c>
      <c r="F95" s="2" t="s">
        <v>834</v>
      </c>
      <c r="G95" s="2" t="s">
        <v>58</v>
      </c>
      <c r="H95" s="2" t="s">
        <v>38</v>
      </c>
      <c r="I95" s="2" t="s">
        <v>3222</v>
      </c>
      <c r="J95" s="3" t="str">
        <f>MID(E95,3,1)</f>
        <v>M</v>
      </c>
      <c r="K95" s="3">
        <f>IF(AND(J95="M",G95="077"),MAX(50-1*COUNTIFS($J$8:J94,"M",$G$8:$G94,"077"),1),
IF(AND(J95="F",G95="077"),MAX(50-1*COUNTIFS($J$8:J94,"F",$G$8:$G94,"077"),1),""))</f>
        <v>39</v>
      </c>
    </row>
    <row r="96" spans="1:11" x14ac:dyDescent="0.2">
      <c r="A96" s="2" t="s">
        <v>401</v>
      </c>
      <c r="B96" s="2" t="s">
        <v>3221</v>
      </c>
      <c r="D96" s="2" t="s">
        <v>3220</v>
      </c>
      <c r="E96" s="2" t="s">
        <v>51</v>
      </c>
      <c r="F96" s="2" t="s">
        <v>812</v>
      </c>
      <c r="G96" s="2" t="s">
        <v>58</v>
      </c>
      <c r="H96" s="2" t="s">
        <v>38</v>
      </c>
      <c r="I96" s="2" t="s">
        <v>3219</v>
      </c>
      <c r="J96" s="3" t="str">
        <f>MID(E96,3,1)</f>
        <v>M</v>
      </c>
      <c r="K96" s="3">
        <f>IF(AND(J96="M",G96="077"),MAX(50-1*COUNTIFS($J$8:J95,"M",$G$8:$G95,"077"),1),
IF(AND(J96="F",G96="077"),MAX(50-1*COUNTIFS($J$8:J95,"F",$G$8:$G95,"077"),1),""))</f>
        <v>38</v>
      </c>
    </row>
    <row r="97" spans="1:11" x14ac:dyDescent="0.2">
      <c r="A97" s="2" t="s">
        <v>404</v>
      </c>
      <c r="B97" s="2" t="s">
        <v>3218</v>
      </c>
      <c r="D97" s="2" t="s">
        <v>3217</v>
      </c>
      <c r="E97" s="2" t="s">
        <v>95</v>
      </c>
      <c r="F97" s="2" t="s">
        <v>3148</v>
      </c>
      <c r="G97" s="2" t="s">
        <v>122</v>
      </c>
      <c r="H97" s="2" t="s">
        <v>38</v>
      </c>
      <c r="I97" s="2" t="s">
        <v>3216</v>
      </c>
      <c r="J97" s="3" t="str">
        <f>MID(E97,3,1)</f>
        <v>M</v>
      </c>
      <c r="K97" s="3" t="str">
        <f>IF(AND(J97="M",G97="077"),MAX(50-1*COUNTIFS($J$8:J96,"M",$G$8:$G96,"077"),1),
IF(AND(J97="F",G97="077"),MAX(50-1*COUNTIFS($J$8:J96,"F",$G$8:$G96,"077"),1),""))</f>
        <v/>
      </c>
    </row>
    <row r="98" spans="1:11" x14ac:dyDescent="0.2">
      <c r="A98" s="2" t="s">
        <v>407</v>
      </c>
      <c r="B98" s="2" t="s">
        <v>3215</v>
      </c>
      <c r="E98" s="2" t="s">
        <v>90</v>
      </c>
      <c r="F98" s="2" t="s">
        <v>753</v>
      </c>
      <c r="I98" s="2" t="s">
        <v>3214</v>
      </c>
      <c r="J98" s="3" t="str">
        <f>MID(E98,3,1)</f>
        <v>M</v>
      </c>
      <c r="K98" s="3" t="str">
        <f>IF(AND(J98="M",G98="077"),MAX(50-1*COUNTIFS($J$8:J97,"M",$G$8:$G97,"077"),1),
IF(AND(J98="F",G98="077"),MAX(50-1*COUNTIFS($J$8:J97,"F",$G$8:$G97,"077"),1),""))</f>
        <v/>
      </c>
    </row>
    <row r="99" spans="1:11" x14ac:dyDescent="0.2">
      <c r="A99" s="2" t="s">
        <v>412</v>
      </c>
      <c r="B99" s="2" t="s">
        <v>3213</v>
      </c>
      <c r="D99" s="2" t="s">
        <v>3212</v>
      </c>
      <c r="E99" s="2" t="s">
        <v>120</v>
      </c>
      <c r="F99" s="2" t="s">
        <v>3148</v>
      </c>
      <c r="G99" s="2" t="s">
        <v>122</v>
      </c>
      <c r="H99" s="2" t="s">
        <v>38</v>
      </c>
      <c r="I99" s="2" t="s">
        <v>3211</v>
      </c>
      <c r="J99" s="3" t="str">
        <f>MID(E99,3,1)</f>
        <v>M</v>
      </c>
      <c r="K99" s="3" t="str">
        <f>IF(AND(J99="M",G99="077"),MAX(50-1*COUNTIFS($J$8:J98,"M",$G$8:$G98,"077"),1),
IF(AND(J99="F",G99="077"),MAX(50-1*COUNTIFS($J$8:J98,"F",$G$8:$G98,"077"),1),""))</f>
        <v/>
      </c>
    </row>
    <row r="100" spans="1:11" x14ac:dyDescent="0.2">
      <c r="A100" s="2" t="s">
        <v>418</v>
      </c>
      <c r="B100" s="2" t="s">
        <v>3210</v>
      </c>
      <c r="E100" s="2" t="s">
        <v>150</v>
      </c>
      <c r="F100" s="2" t="s">
        <v>753</v>
      </c>
      <c r="I100" s="2" t="s">
        <v>3209</v>
      </c>
      <c r="J100" s="3" t="str">
        <f>MID(E100,3,1)</f>
        <v>M</v>
      </c>
      <c r="K100" s="3" t="str">
        <f>IF(AND(J100="M",G100="077"),MAX(50-1*COUNTIFS($J$8:J99,"M",$G$8:$G99,"077"),1),
IF(AND(J100="F",G100="077"),MAX(50-1*COUNTIFS($J$8:J99,"F",$G$8:$G99,"077"),1),""))</f>
        <v/>
      </c>
    </row>
    <row r="101" spans="1:11" x14ac:dyDescent="0.2">
      <c r="A101" s="2" t="s">
        <v>425</v>
      </c>
      <c r="B101" s="2" t="s">
        <v>3208</v>
      </c>
      <c r="D101" s="2" t="s">
        <v>3207</v>
      </c>
      <c r="E101" s="2" t="s">
        <v>189</v>
      </c>
      <c r="F101" s="2" t="s">
        <v>812</v>
      </c>
      <c r="G101" s="2" t="s">
        <v>58</v>
      </c>
      <c r="H101" s="2" t="s">
        <v>38</v>
      </c>
      <c r="I101" s="2" t="s">
        <v>3206</v>
      </c>
      <c r="J101" s="3" t="str">
        <f>MID(E101,3,1)</f>
        <v>M</v>
      </c>
      <c r="K101" s="3">
        <f>IF(AND(J101="M",G101="077"),MAX(50-1*COUNTIFS($J$8:J100,"M",$G$8:$G100,"077"),1),
IF(AND(J101="F",G101="077"),MAX(50-1*COUNTIFS($J$8:J100,"F",$G$8:$G100,"077"),1),""))</f>
        <v>37</v>
      </c>
    </row>
    <row r="102" spans="1:11" x14ac:dyDescent="0.2">
      <c r="A102" s="2" t="s">
        <v>428</v>
      </c>
      <c r="B102" s="2" t="s">
        <v>3205</v>
      </c>
      <c r="E102" s="2" t="s">
        <v>373</v>
      </c>
      <c r="F102" s="2" t="s">
        <v>753</v>
      </c>
      <c r="I102" s="2" t="s">
        <v>3204</v>
      </c>
      <c r="J102" s="3" t="str">
        <f>MID(E102,3,1)</f>
        <v>M</v>
      </c>
      <c r="K102" s="3" t="str">
        <f>IF(AND(J102="M",G102="077"),MAX(50-1*COUNTIFS($J$8:J101,"M",$G$8:$G101,"077"),1),
IF(AND(J102="F",G102="077"),MAX(50-1*COUNTIFS($J$8:J101,"F",$G$8:$G101,"077"),1),""))</f>
        <v/>
      </c>
    </row>
    <row r="103" spans="1:11" x14ac:dyDescent="0.2">
      <c r="A103" s="2" t="s">
        <v>432</v>
      </c>
      <c r="B103" s="2" t="s">
        <v>3203</v>
      </c>
      <c r="D103" s="2" t="s">
        <v>3202</v>
      </c>
      <c r="E103" s="2" t="s">
        <v>150</v>
      </c>
      <c r="F103" s="2" t="s">
        <v>753</v>
      </c>
      <c r="I103" s="2" t="s">
        <v>3201</v>
      </c>
      <c r="J103" s="3" t="str">
        <f>MID(E103,3,1)</f>
        <v>M</v>
      </c>
      <c r="K103" s="3" t="str">
        <f>IF(AND(J103="M",G103="077"),MAX(50-1*COUNTIFS($J$8:J102,"M",$G$8:$G102,"077"),1),
IF(AND(J103="F",G103="077"),MAX(50-1*COUNTIFS($J$8:J102,"F",$G$8:$G102,"077"),1),""))</f>
        <v/>
      </c>
    </row>
    <row r="104" spans="1:11" x14ac:dyDescent="0.2">
      <c r="A104" s="2" t="s">
        <v>436</v>
      </c>
      <c r="B104" s="2" t="s">
        <v>3200</v>
      </c>
      <c r="D104" s="2" t="s">
        <v>3199</v>
      </c>
      <c r="E104" s="2" t="s">
        <v>752</v>
      </c>
      <c r="F104" s="2" t="s">
        <v>753</v>
      </c>
      <c r="I104" s="2" t="s">
        <v>3198</v>
      </c>
      <c r="J104" s="3" t="str">
        <f>MID(E104,3,1)</f>
        <v>M</v>
      </c>
      <c r="K104" s="3" t="str">
        <f>IF(AND(J104="M",G104="077"),MAX(50-1*COUNTIFS($J$8:J103,"M",$G$8:$G103,"077"),1),
IF(AND(J104="F",G104="077"),MAX(50-1*COUNTIFS($J$8:J103,"F",$G$8:$G103,"077"),1),""))</f>
        <v/>
      </c>
    </row>
    <row r="105" spans="1:11" x14ac:dyDescent="0.2">
      <c r="A105" s="2" t="s">
        <v>440</v>
      </c>
      <c r="B105" s="2" t="s">
        <v>3197</v>
      </c>
      <c r="E105" s="2" t="s">
        <v>51</v>
      </c>
      <c r="F105" s="2" t="s">
        <v>753</v>
      </c>
      <c r="I105" s="2" t="s">
        <v>3196</v>
      </c>
      <c r="J105" s="3" t="str">
        <f>MID(E105,3,1)</f>
        <v>M</v>
      </c>
      <c r="K105" s="3" t="str">
        <f>IF(AND(J105="M",G105="077"),MAX(50-1*COUNTIFS($J$8:J104,"M",$G$8:$G104,"077"),1),
IF(AND(J105="F",G105="077"),MAX(50-1*COUNTIFS($J$8:J104,"F",$G$8:$G104,"077"),1),""))</f>
        <v/>
      </c>
    </row>
    <row r="106" spans="1:11" x14ac:dyDescent="0.2">
      <c r="A106" s="2" t="s">
        <v>443</v>
      </c>
      <c r="B106" s="2" t="s">
        <v>3195</v>
      </c>
      <c r="D106" s="2" t="s">
        <v>3194</v>
      </c>
      <c r="E106" s="2" t="s">
        <v>250</v>
      </c>
      <c r="F106" s="2" t="s">
        <v>151</v>
      </c>
      <c r="I106" s="2" t="s">
        <v>3193</v>
      </c>
      <c r="J106" s="3" t="str">
        <f>MID(E106,3,1)</f>
        <v>M</v>
      </c>
      <c r="K106" s="3" t="str">
        <f>IF(AND(J106="M",G106="077"),MAX(50-1*COUNTIFS($J$8:J105,"M",$G$8:$G105,"077"),1),
IF(AND(J106="F",G106="077"),MAX(50-1*COUNTIFS($J$8:J105,"F",$G$8:$G105,"077"),1),""))</f>
        <v/>
      </c>
    </row>
    <row r="107" spans="1:11" x14ac:dyDescent="0.2">
      <c r="A107" s="2" t="s">
        <v>449</v>
      </c>
      <c r="B107" s="2" t="s">
        <v>3192</v>
      </c>
      <c r="E107" s="2" t="s">
        <v>21</v>
      </c>
      <c r="F107" s="2" t="s">
        <v>753</v>
      </c>
      <c r="I107" s="2" t="s">
        <v>3191</v>
      </c>
      <c r="J107" s="3" t="str">
        <f>MID(E107,3,1)</f>
        <v>M</v>
      </c>
      <c r="K107" s="3" t="str">
        <f>IF(AND(J107="M",G107="077"),MAX(50-1*COUNTIFS($J$8:J106,"M",$G$8:$G106,"077"),1),
IF(AND(J107="F",G107="077"),MAX(50-1*COUNTIFS($J$8:J106,"F",$G$8:$G106,"077"),1),""))</f>
        <v/>
      </c>
    </row>
    <row r="108" spans="1:11" x14ac:dyDescent="0.2">
      <c r="A108" s="2" t="s">
        <v>453</v>
      </c>
      <c r="B108" s="2" t="s">
        <v>3190</v>
      </c>
      <c r="D108" s="2" t="s">
        <v>3189</v>
      </c>
      <c r="E108" s="2" t="s">
        <v>1040</v>
      </c>
      <c r="F108" s="2" t="s">
        <v>753</v>
      </c>
      <c r="I108" s="2" t="s">
        <v>3188</v>
      </c>
      <c r="J108" s="3" t="str">
        <f>MID(E108,3,1)</f>
        <v>F</v>
      </c>
      <c r="K108" s="3" t="str">
        <f>IF(AND(J108="M",G108="077"),MAX(50-1*COUNTIFS($J$8:J107,"M",$G$8:$G107,"077"),1),
IF(AND(J108="F",G108="077"),MAX(50-1*COUNTIFS($J$8:J107,"F",$G$8:$G107,"077"),1),""))</f>
        <v/>
      </c>
    </row>
    <row r="109" spans="1:11" x14ac:dyDescent="0.2">
      <c r="A109" s="2" t="s">
        <v>457</v>
      </c>
      <c r="B109" s="2" t="s">
        <v>380</v>
      </c>
      <c r="E109" s="2" t="s">
        <v>51</v>
      </c>
      <c r="F109" s="2" t="s">
        <v>753</v>
      </c>
      <c r="I109" s="2" t="s">
        <v>3187</v>
      </c>
      <c r="J109" s="3" t="str">
        <f>MID(E109,3,1)</f>
        <v>M</v>
      </c>
      <c r="K109" s="3" t="str">
        <f>IF(AND(J109="M",G109="077"),MAX(50-1*COUNTIFS($J$8:J108,"M",$G$8:$G108,"077"),1),
IF(AND(J109="F",G109="077"),MAX(50-1*COUNTIFS($J$8:J108,"F",$G$8:$G108,"077"),1),""))</f>
        <v/>
      </c>
    </row>
    <row r="110" spans="1:11" x14ac:dyDescent="0.2">
      <c r="A110" s="2" t="s">
        <v>460</v>
      </c>
      <c r="B110" s="2" t="s">
        <v>3186</v>
      </c>
      <c r="E110" s="2" t="s">
        <v>205</v>
      </c>
      <c r="F110" s="2" t="s">
        <v>753</v>
      </c>
      <c r="I110" s="2" t="s">
        <v>3185</v>
      </c>
      <c r="J110" s="3" t="str">
        <f>MID(E110,3,1)</f>
        <v>F</v>
      </c>
      <c r="K110" s="3" t="str">
        <f>IF(AND(J110="M",G110="077"),MAX(50-1*COUNTIFS($J$8:J109,"M",$G$8:$G109,"077"),1),
IF(AND(J110="F",G110="077"),MAX(50-1*COUNTIFS($J$8:J109,"F",$G$8:$G109,"077"),1),""))</f>
        <v/>
      </c>
    </row>
    <row r="111" spans="1:11" x14ac:dyDescent="0.2">
      <c r="A111" s="2" t="s">
        <v>464</v>
      </c>
      <c r="B111" s="2" t="s">
        <v>3184</v>
      </c>
      <c r="E111" s="2" t="s">
        <v>231</v>
      </c>
      <c r="F111" s="2" t="s">
        <v>753</v>
      </c>
      <c r="I111" s="2" t="s">
        <v>3183</v>
      </c>
      <c r="J111" s="3" t="str">
        <f>MID(E111,3,1)</f>
        <v>M</v>
      </c>
      <c r="K111" s="3" t="str">
        <f>IF(AND(J111="M",G111="077"),MAX(50-1*COUNTIFS($J$8:J110,"M",$G$8:$G110,"077"),1),
IF(AND(J111="F",G111="077"),MAX(50-1*COUNTIFS($J$8:J110,"F",$G$8:$G110,"077"),1),""))</f>
        <v/>
      </c>
    </row>
    <row r="112" spans="1:11" x14ac:dyDescent="0.2">
      <c r="A112" s="2" t="s">
        <v>469</v>
      </c>
      <c r="B112" s="2" t="s">
        <v>1151</v>
      </c>
      <c r="E112" s="2" t="s">
        <v>421</v>
      </c>
      <c r="F112" s="2" t="s">
        <v>3182</v>
      </c>
      <c r="I112" s="2" t="s">
        <v>3181</v>
      </c>
      <c r="J112" s="3" t="str">
        <f>MID(E112,3,1)</f>
        <v>F</v>
      </c>
      <c r="K112" s="3" t="str">
        <f>IF(AND(J112="M",G112="077"),MAX(50-1*COUNTIFS($J$8:J111,"M",$G$8:$G111,"077"),1),
IF(AND(J112="F",G112="077"),MAX(50-1*COUNTIFS($J$8:J111,"F",$G$8:$G111,"077"),1),""))</f>
        <v/>
      </c>
    </row>
    <row r="113" spans="1:11" x14ac:dyDescent="0.2">
      <c r="A113" s="2" t="s">
        <v>472</v>
      </c>
      <c r="B113" s="2" t="s">
        <v>3180</v>
      </c>
      <c r="E113" s="2" t="s">
        <v>62</v>
      </c>
      <c r="F113" s="2" t="s">
        <v>753</v>
      </c>
      <c r="I113" s="2" t="s">
        <v>3179</v>
      </c>
      <c r="J113" s="3" t="str">
        <f>MID(E113,3,1)</f>
        <v>M</v>
      </c>
      <c r="K113" s="3" t="str">
        <f>IF(AND(J113="M",G113="077"),MAX(50-1*COUNTIFS($J$8:J112,"M",$G$8:$G112,"077"),1),
IF(AND(J113="F",G113="077"),MAX(50-1*COUNTIFS($J$8:J112,"F",$G$8:$G112,"077"),1),""))</f>
        <v/>
      </c>
    </row>
    <row r="114" spans="1:11" x14ac:dyDescent="0.2">
      <c r="A114" s="2" t="s">
        <v>476</v>
      </c>
      <c r="B114" s="2" t="s">
        <v>3178</v>
      </c>
      <c r="E114" s="2" t="s">
        <v>823</v>
      </c>
      <c r="F114" s="2" t="s">
        <v>753</v>
      </c>
      <c r="I114" s="2" t="s">
        <v>3177</v>
      </c>
      <c r="J114" s="3" t="str">
        <f>MID(E114,3,1)</f>
        <v>M</v>
      </c>
      <c r="K114" s="3" t="str">
        <f>IF(AND(J114="M",G114="077"),MAX(50-1*COUNTIFS($J$8:J113,"M",$G$8:$G113,"077"),1),
IF(AND(J114="F",G114="077"),MAX(50-1*COUNTIFS($J$8:J113,"F",$G$8:$G113,"077"),1),""))</f>
        <v/>
      </c>
    </row>
    <row r="115" spans="1:11" x14ac:dyDescent="0.2">
      <c r="A115" s="2" t="s">
        <v>479</v>
      </c>
      <c r="B115" s="2" t="s">
        <v>2402</v>
      </c>
      <c r="D115" s="2" t="s">
        <v>2401</v>
      </c>
      <c r="E115" s="2" t="s">
        <v>591</v>
      </c>
      <c r="F115" s="2" t="s">
        <v>100</v>
      </c>
      <c r="G115" s="2" t="s">
        <v>58</v>
      </c>
      <c r="H115" s="2" t="s">
        <v>38</v>
      </c>
      <c r="I115" s="2" t="s">
        <v>3176</v>
      </c>
      <c r="J115" s="3" t="str">
        <f>MID(E115,3,1)</f>
        <v>F</v>
      </c>
      <c r="K115" s="3">
        <f>IF(AND(J115="M",G115="077"),MAX(50-1*COUNTIFS($J$8:J114,"M",$G$8:$G114,"077"),1),
IF(AND(J115="F",G115="077"),MAX(50-1*COUNTIFS($J$8:J114,"F",$G$8:$G114,"077"),1),""))</f>
        <v>48</v>
      </c>
    </row>
    <row r="116" spans="1:11" x14ac:dyDescent="0.2">
      <c r="A116" s="2" t="s">
        <v>483</v>
      </c>
      <c r="B116" s="2" t="s">
        <v>3175</v>
      </c>
      <c r="E116" s="2" t="s">
        <v>536</v>
      </c>
      <c r="F116" s="2" t="s">
        <v>753</v>
      </c>
      <c r="I116" s="2" t="s">
        <v>3174</v>
      </c>
      <c r="J116" s="3" t="str">
        <f>MID(E116,3,1)</f>
        <v>M</v>
      </c>
      <c r="K116" s="3" t="str">
        <f>IF(AND(J116="M",G116="077"),MAX(50-1*COUNTIFS($J$8:J115,"M",$G$8:$G115,"077"),1),
IF(AND(J116="F",G116="077"),MAX(50-1*COUNTIFS($J$8:J115,"F",$G$8:$G115,"077"),1),""))</f>
        <v/>
      </c>
    </row>
    <row r="117" spans="1:11" x14ac:dyDescent="0.2">
      <c r="A117" s="2" t="s">
        <v>486</v>
      </c>
      <c r="B117" s="2" t="s">
        <v>3173</v>
      </c>
      <c r="E117" s="2" t="s">
        <v>373</v>
      </c>
      <c r="F117" s="2" t="s">
        <v>3172</v>
      </c>
      <c r="I117" s="2" t="s">
        <v>3171</v>
      </c>
      <c r="J117" s="3" t="str">
        <f>MID(E117,3,1)</f>
        <v>M</v>
      </c>
      <c r="K117" s="3" t="str">
        <f>IF(AND(J117="M",G117="077"),MAX(50-1*COUNTIFS($J$8:J116,"M",$G$8:$G116,"077"),1),
IF(AND(J117="F",G117="077"),MAX(50-1*COUNTIFS($J$8:J116,"F",$G$8:$G116,"077"),1),""))</f>
        <v/>
      </c>
    </row>
    <row r="118" spans="1:11" x14ac:dyDescent="0.2">
      <c r="A118" s="2" t="s">
        <v>490</v>
      </c>
      <c r="B118" s="2" t="s">
        <v>3170</v>
      </c>
      <c r="E118" s="2" t="s">
        <v>90</v>
      </c>
      <c r="F118" s="2" t="s">
        <v>753</v>
      </c>
      <c r="I118" s="2" t="s">
        <v>3169</v>
      </c>
      <c r="J118" s="3" t="str">
        <f>MID(E118,3,1)</f>
        <v>M</v>
      </c>
      <c r="K118" s="3" t="str">
        <f>IF(AND(J118="M",G118="077"),MAX(50-1*COUNTIFS($J$8:J117,"M",$G$8:$G117,"077"),1),
IF(AND(J118="F",G118="077"),MAX(50-1*COUNTIFS($J$8:J117,"F",$G$8:$G117,"077"),1),""))</f>
        <v/>
      </c>
    </row>
    <row r="119" spans="1:11" x14ac:dyDescent="0.2">
      <c r="A119" s="2" t="s">
        <v>494</v>
      </c>
      <c r="B119" s="2" t="s">
        <v>3168</v>
      </c>
      <c r="D119" s="2" t="s">
        <v>3167</v>
      </c>
      <c r="E119" s="2" t="s">
        <v>231</v>
      </c>
      <c r="F119" s="2" t="s">
        <v>753</v>
      </c>
      <c r="I119" s="2" t="s">
        <v>3166</v>
      </c>
      <c r="J119" s="3" t="str">
        <f>MID(E119,3,1)</f>
        <v>M</v>
      </c>
      <c r="K119" s="3" t="str">
        <f>IF(AND(J119="M",G119="077"),MAX(50-1*COUNTIFS($J$8:J118,"M",$G$8:$G118,"077"),1),
IF(AND(J119="F",G119="077"),MAX(50-1*COUNTIFS($J$8:J118,"F",$G$8:$G118,"077"),1),""))</f>
        <v/>
      </c>
    </row>
    <row r="120" spans="1:11" x14ac:dyDescent="0.2">
      <c r="A120" s="2" t="s">
        <v>497</v>
      </c>
      <c r="B120" s="2" t="s">
        <v>3165</v>
      </c>
      <c r="E120" s="2" t="s">
        <v>208</v>
      </c>
      <c r="F120" s="2" t="s">
        <v>753</v>
      </c>
      <c r="I120" s="2" t="s">
        <v>3164</v>
      </c>
      <c r="J120" s="3" t="str">
        <f>MID(E120,3,1)</f>
        <v>M</v>
      </c>
      <c r="K120" s="3" t="str">
        <f>IF(AND(J120="M",G120="077"),MAX(50-1*COUNTIFS($J$8:J119,"M",$G$8:$G119,"077"),1),
IF(AND(J120="F",G120="077"),MAX(50-1*COUNTIFS($J$8:J119,"F",$G$8:$G119,"077"),1),""))</f>
        <v/>
      </c>
    </row>
    <row r="121" spans="1:11" x14ac:dyDescent="0.2">
      <c r="A121" s="2" t="s">
        <v>500</v>
      </c>
      <c r="B121" s="2" t="s">
        <v>3163</v>
      </c>
      <c r="D121" s="2" t="s">
        <v>348</v>
      </c>
      <c r="E121" s="2" t="s">
        <v>95</v>
      </c>
      <c r="F121" s="2" t="s">
        <v>348</v>
      </c>
      <c r="I121" s="2" t="s">
        <v>3162</v>
      </c>
      <c r="J121" s="3" t="str">
        <f>MID(E121,3,1)</f>
        <v>M</v>
      </c>
      <c r="K121" s="3" t="str">
        <f>IF(AND(J121="M",G121="077"),MAX(50-1*COUNTIFS($J$8:J120,"M",$G$8:$G120,"077"),1),
IF(AND(J121="F",G121="077"),MAX(50-1*COUNTIFS($J$8:J120,"F",$G$8:$G120,"077"),1),""))</f>
        <v/>
      </c>
    </row>
    <row r="122" spans="1:11" x14ac:dyDescent="0.2">
      <c r="A122" s="2" t="s">
        <v>504</v>
      </c>
      <c r="B122" s="2" t="s">
        <v>505</v>
      </c>
      <c r="E122" s="2" t="s">
        <v>62</v>
      </c>
      <c r="F122" s="2" t="s">
        <v>753</v>
      </c>
      <c r="I122" s="2" t="s">
        <v>3161</v>
      </c>
      <c r="J122" s="3" t="str">
        <f>MID(E122,3,1)</f>
        <v>M</v>
      </c>
      <c r="K122" s="3" t="str">
        <f>IF(AND(J122="M",G122="077"),MAX(50-1*COUNTIFS($J$8:J121,"M",$G$8:$G121,"077"),1),
IF(AND(J122="F",G122="077"),MAX(50-1*COUNTIFS($J$8:J121,"F",$G$8:$G121,"077"),1),""))</f>
        <v/>
      </c>
    </row>
    <row r="123" spans="1:11" x14ac:dyDescent="0.2">
      <c r="A123" s="2" t="s">
        <v>507</v>
      </c>
      <c r="B123" s="2" t="s">
        <v>1307</v>
      </c>
      <c r="E123" s="2" t="s">
        <v>189</v>
      </c>
      <c r="F123" s="2" t="s">
        <v>753</v>
      </c>
      <c r="I123" s="2" t="s">
        <v>3160</v>
      </c>
      <c r="J123" s="3" t="str">
        <f>MID(E123,3,1)</f>
        <v>M</v>
      </c>
      <c r="K123" s="3" t="str">
        <f>IF(AND(J123="M",G123="077"),MAX(50-1*COUNTIFS($J$8:J122,"M",$G$8:$G122,"077"),1),
IF(AND(J123="F",G123="077"),MAX(50-1*COUNTIFS($J$8:J122,"F",$G$8:$G122,"077"),1),""))</f>
        <v/>
      </c>
    </row>
    <row r="124" spans="1:11" x14ac:dyDescent="0.2">
      <c r="A124" s="2" t="s">
        <v>511</v>
      </c>
      <c r="B124" s="2" t="s">
        <v>3159</v>
      </c>
      <c r="D124" s="2" t="s">
        <v>3158</v>
      </c>
      <c r="E124" s="2" t="s">
        <v>395</v>
      </c>
      <c r="F124" s="2" t="s">
        <v>753</v>
      </c>
      <c r="I124" s="2" t="s">
        <v>3157</v>
      </c>
      <c r="J124" s="3" t="str">
        <f>MID(E124,3,1)</f>
        <v>M</v>
      </c>
      <c r="K124" s="3" t="str">
        <f>IF(AND(J124="M",G124="077"),MAX(50-1*COUNTIFS($J$8:J123,"M",$G$8:$G123,"077"),1),
IF(AND(J124="F",G124="077"),MAX(50-1*COUNTIFS($J$8:J123,"F",$G$8:$G123,"077"),1),""))</f>
        <v/>
      </c>
    </row>
    <row r="125" spans="1:11" x14ac:dyDescent="0.2">
      <c r="A125" s="2" t="s">
        <v>516</v>
      </c>
      <c r="B125" s="2" t="s">
        <v>3156</v>
      </c>
      <c r="E125" s="2" t="s">
        <v>752</v>
      </c>
      <c r="F125" s="2" t="s">
        <v>753</v>
      </c>
      <c r="I125" s="2" t="s">
        <v>3155</v>
      </c>
      <c r="J125" s="3" t="str">
        <f>MID(E125,3,1)</f>
        <v>M</v>
      </c>
      <c r="K125" s="3" t="str">
        <f>IF(AND(J125="M",G125="077"),MAX(50-1*COUNTIFS($J$8:J124,"M",$G$8:$G124,"077"),1),
IF(AND(J125="F",G125="077"),MAX(50-1*COUNTIFS($J$8:J124,"F",$G$8:$G124,"077"),1),""))</f>
        <v/>
      </c>
    </row>
    <row r="126" spans="1:11" x14ac:dyDescent="0.2">
      <c r="A126" s="2" t="s">
        <v>520</v>
      </c>
      <c r="B126" s="2" t="s">
        <v>1974</v>
      </c>
      <c r="D126" s="2" t="s">
        <v>1973</v>
      </c>
      <c r="E126" s="2" t="s">
        <v>1972</v>
      </c>
      <c r="F126" s="2" t="s">
        <v>834</v>
      </c>
      <c r="G126" s="2" t="s">
        <v>58</v>
      </c>
      <c r="H126" s="2" t="s">
        <v>38</v>
      </c>
      <c r="I126" s="2" t="s">
        <v>3154</v>
      </c>
      <c r="J126" s="3" t="str">
        <f>MID(E126,3,1)</f>
        <v>F</v>
      </c>
      <c r="K126" s="3">
        <f>IF(AND(J126="M",G126="077"),MAX(50-1*COUNTIFS($J$8:J125,"M",$G$8:$G125,"077"),1),
IF(AND(J126="F",G126="077"),MAX(50-1*COUNTIFS($J$8:J125,"F",$G$8:$G125,"077"),1),""))</f>
        <v>47</v>
      </c>
    </row>
    <row r="127" spans="1:11" x14ac:dyDescent="0.2">
      <c r="A127" s="2" t="s">
        <v>524</v>
      </c>
      <c r="B127" s="2" t="s">
        <v>3153</v>
      </c>
      <c r="D127" s="2" t="s">
        <v>3152</v>
      </c>
      <c r="E127" s="2" t="s">
        <v>141</v>
      </c>
      <c r="F127" s="2" t="s">
        <v>753</v>
      </c>
      <c r="I127" s="2" t="s">
        <v>3151</v>
      </c>
      <c r="J127" s="3" t="str">
        <f>MID(E127,3,1)</f>
        <v>M</v>
      </c>
      <c r="K127" s="3" t="str">
        <f>IF(AND(J127="M",G127="077"),MAX(50-1*COUNTIFS($J$8:J126,"M",$G$8:$G126,"077"),1),
IF(AND(J127="F",G127="077"),MAX(50-1*COUNTIFS($J$8:J126,"F",$G$8:$G126,"077"),1),""))</f>
        <v/>
      </c>
    </row>
    <row r="128" spans="1:11" x14ac:dyDescent="0.2">
      <c r="A128" s="2" t="s">
        <v>528</v>
      </c>
      <c r="B128" s="2" t="s">
        <v>3150</v>
      </c>
      <c r="D128" s="2" t="s">
        <v>3149</v>
      </c>
      <c r="E128" s="2" t="s">
        <v>95</v>
      </c>
      <c r="F128" s="2" t="s">
        <v>3148</v>
      </c>
      <c r="G128" s="2" t="s">
        <v>122</v>
      </c>
      <c r="H128" s="2" t="s">
        <v>38</v>
      </c>
      <c r="I128" s="2" t="s">
        <v>3147</v>
      </c>
      <c r="J128" s="3" t="str">
        <f>MID(E128,3,1)</f>
        <v>M</v>
      </c>
      <c r="K128" s="3" t="str">
        <f>IF(AND(J128="M",G128="077"),MAX(50-1*COUNTIFS($J$8:J127,"M",$G$8:$G127,"077"),1),
IF(AND(J128="F",G128="077"),MAX(50-1*COUNTIFS($J$8:J127,"F",$G$8:$G127,"077"),1),""))</f>
        <v/>
      </c>
    </row>
    <row r="129" spans="1:11" x14ac:dyDescent="0.2">
      <c r="A129" s="2" t="s">
        <v>533</v>
      </c>
      <c r="B129" s="2" t="s">
        <v>3146</v>
      </c>
      <c r="E129" s="2" t="s">
        <v>364</v>
      </c>
      <c r="F129" s="2" t="s">
        <v>753</v>
      </c>
      <c r="I129" s="2" t="s">
        <v>3145</v>
      </c>
      <c r="J129" s="3" t="str">
        <f>MID(E129,3,1)</f>
        <v>M</v>
      </c>
      <c r="K129" s="3" t="str">
        <f>IF(AND(J129="M",G129="077"),MAX(50-1*COUNTIFS($J$8:J128,"M",$G$8:$G128,"077"),1),
IF(AND(J129="F",G129="077"),MAX(50-1*COUNTIFS($J$8:J128,"F",$G$8:$G128,"077"),1),""))</f>
        <v/>
      </c>
    </row>
    <row r="130" spans="1:11" x14ac:dyDescent="0.2">
      <c r="A130" s="2" t="s">
        <v>538</v>
      </c>
      <c r="B130" s="2" t="s">
        <v>3144</v>
      </c>
      <c r="E130" s="2" t="s">
        <v>51</v>
      </c>
      <c r="F130" s="2" t="s">
        <v>753</v>
      </c>
      <c r="I130" s="2" t="s">
        <v>3143</v>
      </c>
      <c r="J130" s="3" t="str">
        <f>MID(E130,3,1)</f>
        <v>M</v>
      </c>
      <c r="K130" s="3" t="str">
        <f>IF(AND(J130="M",G130="077"),MAX(50-1*COUNTIFS($J$8:J129,"M",$G$8:$G129,"077"),1),
IF(AND(J130="F",G130="077"),MAX(50-1*COUNTIFS($J$8:J129,"F",$G$8:$G129,"077"),1),""))</f>
        <v/>
      </c>
    </row>
    <row r="131" spans="1:11" x14ac:dyDescent="0.2">
      <c r="A131" s="2" t="s">
        <v>543</v>
      </c>
      <c r="B131" s="2" t="s">
        <v>3142</v>
      </c>
      <c r="D131" s="2" t="s">
        <v>3141</v>
      </c>
      <c r="E131" s="2" t="s">
        <v>120</v>
      </c>
      <c r="F131" s="2" t="s">
        <v>3140</v>
      </c>
      <c r="I131" s="2" t="s">
        <v>3139</v>
      </c>
      <c r="J131" s="3" t="str">
        <f>MID(E131,3,1)</f>
        <v>M</v>
      </c>
      <c r="K131" s="3" t="str">
        <f>IF(AND(J131="M",G131="077"),MAX(50-1*COUNTIFS($J$8:J130,"M",$G$8:$G130,"077"),1),
IF(AND(J131="F",G131="077"),MAX(50-1*COUNTIFS($J$8:J130,"F",$G$8:$G130,"077"),1),""))</f>
        <v/>
      </c>
    </row>
    <row r="132" spans="1:11" x14ac:dyDescent="0.2">
      <c r="A132" s="2" t="s">
        <v>548</v>
      </c>
      <c r="B132" s="2" t="s">
        <v>3138</v>
      </c>
      <c r="D132" s="2" t="s">
        <v>3137</v>
      </c>
      <c r="E132" s="2" t="s">
        <v>141</v>
      </c>
      <c r="F132" s="2" t="s">
        <v>151</v>
      </c>
      <c r="I132" s="2" t="s">
        <v>3136</v>
      </c>
      <c r="J132" s="3" t="str">
        <f>MID(E132,3,1)</f>
        <v>M</v>
      </c>
      <c r="K132" s="3" t="str">
        <f>IF(AND(J132="M",G132="077"),MAX(50-1*COUNTIFS($J$8:J131,"M",$G$8:$G131,"077"),1),
IF(AND(J132="F",G132="077"),MAX(50-1*COUNTIFS($J$8:J131,"F",$G$8:$G131,"077"),1),""))</f>
        <v/>
      </c>
    </row>
    <row r="133" spans="1:11" x14ac:dyDescent="0.2">
      <c r="A133" s="2" t="s">
        <v>553</v>
      </c>
      <c r="B133" s="2" t="s">
        <v>3135</v>
      </c>
      <c r="E133" s="2" t="s">
        <v>141</v>
      </c>
      <c r="F133" s="2" t="s">
        <v>753</v>
      </c>
      <c r="I133" s="2" t="s">
        <v>3134</v>
      </c>
      <c r="J133" s="3" t="str">
        <f>MID(E133,3,1)</f>
        <v>M</v>
      </c>
      <c r="K133" s="3" t="str">
        <f>IF(AND(J133="M",G133="077"),MAX(50-1*COUNTIFS($J$8:J132,"M",$G$8:$G132,"077"),1),
IF(AND(J133="F",G133="077"),MAX(50-1*COUNTIFS($J$8:J132,"F",$G$8:$G132,"077"),1),""))</f>
        <v/>
      </c>
    </row>
    <row r="134" spans="1:11" x14ac:dyDescent="0.2">
      <c r="A134" s="2" t="s">
        <v>558</v>
      </c>
      <c r="B134" s="2" t="s">
        <v>2415</v>
      </c>
      <c r="D134" s="2" t="s">
        <v>2414</v>
      </c>
      <c r="E134" s="2" t="s">
        <v>141</v>
      </c>
      <c r="F134" s="2" t="s">
        <v>2413</v>
      </c>
      <c r="G134" s="2" t="s">
        <v>122</v>
      </c>
      <c r="H134" s="2" t="s">
        <v>38</v>
      </c>
      <c r="I134" s="2" t="s">
        <v>3131</v>
      </c>
      <c r="J134" s="3" t="str">
        <f>MID(E134,3,1)</f>
        <v>M</v>
      </c>
      <c r="K134" s="3" t="str">
        <f>IF(AND(J134="M",G134="077"),MAX(50-1*COUNTIFS($J$8:J133,"M",$G$8:$G133,"077"),1),
IF(AND(J134="F",G134="077"),MAX(50-1*COUNTIFS($J$8:J133,"F",$G$8:$G133,"077"),1),""))</f>
        <v/>
      </c>
    </row>
    <row r="135" spans="1:11" x14ac:dyDescent="0.2">
      <c r="A135" s="2" t="s">
        <v>563</v>
      </c>
      <c r="B135" s="2" t="s">
        <v>3133</v>
      </c>
      <c r="D135" s="2" t="s">
        <v>3132</v>
      </c>
      <c r="E135" s="2" t="s">
        <v>231</v>
      </c>
      <c r="F135" s="2" t="s">
        <v>753</v>
      </c>
      <c r="I135" s="2" t="s">
        <v>3131</v>
      </c>
      <c r="J135" s="3" t="str">
        <f>MID(E135,3,1)</f>
        <v>M</v>
      </c>
      <c r="K135" s="3" t="str">
        <f>IF(AND(J135="M",G135="077"),MAX(50-1*COUNTIFS($J$8:J134,"M",$G$8:$G134,"077"),1),
IF(AND(J135="F",G135="077"),MAX(50-1*COUNTIFS($J$8:J134,"F",$G$8:$G134,"077"),1),""))</f>
        <v/>
      </c>
    </row>
    <row r="136" spans="1:11" x14ac:dyDescent="0.2">
      <c r="A136" s="2" t="s">
        <v>568</v>
      </c>
      <c r="B136" s="2" t="s">
        <v>3130</v>
      </c>
      <c r="E136" s="2" t="s">
        <v>21</v>
      </c>
      <c r="F136" s="2" t="s">
        <v>753</v>
      </c>
      <c r="I136" s="2" t="s">
        <v>3129</v>
      </c>
      <c r="J136" s="3" t="str">
        <f>MID(E136,3,1)</f>
        <v>M</v>
      </c>
      <c r="K136" s="3" t="str">
        <f>IF(AND(J136="M",G136="077"),MAX(50-1*COUNTIFS($J$8:J135,"M",$G$8:$G135,"077"),1),
IF(AND(J136="F",G136="077"),MAX(50-1*COUNTIFS($J$8:J135,"F",$G$8:$G135,"077"),1),""))</f>
        <v/>
      </c>
    </row>
    <row r="137" spans="1:11" x14ac:dyDescent="0.2">
      <c r="A137" s="2" t="s">
        <v>571</v>
      </c>
      <c r="B137" s="2" t="s">
        <v>3128</v>
      </c>
      <c r="E137" s="2" t="s">
        <v>141</v>
      </c>
      <c r="F137" s="2" t="s">
        <v>753</v>
      </c>
      <c r="I137" s="2" t="s">
        <v>3126</v>
      </c>
      <c r="J137" s="3" t="str">
        <f>MID(E137,3,1)</f>
        <v>M</v>
      </c>
      <c r="K137" s="3" t="str">
        <f>IF(AND(J137="M",G137="077"),MAX(50-1*COUNTIFS($J$8:J136,"M",$G$8:$G136,"077"),1),
IF(AND(J137="F",G137="077"),MAX(50-1*COUNTIFS($J$8:J136,"F",$G$8:$G136,"077"),1),""))</f>
        <v/>
      </c>
    </row>
    <row r="138" spans="1:11" x14ac:dyDescent="0.2">
      <c r="A138" s="2" t="s">
        <v>574</v>
      </c>
      <c r="B138" s="2" t="s">
        <v>3127</v>
      </c>
      <c r="E138" s="2" t="s">
        <v>150</v>
      </c>
      <c r="F138" s="2" t="s">
        <v>753</v>
      </c>
      <c r="I138" s="2" t="s">
        <v>3126</v>
      </c>
      <c r="J138" s="3" t="str">
        <f>MID(E138,3,1)</f>
        <v>M</v>
      </c>
      <c r="K138" s="3" t="str">
        <f>IF(AND(J138="M",G138="077"),MAX(50-1*COUNTIFS($J$8:J137,"M",$G$8:$G137,"077"),1),
IF(AND(J138="F",G138="077"),MAX(50-1*COUNTIFS($J$8:J137,"F",$G$8:$G137,"077"),1),""))</f>
        <v/>
      </c>
    </row>
    <row r="139" spans="1:11" x14ac:dyDescent="0.2">
      <c r="A139" s="2" t="s">
        <v>577</v>
      </c>
      <c r="B139" s="2" t="s">
        <v>3125</v>
      </c>
      <c r="E139" s="2" t="s">
        <v>26</v>
      </c>
      <c r="F139" s="2" t="s">
        <v>753</v>
      </c>
      <c r="I139" s="2" t="s">
        <v>3124</v>
      </c>
      <c r="J139" s="3" t="str">
        <f>MID(E139,3,1)</f>
        <v>M</v>
      </c>
      <c r="K139" s="3" t="str">
        <f>IF(AND(J139="M",G139="077"),MAX(50-1*COUNTIFS($J$8:J138,"M",$G$8:$G138,"077"),1),
IF(AND(J139="F",G139="077"),MAX(50-1*COUNTIFS($J$8:J138,"F",$G$8:$G138,"077"),1),""))</f>
        <v/>
      </c>
    </row>
    <row r="140" spans="1:11" x14ac:dyDescent="0.2">
      <c r="A140" s="2" t="s">
        <v>580</v>
      </c>
      <c r="B140" s="2" t="s">
        <v>3123</v>
      </c>
      <c r="E140" s="2" t="s">
        <v>752</v>
      </c>
      <c r="F140" s="2" t="s">
        <v>3122</v>
      </c>
      <c r="I140" s="2" t="s">
        <v>3121</v>
      </c>
      <c r="J140" s="3" t="str">
        <f>MID(E140,3,1)</f>
        <v>M</v>
      </c>
      <c r="K140" s="3" t="str">
        <f>IF(AND(J140="M",G140="077"),MAX(50-1*COUNTIFS($J$8:J139,"M",$G$8:$G139,"077"),1),
IF(AND(J140="F",G140="077"),MAX(50-1*COUNTIFS($J$8:J139,"F",$G$8:$G139,"077"),1),""))</f>
        <v/>
      </c>
    </row>
    <row r="141" spans="1:11" x14ac:dyDescent="0.2">
      <c r="A141" s="2" t="s">
        <v>584</v>
      </c>
      <c r="B141" s="2" t="s">
        <v>1064</v>
      </c>
      <c r="D141" s="2" t="s">
        <v>1065</v>
      </c>
      <c r="E141" s="2" t="s">
        <v>95</v>
      </c>
      <c r="F141" s="2" t="s">
        <v>743</v>
      </c>
      <c r="G141" s="2" t="s">
        <v>58</v>
      </c>
      <c r="H141" s="2" t="s">
        <v>38</v>
      </c>
      <c r="I141" s="2" t="s">
        <v>3120</v>
      </c>
      <c r="J141" s="3" t="str">
        <f>MID(E141,3,1)</f>
        <v>M</v>
      </c>
      <c r="K141" s="3">
        <f>IF(AND(J141="M",G141="077"),MAX(50-1*COUNTIFS($J$8:J140,"M",$G$8:$G140,"077"),1),
IF(AND(J141="F",G141="077"),MAX(50-1*COUNTIFS($J$8:J140,"F",$G$8:$G140,"077"),1),""))</f>
        <v>36</v>
      </c>
    </row>
    <row r="142" spans="1:11" x14ac:dyDescent="0.2">
      <c r="A142" s="2" t="s">
        <v>588</v>
      </c>
      <c r="B142" s="2" t="s">
        <v>3119</v>
      </c>
      <c r="E142" s="2" t="s">
        <v>395</v>
      </c>
      <c r="F142" s="2" t="s">
        <v>753</v>
      </c>
      <c r="I142" s="2" t="s">
        <v>3118</v>
      </c>
      <c r="J142" s="3" t="str">
        <f>MID(E142,3,1)</f>
        <v>M</v>
      </c>
      <c r="K142" s="3" t="str">
        <f>IF(AND(J142="M",G142="077"),MAX(50-1*COUNTIFS($J$8:J141,"M",$G$8:$G141,"077"),1),
IF(AND(J142="F",G142="077"),MAX(50-1*COUNTIFS($J$8:J141,"F",$G$8:$G141,"077"),1),""))</f>
        <v/>
      </c>
    </row>
    <row r="143" spans="1:11" x14ac:dyDescent="0.2">
      <c r="A143" s="2" t="s">
        <v>593</v>
      </c>
      <c r="B143" s="2" t="s">
        <v>2676</v>
      </c>
      <c r="D143" s="2" t="s">
        <v>2675</v>
      </c>
      <c r="E143" s="2" t="s">
        <v>26</v>
      </c>
      <c r="F143" s="2" t="s">
        <v>1231</v>
      </c>
      <c r="G143" s="2" t="s">
        <v>58</v>
      </c>
      <c r="H143" s="2" t="s">
        <v>38</v>
      </c>
      <c r="I143" s="2" t="s">
        <v>3117</v>
      </c>
      <c r="J143" s="3" t="str">
        <f>MID(E143,3,1)</f>
        <v>M</v>
      </c>
      <c r="K143" s="3">
        <f>IF(AND(J143="M",G143="077"),MAX(50-1*COUNTIFS($J$8:J142,"M",$G$8:$G142,"077"),1),
IF(AND(J143="F",G143="077"),MAX(50-1*COUNTIFS($J$8:J142,"F",$G$8:$G142,"077"),1),""))</f>
        <v>35</v>
      </c>
    </row>
    <row r="144" spans="1:11" x14ac:dyDescent="0.2">
      <c r="A144" s="2" t="s">
        <v>597</v>
      </c>
      <c r="B144" s="2" t="s">
        <v>3116</v>
      </c>
      <c r="D144" s="2" t="s">
        <v>3115</v>
      </c>
      <c r="E144" s="2" t="s">
        <v>531</v>
      </c>
      <c r="F144" s="2" t="s">
        <v>1592</v>
      </c>
      <c r="G144" s="2" t="s">
        <v>58</v>
      </c>
      <c r="H144" s="2" t="s">
        <v>38</v>
      </c>
      <c r="I144" s="2" t="s">
        <v>3114</v>
      </c>
      <c r="J144" s="3" t="str">
        <f>MID(E144,3,1)</f>
        <v>M</v>
      </c>
      <c r="K144" s="3">
        <f>IF(AND(J144="M",G144="077"),MAX(50-1*COUNTIFS($J$8:J143,"M",$G$8:$G143,"077"),1),
IF(AND(J144="F",G144="077"),MAX(50-1*COUNTIFS($J$8:J143,"F",$G$8:$G143,"077"),1),""))</f>
        <v>34</v>
      </c>
    </row>
    <row r="145" spans="1:11" x14ac:dyDescent="0.2">
      <c r="A145" s="2" t="s">
        <v>600</v>
      </c>
      <c r="B145" s="2" t="s">
        <v>1207</v>
      </c>
      <c r="E145" s="2" t="s">
        <v>46</v>
      </c>
      <c r="F145" s="2" t="s">
        <v>3113</v>
      </c>
      <c r="I145" s="2" t="s">
        <v>3112</v>
      </c>
      <c r="J145" s="3" t="str">
        <f>MID(E145,3,1)</f>
        <v>M</v>
      </c>
      <c r="K145" s="3" t="str">
        <f>IF(AND(J145="M",G145="077"),MAX(50-1*COUNTIFS($J$8:J144,"M",$G$8:$G144,"077"),1),
IF(AND(J145="F",G145="077"),MAX(50-1*COUNTIFS($J$8:J144,"F",$G$8:$G144,"077"),1),""))</f>
        <v/>
      </c>
    </row>
    <row r="146" spans="1:11" x14ac:dyDescent="0.2">
      <c r="A146" s="2" t="s">
        <v>604</v>
      </c>
      <c r="B146" s="2" t="s">
        <v>3111</v>
      </c>
      <c r="E146" s="2" t="s">
        <v>177</v>
      </c>
      <c r="F146" s="2" t="s">
        <v>753</v>
      </c>
      <c r="I146" s="2" t="s">
        <v>3110</v>
      </c>
      <c r="J146" s="3" t="str">
        <f>MID(E146,3,1)</f>
        <v>M</v>
      </c>
      <c r="K146" s="3" t="str">
        <f>IF(AND(J146="M",G146="077"),MAX(50-1*COUNTIFS($J$8:J145,"M",$G$8:$G145,"077"),1),
IF(AND(J146="F",G146="077"),MAX(50-1*COUNTIFS($J$8:J145,"F",$G$8:$G145,"077"),1),""))</f>
        <v/>
      </c>
    </row>
    <row r="147" spans="1:11" x14ac:dyDescent="0.2">
      <c r="A147" s="2" t="s">
        <v>607</v>
      </c>
      <c r="B147" s="2" t="s">
        <v>3109</v>
      </c>
      <c r="D147" s="2" t="s">
        <v>3108</v>
      </c>
      <c r="E147" s="2" t="s">
        <v>51</v>
      </c>
      <c r="F147" s="2" t="s">
        <v>753</v>
      </c>
      <c r="I147" s="2" t="s">
        <v>3107</v>
      </c>
      <c r="J147" s="3" t="str">
        <f>MID(E147,3,1)</f>
        <v>M</v>
      </c>
      <c r="K147" s="3" t="str">
        <f>IF(AND(J147="M",G147="077"),MAX(50-1*COUNTIFS($J$8:J146,"M",$G$8:$G146,"077"),1),
IF(AND(J147="F",G147="077"),MAX(50-1*COUNTIFS($J$8:J146,"F",$G$8:$G146,"077"),1),""))</f>
        <v/>
      </c>
    </row>
    <row r="148" spans="1:11" x14ac:dyDescent="0.2">
      <c r="A148" s="2" t="s">
        <v>611</v>
      </c>
      <c r="B148" s="2" t="s">
        <v>3106</v>
      </c>
      <c r="E148" s="2" t="s">
        <v>208</v>
      </c>
      <c r="F148" s="2" t="s">
        <v>753</v>
      </c>
      <c r="I148" s="2" t="s">
        <v>3105</v>
      </c>
      <c r="J148" s="3" t="str">
        <f>MID(E148,3,1)</f>
        <v>M</v>
      </c>
      <c r="K148" s="3" t="str">
        <f>IF(AND(J148="M",G148="077"),MAX(50-1*COUNTIFS($J$8:J147,"M",$G$8:$G147,"077"),1),
IF(AND(J148="F",G148="077"),MAX(50-1*COUNTIFS($J$8:J147,"F",$G$8:$G147,"077"),1),""))</f>
        <v/>
      </c>
    </row>
  </sheetData>
  <pageMargins left="0.17289505478481856" right="0.17289505478481856" top="0.24788568095654712" bottom="0.39370078740157477" header="0.4921259845" footer="0.4921259845"/>
  <headerFooter alignWithMargins="0"/>
  <tableParts count="3">
    <tablePart r:id="rId1"/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1239E-BA8E-4A3C-B844-9CECA2611415}">
  <dimension ref="A1:K116"/>
  <sheetViews>
    <sheetView topLeftCell="A8" workbookViewId="0">
      <selection activeCell="D10" sqref="D10"/>
    </sheetView>
  </sheetViews>
  <sheetFormatPr baseColWidth="10" defaultRowHeight="12.75" x14ac:dyDescent="0.2"/>
  <cols>
    <col min="1" max="1" width="17.85546875" style="4" customWidth="1"/>
    <col min="2" max="2" width="26.42578125" style="4" customWidth="1"/>
    <col min="3" max="4" width="11.28515625" style="4" customWidth="1"/>
    <col min="5" max="5" width="27.42578125" style="4" customWidth="1"/>
    <col min="6" max="6" width="29.28515625" style="4" customWidth="1"/>
    <col min="7" max="7" width="14" style="4" customWidth="1"/>
    <col min="8" max="8" width="8.5703125" style="4" customWidth="1"/>
    <col min="9" max="9" width="8.42578125" style="4" customWidth="1"/>
    <col min="10" max="10" width="11.42578125" style="3"/>
    <col min="11" max="11" width="14.5703125" style="3" customWidth="1"/>
    <col min="12" max="16384" width="11.42578125" style="4"/>
  </cols>
  <sheetData>
    <row r="1" spans="1:11" ht="15.75" x14ac:dyDescent="0.2">
      <c r="F1" s="1" t="s">
        <v>3783</v>
      </c>
    </row>
    <row r="2" spans="1:11" x14ac:dyDescent="0.2">
      <c r="F2" s="4" t="s">
        <v>3782</v>
      </c>
    </row>
    <row r="3" spans="1:11" x14ac:dyDescent="0.2">
      <c r="F3" s="2" t="s">
        <v>3781</v>
      </c>
    </row>
    <row r="4" spans="1:11" x14ac:dyDescent="0.2">
      <c r="F4" s="2" t="s">
        <v>3780</v>
      </c>
    </row>
    <row r="5" spans="1:11" x14ac:dyDescent="0.2">
      <c r="F5" s="2" t="s">
        <v>4</v>
      </c>
    </row>
    <row r="7" spans="1:11" x14ac:dyDescent="0.2">
      <c r="A7" s="5" t="s">
        <v>3779</v>
      </c>
      <c r="C7" s="5" t="s">
        <v>6</v>
      </c>
      <c r="E7" s="5" t="s">
        <v>3424</v>
      </c>
      <c r="F7" s="5" t="s">
        <v>3778</v>
      </c>
      <c r="G7" s="5" t="s">
        <v>9</v>
      </c>
    </row>
    <row r="8" spans="1:11" x14ac:dyDescent="0.2">
      <c r="A8" s="3" t="s">
        <v>10</v>
      </c>
      <c r="B8" s="3" t="s">
        <v>11</v>
      </c>
      <c r="C8" s="3" t="s">
        <v>734</v>
      </c>
      <c r="D8" s="3" t="s">
        <v>12</v>
      </c>
      <c r="E8" s="3" t="s">
        <v>13</v>
      </c>
      <c r="F8" s="3" t="s">
        <v>14</v>
      </c>
      <c r="G8" s="3" t="s">
        <v>15</v>
      </c>
      <c r="H8" s="3" t="s">
        <v>16</v>
      </c>
      <c r="I8" s="3" t="s">
        <v>17</v>
      </c>
      <c r="J8" s="3" t="s">
        <v>732</v>
      </c>
      <c r="K8" s="3" t="s">
        <v>733</v>
      </c>
    </row>
    <row r="9" spans="1:11" x14ac:dyDescent="0.2">
      <c r="A9" s="2" t="s">
        <v>18</v>
      </c>
      <c r="B9" s="2" t="s">
        <v>3777</v>
      </c>
      <c r="C9" s="3"/>
      <c r="D9" s="2" t="s">
        <v>3776</v>
      </c>
      <c r="E9" s="2" t="s">
        <v>69</v>
      </c>
      <c r="F9" s="2" t="s">
        <v>326</v>
      </c>
      <c r="G9" s="2" t="s">
        <v>58</v>
      </c>
      <c r="H9" s="2" t="s">
        <v>38</v>
      </c>
      <c r="I9" s="2" t="s">
        <v>3775</v>
      </c>
      <c r="J9" s="3" t="str">
        <f>MID(E9,3,1)</f>
        <v>M</v>
      </c>
      <c r="K9" s="3">
        <f>IF(AND(J9="M",G9="077"),MAX(40-1*COUNTIFS($J$8:J8,"M",$G$8:$G8,"077"),1),
IF(AND(J9="F",G9="077"),MAX(40-1*COUNTIFS($J$8:J8,"F",$G$8:$G8,"077"),1),""))</f>
        <v>40</v>
      </c>
    </row>
    <row r="10" spans="1:11" x14ac:dyDescent="0.2">
      <c r="A10" s="2" t="s">
        <v>24</v>
      </c>
      <c r="B10" s="2" t="s">
        <v>1386</v>
      </c>
      <c r="C10" s="3"/>
      <c r="D10" s="2" t="s">
        <v>1385</v>
      </c>
      <c r="E10" s="2" t="s">
        <v>80</v>
      </c>
      <c r="F10" s="2" t="s">
        <v>100</v>
      </c>
      <c r="G10" s="2" t="s">
        <v>58</v>
      </c>
      <c r="H10" s="2" t="s">
        <v>38</v>
      </c>
      <c r="I10" s="2" t="s">
        <v>3774</v>
      </c>
      <c r="J10" s="3" t="str">
        <f>MID(E10,3,1)</f>
        <v>M</v>
      </c>
      <c r="K10" s="3">
        <f>IF(AND(J10="M",G10="077"),MAX(40-1*COUNTIFS($J$8:J9,"M",$G$8:$G9,"077"),1),
IF(AND(J10="F",G10="077"),MAX(40-1*COUNTIFS($J$8:J9,"F",$G$8:$G9,"077"),1),""))</f>
        <v>39</v>
      </c>
    </row>
    <row r="11" spans="1:11" x14ac:dyDescent="0.2">
      <c r="A11" s="2" t="s">
        <v>28</v>
      </c>
      <c r="B11" s="2" t="s">
        <v>3773</v>
      </c>
      <c r="C11" s="3"/>
      <c r="D11" s="2" t="s">
        <v>3772</v>
      </c>
      <c r="E11" s="2" t="s">
        <v>296</v>
      </c>
      <c r="F11" s="2" t="s">
        <v>3771</v>
      </c>
      <c r="G11" s="2" t="s">
        <v>122</v>
      </c>
      <c r="H11" s="2" t="s">
        <v>38</v>
      </c>
      <c r="I11" s="2" t="s">
        <v>3770</v>
      </c>
      <c r="J11" s="3" t="str">
        <f>MID(E11,3,1)</f>
        <v>M</v>
      </c>
      <c r="K11" s="3" t="str">
        <f>IF(AND(J11="M",G11="077"),MAX(40-1*COUNTIFS($J$8:J10,"M",$G$8:$G10,"077"),1),
IF(AND(J11="F",G11="077"),MAX(40-1*COUNTIFS($J$8:J10,"F",$G$8:$G10,"077"),1),""))</f>
        <v/>
      </c>
    </row>
    <row r="12" spans="1:11" x14ac:dyDescent="0.2">
      <c r="A12" s="2" t="s">
        <v>32</v>
      </c>
      <c r="B12" s="2" t="s">
        <v>3769</v>
      </c>
      <c r="C12" s="3"/>
      <c r="D12" s="2" t="s">
        <v>3768</v>
      </c>
      <c r="E12" s="2" t="s">
        <v>150</v>
      </c>
      <c r="F12" s="2" t="s">
        <v>952</v>
      </c>
      <c r="G12" s="2" t="s">
        <v>58</v>
      </c>
      <c r="H12" s="2" t="s">
        <v>38</v>
      </c>
      <c r="I12" s="2" t="s">
        <v>3767</v>
      </c>
      <c r="J12" s="3" t="str">
        <f>MID(E12,3,1)</f>
        <v>M</v>
      </c>
      <c r="K12" s="3">
        <f>IF(AND(J12="M",G12="077"),MAX(40-1*COUNTIFS($J$8:J11,"M",$G$8:$G11,"077"),1),
IF(AND(J12="F",G12="077"),MAX(40-1*COUNTIFS($J$8:J11,"F",$G$8:$G11,"077"),1),""))</f>
        <v>38</v>
      </c>
    </row>
    <row r="13" spans="1:11" x14ac:dyDescent="0.2">
      <c r="A13" s="2" t="s">
        <v>40</v>
      </c>
      <c r="B13" s="2" t="s">
        <v>1733</v>
      </c>
      <c r="C13" s="3"/>
      <c r="D13" s="2" t="s">
        <v>1732</v>
      </c>
      <c r="E13" s="2" t="s">
        <v>704</v>
      </c>
      <c r="F13" s="2" t="s">
        <v>952</v>
      </c>
      <c r="G13" s="2" t="s">
        <v>58</v>
      </c>
      <c r="H13" s="2" t="s">
        <v>38</v>
      </c>
      <c r="I13" s="2" t="s">
        <v>3766</v>
      </c>
      <c r="J13" s="3" t="str">
        <f>MID(E13,3,1)</f>
        <v>M</v>
      </c>
      <c r="K13" s="3">
        <f>IF(AND(J13="M",G13="077"),MAX(40-1*COUNTIFS($J$8:J12,"M",$G$8:$G12,"077"),1),
IF(AND(J13="F",G13="077"),MAX(40-1*COUNTIFS($J$8:J12,"F",$G$8:$G12,"077"),1),""))</f>
        <v>37</v>
      </c>
    </row>
    <row r="14" spans="1:11" x14ac:dyDescent="0.2">
      <c r="A14" s="2" t="s">
        <v>44</v>
      </c>
      <c r="B14" s="2" t="s">
        <v>3765</v>
      </c>
      <c r="C14" s="3"/>
      <c r="D14" s="2" t="s">
        <v>3764</v>
      </c>
      <c r="E14" s="2" t="s">
        <v>95</v>
      </c>
      <c r="F14" s="2" t="s">
        <v>326</v>
      </c>
      <c r="G14" s="2" t="s">
        <v>58</v>
      </c>
      <c r="H14" s="2" t="s">
        <v>38</v>
      </c>
      <c r="I14" s="2" t="s">
        <v>3763</v>
      </c>
      <c r="J14" s="3" t="str">
        <f>MID(E14,3,1)</f>
        <v>M</v>
      </c>
      <c r="K14" s="3">
        <f>IF(AND(J14="M",G14="077"),MAX(40-1*COUNTIFS($J$8:J13,"M",$G$8:$G13,"077"),1),
IF(AND(J14="F",G14="077"),MAX(40-1*COUNTIFS($J$8:J13,"F",$G$8:$G13,"077"),1),""))</f>
        <v>36</v>
      </c>
    </row>
    <row r="15" spans="1:11" x14ac:dyDescent="0.2">
      <c r="A15" s="2" t="s">
        <v>48</v>
      </c>
      <c r="B15" s="2" t="s">
        <v>3762</v>
      </c>
      <c r="C15" s="3"/>
      <c r="D15" s="3"/>
      <c r="E15" s="2" t="s">
        <v>161</v>
      </c>
      <c r="F15" s="2" t="s">
        <v>753</v>
      </c>
      <c r="G15" s="3"/>
      <c r="H15" s="3"/>
      <c r="I15" s="2" t="s">
        <v>3761</v>
      </c>
      <c r="J15" s="3" t="str">
        <f>MID(E15,3,1)</f>
        <v>M</v>
      </c>
      <c r="K15" s="3" t="str">
        <f>IF(AND(J15="M",G15="077"),MAX(40-1*COUNTIFS($J$8:J14,"M",$G$8:$G14,"077"),1),
IF(AND(J15="F",G15="077"),MAX(40-1*COUNTIFS($J$8:J14,"F",$G$8:$G14,"077"),1),""))</f>
        <v/>
      </c>
    </row>
    <row r="16" spans="1:11" x14ac:dyDescent="0.2">
      <c r="A16" s="2" t="s">
        <v>53</v>
      </c>
      <c r="B16" s="2" t="s">
        <v>3760</v>
      </c>
      <c r="C16" s="3"/>
      <c r="D16" s="2" t="s">
        <v>3759</v>
      </c>
      <c r="E16" s="2" t="s">
        <v>189</v>
      </c>
      <c r="F16" s="2" t="s">
        <v>1273</v>
      </c>
      <c r="G16" s="2" t="s">
        <v>58</v>
      </c>
      <c r="H16" s="2" t="s">
        <v>38</v>
      </c>
      <c r="I16" s="2" t="s">
        <v>3758</v>
      </c>
      <c r="J16" s="3" t="str">
        <f>MID(E16,3,1)</f>
        <v>M</v>
      </c>
      <c r="K16" s="3">
        <f>IF(AND(J16="M",G16="077"),MAX(40-1*COUNTIFS($J$8:J15,"M",$G$8:$G15,"077"),1),
IF(AND(J16="F",G16="077"),MAX(40-1*COUNTIFS($J$8:J15,"F",$G$8:$G15,"077"),1),""))</f>
        <v>35</v>
      </c>
    </row>
    <row r="17" spans="1:11" x14ac:dyDescent="0.2">
      <c r="A17" s="2" t="s">
        <v>60</v>
      </c>
      <c r="B17" s="2" t="s">
        <v>1717</v>
      </c>
      <c r="C17" s="3"/>
      <c r="D17" s="2" t="s">
        <v>1716</v>
      </c>
      <c r="E17" s="2" t="s">
        <v>90</v>
      </c>
      <c r="F17" s="2" t="s">
        <v>972</v>
      </c>
      <c r="G17" s="2" t="s">
        <v>58</v>
      </c>
      <c r="H17" s="2" t="s">
        <v>38</v>
      </c>
      <c r="I17" s="2" t="s">
        <v>3757</v>
      </c>
      <c r="J17" s="3" t="str">
        <f>MID(E17,3,1)</f>
        <v>M</v>
      </c>
      <c r="K17" s="3">
        <f>IF(AND(J17="M",G17="077"),MAX(40-1*COUNTIFS($J$8:J16,"M",$G$8:$G16,"077"),1),
IF(AND(J17="F",G17="077"),MAX(40-1*COUNTIFS($J$8:J16,"F",$G$8:$G16,"077"),1),""))</f>
        <v>34</v>
      </c>
    </row>
    <row r="18" spans="1:11" x14ac:dyDescent="0.2">
      <c r="A18" s="2" t="s">
        <v>64</v>
      </c>
      <c r="B18" s="2" t="s">
        <v>3756</v>
      </c>
      <c r="C18" s="3"/>
      <c r="D18" s="2" t="s">
        <v>3755</v>
      </c>
      <c r="E18" s="2" t="s">
        <v>287</v>
      </c>
      <c r="F18" s="2" t="s">
        <v>1728</v>
      </c>
      <c r="G18" s="2" t="s">
        <v>58</v>
      </c>
      <c r="H18" s="2" t="s">
        <v>38</v>
      </c>
      <c r="I18" s="2" t="s">
        <v>3754</v>
      </c>
      <c r="J18" s="3" t="str">
        <f>MID(E18,3,1)</f>
        <v>M</v>
      </c>
      <c r="K18" s="3">
        <f>IF(AND(J18="M",G18="077"),MAX(40-1*COUNTIFS($J$8:J17,"M",$G$8:$G17,"077"),1),
IF(AND(J18="F",G18="077"),MAX(40-1*COUNTIFS($J$8:J17,"F",$G$8:$G17,"077"),1),""))</f>
        <v>33</v>
      </c>
    </row>
    <row r="19" spans="1:11" x14ac:dyDescent="0.2">
      <c r="A19" s="2" t="s">
        <v>67</v>
      </c>
      <c r="B19" s="2" t="s">
        <v>3753</v>
      </c>
      <c r="C19" s="3"/>
      <c r="D19" s="3"/>
      <c r="E19" s="2" t="s">
        <v>80</v>
      </c>
      <c r="F19" s="2" t="s">
        <v>3752</v>
      </c>
      <c r="G19" s="3"/>
      <c r="H19" s="3"/>
      <c r="I19" s="2" t="s">
        <v>3751</v>
      </c>
      <c r="J19" s="3" t="str">
        <f>MID(E19,3,1)</f>
        <v>M</v>
      </c>
      <c r="K19" s="3" t="str">
        <f>IF(AND(J19="M",G19="077"),MAX(40-1*COUNTIFS($J$8:J18,"M",$G$8:$G18,"077"),1),
IF(AND(J19="F",G19="077"),MAX(40-1*COUNTIFS($J$8:J18,"F",$G$8:$G18,"077"),1),""))</f>
        <v/>
      </c>
    </row>
    <row r="20" spans="1:11" x14ac:dyDescent="0.2">
      <c r="A20" s="2" t="s">
        <v>71</v>
      </c>
      <c r="B20" s="2" t="s">
        <v>781</v>
      </c>
      <c r="C20" s="3"/>
      <c r="D20" s="2" t="s">
        <v>782</v>
      </c>
      <c r="E20" s="2" t="s">
        <v>26</v>
      </c>
      <c r="F20" s="2" t="s">
        <v>326</v>
      </c>
      <c r="G20" s="2" t="s">
        <v>58</v>
      </c>
      <c r="H20" s="2" t="s">
        <v>38</v>
      </c>
      <c r="I20" s="2" t="s">
        <v>3750</v>
      </c>
      <c r="J20" s="3" t="str">
        <f>MID(E20,3,1)</f>
        <v>M</v>
      </c>
      <c r="K20" s="3">
        <f>IF(AND(J20="M",G20="077"),MAX(40-1*COUNTIFS($J$8:J19,"M",$G$8:$G19,"077"),1),
IF(AND(J20="F",G20="077"),MAX(40-1*COUNTIFS($J$8:J19,"F",$G$8:$G19,"077"),1),""))</f>
        <v>32</v>
      </c>
    </row>
    <row r="21" spans="1:11" x14ac:dyDescent="0.2">
      <c r="A21" s="2" t="s">
        <v>77</v>
      </c>
      <c r="B21" s="2" t="s">
        <v>3749</v>
      </c>
      <c r="C21" s="3"/>
      <c r="D21" s="2" t="s">
        <v>3748</v>
      </c>
      <c r="E21" s="2" t="s">
        <v>104</v>
      </c>
      <c r="F21" s="2" t="s">
        <v>326</v>
      </c>
      <c r="G21" s="2" t="s">
        <v>58</v>
      </c>
      <c r="H21" s="2" t="s">
        <v>38</v>
      </c>
      <c r="I21" s="2" t="s">
        <v>3747</v>
      </c>
      <c r="J21" s="3" t="str">
        <f>MID(E21,3,1)</f>
        <v>M</v>
      </c>
      <c r="K21" s="3">
        <f>IF(AND(J21="M",G21="077"),MAX(40-1*COUNTIFS($J$8:J20,"M",$G$8:$G20,"077"),1),
IF(AND(J21="F",G21="077"),MAX(40-1*COUNTIFS($J$8:J20,"F",$G$8:$G20,"077"),1),""))</f>
        <v>31</v>
      </c>
    </row>
    <row r="22" spans="1:11" x14ac:dyDescent="0.2">
      <c r="A22" s="2" t="s">
        <v>83</v>
      </c>
      <c r="B22" s="2" t="s">
        <v>3746</v>
      </c>
      <c r="C22" s="3"/>
      <c r="D22" s="2" t="s">
        <v>3745</v>
      </c>
      <c r="E22" s="2" t="s">
        <v>120</v>
      </c>
      <c r="F22" s="2" t="s">
        <v>100</v>
      </c>
      <c r="G22" s="2" t="s">
        <v>58</v>
      </c>
      <c r="H22" s="2" t="s">
        <v>38</v>
      </c>
      <c r="I22" s="2" t="s">
        <v>3744</v>
      </c>
      <c r="J22" s="3" t="str">
        <f>MID(E22,3,1)</f>
        <v>M</v>
      </c>
      <c r="K22" s="3">
        <f>IF(AND(J22="M",G22="077"),MAX(40-1*COUNTIFS($J$8:J21,"M",$G$8:$G21,"077"),1),
IF(AND(J22="F",G22="077"),MAX(40-1*COUNTIFS($J$8:J21,"F",$G$8:$G21,"077"),1),""))</f>
        <v>30</v>
      </c>
    </row>
    <row r="23" spans="1:11" x14ac:dyDescent="0.2">
      <c r="A23" s="2" t="s">
        <v>87</v>
      </c>
      <c r="B23" s="2" t="s">
        <v>3743</v>
      </c>
      <c r="C23" s="3"/>
      <c r="D23" s="3"/>
      <c r="E23" s="2" t="s">
        <v>62</v>
      </c>
      <c r="F23" s="2" t="s">
        <v>753</v>
      </c>
      <c r="G23" s="3"/>
      <c r="H23" s="3"/>
      <c r="I23" s="2" t="s">
        <v>3742</v>
      </c>
      <c r="J23" s="3" t="str">
        <f>MID(E23,3,1)</f>
        <v>M</v>
      </c>
      <c r="K23" s="3" t="str">
        <f>IF(AND(J23="M",G23="077"),MAX(40-1*COUNTIFS($J$8:J22,"M",$G$8:$G22,"077"),1),
IF(AND(J23="F",G23="077"),MAX(40-1*COUNTIFS($J$8:J22,"F",$G$8:$G22,"077"),1),""))</f>
        <v/>
      </c>
    </row>
    <row r="24" spans="1:11" x14ac:dyDescent="0.2">
      <c r="A24" s="2" t="s">
        <v>92</v>
      </c>
      <c r="B24" s="2" t="s">
        <v>3741</v>
      </c>
      <c r="C24" s="3"/>
      <c r="D24" s="3"/>
      <c r="E24" s="2" t="s">
        <v>373</v>
      </c>
      <c r="F24" s="2" t="s">
        <v>753</v>
      </c>
      <c r="G24" s="3"/>
      <c r="H24" s="3"/>
      <c r="I24" s="2" t="s">
        <v>3740</v>
      </c>
      <c r="J24" s="3" t="str">
        <f>MID(E24,3,1)</f>
        <v>M</v>
      </c>
      <c r="K24" s="3" t="str">
        <f>IF(AND(J24="M",G24="077"),MAX(40-1*COUNTIFS($J$8:J23,"M",$G$8:$G23,"077"),1),
IF(AND(J24="F",G24="077"),MAX(40-1*COUNTIFS($J$8:J23,"F",$G$8:$G23,"077"),1),""))</f>
        <v/>
      </c>
    </row>
    <row r="25" spans="1:11" x14ac:dyDescent="0.2">
      <c r="A25" s="2" t="s">
        <v>97</v>
      </c>
      <c r="B25" s="2" t="s">
        <v>3739</v>
      </c>
      <c r="C25" s="3"/>
      <c r="D25" s="2" t="s">
        <v>3738</v>
      </c>
      <c r="E25" s="2" t="s">
        <v>56</v>
      </c>
      <c r="F25" s="2" t="s">
        <v>1273</v>
      </c>
      <c r="G25" s="2" t="s">
        <v>58</v>
      </c>
      <c r="H25" s="2" t="s">
        <v>38</v>
      </c>
      <c r="I25" s="2" t="s">
        <v>3737</v>
      </c>
      <c r="J25" s="3" t="str">
        <f>MID(E25,3,1)</f>
        <v>M</v>
      </c>
      <c r="K25" s="3">
        <f>IF(AND(J25="M",G25="077"),MAX(40-1*COUNTIFS($J$8:J24,"M",$G$8:$G24,"077"),1),
IF(AND(J25="F",G25="077"),MAX(40-1*COUNTIFS($J$8:J24,"F",$G$8:$G24,"077"),1),""))</f>
        <v>29</v>
      </c>
    </row>
    <row r="26" spans="1:11" x14ac:dyDescent="0.2">
      <c r="A26" s="2" t="s">
        <v>102</v>
      </c>
      <c r="B26" s="2" t="s">
        <v>3736</v>
      </c>
      <c r="C26" s="3"/>
      <c r="D26" s="2" t="s">
        <v>3735</v>
      </c>
      <c r="E26" s="2" t="s">
        <v>421</v>
      </c>
      <c r="F26" s="2" t="s">
        <v>3734</v>
      </c>
      <c r="G26" s="2" t="s">
        <v>2594</v>
      </c>
      <c r="H26" s="2" t="s">
        <v>2593</v>
      </c>
      <c r="I26" s="2" t="s">
        <v>3733</v>
      </c>
      <c r="J26" s="3" t="str">
        <f>MID(E26,3,1)</f>
        <v>F</v>
      </c>
      <c r="K26" s="3" t="str">
        <f>IF(AND(J26="M",G26="077"),MAX(40-1*COUNTIFS($J$8:J25,"M",$G$8:$G25,"077"),1),
IF(AND(J26="F",G26="077"),MAX(40-1*COUNTIFS($J$8:J25,"F",$G$8:$G25,"077"),1),""))</f>
        <v/>
      </c>
    </row>
    <row r="27" spans="1:11" x14ac:dyDescent="0.2">
      <c r="A27" s="2" t="s">
        <v>107</v>
      </c>
      <c r="B27" s="2" t="s">
        <v>1698</v>
      </c>
      <c r="C27" s="3"/>
      <c r="D27" s="2" t="s">
        <v>1697</v>
      </c>
      <c r="E27" s="2" t="s">
        <v>127</v>
      </c>
      <c r="F27" s="2" t="s">
        <v>100</v>
      </c>
      <c r="G27" s="2" t="s">
        <v>58</v>
      </c>
      <c r="H27" s="2" t="s">
        <v>38</v>
      </c>
      <c r="I27" s="2" t="s">
        <v>3732</v>
      </c>
      <c r="J27" s="3" t="str">
        <f>MID(E27,3,1)</f>
        <v>F</v>
      </c>
      <c r="K27" s="3">
        <f>IF(AND(J27="M",G27="077"),MAX(40-1*COUNTIFS($J$8:J26,"M",$G$8:$G26,"077"),1),
IF(AND(J27="F",G27="077"),MAX(40-1*COUNTIFS($J$8:J26,"F",$G$8:$G26,"077"),1),""))</f>
        <v>40</v>
      </c>
    </row>
    <row r="28" spans="1:11" x14ac:dyDescent="0.2">
      <c r="A28" s="2" t="s">
        <v>112</v>
      </c>
      <c r="B28" s="2" t="s">
        <v>3731</v>
      </c>
      <c r="C28" s="3"/>
      <c r="D28" s="2" t="s">
        <v>3730</v>
      </c>
      <c r="E28" s="2" t="s">
        <v>120</v>
      </c>
      <c r="F28" s="2" t="s">
        <v>2575</v>
      </c>
      <c r="G28" s="2" t="s">
        <v>58</v>
      </c>
      <c r="H28" s="2" t="s">
        <v>38</v>
      </c>
      <c r="I28" s="2" t="s">
        <v>3729</v>
      </c>
      <c r="J28" s="3" t="str">
        <f>MID(E28,3,1)</f>
        <v>M</v>
      </c>
      <c r="K28" s="3">
        <f>IF(AND(J28="M",G28="077"),MAX(40-1*COUNTIFS($J$8:J27,"M",$G$8:$G27,"077"),1),
IF(AND(J28="F",G28="077"),MAX(40-1*COUNTIFS($J$8:J27,"F",$G$8:$G27,"077"),1),""))</f>
        <v>28</v>
      </c>
    </row>
    <row r="29" spans="1:11" x14ac:dyDescent="0.2">
      <c r="A29" s="2" t="s">
        <v>117</v>
      </c>
      <c r="B29" s="2" t="s">
        <v>901</v>
      </c>
      <c r="C29" s="3"/>
      <c r="D29" s="3"/>
      <c r="E29" s="2" t="s">
        <v>167</v>
      </c>
      <c r="F29" s="2" t="s">
        <v>753</v>
      </c>
      <c r="G29" s="3"/>
      <c r="H29" s="3"/>
      <c r="I29" s="2" t="s">
        <v>3728</v>
      </c>
      <c r="J29" s="3" t="str">
        <f>MID(E29,3,1)</f>
        <v>M</v>
      </c>
      <c r="K29" s="3" t="str">
        <f>IF(AND(J29="M",G29="077"),MAX(40-1*COUNTIFS($J$8:J28,"M",$G$8:$G28,"077"),1),
IF(AND(J29="F",G29="077"),MAX(40-1*COUNTIFS($J$8:J28,"F",$G$8:$G28,"077"),1),""))</f>
        <v/>
      </c>
    </row>
    <row r="30" spans="1:11" x14ac:dyDescent="0.2">
      <c r="A30" s="2" t="s">
        <v>124</v>
      </c>
      <c r="B30" s="2" t="s">
        <v>3727</v>
      </c>
      <c r="C30" s="3"/>
      <c r="D30" s="3"/>
      <c r="E30" s="2" t="s">
        <v>704</v>
      </c>
      <c r="F30" s="2" t="s">
        <v>753</v>
      </c>
      <c r="G30" s="3"/>
      <c r="H30" s="3"/>
      <c r="I30" s="2" t="s">
        <v>3726</v>
      </c>
      <c r="J30" s="3" t="str">
        <f>MID(E30,3,1)</f>
        <v>M</v>
      </c>
      <c r="K30" s="3" t="str">
        <f>IF(AND(J30="M",G30="077"),MAX(40-1*COUNTIFS($J$8:J29,"M",$G$8:$G29,"077"),1),
IF(AND(J30="F",G30="077"),MAX(40-1*COUNTIFS($J$8:J29,"F",$G$8:$G29,"077"),1),""))</f>
        <v/>
      </c>
    </row>
    <row r="31" spans="1:11" x14ac:dyDescent="0.2">
      <c r="A31" s="2" t="s">
        <v>129</v>
      </c>
      <c r="B31" s="2" t="s">
        <v>3725</v>
      </c>
      <c r="C31" s="3"/>
      <c r="D31" s="3"/>
      <c r="E31" s="2" t="s">
        <v>161</v>
      </c>
      <c r="F31" s="2" t="s">
        <v>753</v>
      </c>
      <c r="G31" s="3"/>
      <c r="H31" s="3"/>
      <c r="I31" s="2" t="s">
        <v>3724</v>
      </c>
      <c r="J31" s="3" t="str">
        <f>MID(E31,3,1)</f>
        <v>M</v>
      </c>
      <c r="K31" s="3" t="str">
        <f>IF(AND(J31="M",G31="077"),MAX(40-1*COUNTIFS($J$8:J30,"M",$G$8:$G30,"077"),1),
IF(AND(J31="F",G31="077"),MAX(40-1*COUNTIFS($J$8:J30,"F",$G$8:$G30,"077"),1),""))</f>
        <v/>
      </c>
    </row>
    <row r="32" spans="1:11" x14ac:dyDescent="0.2">
      <c r="A32" s="2" t="s">
        <v>134</v>
      </c>
      <c r="B32" s="2" t="s">
        <v>1655</v>
      </c>
      <c r="C32" s="3"/>
      <c r="D32" s="2" t="s">
        <v>1654</v>
      </c>
      <c r="E32" s="2" t="s">
        <v>385</v>
      </c>
      <c r="F32" s="2" t="s">
        <v>100</v>
      </c>
      <c r="G32" s="2" t="s">
        <v>58</v>
      </c>
      <c r="H32" s="2" t="s">
        <v>38</v>
      </c>
      <c r="I32" s="2" t="s">
        <v>3723</v>
      </c>
      <c r="J32" s="3" t="str">
        <f>MID(E32,3,1)</f>
        <v>M</v>
      </c>
      <c r="K32" s="3">
        <f>IF(AND(J32="M",G32="077"),MAX(40-1*COUNTIFS($J$8:J31,"M",$G$8:$G31,"077"),1),
IF(AND(J32="F",G32="077"),MAX(40-1*COUNTIFS($J$8:J31,"F",$G$8:$G31,"077"),1),""))</f>
        <v>27</v>
      </c>
    </row>
    <row r="33" spans="1:11" x14ac:dyDescent="0.2">
      <c r="A33" s="2" t="s">
        <v>138</v>
      </c>
      <c r="B33" s="2" t="s">
        <v>815</v>
      </c>
      <c r="C33" s="3"/>
      <c r="D33" s="2" t="s">
        <v>816</v>
      </c>
      <c r="E33" s="2" t="s">
        <v>582</v>
      </c>
      <c r="F33" s="2" t="s">
        <v>85</v>
      </c>
      <c r="G33" s="2" t="s">
        <v>58</v>
      </c>
      <c r="H33" s="2" t="s">
        <v>38</v>
      </c>
      <c r="I33" s="2" t="s">
        <v>3722</v>
      </c>
      <c r="J33" s="3" t="str">
        <f>MID(E33,3,1)</f>
        <v>F</v>
      </c>
      <c r="K33" s="3">
        <f>IF(AND(J33="M",G33="077"),MAX(40-1*COUNTIFS($J$8:J32,"M",$G$8:$G32,"077"),1),
IF(AND(J33="F",G33="077"),MAX(40-1*COUNTIFS($J$8:J32,"F",$G$8:$G32,"077"),1),""))</f>
        <v>39</v>
      </c>
    </row>
    <row r="34" spans="1:11" x14ac:dyDescent="0.2">
      <c r="A34" s="2" t="s">
        <v>144</v>
      </c>
      <c r="B34" s="2" t="s">
        <v>3721</v>
      </c>
      <c r="C34" s="3"/>
      <c r="D34" s="2" t="s">
        <v>3720</v>
      </c>
      <c r="E34" s="2" t="s">
        <v>321</v>
      </c>
      <c r="F34" s="2" t="s">
        <v>326</v>
      </c>
      <c r="G34" s="2" t="s">
        <v>58</v>
      </c>
      <c r="H34" s="2" t="s">
        <v>38</v>
      </c>
      <c r="I34" s="2" t="s">
        <v>3717</v>
      </c>
      <c r="J34" s="3" t="str">
        <f>MID(E34,3,1)</f>
        <v>M</v>
      </c>
      <c r="K34" s="3">
        <f>IF(AND(J34="M",G34="077"),MAX(40-1*COUNTIFS($J$8:J33,"M",$G$8:$G33,"077"),1),
IF(AND(J34="F",G34="077"),MAX(40-1*COUNTIFS($J$8:J33,"F",$G$8:$G33,"077"),1),""))</f>
        <v>26</v>
      </c>
    </row>
    <row r="35" spans="1:11" x14ac:dyDescent="0.2">
      <c r="A35" s="2" t="s">
        <v>147</v>
      </c>
      <c r="B35" s="2" t="s">
        <v>3719</v>
      </c>
      <c r="C35" s="3"/>
      <c r="D35" s="2" t="s">
        <v>3718</v>
      </c>
      <c r="E35" s="2" t="s">
        <v>51</v>
      </c>
      <c r="F35" s="2" t="s">
        <v>1231</v>
      </c>
      <c r="G35" s="2" t="s">
        <v>58</v>
      </c>
      <c r="H35" s="2" t="s">
        <v>38</v>
      </c>
      <c r="I35" s="2" t="s">
        <v>3717</v>
      </c>
      <c r="J35" s="3" t="str">
        <f>MID(E35,3,1)</f>
        <v>M</v>
      </c>
      <c r="K35" s="3">
        <f>IF(AND(J35="M",G35="077"),MAX(40-1*COUNTIFS($J$8:J34,"M",$G$8:$G34,"077"),1),
IF(AND(J35="F",G35="077"),MAX(40-1*COUNTIFS($J$8:J34,"F",$G$8:$G34,"077"),1),""))</f>
        <v>25</v>
      </c>
    </row>
    <row r="36" spans="1:11" x14ac:dyDescent="0.2">
      <c r="A36" s="2" t="s">
        <v>153</v>
      </c>
      <c r="B36" s="2" t="s">
        <v>2834</v>
      </c>
      <c r="C36" s="3"/>
      <c r="D36" s="2" t="s">
        <v>2833</v>
      </c>
      <c r="E36" s="2" t="s">
        <v>208</v>
      </c>
      <c r="F36" s="2" t="s">
        <v>753</v>
      </c>
      <c r="G36" s="3"/>
      <c r="H36" s="3"/>
      <c r="I36" s="2" t="s">
        <v>3716</v>
      </c>
      <c r="J36" s="3" t="str">
        <f>MID(E36,3,1)</f>
        <v>M</v>
      </c>
      <c r="K36" s="3" t="str">
        <f>IF(AND(J36="M",G36="077"),MAX(40-1*COUNTIFS($J$8:J35,"M",$G$8:$G35,"077"),1),
IF(AND(J36="F",G36="077"),MAX(40-1*COUNTIFS($J$8:J35,"F",$G$8:$G35,"077"),1),""))</f>
        <v/>
      </c>
    </row>
    <row r="37" spans="1:11" x14ac:dyDescent="0.2">
      <c r="A37" s="2" t="s">
        <v>156</v>
      </c>
      <c r="B37" s="2" t="s">
        <v>1659</v>
      </c>
      <c r="C37" s="3"/>
      <c r="D37" s="2" t="s">
        <v>1658</v>
      </c>
      <c r="E37" s="2" t="s">
        <v>526</v>
      </c>
      <c r="F37" s="2" t="s">
        <v>100</v>
      </c>
      <c r="G37" s="2" t="s">
        <v>58</v>
      </c>
      <c r="H37" s="2" t="s">
        <v>38</v>
      </c>
      <c r="I37" s="2" t="s">
        <v>3715</v>
      </c>
      <c r="J37" s="3" t="str">
        <f>MID(E37,3,1)</f>
        <v>F</v>
      </c>
      <c r="K37" s="3">
        <f>IF(AND(J37="M",G37="077"),MAX(40-1*COUNTIFS($J$8:J36,"M",$G$8:$G36,"077"),1),
IF(AND(J37="F",G37="077"),MAX(40-1*COUNTIFS($J$8:J36,"F",$G$8:$G36,"077"),1),""))</f>
        <v>38</v>
      </c>
    </row>
    <row r="38" spans="1:11" x14ac:dyDescent="0.2">
      <c r="A38" s="2" t="s">
        <v>159</v>
      </c>
      <c r="B38" s="2" t="s">
        <v>3714</v>
      </c>
      <c r="C38" s="3"/>
      <c r="D38" s="2" t="s">
        <v>3713</v>
      </c>
      <c r="E38" s="2" t="s">
        <v>773</v>
      </c>
      <c r="F38" s="2" t="s">
        <v>326</v>
      </c>
      <c r="G38" s="2" t="s">
        <v>58</v>
      </c>
      <c r="H38" s="2" t="s">
        <v>38</v>
      </c>
      <c r="I38" s="2" t="s">
        <v>3712</v>
      </c>
      <c r="J38" s="3" t="str">
        <f>MID(E38,3,1)</f>
        <v>M</v>
      </c>
      <c r="K38" s="3">
        <f>IF(AND(J38="M",G38="077"),MAX(40-1*COUNTIFS($J$8:J37,"M",$G$8:$G37,"077"),1),
IF(AND(J38="F",G38="077"),MAX(40-1*COUNTIFS($J$8:J37,"F",$G$8:$G37,"077"),1),""))</f>
        <v>24</v>
      </c>
    </row>
    <row r="39" spans="1:11" x14ac:dyDescent="0.2">
      <c r="A39" s="2" t="s">
        <v>164</v>
      </c>
      <c r="B39" s="2" t="s">
        <v>3711</v>
      </c>
      <c r="C39" s="3"/>
      <c r="D39" s="2" t="s">
        <v>3710</v>
      </c>
      <c r="E39" s="2" t="s">
        <v>80</v>
      </c>
      <c r="F39" s="2" t="s">
        <v>1273</v>
      </c>
      <c r="G39" s="2" t="s">
        <v>58</v>
      </c>
      <c r="H39" s="2" t="s">
        <v>38</v>
      </c>
      <c r="I39" s="2" t="s">
        <v>3709</v>
      </c>
      <c r="J39" s="3" t="str">
        <f>MID(E39,3,1)</f>
        <v>M</v>
      </c>
      <c r="K39" s="3">
        <f>IF(AND(J39="M",G39="077"),MAX(40-1*COUNTIFS($J$8:J38,"M",$G$8:$G38,"077"),1),
IF(AND(J39="F",G39="077"),MAX(40-1*COUNTIFS($J$8:J38,"F",$G$8:$G38,"077"),1),""))</f>
        <v>23</v>
      </c>
    </row>
    <row r="40" spans="1:11" x14ac:dyDescent="0.2">
      <c r="A40" s="2" t="s">
        <v>169</v>
      </c>
      <c r="B40" s="2" t="s">
        <v>3708</v>
      </c>
      <c r="C40" s="3"/>
      <c r="D40" s="2" t="s">
        <v>3707</v>
      </c>
      <c r="E40" s="2" t="s">
        <v>296</v>
      </c>
      <c r="F40" s="2" t="s">
        <v>326</v>
      </c>
      <c r="G40" s="2" t="s">
        <v>58</v>
      </c>
      <c r="H40" s="2" t="s">
        <v>38</v>
      </c>
      <c r="I40" s="2" t="s">
        <v>3706</v>
      </c>
      <c r="J40" s="3" t="str">
        <f>MID(E40,3,1)</f>
        <v>M</v>
      </c>
      <c r="K40" s="3">
        <f>IF(AND(J40="M",G40="077"),MAX(40-1*COUNTIFS($J$8:J39,"M",$G$8:$G39,"077"),1),
IF(AND(J40="F",G40="077"),MAX(40-1*COUNTIFS($J$8:J39,"F",$G$8:$G39,"077"),1),""))</f>
        <v>22</v>
      </c>
    </row>
    <row r="41" spans="1:11" x14ac:dyDescent="0.2">
      <c r="A41" s="2" t="s">
        <v>174</v>
      </c>
      <c r="B41" s="2" t="s">
        <v>885</v>
      </c>
      <c r="C41" s="3"/>
      <c r="D41" s="3"/>
      <c r="E41" s="2" t="s">
        <v>752</v>
      </c>
      <c r="F41" s="2" t="s">
        <v>753</v>
      </c>
      <c r="G41" s="3"/>
      <c r="H41" s="3"/>
      <c r="I41" s="2" t="s">
        <v>3705</v>
      </c>
      <c r="J41" s="3" t="str">
        <f>MID(E41,3,1)</f>
        <v>M</v>
      </c>
      <c r="K41" s="3" t="str">
        <f>IF(AND(J41="M",G41="077"),MAX(40-1*COUNTIFS($J$8:J40,"M",$G$8:$G40,"077"),1),
IF(AND(J41="F",G41="077"),MAX(40-1*COUNTIFS($J$8:J40,"F",$G$8:$G40,"077"),1),""))</f>
        <v/>
      </c>
    </row>
    <row r="42" spans="1:11" x14ac:dyDescent="0.2">
      <c r="A42" s="2" t="s">
        <v>180</v>
      </c>
      <c r="B42" s="2" t="s">
        <v>935</v>
      </c>
      <c r="C42" s="3"/>
      <c r="D42" s="3"/>
      <c r="E42" s="2" t="s">
        <v>936</v>
      </c>
      <c r="F42" s="2" t="s">
        <v>3599</v>
      </c>
      <c r="G42" s="3"/>
      <c r="H42" s="3"/>
      <c r="I42" s="2" t="s">
        <v>3704</v>
      </c>
      <c r="J42" s="3" t="str">
        <f>MID(E42,3,1)</f>
        <v>F</v>
      </c>
      <c r="K42" s="3" t="str">
        <f>IF(AND(J42="M",G42="077"),MAX(40-1*COUNTIFS($J$8:J41,"M",$G$8:$G41,"077"),1),
IF(AND(J42="F",G42="077"),MAX(40-1*COUNTIFS($J$8:J41,"F",$G$8:$G41,"077"),1),""))</f>
        <v/>
      </c>
    </row>
    <row r="43" spans="1:11" x14ac:dyDescent="0.2">
      <c r="A43" s="2" t="s">
        <v>184</v>
      </c>
      <c r="B43" s="2" t="s">
        <v>3703</v>
      </c>
      <c r="C43" s="3"/>
      <c r="D43" s="3"/>
      <c r="E43" s="2" t="s">
        <v>306</v>
      </c>
      <c r="F43" s="2" t="s">
        <v>753</v>
      </c>
      <c r="G43" s="3"/>
      <c r="H43" s="3"/>
      <c r="I43" s="2" t="s">
        <v>3702</v>
      </c>
      <c r="J43" s="3" t="str">
        <f>MID(E43,3,1)</f>
        <v>M</v>
      </c>
      <c r="K43" s="3" t="str">
        <f>IF(AND(J43="M",G43="077"),MAX(40-1*COUNTIFS($J$8:J42,"M",$G$8:$G42,"077"),1),
IF(AND(J43="F",G43="077"),MAX(40-1*COUNTIFS($J$8:J42,"F",$G$8:$G42,"077"),1),""))</f>
        <v/>
      </c>
    </row>
    <row r="44" spans="1:11" x14ac:dyDescent="0.2">
      <c r="A44" s="2" t="s">
        <v>187</v>
      </c>
      <c r="B44" s="2" t="s">
        <v>3701</v>
      </c>
      <c r="C44" s="3"/>
      <c r="D44" s="2" t="s">
        <v>3700</v>
      </c>
      <c r="E44" s="2" t="s">
        <v>177</v>
      </c>
      <c r="F44" s="2" t="s">
        <v>748</v>
      </c>
      <c r="G44" s="2" t="s">
        <v>58</v>
      </c>
      <c r="H44" s="2" t="s">
        <v>38</v>
      </c>
      <c r="I44" s="2" t="s">
        <v>3699</v>
      </c>
      <c r="J44" s="3" t="str">
        <f>MID(E44,3,1)</f>
        <v>M</v>
      </c>
      <c r="K44" s="3">
        <f>IF(AND(J44="M",G44="077"),MAX(40-1*COUNTIFS($J$8:J43,"M",$G$8:$G43,"077"),1),
IF(AND(J44="F",G44="077"),MAX(40-1*COUNTIFS($J$8:J43,"F",$G$8:$G43,"077"),1),""))</f>
        <v>21</v>
      </c>
    </row>
    <row r="45" spans="1:11" x14ac:dyDescent="0.2">
      <c r="A45" s="2" t="s">
        <v>191</v>
      </c>
      <c r="B45" s="2" t="s">
        <v>3698</v>
      </c>
      <c r="C45" s="3"/>
      <c r="D45" s="2" t="s">
        <v>3697</v>
      </c>
      <c r="E45" s="2" t="s">
        <v>141</v>
      </c>
      <c r="F45" s="2" t="s">
        <v>972</v>
      </c>
      <c r="G45" s="2" t="s">
        <v>58</v>
      </c>
      <c r="H45" s="2" t="s">
        <v>38</v>
      </c>
      <c r="I45" s="2" t="s">
        <v>3696</v>
      </c>
      <c r="J45" s="3" t="str">
        <f>MID(E45,3,1)</f>
        <v>M</v>
      </c>
      <c r="K45" s="3">
        <f>IF(AND(J45="M",G45="077"),MAX(40-1*COUNTIFS($J$8:J44,"M",$G$8:$G44,"077"),1),
IF(AND(J45="F",G45="077"),MAX(40-1*COUNTIFS($J$8:J44,"F",$G$8:$G44,"077"),1),""))</f>
        <v>20</v>
      </c>
    </row>
    <row r="46" spans="1:11" x14ac:dyDescent="0.2">
      <c r="A46" s="2" t="s">
        <v>194</v>
      </c>
      <c r="B46" s="2" t="s">
        <v>3695</v>
      </c>
      <c r="C46" s="3"/>
      <c r="D46" s="3"/>
      <c r="E46" s="2" t="s">
        <v>296</v>
      </c>
      <c r="F46" s="2" t="s">
        <v>753</v>
      </c>
      <c r="G46" s="3"/>
      <c r="H46" s="3"/>
      <c r="I46" s="2" t="s">
        <v>3694</v>
      </c>
      <c r="J46" s="3" t="str">
        <f>MID(E46,3,1)</f>
        <v>M</v>
      </c>
      <c r="K46" s="3" t="str">
        <f>IF(AND(J46="M",G46="077"),MAX(40-1*COUNTIFS($J$8:J45,"M",$G$8:$G45,"077"),1),
IF(AND(J46="F",G46="077"),MAX(40-1*COUNTIFS($J$8:J45,"F",$G$8:$G45,"077"),1),""))</f>
        <v/>
      </c>
    </row>
    <row r="47" spans="1:11" x14ac:dyDescent="0.2">
      <c r="A47" s="2" t="s">
        <v>197</v>
      </c>
      <c r="B47" s="2" t="s">
        <v>3693</v>
      </c>
      <c r="C47" s="3"/>
      <c r="D47" s="3"/>
      <c r="E47" s="2" t="s">
        <v>779</v>
      </c>
      <c r="F47" s="2" t="s">
        <v>753</v>
      </c>
      <c r="G47" s="3"/>
      <c r="H47" s="3"/>
      <c r="I47" s="2" t="s">
        <v>3692</v>
      </c>
      <c r="J47" s="3" t="str">
        <f>MID(E47,3,1)</f>
        <v>M</v>
      </c>
      <c r="K47" s="3" t="str">
        <f>IF(AND(J47="M",G47="077"),MAX(40-1*COUNTIFS($J$8:J46,"M",$G$8:$G46,"077"),1),
IF(AND(J47="F",G47="077"),MAX(40-1*COUNTIFS($J$8:J46,"F",$G$8:$G46,"077"),1),""))</f>
        <v/>
      </c>
    </row>
    <row r="48" spans="1:11" x14ac:dyDescent="0.2">
      <c r="A48" s="2" t="s">
        <v>200</v>
      </c>
      <c r="B48" s="2" t="s">
        <v>3691</v>
      </c>
      <c r="C48" s="3"/>
      <c r="D48" s="3"/>
      <c r="E48" s="2" t="s">
        <v>852</v>
      </c>
      <c r="F48" s="2" t="s">
        <v>753</v>
      </c>
      <c r="G48" s="3"/>
      <c r="H48" s="3"/>
      <c r="I48" s="2" t="s">
        <v>3690</v>
      </c>
      <c r="J48" s="3" t="str">
        <f>MID(E48,3,1)</f>
        <v>M</v>
      </c>
      <c r="K48" s="3" t="str">
        <f>IF(AND(J48="M",G48="077"),MAX(40-1*COUNTIFS($J$8:J47,"M",$G$8:$G47,"077"),1),
IF(AND(J48="F",G48="077"),MAX(40-1*COUNTIFS($J$8:J47,"F",$G$8:$G47,"077"),1),""))</f>
        <v/>
      </c>
    </row>
    <row r="49" spans="1:11" x14ac:dyDescent="0.2">
      <c r="A49" s="2" t="s">
        <v>203</v>
      </c>
      <c r="B49" s="2" t="s">
        <v>1059</v>
      </c>
      <c r="C49" s="3"/>
      <c r="D49" s="3"/>
      <c r="E49" s="2" t="s">
        <v>30</v>
      </c>
      <c r="F49" s="2" t="s">
        <v>3599</v>
      </c>
      <c r="G49" s="3"/>
      <c r="H49" s="3"/>
      <c r="I49" s="2" t="s">
        <v>3689</v>
      </c>
      <c r="J49" s="3" t="str">
        <f>MID(E49,3,1)</f>
        <v>M</v>
      </c>
      <c r="K49" s="3" t="str">
        <f>IF(AND(J49="M",G49="077"),MAX(40-1*COUNTIFS($J$8:J48,"M",$G$8:$G48,"077"),1),
IF(AND(J49="F",G49="077"),MAX(40-1*COUNTIFS($J$8:J48,"F",$G$8:$G48,"077"),1),""))</f>
        <v/>
      </c>
    </row>
    <row r="50" spans="1:11" x14ac:dyDescent="0.2">
      <c r="A50" s="2" t="s">
        <v>206</v>
      </c>
      <c r="B50" s="2" t="s">
        <v>3688</v>
      </c>
      <c r="C50" s="3"/>
      <c r="D50" s="3"/>
      <c r="E50" s="2" t="s">
        <v>747</v>
      </c>
      <c r="F50" s="2" t="s">
        <v>753</v>
      </c>
      <c r="G50" s="3"/>
      <c r="H50" s="3"/>
      <c r="I50" s="2" t="s">
        <v>3687</v>
      </c>
      <c r="J50" s="3" t="str">
        <f>MID(E50,3,1)</f>
        <v>M</v>
      </c>
      <c r="K50" s="3" t="str">
        <f>IF(AND(J50="M",G50="077"),MAX(40-1*COUNTIFS($J$8:J49,"M",$G$8:$G49,"077"),1),
IF(AND(J50="F",G50="077"),MAX(40-1*COUNTIFS($J$8:J49,"F",$G$8:$G49,"077"),1),""))</f>
        <v/>
      </c>
    </row>
    <row r="51" spans="1:11" x14ac:dyDescent="0.2">
      <c r="A51" s="2" t="s">
        <v>210</v>
      </c>
      <c r="B51" s="2" t="s">
        <v>3686</v>
      </c>
      <c r="C51" s="3"/>
      <c r="D51" s="2" t="s">
        <v>3685</v>
      </c>
      <c r="E51" s="2" t="s">
        <v>189</v>
      </c>
      <c r="F51" s="2" t="s">
        <v>326</v>
      </c>
      <c r="G51" s="2" t="s">
        <v>58</v>
      </c>
      <c r="H51" s="2" t="s">
        <v>38</v>
      </c>
      <c r="I51" s="2" t="s">
        <v>3684</v>
      </c>
      <c r="J51" s="3" t="str">
        <f>MID(E51,3,1)</f>
        <v>M</v>
      </c>
      <c r="K51" s="3">
        <f>IF(AND(J51="M",G51="077"),MAX(40-1*COUNTIFS($J$8:J50,"M",$G$8:$G50,"077"),1),
IF(AND(J51="F",G51="077"),MAX(40-1*COUNTIFS($J$8:J50,"F",$G$8:$G50,"077"),1),""))</f>
        <v>19</v>
      </c>
    </row>
    <row r="52" spans="1:11" x14ac:dyDescent="0.2">
      <c r="A52" s="2" t="s">
        <v>213</v>
      </c>
      <c r="B52" s="2" t="s">
        <v>978</v>
      </c>
      <c r="C52" s="3"/>
      <c r="D52" s="3"/>
      <c r="E52" s="2" t="s">
        <v>321</v>
      </c>
      <c r="F52" s="2" t="s">
        <v>753</v>
      </c>
      <c r="G52" s="3"/>
      <c r="H52" s="3"/>
      <c r="I52" s="2" t="s">
        <v>3683</v>
      </c>
      <c r="J52" s="3" t="str">
        <f>MID(E52,3,1)</f>
        <v>M</v>
      </c>
      <c r="K52" s="3" t="str">
        <f>IF(AND(J52="M",G52="077"),MAX(40-1*COUNTIFS($J$8:J51,"M",$G$8:$G51,"077"),1),
IF(AND(J52="F",G52="077"),MAX(40-1*COUNTIFS($J$8:J51,"F",$G$8:$G51,"077"),1),""))</f>
        <v/>
      </c>
    </row>
    <row r="53" spans="1:11" x14ac:dyDescent="0.2">
      <c r="A53" s="2" t="s">
        <v>217</v>
      </c>
      <c r="B53" s="2" t="s">
        <v>3682</v>
      </c>
      <c r="C53" s="3"/>
      <c r="D53" s="3"/>
      <c r="E53" s="2" t="s">
        <v>51</v>
      </c>
      <c r="F53" s="2" t="s">
        <v>753</v>
      </c>
      <c r="G53" s="3"/>
      <c r="H53" s="3"/>
      <c r="I53" s="2" t="s">
        <v>3681</v>
      </c>
      <c r="J53" s="3" t="str">
        <f>MID(E53,3,1)</f>
        <v>M</v>
      </c>
      <c r="K53" s="3" t="str">
        <f>IF(AND(J53="M",G53="077"),MAX(40-1*COUNTIFS($J$8:J52,"M",$G$8:$G52,"077"),1),
IF(AND(J53="F",G53="077"),MAX(40-1*COUNTIFS($J$8:J52,"F",$G$8:$G52,"077"),1),""))</f>
        <v/>
      </c>
    </row>
    <row r="54" spans="1:11" x14ac:dyDescent="0.2">
      <c r="A54" s="2" t="s">
        <v>222</v>
      </c>
      <c r="B54" s="2" t="s">
        <v>3680</v>
      </c>
      <c r="C54" s="3"/>
      <c r="D54" s="3"/>
      <c r="E54" s="2" t="s">
        <v>141</v>
      </c>
      <c r="F54" s="2" t="s">
        <v>753</v>
      </c>
      <c r="G54" s="3"/>
      <c r="H54" s="3"/>
      <c r="I54" s="2" t="s">
        <v>3679</v>
      </c>
      <c r="J54" s="3" t="str">
        <f>MID(E54,3,1)</f>
        <v>M</v>
      </c>
      <c r="K54" s="3" t="str">
        <f>IF(AND(J54="M",G54="077"),MAX(40-1*COUNTIFS($J$8:J53,"M",$G$8:$G53,"077"),1),
IF(AND(J54="F",G54="077"),MAX(40-1*COUNTIFS($J$8:J53,"F",$G$8:$G53,"077"),1),""))</f>
        <v/>
      </c>
    </row>
    <row r="55" spans="1:11" x14ac:dyDescent="0.2">
      <c r="A55" s="2" t="s">
        <v>229</v>
      </c>
      <c r="B55" s="2" t="s">
        <v>3678</v>
      </c>
      <c r="C55" s="3"/>
      <c r="D55" s="3"/>
      <c r="E55" s="2" t="s">
        <v>704</v>
      </c>
      <c r="F55" s="2" t="s">
        <v>753</v>
      </c>
      <c r="G55" s="3"/>
      <c r="H55" s="3"/>
      <c r="I55" s="2" t="s">
        <v>3677</v>
      </c>
      <c r="J55" s="3" t="str">
        <f>MID(E55,3,1)</f>
        <v>M</v>
      </c>
      <c r="K55" s="3" t="str">
        <f>IF(AND(J55="M",G55="077"),MAX(40-1*COUNTIFS($J$8:J54,"M",$G$8:$G54,"077"),1),
IF(AND(J55="F",G55="077"),MAX(40-1*COUNTIFS($J$8:J54,"F",$G$8:$G54,"077"),1),""))</f>
        <v/>
      </c>
    </row>
    <row r="56" spans="1:11" x14ac:dyDescent="0.2">
      <c r="A56" s="2" t="s">
        <v>234</v>
      </c>
      <c r="B56" s="2" t="s">
        <v>1042</v>
      </c>
      <c r="C56" s="3"/>
      <c r="D56" s="3"/>
      <c r="E56" s="2" t="s">
        <v>95</v>
      </c>
      <c r="F56" s="2" t="s">
        <v>753</v>
      </c>
      <c r="G56" s="3"/>
      <c r="H56" s="3"/>
      <c r="I56" s="2" t="s">
        <v>3676</v>
      </c>
      <c r="J56" s="3" t="str">
        <f>MID(E56,3,1)</f>
        <v>M</v>
      </c>
      <c r="K56" s="3" t="str">
        <f>IF(AND(J56="M",G56="077"),MAX(40-1*COUNTIFS($J$8:J55,"M",$G$8:$G55,"077"),1),
IF(AND(J56="F",G56="077"),MAX(40-1*COUNTIFS($J$8:J55,"F",$G$8:$G55,"077"),1),""))</f>
        <v/>
      </c>
    </row>
    <row r="57" spans="1:11" x14ac:dyDescent="0.2">
      <c r="A57" s="2" t="s">
        <v>237</v>
      </c>
      <c r="B57" s="2" t="s">
        <v>3675</v>
      </c>
      <c r="C57" s="3"/>
      <c r="D57" s="2" t="s">
        <v>3674</v>
      </c>
      <c r="E57" s="2" t="s">
        <v>177</v>
      </c>
      <c r="F57" s="2" t="s">
        <v>1273</v>
      </c>
      <c r="G57" s="2" t="s">
        <v>58</v>
      </c>
      <c r="H57" s="2" t="s">
        <v>38</v>
      </c>
      <c r="I57" s="2" t="s">
        <v>3673</v>
      </c>
      <c r="J57" s="3" t="str">
        <f>MID(E57,3,1)</f>
        <v>M</v>
      </c>
      <c r="K57" s="3">
        <f>IF(AND(J57="M",G57="077"),MAX(40-1*COUNTIFS($J$8:J56,"M",$G$8:$G56,"077"),1),
IF(AND(J57="F",G57="077"),MAX(40-1*COUNTIFS($J$8:J56,"F",$G$8:$G56,"077"),1),""))</f>
        <v>18</v>
      </c>
    </row>
    <row r="58" spans="1:11" x14ac:dyDescent="0.2">
      <c r="A58" s="2" t="s">
        <v>240</v>
      </c>
      <c r="B58" s="2" t="s">
        <v>324</v>
      </c>
      <c r="C58" s="3"/>
      <c r="D58" s="2" t="s">
        <v>325</v>
      </c>
      <c r="E58" s="2" t="s">
        <v>21</v>
      </c>
      <c r="F58" s="2" t="s">
        <v>326</v>
      </c>
      <c r="G58" s="2" t="s">
        <v>58</v>
      </c>
      <c r="H58" s="2" t="s">
        <v>38</v>
      </c>
      <c r="I58" s="2" t="s">
        <v>3672</v>
      </c>
      <c r="J58" s="3" t="str">
        <f>MID(E58,3,1)</f>
        <v>M</v>
      </c>
      <c r="K58" s="3">
        <f>IF(AND(J58="M",G58="077"),MAX(40-1*COUNTIFS($J$8:J57,"M",$G$8:$G57,"077"),1),
IF(AND(J58="F",G58="077"),MAX(40-1*COUNTIFS($J$8:J57,"F",$G$8:$G57,"077"),1),""))</f>
        <v>17</v>
      </c>
    </row>
    <row r="59" spans="1:11" x14ac:dyDescent="0.2">
      <c r="A59" s="2" t="s">
        <v>245</v>
      </c>
      <c r="B59" s="2" t="s">
        <v>3671</v>
      </c>
      <c r="C59" s="3"/>
      <c r="D59" s="2" t="s">
        <v>3670</v>
      </c>
      <c r="E59" s="2" t="s">
        <v>56</v>
      </c>
      <c r="F59" s="2" t="s">
        <v>753</v>
      </c>
      <c r="G59" s="3"/>
      <c r="H59" s="3"/>
      <c r="I59" s="2" t="s">
        <v>3669</v>
      </c>
      <c r="J59" s="3" t="str">
        <f>MID(E59,3,1)</f>
        <v>M</v>
      </c>
      <c r="K59" s="3" t="str">
        <f>IF(AND(J59="M",G59="077"),MAX(40-1*COUNTIFS($J$8:J58,"M",$G$8:$G58,"077"),1),
IF(AND(J59="F",G59="077"),MAX(40-1*COUNTIFS($J$8:J58,"F",$G$8:$G58,"077"),1),""))</f>
        <v/>
      </c>
    </row>
    <row r="60" spans="1:11" x14ac:dyDescent="0.2">
      <c r="A60" s="2" t="s">
        <v>248</v>
      </c>
      <c r="B60" s="2" t="s">
        <v>3668</v>
      </c>
      <c r="C60" s="3"/>
      <c r="D60" s="3"/>
      <c r="E60" s="2" t="s">
        <v>26</v>
      </c>
      <c r="F60" s="2" t="s">
        <v>753</v>
      </c>
      <c r="G60" s="3"/>
      <c r="H60" s="3"/>
      <c r="I60" s="2" t="s">
        <v>3667</v>
      </c>
      <c r="J60" s="3" t="str">
        <f>MID(E60,3,1)</f>
        <v>M</v>
      </c>
      <c r="K60" s="3" t="str">
        <f>IF(AND(J60="M",G60="077"),MAX(40-1*COUNTIFS($J$8:J59,"M",$G$8:$G59,"077"),1),
IF(AND(J60="F",G60="077"),MAX(40-1*COUNTIFS($J$8:J59,"F",$G$8:$G59,"077"),1),""))</f>
        <v/>
      </c>
    </row>
    <row r="61" spans="1:11" x14ac:dyDescent="0.2">
      <c r="A61" s="2" t="s">
        <v>252</v>
      </c>
      <c r="B61" s="2" t="s">
        <v>3666</v>
      </c>
      <c r="C61" s="3"/>
      <c r="D61" s="2" t="s">
        <v>3665</v>
      </c>
      <c r="E61" s="2" t="s">
        <v>69</v>
      </c>
      <c r="F61" s="2" t="s">
        <v>326</v>
      </c>
      <c r="G61" s="2" t="s">
        <v>58</v>
      </c>
      <c r="H61" s="2" t="s">
        <v>38</v>
      </c>
      <c r="I61" s="2" t="s">
        <v>3664</v>
      </c>
      <c r="J61" s="3" t="str">
        <f>MID(E61,3,1)</f>
        <v>M</v>
      </c>
      <c r="K61" s="3">
        <f>IF(AND(J61="M",G61="077"),MAX(40-1*COUNTIFS($J$8:J60,"M",$G$8:$G60,"077"),1),
IF(AND(J61="F",G61="077"),MAX(40-1*COUNTIFS($J$8:J60,"F",$G$8:$G60,"077"),1),""))</f>
        <v>16</v>
      </c>
    </row>
    <row r="62" spans="1:11" x14ac:dyDescent="0.2">
      <c r="A62" s="2" t="s">
        <v>255</v>
      </c>
      <c r="B62" s="2" t="s">
        <v>3663</v>
      </c>
      <c r="C62" s="3"/>
      <c r="D62" s="3"/>
      <c r="E62" s="2" t="s">
        <v>531</v>
      </c>
      <c r="F62" s="2" t="s">
        <v>753</v>
      </c>
      <c r="G62" s="3"/>
      <c r="H62" s="3"/>
      <c r="I62" s="2" t="s">
        <v>3662</v>
      </c>
      <c r="J62" s="3" t="str">
        <f>MID(E62,3,1)</f>
        <v>M</v>
      </c>
      <c r="K62" s="3" t="str">
        <f>IF(AND(J62="M",G62="077"),MAX(40-1*COUNTIFS($J$8:J61,"M",$G$8:$G61,"077"),1),
IF(AND(J62="F",G62="077"),MAX(40-1*COUNTIFS($J$8:J61,"F",$G$8:$G61,"077"),1),""))</f>
        <v/>
      </c>
    </row>
    <row r="63" spans="1:11" x14ac:dyDescent="0.2">
      <c r="A63" s="2" t="s">
        <v>261</v>
      </c>
      <c r="B63" s="2" t="s">
        <v>3661</v>
      </c>
      <c r="C63" s="3"/>
      <c r="D63" s="2" t="s">
        <v>3660</v>
      </c>
      <c r="E63" s="2" t="s">
        <v>1161</v>
      </c>
      <c r="F63" s="2" t="s">
        <v>142</v>
      </c>
      <c r="G63" s="2" t="s">
        <v>58</v>
      </c>
      <c r="H63" s="2" t="s">
        <v>38</v>
      </c>
      <c r="I63" s="2" t="s">
        <v>3659</v>
      </c>
      <c r="J63" s="3" t="str">
        <f>MID(E63,3,1)</f>
        <v>F</v>
      </c>
      <c r="K63" s="3">
        <f>IF(AND(J63="M",G63="077"),MAX(40-1*COUNTIFS($J$8:J62,"M",$G$8:$G62,"077"),1),
IF(AND(J63="F",G63="077"),MAX(40-1*COUNTIFS($J$8:J62,"F",$G$8:$G62,"077"),1),""))</f>
        <v>37</v>
      </c>
    </row>
    <row r="64" spans="1:11" x14ac:dyDescent="0.2">
      <c r="A64" s="2" t="s">
        <v>265</v>
      </c>
      <c r="B64" s="2" t="s">
        <v>3658</v>
      </c>
      <c r="C64" s="3"/>
      <c r="D64" s="2" t="s">
        <v>3657</v>
      </c>
      <c r="E64" s="2" t="s">
        <v>287</v>
      </c>
      <c r="F64" s="2" t="s">
        <v>326</v>
      </c>
      <c r="G64" s="2" t="s">
        <v>58</v>
      </c>
      <c r="H64" s="2" t="s">
        <v>38</v>
      </c>
      <c r="I64" s="2" t="s">
        <v>3656</v>
      </c>
      <c r="J64" s="3" t="str">
        <f>MID(E64,3,1)</f>
        <v>M</v>
      </c>
      <c r="K64" s="3">
        <f>IF(AND(J64="M",G64="077"),MAX(40-1*COUNTIFS($J$8:J63,"M",$G$8:$G63,"077"),1),
IF(AND(J64="F",G64="077"),MAX(40-1*COUNTIFS($J$8:J63,"F",$G$8:$G63,"077"),1),""))</f>
        <v>15</v>
      </c>
    </row>
    <row r="65" spans="1:11" x14ac:dyDescent="0.2">
      <c r="A65" s="2" t="s">
        <v>269</v>
      </c>
      <c r="B65" s="2" t="s">
        <v>3655</v>
      </c>
      <c r="C65" s="3"/>
      <c r="D65" s="2" t="s">
        <v>3654</v>
      </c>
      <c r="E65" s="2" t="s">
        <v>3653</v>
      </c>
      <c r="F65" s="2" t="s">
        <v>2575</v>
      </c>
      <c r="G65" s="2" t="s">
        <v>58</v>
      </c>
      <c r="H65" s="2" t="s">
        <v>38</v>
      </c>
      <c r="I65" s="2" t="s">
        <v>3652</v>
      </c>
      <c r="J65" s="3" t="str">
        <f>MID(E65,3,1)</f>
        <v>F</v>
      </c>
      <c r="K65" s="3">
        <f>IF(AND(J65="M",G65="077"),MAX(40-1*COUNTIFS($J$8:J64,"M",$G$8:$G64,"077"),1),
IF(AND(J65="F",G65="077"),MAX(40-1*COUNTIFS($J$8:J64,"F",$G$8:$G64,"077"),1),""))</f>
        <v>36</v>
      </c>
    </row>
    <row r="66" spans="1:11" x14ac:dyDescent="0.2">
      <c r="A66" s="2" t="s">
        <v>272</v>
      </c>
      <c r="B66" s="2" t="s">
        <v>3651</v>
      </c>
      <c r="C66" s="3"/>
      <c r="D66" s="3"/>
      <c r="E66" s="2" t="s">
        <v>141</v>
      </c>
      <c r="F66" s="2" t="s">
        <v>753</v>
      </c>
      <c r="G66" s="3"/>
      <c r="H66" s="3"/>
      <c r="I66" s="2" t="s">
        <v>3650</v>
      </c>
      <c r="J66" s="3" t="str">
        <f>MID(E66,3,1)</f>
        <v>M</v>
      </c>
      <c r="K66" s="3" t="str">
        <f>IF(AND(J66="M",G66="077"),MAX(40-1*COUNTIFS($J$8:J65,"M",$G$8:$G65,"077"),1),
IF(AND(J66="F",G66="077"),MAX(40-1*COUNTIFS($J$8:J65,"F",$G$8:$G65,"077"),1),""))</f>
        <v/>
      </c>
    </row>
    <row r="67" spans="1:11" x14ac:dyDescent="0.2">
      <c r="A67" s="2" t="s">
        <v>276</v>
      </c>
      <c r="B67" s="2" t="s">
        <v>3649</v>
      </c>
      <c r="C67" s="3"/>
      <c r="D67" s="2" t="s">
        <v>3648</v>
      </c>
      <c r="E67" s="2" t="s">
        <v>1570</v>
      </c>
      <c r="F67" s="2" t="s">
        <v>2575</v>
      </c>
      <c r="G67" s="2" t="s">
        <v>58</v>
      </c>
      <c r="H67" s="2" t="s">
        <v>38</v>
      </c>
      <c r="I67" s="2" t="s">
        <v>3647</v>
      </c>
      <c r="J67" s="3" t="str">
        <f>MID(E67,3,1)</f>
        <v>M</v>
      </c>
      <c r="K67" s="3">
        <f>IF(AND(J67="M",G67="077"),MAX(40-1*COUNTIFS($J$8:J66,"M",$G$8:$G66,"077"),1),
IF(AND(J67="F",G67="077"),MAX(40-1*COUNTIFS($J$8:J66,"F",$G$8:$G66,"077"),1),""))</f>
        <v>14</v>
      </c>
    </row>
    <row r="68" spans="1:11" x14ac:dyDescent="0.2">
      <c r="A68" s="2" t="s">
        <v>280</v>
      </c>
      <c r="B68" s="2" t="s">
        <v>3646</v>
      </c>
      <c r="C68" s="3"/>
      <c r="D68" s="3"/>
      <c r="E68" s="2" t="s">
        <v>21</v>
      </c>
      <c r="F68" s="2" t="s">
        <v>753</v>
      </c>
      <c r="G68" s="3"/>
      <c r="H68" s="3"/>
      <c r="I68" s="2" t="s">
        <v>3645</v>
      </c>
      <c r="J68" s="3" t="str">
        <f>MID(E68,3,1)</f>
        <v>M</v>
      </c>
      <c r="K68" s="3" t="str">
        <f>IF(AND(J68="M",G68="077"),MAX(40-1*COUNTIFS($J$8:J67,"M",$G$8:$G67,"077"),1),
IF(AND(J68="F",G68="077"),MAX(40-1*COUNTIFS($J$8:J67,"F",$G$8:$G67,"077"),1),""))</f>
        <v/>
      </c>
    </row>
    <row r="69" spans="1:11" x14ac:dyDescent="0.2">
      <c r="A69" s="2" t="s">
        <v>284</v>
      </c>
      <c r="B69" s="2" t="s">
        <v>3644</v>
      </c>
      <c r="C69" s="3"/>
      <c r="D69" s="3"/>
      <c r="E69" s="2" t="s">
        <v>1327</v>
      </c>
      <c r="F69" s="2" t="s">
        <v>753</v>
      </c>
      <c r="G69" s="3"/>
      <c r="H69" s="3"/>
      <c r="I69" s="2" t="s">
        <v>3643</v>
      </c>
      <c r="J69" s="3" t="str">
        <f>MID(E69,3,1)</f>
        <v>M</v>
      </c>
      <c r="K69" s="3" t="str">
        <f>IF(AND(J69="M",G69="077"),MAX(40-1*COUNTIFS($J$8:J68,"M",$G$8:$G68,"077"),1),
IF(AND(J69="F",G69="077"),MAX(40-1*COUNTIFS($J$8:J68,"F",$G$8:$G68,"077"),1),""))</f>
        <v/>
      </c>
    </row>
    <row r="70" spans="1:11" x14ac:dyDescent="0.2">
      <c r="A70" s="2" t="s">
        <v>290</v>
      </c>
      <c r="B70" s="2" t="s">
        <v>3642</v>
      </c>
      <c r="C70" s="3"/>
      <c r="D70" s="2" t="s">
        <v>3641</v>
      </c>
      <c r="E70" s="2" t="s">
        <v>1471</v>
      </c>
      <c r="F70" s="2" t="s">
        <v>1372</v>
      </c>
      <c r="G70" s="2" t="s">
        <v>58</v>
      </c>
      <c r="H70" s="2" t="s">
        <v>38</v>
      </c>
      <c r="I70" s="2" t="s">
        <v>3640</v>
      </c>
      <c r="J70" s="3" t="str">
        <f>MID(E70,3,1)</f>
        <v>F</v>
      </c>
      <c r="K70" s="3">
        <f>IF(AND(J70="M",G70="077"),MAX(40-1*COUNTIFS($J$8:J69,"M",$G$8:$G69,"077"),1),
IF(AND(J70="F",G70="077"),MAX(40-1*COUNTIFS($J$8:J69,"F",$G$8:$G69,"077"),1),""))</f>
        <v>35</v>
      </c>
    </row>
    <row r="71" spans="1:11" x14ac:dyDescent="0.2">
      <c r="A71" s="2" t="s">
        <v>294</v>
      </c>
      <c r="B71" s="2" t="s">
        <v>3639</v>
      </c>
      <c r="C71" s="3"/>
      <c r="D71" s="3"/>
      <c r="E71" s="2" t="s">
        <v>30</v>
      </c>
      <c r="F71" s="2" t="s">
        <v>753</v>
      </c>
      <c r="G71" s="3"/>
      <c r="H71" s="3"/>
      <c r="I71" s="2" t="s">
        <v>3638</v>
      </c>
      <c r="J71" s="3" t="str">
        <f>MID(E71,3,1)</f>
        <v>M</v>
      </c>
      <c r="K71" s="3" t="str">
        <f>IF(AND(J71="M",G71="077"),MAX(40-1*COUNTIFS($J$8:J70,"M",$G$8:$G70,"077"),1),
IF(AND(J71="F",G71="077"),MAX(40-1*COUNTIFS($J$8:J70,"F",$G$8:$G70,"077"),1),""))</f>
        <v/>
      </c>
    </row>
    <row r="72" spans="1:11" x14ac:dyDescent="0.2">
      <c r="A72" s="2" t="s">
        <v>299</v>
      </c>
      <c r="B72" s="2" t="s">
        <v>3637</v>
      </c>
      <c r="C72" s="3"/>
      <c r="D72" s="2" t="s">
        <v>3636</v>
      </c>
      <c r="E72" s="2" t="s">
        <v>1078</v>
      </c>
      <c r="F72" s="2" t="s">
        <v>753</v>
      </c>
      <c r="G72" s="3"/>
      <c r="H72" s="3"/>
      <c r="I72" s="2" t="s">
        <v>3635</v>
      </c>
      <c r="J72" s="3" t="str">
        <f>MID(E72,3,1)</f>
        <v>M</v>
      </c>
      <c r="K72" s="3" t="str">
        <f>IF(AND(J72="M",G72="077"),MAX(40-1*COUNTIFS($J$8:J71,"M",$G$8:$G71,"077"),1),
IF(AND(J72="F",G72="077"),MAX(40-1*COUNTIFS($J$8:J71,"F",$G$8:$G71,"077"),1),""))</f>
        <v/>
      </c>
    </row>
    <row r="73" spans="1:11" x14ac:dyDescent="0.2">
      <c r="A73" s="2" t="s">
        <v>303</v>
      </c>
      <c r="B73" s="2" t="s">
        <v>3634</v>
      </c>
      <c r="C73" s="3"/>
      <c r="D73" s="2" t="s">
        <v>3633</v>
      </c>
      <c r="E73" s="2" t="s">
        <v>90</v>
      </c>
      <c r="F73" s="2" t="s">
        <v>100</v>
      </c>
      <c r="G73" s="2" t="s">
        <v>58</v>
      </c>
      <c r="H73" s="2" t="s">
        <v>38</v>
      </c>
      <c r="I73" s="2" t="s">
        <v>3632</v>
      </c>
      <c r="J73" s="3" t="str">
        <f>MID(E73,3,1)</f>
        <v>M</v>
      </c>
      <c r="K73" s="3">
        <f>IF(AND(J73="M",G73="077"),MAX(40-1*COUNTIFS($J$8:J72,"M",$G$8:$G72,"077"),1),
IF(AND(J73="F",G73="077"),MAX(40-1*COUNTIFS($J$8:J72,"F",$G$8:$G72,"077"),1),""))</f>
        <v>13</v>
      </c>
    </row>
    <row r="74" spans="1:11" x14ac:dyDescent="0.2">
      <c r="A74" s="2" t="s">
        <v>308</v>
      </c>
      <c r="B74" s="2" t="s">
        <v>1606</v>
      </c>
      <c r="C74" s="3"/>
      <c r="D74" s="2" t="s">
        <v>1605</v>
      </c>
      <c r="E74" s="2" t="s">
        <v>46</v>
      </c>
      <c r="F74" s="2" t="s">
        <v>100</v>
      </c>
      <c r="G74" s="2" t="s">
        <v>58</v>
      </c>
      <c r="H74" s="2" t="s">
        <v>38</v>
      </c>
      <c r="I74" s="2" t="s">
        <v>3632</v>
      </c>
      <c r="J74" s="3" t="str">
        <f>MID(E74,3,1)</f>
        <v>M</v>
      </c>
      <c r="K74" s="3">
        <f>IF(AND(J74="M",G74="077"),MAX(40-1*COUNTIFS($J$8:J73,"M",$G$8:$G73,"077"),1),
IF(AND(J74="F",G74="077"),MAX(40-1*COUNTIFS($J$8:J73,"F",$G$8:$G73,"077"),1),""))</f>
        <v>12</v>
      </c>
    </row>
    <row r="75" spans="1:11" x14ac:dyDescent="0.2">
      <c r="A75" s="2" t="s">
        <v>313</v>
      </c>
      <c r="B75" s="2" t="s">
        <v>1057</v>
      </c>
      <c r="C75" s="3"/>
      <c r="D75" s="3"/>
      <c r="E75" s="2" t="s">
        <v>161</v>
      </c>
      <c r="F75" s="2" t="s">
        <v>3599</v>
      </c>
      <c r="G75" s="3"/>
      <c r="H75" s="3"/>
      <c r="I75" s="2" t="s">
        <v>3631</v>
      </c>
      <c r="J75" s="3" t="str">
        <f>MID(E75,3,1)</f>
        <v>M</v>
      </c>
      <c r="K75" s="3" t="str">
        <f>IF(AND(J75="M",G75="077"),MAX(40-1*COUNTIFS($J$8:J74,"M",$G$8:$G74,"077"),1),
IF(AND(J75="F",G75="077"),MAX(40-1*COUNTIFS($J$8:J74,"F",$G$8:$G74,"077"),1),""))</f>
        <v/>
      </c>
    </row>
    <row r="76" spans="1:11" x14ac:dyDescent="0.2">
      <c r="A76" s="2" t="s">
        <v>318</v>
      </c>
      <c r="B76" s="2" t="s">
        <v>3630</v>
      </c>
      <c r="C76" s="3"/>
      <c r="D76" s="3"/>
      <c r="E76" s="2" t="s">
        <v>1327</v>
      </c>
      <c r="F76" s="2" t="s">
        <v>753</v>
      </c>
      <c r="G76" s="3"/>
      <c r="H76" s="3"/>
      <c r="I76" s="2" t="s">
        <v>3629</v>
      </c>
      <c r="J76" s="3" t="str">
        <f>MID(E76,3,1)</f>
        <v>M</v>
      </c>
      <c r="K76" s="3" t="str">
        <f>IF(AND(J76="M",G76="077"),MAX(40-1*COUNTIFS($J$8:J75,"M",$G$8:$G75,"077"),1),
IF(AND(J76="F",G76="077"),MAX(40-1*COUNTIFS($J$8:J75,"F",$G$8:$G75,"077"),1),""))</f>
        <v/>
      </c>
    </row>
    <row r="77" spans="1:11" x14ac:dyDescent="0.2">
      <c r="A77" s="2" t="s">
        <v>323</v>
      </c>
      <c r="B77" s="2" t="s">
        <v>3628</v>
      </c>
      <c r="C77" s="3"/>
      <c r="D77" s="2" t="s">
        <v>3627</v>
      </c>
      <c r="E77" s="2" t="s">
        <v>225</v>
      </c>
      <c r="F77" s="2" t="s">
        <v>81</v>
      </c>
      <c r="G77" s="2" t="s">
        <v>58</v>
      </c>
      <c r="H77" s="2" t="s">
        <v>38</v>
      </c>
      <c r="I77" s="2" t="s">
        <v>3626</v>
      </c>
      <c r="J77" s="3" t="str">
        <f>MID(E77,3,1)</f>
        <v>M</v>
      </c>
      <c r="K77" s="3">
        <f>IF(AND(J77="M",G77="077"),MAX(40-1*COUNTIFS($J$8:J76,"M",$G$8:$G76,"077"),1),
IF(AND(J77="F",G77="077"),MAX(40-1*COUNTIFS($J$8:J76,"F",$G$8:$G76,"077"),1),""))</f>
        <v>11</v>
      </c>
    </row>
    <row r="78" spans="1:11" x14ac:dyDescent="0.2">
      <c r="A78" s="2" t="s">
        <v>328</v>
      </c>
      <c r="B78" s="2" t="s">
        <v>3625</v>
      </c>
      <c r="C78" s="3"/>
      <c r="D78" s="2" t="s">
        <v>3624</v>
      </c>
      <c r="E78" s="2" t="s">
        <v>69</v>
      </c>
      <c r="F78" s="2" t="s">
        <v>753</v>
      </c>
      <c r="G78" s="3"/>
      <c r="H78" s="3"/>
      <c r="I78" s="2" t="s">
        <v>3623</v>
      </c>
      <c r="J78" s="3" t="str">
        <f>MID(E78,3,1)</f>
        <v>M</v>
      </c>
      <c r="K78" s="3" t="str">
        <f>IF(AND(J78="M",G78="077"),MAX(40-1*COUNTIFS($J$8:J77,"M",$G$8:$G77,"077"),1),
IF(AND(J78="F",G78="077"),MAX(40-1*COUNTIFS($J$8:J77,"F",$G$8:$G77,"077"),1),""))</f>
        <v/>
      </c>
    </row>
    <row r="79" spans="1:11" x14ac:dyDescent="0.2">
      <c r="A79" s="2" t="s">
        <v>333</v>
      </c>
      <c r="B79" s="2" t="s">
        <v>3622</v>
      </c>
      <c r="C79" s="3"/>
      <c r="D79" s="3"/>
      <c r="E79" s="2" t="s">
        <v>773</v>
      </c>
      <c r="F79" s="2" t="s">
        <v>753</v>
      </c>
      <c r="G79" s="3"/>
      <c r="H79" s="3"/>
      <c r="I79" s="2" t="s">
        <v>3621</v>
      </c>
      <c r="J79" s="3" t="str">
        <f>MID(E79,3,1)</f>
        <v>M</v>
      </c>
      <c r="K79" s="3" t="str">
        <f>IF(AND(J79="M",G79="077"),MAX(40-1*COUNTIFS($J$8:J78,"M",$G$8:$G78,"077"),1),
IF(AND(J79="F",G79="077"),MAX(40-1*COUNTIFS($J$8:J78,"F",$G$8:$G78,"077"),1),""))</f>
        <v/>
      </c>
    </row>
    <row r="80" spans="1:11" x14ac:dyDescent="0.2">
      <c r="A80" s="2" t="s">
        <v>335</v>
      </c>
      <c r="B80" s="2" t="s">
        <v>1275</v>
      </c>
      <c r="C80" s="3"/>
      <c r="D80" s="2" t="s">
        <v>1274</v>
      </c>
      <c r="E80" s="2" t="s">
        <v>446</v>
      </c>
      <c r="F80" s="2" t="s">
        <v>1273</v>
      </c>
      <c r="G80" s="2" t="s">
        <v>58</v>
      </c>
      <c r="H80" s="2" t="s">
        <v>38</v>
      </c>
      <c r="I80" s="2" t="s">
        <v>3620</v>
      </c>
      <c r="J80" s="3" t="str">
        <f>MID(E80,3,1)</f>
        <v>F</v>
      </c>
      <c r="K80" s="3">
        <f>IF(AND(J80="M",G80="077"),MAX(40-1*COUNTIFS($J$8:J79,"M",$G$8:$G79,"077"),1),
IF(AND(J80="F",G80="077"),MAX(40-1*COUNTIFS($J$8:J79,"F",$G$8:$G79,"077"),1),""))</f>
        <v>34</v>
      </c>
    </row>
    <row r="81" spans="1:11" x14ac:dyDescent="0.2">
      <c r="A81" s="2" t="s">
        <v>340</v>
      </c>
      <c r="B81" s="2" t="s">
        <v>3619</v>
      </c>
      <c r="C81" s="3"/>
      <c r="D81" s="2" t="s">
        <v>3618</v>
      </c>
      <c r="E81" s="2" t="s">
        <v>225</v>
      </c>
      <c r="F81" s="2" t="s">
        <v>326</v>
      </c>
      <c r="G81" s="2" t="s">
        <v>58</v>
      </c>
      <c r="H81" s="2" t="s">
        <v>38</v>
      </c>
      <c r="I81" s="2" t="s">
        <v>3617</v>
      </c>
      <c r="J81" s="3" t="str">
        <f>MID(E81,3,1)</f>
        <v>M</v>
      </c>
      <c r="K81" s="3">
        <f>IF(AND(J81="M",G81="077"),MAX(40-1*COUNTIFS($J$8:J80,"M",$G$8:$G80,"077"),1),
IF(AND(J81="F",G81="077"),MAX(40-1*COUNTIFS($J$8:J80,"F",$G$8:$G80,"077"),1),""))</f>
        <v>10</v>
      </c>
    </row>
    <row r="82" spans="1:11" x14ac:dyDescent="0.2">
      <c r="A82" s="2" t="s">
        <v>344</v>
      </c>
      <c r="B82" s="2" t="s">
        <v>3616</v>
      </c>
      <c r="C82" s="3"/>
      <c r="D82" s="3"/>
      <c r="E82" s="2" t="s">
        <v>882</v>
      </c>
      <c r="F82" s="2" t="s">
        <v>753</v>
      </c>
      <c r="G82" s="3"/>
      <c r="H82" s="3"/>
      <c r="I82" s="2" t="s">
        <v>3615</v>
      </c>
      <c r="J82" s="3" t="str">
        <f>MID(E82,3,1)</f>
        <v>F</v>
      </c>
      <c r="K82" s="3" t="str">
        <f>IF(AND(J82="M",G82="077"),MAX(40-1*COUNTIFS($J$8:J81,"M",$G$8:$G81,"077"),1),
IF(AND(J82="F",G82="077"),MAX(40-1*COUNTIFS($J$8:J81,"F",$G$8:$G81,"077"),1),""))</f>
        <v/>
      </c>
    </row>
    <row r="83" spans="1:11" x14ac:dyDescent="0.2">
      <c r="A83" s="2" t="s">
        <v>348</v>
      </c>
      <c r="B83" s="2" t="s">
        <v>3614</v>
      </c>
      <c r="C83" s="3"/>
      <c r="D83" s="2" t="s">
        <v>3613</v>
      </c>
      <c r="E83" s="2" t="s">
        <v>51</v>
      </c>
      <c r="F83" s="2" t="s">
        <v>326</v>
      </c>
      <c r="G83" s="2" t="s">
        <v>58</v>
      </c>
      <c r="H83" s="2" t="s">
        <v>38</v>
      </c>
      <c r="I83" s="2" t="s">
        <v>3612</v>
      </c>
      <c r="J83" s="3" t="str">
        <f>MID(E83,3,1)</f>
        <v>M</v>
      </c>
      <c r="K83" s="3">
        <f>IF(AND(J83="M",G83="077"),MAX(40-1*COUNTIFS($J$8:J82,"M",$G$8:$G82,"077"),1),
IF(AND(J83="F",G83="077"),MAX(40-1*COUNTIFS($J$8:J82,"F",$G$8:$G82,"077"),1),""))</f>
        <v>9</v>
      </c>
    </row>
    <row r="84" spans="1:11" x14ac:dyDescent="0.2">
      <c r="A84" s="2" t="s">
        <v>351</v>
      </c>
      <c r="B84" s="2" t="s">
        <v>2069</v>
      </c>
      <c r="C84" s="3"/>
      <c r="D84" s="2" t="s">
        <v>2068</v>
      </c>
      <c r="E84" s="2" t="s">
        <v>167</v>
      </c>
      <c r="F84" s="2" t="s">
        <v>1231</v>
      </c>
      <c r="G84" s="2" t="s">
        <v>58</v>
      </c>
      <c r="H84" s="2" t="s">
        <v>38</v>
      </c>
      <c r="I84" s="2" t="s">
        <v>3611</v>
      </c>
      <c r="J84" s="3" t="str">
        <f>MID(E84,3,1)</f>
        <v>M</v>
      </c>
      <c r="K84" s="3">
        <f>IF(AND(J84="M",G84="077"),MAX(40-1*COUNTIFS($J$8:J83,"M",$G$8:$G83,"077"),1),
IF(AND(J84="F",G84="077"),MAX(40-1*COUNTIFS($J$8:J83,"F",$G$8:$G83,"077"),1),""))</f>
        <v>8</v>
      </c>
    </row>
    <row r="85" spans="1:11" x14ac:dyDescent="0.2">
      <c r="A85" s="2" t="s">
        <v>355</v>
      </c>
      <c r="B85" s="2" t="s">
        <v>3610</v>
      </c>
      <c r="C85" s="3"/>
      <c r="D85" s="3"/>
      <c r="E85" s="2" t="s">
        <v>1327</v>
      </c>
      <c r="F85" s="2" t="s">
        <v>753</v>
      </c>
      <c r="G85" s="3"/>
      <c r="H85" s="3"/>
      <c r="I85" s="2" t="s">
        <v>3609</v>
      </c>
      <c r="J85" s="3" t="str">
        <f>MID(E85,3,1)</f>
        <v>M</v>
      </c>
      <c r="K85" s="3" t="str">
        <f>IF(AND(J85="M",G85="077"),MAX(40-1*COUNTIFS($J$8:J84,"M",$G$8:$G84,"077"),1),
IF(AND(J85="F",G85="077"),MAX(40-1*COUNTIFS($J$8:J84,"F",$G$8:$G84,"077"),1),""))</f>
        <v/>
      </c>
    </row>
    <row r="86" spans="1:11" x14ac:dyDescent="0.2">
      <c r="A86" s="2" t="s">
        <v>358</v>
      </c>
      <c r="B86" s="2" t="s">
        <v>3608</v>
      </c>
      <c r="C86" s="3"/>
      <c r="D86" s="2" t="s">
        <v>3607</v>
      </c>
      <c r="E86" s="2" t="s">
        <v>220</v>
      </c>
      <c r="F86" s="2" t="s">
        <v>2575</v>
      </c>
      <c r="G86" s="2" t="s">
        <v>58</v>
      </c>
      <c r="H86" s="2" t="s">
        <v>38</v>
      </c>
      <c r="I86" s="2" t="s">
        <v>3606</v>
      </c>
      <c r="J86" s="3" t="str">
        <f>MID(E86,3,1)</f>
        <v>F</v>
      </c>
      <c r="K86" s="3">
        <f>IF(AND(J86="M",G86="077"),MAX(40-1*COUNTIFS($J$8:J85,"M",$G$8:$G85,"077"),1),
IF(AND(J86="F",G86="077"),MAX(40-1*COUNTIFS($J$8:J85,"F",$G$8:$G85,"077"),1),""))</f>
        <v>33</v>
      </c>
    </row>
    <row r="87" spans="1:11" x14ac:dyDescent="0.2">
      <c r="A87" s="2" t="s">
        <v>362</v>
      </c>
      <c r="B87" s="2" t="s">
        <v>1052</v>
      </c>
      <c r="C87" s="3"/>
      <c r="D87" s="3"/>
      <c r="E87" s="2" t="s">
        <v>90</v>
      </c>
      <c r="F87" s="2" t="s">
        <v>753</v>
      </c>
      <c r="G87" s="3"/>
      <c r="H87" s="3"/>
      <c r="I87" s="2" t="s">
        <v>3605</v>
      </c>
      <c r="J87" s="3" t="str">
        <f>MID(E87,3,1)</f>
        <v>M</v>
      </c>
      <c r="K87" s="3" t="str">
        <f>IF(AND(J87="M",G87="077"),MAX(40-1*COUNTIFS($J$8:J86,"M",$G$8:$G86,"077"),1),
IF(AND(J87="F",G87="077"),MAX(40-1*COUNTIFS($J$8:J86,"F",$G$8:$G86,"077"),1),""))</f>
        <v/>
      </c>
    </row>
    <row r="88" spans="1:11" x14ac:dyDescent="0.2">
      <c r="A88" s="2" t="s">
        <v>367</v>
      </c>
      <c r="B88" s="2" t="s">
        <v>3604</v>
      </c>
      <c r="C88" s="3"/>
      <c r="D88" s="2" t="s">
        <v>3603</v>
      </c>
      <c r="E88" s="2" t="s">
        <v>868</v>
      </c>
      <c r="F88" s="2" t="s">
        <v>326</v>
      </c>
      <c r="G88" s="2" t="s">
        <v>58</v>
      </c>
      <c r="H88" s="2" t="s">
        <v>38</v>
      </c>
      <c r="I88" s="2" t="s">
        <v>3602</v>
      </c>
      <c r="J88" s="3" t="str">
        <f>MID(E88,3,1)</f>
        <v>F</v>
      </c>
      <c r="K88" s="3">
        <f>IF(AND(J88="M",G88="077"),MAX(40-1*COUNTIFS($J$8:J87,"M",$G$8:$G87,"077"),1),
IF(AND(J88="F",G88="077"),MAX(40-1*COUNTIFS($J$8:J87,"F",$G$8:$G87,"077"),1),""))</f>
        <v>32</v>
      </c>
    </row>
    <row r="89" spans="1:11" x14ac:dyDescent="0.2">
      <c r="A89" s="2" t="s">
        <v>370</v>
      </c>
      <c r="B89" s="2" t="s">
        <v>3601</v>
      </c>
      <c r="C89" s="3"/>
      <c r="D89" s="3"/>
      <c r="E89" s="2" t="s">
        <v>225</v>
      </c>
      <c r="F89" s="2" t="s">
        <v>753</v>
      </c>
      <c r="G89" s="3"/>
      <c r="H89" s="3"/>
      <c r="I89" s="2" t="s">
        <v>3600</v>
      </c>
      <c r="J89" s="3" t="str">
        <f>MID(E89,3,1)</f>
        <v>M</v>
      </c>
      <c r="K89" s="3" t="str">
        <f>IF(AND(J89="M",G89="077"),MAX(40-1*COUNTIFS($J$8:J88,"M",$G$8:$G88,"077"),1),
IF(AND(J89="F",G89="077"),MAX(40-1*COUNTIFS($J$8:J88,"F",$G$8:$G88,"077"),1),""))</f>
        <v/>
      </c>
    </row>
    <row r="90" spans="1:11" x14ac:dyDescent="0.2">
      <c r="A90" s="2" t="s">
        <v>375</v>
      </c>
      <c r="B90" s="2" t="s">
        <v>1067</v>
      </c>
      <c r="C90" s="3"/>
      <c r="D90" s="3"/>
      <c r="E90" s="2" t="s">
        <v>1068</v>
      </c>
      <c r="F90" s="2" t="s">
        <v>3599</v>
      </c>
      <c r="G90" s="3"/>
      <c r="H90" s="3"/>
      <c r="I90" s="2" t="s">
        <v>3598</v>
      </c>
      <c r="J90" s="3" t="str">
        <f>MID(E90,3,1)</f>
        <v>F</v>
      </c>
      <c r="K90" s="3" t="str">
        <f>IF(AND(J90="M",G90="077"),MAX(40-1*COUNTIFS($J$8:J89,"M",$G$8:$G89,"077"),1),
IF(AND(J90="F",G90="077"),MAX(40-1*COUNTIFS($J$8:J89,"F",$G$8:$G89,"077"),1),""))</f>
        <v/>
      </c>
    </row>
    <row r="91" spans="1:11" x14ac:dyDescent="0.2">
      <c r="A91" s="2" t="s">
        <v>379</v>
      </c>
      <c r="B91" s="2" t="s">
        <v>589</v>
      </c>
      <c r="C91" s="3"/>
      <c r="D91" s="2" t="s">
        <v>590</v>
      </c>
      <c r="E91" s="2" t="s">
        <v>591</v>
      </c>
      <c r="F91" s="2" t="s">
        <v>326</v>
      </c>
      <c r="G91" s="2" t="s">
        <v>58</v>
      </c>
      <c r="H91" s="2" t="s">
        <v>38</v>
      </c>
      <c r="I91" s="2" t="s">
        <v>3595</v>
      </c>
      <c r="J91" s="3" t="str">
        <f>MID(E91,3,1)</f>
        <v>F</v>
      </c>
      <c r="K91" s="3">
        <f>IF(AND(J91="M",G91="077"),MAX(40-1*COUNTIFS($J$8:J90,"M",$G$8:$G90,"077"),1),
IF(AND(J91="F",G91="077"),MAX(40-1*COUNTIFS($J$8:J90,"F",$G$8:$G90,"077"),1),""))</f>
        <v>31</v>
      </c>
    </row>
    <row r="92" spans="1:11" x14ac:dyDescent="0.2">
      <c r="A92" s="2" t="s">
        <v>382</v>
      </c>
      <c r="B92" s="2" t="s">
        <v>3597</v>
      </c>
      <c r="C92" s="3"/>
      <c r="D92" s="2" t="s">
        <v>3596</v>
      </c>
      <c r="E92" s="2" t="s">
        <v>150</v>
      </c>
      <c r="F92" s="2" t="s">
        <v>326</v>
      </c>
      <c r="G92" s="2" t="s">
        <v>58</v>
      </c>
      <c r="H92" s="2" t="s">
        <v>38</v>
      </c>
      <c r="I92" s="2" t="s">
        <v>3595</v>
      </c>
      <c r="J92" s="3" t="str">
        <f>MID(E92,3,1)</f>
        <v>M</v>
      </c>
      <c r="K92" s="3">
        <f>IF(AND(J92="M",G92="077"),MAX(40-1*COUNTIFS($J$8:J91,"M",$G$8:$G91,"077"),1),
IF(AND(J92="F",G92="077"),MAX(40-1*COUNTIFS($J$8:J91,"F",$G$8:$G91,"077"),1),""))</f>
        <v>7</v>
      </c>
    </row>
    <row r="93" spans="1:11" x14ac:dyDescent="0.2">
      <c r="A93" s="2" t="s">
        <v>387</v>
      </c>
      <c r="B93" s="2" t="s">
        <v>3594</v>
      </c>
      <c r="C93" s="3"/>
      <c r="D93" s="3"/>
      <c r="E93" s="2" t="s">
        <v>208</v>
      </c>
      <c r="F93" s="2" t="s">
        <v>753</v>
      </c>
      <c r="G93" s="3"/>
      <c r="H93" s="3"/>
      <c r="I93" s="2" t="s">
        <v>3593</v>
      </c>
      <c r="J93" s="3" t="str">
        <f>MID(E93,3,1)</f>
        <v>M</v>
      </c>
      <c r="K93" s="3" t="str">
        <f>IF(AND(J93="M",G93="077"),MAX(40-1*COUNTIFS($J$8:J92,"M",$G$8:$G92,"077"),1),
IF(AND(J93="F",G93="077"),MAX(40-1*COUNTIFS($J$8:J92,"F",$G$8:$G92,"077"),1),""))</f>
        <v/>
      </c>
    </row>
    <row r="94" spans="1:11" x14ac:dyDescent="0.2">
      <c r="A94" s="2" t="s">
        <v>392</v>
      </c>
      <c r="B94" s="2" t="s">
        <v>3592</v>
      </c>
      <c r="C94" s="3"/>
      <c r="D94" s="3"/>
      <c r="E94" s="2" t="s">
        <v>21</v>
      </c>
      <c r="F94" s="2" t="s">
        <v>3591</v>
      </c>
      <c r="G94" s="3"/>
      <c r="H94" s="3"/>
      <c r="I94" s="2" t="s">
        <v>3590</v>
      </c>
      <c r="J94" s="3" t="str">
        <f>MID(E94,3,1)</f>
        <v>M</v>
      </c>
      <c r="K94" s="3" t="str">
        <f>IF(AND(J94="M",G94="077"),MAX(40-1*COUNTIFS($J$8:J93,"M",$G$8:$G93,"077"),1),
IF(AND(J94="F",G94="077"),MAX(40-1*COUNTIFS($J$8:J93,"F",$G$8:$G93,"077"),1),""))</f>
        <v/>
      </c>
    </row>
    <row r="95" spans="1:11" x14ac:dyDescent="0.2">
      <c r="A95" s="2" t="s">
        <v>397</v>
      </c>
      <c r="B95" s="2" t="s">
        <v>3589</v>
      </c>
      <c r="C95" s="3"/>
      <c r="D95" s="3"/>
      <c r="E95" s="2" t="s">
        <v>550</v>
      </c>
      <c r="F95" s="2" t="s">
        <v>753</v>
      </c>
      <c r="G95" s="3"/>
      <c r="H95" s="3"/>
      <c r="I95" s="2" t="s">
        <v>3588</v>
      </c>
      <c r="J95" s="3" t="str">
        <f>MID(E95,3,1)</f>
        <v>F</v>
      </c>
      <c r="K95" s="3" t="str">
        <f>IF(AND(J95="M",G95="077"),MAX(40-1*COUNTIFS($J$8:J94,"M",$G$8:$G94,"077"),1),
IF(AND(J95="F",G95="077"),MAX(40-1*COUNTIFS($J$8:J94,"F",$G$8:$G94,"077"),1),""))</f>
        <v/>
      </c>
    </row>
    <row r="96" spans="1:11" x14ac:dyDescent="0.2">
      <c r="A96" s="2" t="s">
        <v>401</v>
      </c>
      <c r="B96" s="2" t="s">
        <v>3587</v>
      </c>
      <c r="C96" s="3"/>
      <c r="D96" s="2" t="s">
        <v>3586</v>
      </c>
      <c r="E96" s="2" t="s">
        <v>1068</v>
      </c>
      <c r="F96" s="2" t="s">
        <v>1231</v>
      </c>
      <c r="G96" s="2" t="s">
        <v>58</v>
      </c>
      <c r="H96" s="2" t="s">
        <v>38</v>
      </c>
      <c r="I96" s="2" t="s">
        <v>3585</v>
      </c>
      <c r="J96" s="3" t="str">
        <f>MID(E96,3,1)</f>
        <v>F</v>
      </c>
      <c r="K96" s="3">
        <f>IF(AND(J96="M",G96="077"),MAX(40-1*COUNTIFS($J$8:J95,"M",$G$8:$G95,"077"),1),
IF(AND(J96="F",G96="077"),MAX(40-1*COUNTIFS($J$8:J95,"F",$G$8:$G95,"077"),1),""))</f>
        <v>30</v>
      </c>
    </row>
    <row r="97" spans="1:11" x14ac:dyDescent="0.2">
      <c r="A97" s="2" t="s">
        <v>404</v>
      </c>
      <c r="B97" s="2" t="s">
        <v>3584</v>
      </c>
      <c r="C97" s="3"/>
      <c r="D97" s="3"/>
      <c r="E97" s="2" t="s">
        <v>536</v>
      </c>
      <c r="F97" s="2" t="s">
        <v>753</v>
      </c>
      <c r="G97" s="3"/>
      <c r="H97" s="3"/>
      <c r="I97" s="2" t="s">
        <v>3583</v>
      </c>
      <c r="J97" s="3" t="str">
        <f>MID(E97,3,1)</f>
        <v>M</v>
      </c>
      <c r="K97" s="3" t="str">
        <f>IF(AND(J97="M",G97="077"),MAX(40-1*COUNTIFS($J$8:J96,"M",$G$8:$G96,"077"),1),
IF(AND(J97="F",G97="077"),MAX(40-1*COUNTIFS($J$8:J96,"F",$G$8:$G96,"077"),1),""))</f>
        <v/>
      </c>
    </row>
    <row r="98" spans="1:11" x14ac:dyDescent="0.2">
      <c r="A98" s="2" t="s">
        <v>407</v>
      </c>
      <c r="B98" s="2" t="s">
        <v>3582</v>
      </c>
      <c r="C98" s="3"/>
      <c r="D98" s="3"/>
      <c r="E98" s="2" t="s">
        <v>150</v>
      </c>
      <c r="F98" s="2" t="s">
        <v>753</v>
      </c>
      <c r="G98" s="3"/>
      <c r="H98" s="3"/>
      <c r="I98" s="2" t="s">
        <v>3581</v>
      </c>
      <c r="J98" s="3" t="str">
        <f>MID(E98,3,1)</f>
        <v>M</v>
      </c>
      <c r="K98" s="3" t="str">
        <f>IF(AND(J98="M",G98="077"),MAX(40-1*COUNTIFS($J$8:J97,"M",$G$8:$G97,"077"),1),
IF(AND(J98="F",G98="077"),MAX(40-1*COUNTIFS($J$8:J97,"F",$G$8:$G97,"077"),1),""))</f>
        <v/>
      </c>
    </row>
    <row r="99" spans="1:11" x14ac:dyDescent="0.2">
      <c r="A99" s="2" t="s">
        <v>412</v>
      </c>
      <c r="B99" s="2" t="s">
        <v>3580</v>
      </c>
      <c r="C99" s="3"/>
      <c r="D99" s="3"/>
      <c r="E99" s="2" t="s">
        <v>1078</v>
      </c>
      <c r="F99" s="2" t="s">
        <v>753</v>
      </c>
      <c r="G99" s="3"/>
      <c r="H99" s="3"/>
      <c r="I99" s="2" t="s">
        <v>3579</v>
      </c>
      <c r="J99" s="3" t="str">
        <f>MID(E99,3,1)</f>
        <v>M</v>
      </c>
      <c r="K99" s="3" t="str">
        <f>IF(AND(J99="M",G99="077"),MAX(40-1*COUNTIFS($J$8:J98,"M",$G$8:$G98,"077"),1),
IF(AND(J99="F",G99="077"),MAX(40-1*COUNTIFS($J$8:J98,"F",$G$8:$G98,"077"),1),""))</f>
        <v/>
      </c>
    </row>
    <row r="100" spans="1:11" x14ac:dyDescent="0.2">
      <c r="A100" s="2" t="s">
        <v>418</v>
      </c>
      <c r="B100" s="2" t="s">
        <v>3578</v>
      </c>
      <c r="C100" s="3"/>
      <c r="D100" s="2" t="s">
        <v>3577</v>
      </c>
      <c r="E100" s="2" t="s">
        <v>1327</v>
      </c>
      <c r="F100" s="2" t="s">
        <v>753</v>
      </c>
      <c r="G100" s="3"/>
      <c r="H100" s="3"/>
      <c r="I100" s="2" t="s">
        <v>3576</v>
      </c>
      <c r="J100" s="3" t="str">
        <f>MID(E100,3,1)</f>
        <v>M</v>
      </c>
      <c r="K100" s="3" t="str">
        <f>IF(AND(J100="M",G100="077"),MAX(40-1*COUNTIFS($J$8:J99,"M",$G$8:$G99,"077"),1),
IF(AND(J100="F",G100="077"),MAX(40-1*COUNTIFS($J$8:J99,"F",$G$8:$G99,"077"),1),""))</f>
        <v/>
      </c>
    </row>
    <row r="101" spans="1:11" x14ac:dyDescent="0.2">
      <c r="A101" s="2" t="s">
        <v>425</v>
      </c>
      <c r="B101" s="2" t="s">
        <v>3575</v>
      </c>
      <c r="C101" s="3"/>
      <c r="D101" s="3"/>
      <c r="E101" s="2" t="s">
        <v>385</v>
      </c>
      <c r="F101" s="2" t="s">
        <v>753</v>
      </c>
      <c r="G101" s="3"/>
      <c r="H101" s="3"/>
      <c r="I101" s="2" t="s">
        <v>3574</v>
      </c>
      <c r="J101" s="3" t="str">
        <f>MID(E101,3,1)</f>
        <v>M</v>
      </c>
      <c r="K101" s="3" t="str">
        <f>IF(AND(J101="M",G101="077"),MAX(40-1*COUNTIFS($J$8:J100,"M",$G$8:$G100,"077"),1),
IF(AND(J101="F",G101="077"),MAX(40-1*COUNTIFS($J$8:J100,"F",$G$8:$G100,"077"),1),""))</f>
        <v/>
      </c>
    </row>
    <row r="102" spans="1:11" x14ac:dyDescent="0.2">
      <c r="A102" s="2" t="s">
        <v>428</v>
      </c>
      <c r="B102" s="2" t="s">
        <v>3573</v>
      </c>
      <c r="C102" s="3"/>
      <c r="D102" s="3"/>
      <c r="E102" s="2" t="s">
        <v>172</v>
      </c>
      <c r="F102" s="2" t="s">
        <v>753</v>
      </c>
      <c r="G102" s="3"/>
      <c r="H102" s="3"/>
      <c r="I102" s="2" t="s">
        <v>3572</v>
      </c>
      <c r="J102" s="3" t="str">
        <f>MID(E102,3,1)</f>
        <v>M</v>
      </c>
      <c r="K102" s="3" t="str">
        <f>IF(AND(J102="M",G102="077"),MAX(40-1*COUNTIFS($J$8:J101,"M",$G$8:$G101,"077"),1),
IF(AND(J102="F",G102="077"),MAX(40-1*COUNTIFS($J$8:J101,"F",$G$8:$G101,"077"),1),""))</f>
        <v/>
      </c>
    </row>
    <row r="103" spans="1:11" x14ac:dyDescent="0.2">
      <c r="A103" s="2" t="s">
        <v>432</v>
      </c>
      <c r="B103" s="2" t="s">
        <v>2289</v>
      </c>
      <c r="C103" s="3"/>
      <c r="D103" s="2" t="s">
        <v>2288</v>
      </c>
      <c r="E103" s="2" t="s">
        <v>493</v>
      </c>
      <c r="F103" s="2" t="s">
        <v>1231</v>
      </c>
      <c r="G103" s="2" t="s">
        <v>58</v>
      </c>
      <c r="H103" s="2" t="s">
        <v>38</v>
      </c>
      <c r="I103" s="2" t="s">
        <v>3571</v>
      </c>
      <c r="J103" s="3" t="str">
        <f>MID(E103,3,1)</f>
        <v>F</v>
      </c>
      <c r="K103" s="3">
        <f>IF(AND(J103="M",G103="077"),MAX(40-1*COUNTIFS($J$8:J102,"M",$G$8:$G102,"077"),1),
IF(AND(J103="F",G103="077"),MAX(40-1*COUNTIFS($J$8:J102,"F",$G$8:$G102,"077"),1),""))</f>
        <v>29</v>
      </c>
    </row>
    <row r="104" spans="1:11" x14ac:dyDescent="0.2">
      <c r="A104" s="2" t="s">
        <v>436</v>
      </c>
      <c r="B104" s="2" t="s">
        <v>3570</v>
      </c>
      <c r="C104" s="3"/>
      <c r="D104" s="3"/>
      <c r="E104" s="2" t="s">
        <v>150</v>
      </c>
      <c r="F104" s="2" t="s">
        <v>753</v>
      </c>
      <c r="G104" s="3"/>
      <c r="H104" s="3"/>
      <c r="I104" s="2" t="s">
        <v>3569</v>
      </c>
      <c r="J104" s="3" t="str">
        <f>MID(E104,3,1)</f>
        <v>M</v>
      </c>
      <c r="K104" s="3" t="str">
        <f>IF(AND(J104="M",G104="077"),MAX(40-1*COUNTIFS($J$8:J103,"M",$G$8:$G103,"077"),1),
IF(AND(J104="F",G104="077"),MAX(40-1*COUNTIFS($J$8:J103,"F",$G$8:$G103,"077"),1),""))</f>
        <v/>
      </c>
    </row>
    <row r="105" spans="1:11" x14ac:dyDescent="0.2">
      <c r="A105" s="2" t="s">
        <v>440</v>
      </c>
      <c r="B105" s="2" t="s">
        <v>3568</v>
      </c>
      <c r="C105" s="3"/>
      <c r="D105" s="3"/>
      <c r="E105" s="2" t="s">
        <v>141</v>
      </c>
      <c r="F105" s="2" t="s">
        <v>753</v>
      </c>
      <c r="G105" s="3"/>
      <c r="H105" s="3"/>
      <c r="I105" s="2" t="s">
        <v>1335</v>
      </c>
      <c r="J105" s="3" t="str">
        <f>MID(E105,3,1)</f>
        <v>M</v>
      </c>
      <c r="K105" s="3" t="str">
        <f>IF(AND(J105="M",G105="077"),MAX(40-1*COUNTIFS($J$8:J104,"M",$G$8:$G104,"077"),1),
IF(AND(J105="F",G105="077"),MAX(40-1*COUNTIFS($J$8:J104,"F",$G$8:$G104,"077"),1),""))</f>
        <v/>
      </c>
    </row>
    <row r="106" spans="1:11" x14ac:dyDescent="0.2">
      <c r="A106" s="2" t="s">
        <v>443</v>
      </c>
      <c r="B106" s="2" t="s">
        <v>3567</v>
      </c>
      <c r="C106" s="3"/>
      <c r="D106" s="3"/>
      <c r="E106" s="2" t="s">
        <v>321</v>
      </c>
      <c r="F106" s="2" t="s">
        <v>753</v>
      </c>
      <c r="G106" s="3"/>
      <c r="H106" s="3"/>
      <c r="I106" s="2" t="s">
        <v>3566</v>
      </c>
      <c r="J106" s="3" t="str">
        <f>MID(E106,3,1)</f>
        <v>M</v>
      </c>
      <c r="K106" s="3" t="str">
        <f>IF(AND(J106="M",G106="077"),MAX(40-1*COUNTIFS($J$8:J105,"M",$G$8:$G105,"077"),1),
IF(AND(J106="F",G106="077"),MAX(40-1*COUNTIFS($J$8:J105,"F",$G$8:$G105,"077"),1),""))</f>
        <v/>
      </c>
    </row>
    <row r="107" spans="1:11" x14ac:dyDescent="0.2">
      <c r="A107" s="2" t="s">
        <v>449</v>
      </c>
      <c r="B107" s="2" t="s">
        <v>3565</v>
      </c>
      <c r="C107" s="3"/>
      <c r="D107" s="2" t="s">
        <v>3564</v>
      </c>
      <c r="E107" s="2" t="s">
        <v>1173</v>
      </c>
      <c r="F107" s="2" t="s">
        <v>142</v>
      </c>
      <c r="G107" s="2" t="s">
        <v>58</v>
      </c>
      <c r="H107" s="2" t="s">
        <v>38</v>
      </c>
      <c r="I107" s="2" t="s">
        <v>3563</v>
      </c>
      <c r="J107" s="3" t="str">
        <f>MID(E107,3,1)</f>
        <v>F</v>
      </c>
      <c r="K107" s="3">
        <f>IF(AND(J107="M",G107="077"),MAX(40-1*COUNTIFS($J$8:J106,"M",$G$8:$G106,"077"),1),
IF(AND(J107="F",G107="077"),MAX(40-1*COUNTIFS($J$8:J106,"F",$G$8:$G106,"077"),1),""))</f>
        <v>28</v>
      </c>
    </row>
    <row r="108" spans="1:11" x14ac:dyDescent="0.2">
      <c r="A108" s="2" t="s">
        <v>453</v>
      </c>
      <c r="B108" s="2" t="s">
        <v>3562</v>
      </c>
      <c r="C108" s="3"/>
      <c r="D108" s="3"/>
      <c r="E108" s="2" t="s">
        <v>46</v>
      </c>
      <c r="F108" s="2" t="s">
        <v>753</v>
      </c>
      <c r="G108" s="3"/>
      <c r="H108" s="3"/>
      <c r="I108" s="2" t="s">
        <v>3561</v>
      </c>
      <c r="J108" s="3" t="str">
        <f>MID(E108,3,1)</f>
        <v>M</v>
      </c>
      <c r="K108" s="3" t="str">
        <f>IF(AND(J108="M",G108="077"),MAX(40-1*COUNTIFS($J$8:J107,"M",$G$8:$G107,"077"),1),
IF(AND(J108="F",G108="077"),MAX(40-1*COUNTIFS($J$8:J107,"F",$G$8:$G107,"077"),1),""))</f>
        <v/>
      </c>
    </row>
    <row r="109" spans="1:11" x14ac:dyDescent="0.2">
      <c r="A109" s="2" t="s">
        <v>457</v>
      </c>
      <c r="B109" s="2" t="s">
        <v>3560</v>
      </c>
      <c r="C109" s="3"/>
      <c r="D109" s="3"/>
      <c r="E109" s="2" t="s">
        <v>747</v>
      </c>
      <c r="F109" s="2" t="s">
        <v>753</v>
      </c>
      <c r="G109" s="3"/>
      <c r="H109" s="3"/>
      <c r="I109" s="2" t="s">
        <v>3558</v>
      </c>
      <c r="J109" s="3" t="str">
        <f>MID(E109,3,1)</f>
        <v>M</v>
      </c>
      <c r="K109" s="3" t="str">
        <f>IF(AND(J109="M",G109="077"),MAX(40-1*COUNTIFS($J$8:J108,"M",$G$8:$G108,"077"),1),
IF(AND(J109="F",G109="077"),MAX(40-1*COUNTIFS($J$8:J108,"F",$G$8:$G108,"077"),1),""))</f>
        <v/>
      </c>
    </row>
    <row r="110" spans="1:11" x14ac:dyDescent="0.2">
      <c r="A110" s="2" t="s">
        <v>460</v>
      </c>
      <c r="B110" s="2" t="s">
        <v>3559</v>
      </c>
      <c r="C110" s="3"/>
      <c r="D110" s="3"/>
      <c r="E110" s="2" t="s">
        <v>80</v>
      </c>
      <c r="F110" s="2" t="s">
        <v>753</v>
      </c>
      <c r="G110" s="3"/>
      <c r="H110" s="3"/>
      <c r="I110" s="2" t="s">
        <v>3558</v>
      </c>
      <c r="J110" s="3" t="str">
        <f>MID(E110,3,1)</f>
        <v>M</v>
      </c>
      <c r="K110" s="3" t="str">
        <f>IF(AND(J110="M",G110="077"),MAX(40-1*COUNTIFS($J$8:J109,"M",$G$8:$G109,"077"),1),
IF(AND(J110="F",G110="077"),MAX(40-1*COUNTIFS($J$8:J109,"F",$G$8:$G109,"077"),1),""))</f>
        <v/>
      </c>
    </row>
    <row r="111" spans="1:11" x14ac:dyDescent="0.2">
      <c r="A111" s="2" t="s">
        <v>464</v>
      </c>
      <c r="B111" s="2" t="s">
        <v>3557</v>
      </c>
      <c r="C111" s="3"/>
      <c r="D111" s="3"/>
      <c r="E111" s="2" t="s">
        <v>205</v>
      </c>
      <c r="F111" s="2" t="s">
        <v>753</v>
      </c>
      <c r="G111" s="3"/>
      <c r="H111" s="3"/>
      <c r="I111" s="2" t="s">
        <v>3556</v>
      </c>
      <c r="J111" s="3" t="str">
        <f>MID(E111,3,1)</f>
        <v>F</v>
      </c>
      <c r="K111" s="3" t="str">
        <f>IF(AND(J111="M",G111="077"),MAX(40-1*COUNTIFS($J$8:J110,"M",$G$8:$G110,"077"),1),
IF(AND(J111="F",G111="077"),MAX(40-1*COUNTIFS($J$8:J110,"F",$G$8:$G110,"077"),1),""))</f>
        <v/>
      </c>
    </row>
    <row r="112" spans="1:11" x14ac:dyDescent="0.2">
      <c r="A112" s="2" t="s">
        <v>469</v>
      </c>
      <c r="B112" s="2" t="s">
        <v>3555</v>
      </c>
      <c r="C112" s="3"/>
      <c r="D112" s="3"/>
      <c r="E112" s="2" t="s">
        <v>321</v>
      </c>
      <c r="F112" s="2" t="s">
        <v>753</v>
      </c>
      <c r="G112" s="3"/>
      <c r="H112" s="3"/>
      <c r="I112" s="2" t="s">
        <v>3554</v>
      </c>
      <c r="J112" s="3" t="str">
        <f>MID(E112,3,1)</f>
        <v>M</v>
      </c>
      <c r="K112" s="3" t="str">
        <f>IF(AND(J112="M",G112="077"),MAX(40-1*COUNTIFS($J$8:J111,"M",$G$8:$G111,"077"),1),
IF(AND(J112="F",G112="077"),MAX(40-1*COUNTIFS($J$8:J111,"F",$G$8:$G111,"077"),1),""))</f>
        <v/>
      </c>
    </row>
    <row r="113" spans="1:11" x14ac:dyDescent="0.2">
      <c r="A113" s="2" t="s">
        <v>472</v>
      </c>
      <c r="B113" s="2" t="s">
        <v>3553</v>
      </c>
      <c r="C113" s="3"/>
      <c r="D113" s="3"/>
      <c r="E113" s="2" t="s">
        <v>531</v>
      </c>
      <c r="F113" s="2" t="s">
        <v>753</v>
      </c>
      <c r="G113" s="3"/>
      <c r="H113" s="3"/>
      <c r="I113" s="2" t="s">
        <v>3552</v>
      </c>
      <c r="J113" s="3" t="str">
        <f>MID(E113,3,1)</f>
        <v>M</v>
      </c>
      <c r="K113" s="3" t="str">
        <f>IF(AND(J113="M",G113="077"),MAX(40-1*COUNTIFS($J$8:J112,"M",$G$8:$G112,"077"),1),
IF(AND(J113="F",G113="077"),MAX(40-1*COUNTIFS($J$8:J112,"F",$G$8:$G112,"077"),1),""))</f>
        <v/>
      </c>
    </row>
    <row r="114" spans="1:11" x14ac:dyDescent="0.2">
      <c r="A114" s="2" t="s">
        <v>476</v>
      </c>
      <c r="B114" s="2" t="s">
        <v>3551</v>
      </c>
      <c r="C114" s="3"/>
      <c r="D114" s="3"/>
      <c r="E114" s="2" t="s">
        <v>493</v>
      </c>
      <c r="F114" s="2" t="s">
        <v>753</v>
      </c>
      <c r="G114" s="3"/>
      <c r="H114" s="3"/>
      <c r="I114" s="2" t="s">
        <v>3550</v>
      </c>
      <c r="J114" s="3" t="str">
        <f>MID(E114,3,1)</f>
        <v>F</v>
      </c>
      <c r="K114" s="3" t="str">
        <f>IF(AND(J114="M",G114="077"),MAX(40-1*COUNTIFS($J$8:J113,"M",$G$8:$G113,"077"),1),
IF(AND(J114="F",G114="077"),MAX(40-1*COUNTIFS($J$8:J113,"F",$G$8:$G113,"077"),1),""))</f>
        <v/>
      </c>
    </row>
    <row r="115" spans="1:11" x14ac:dyDescent="0.2">
      <c r="A115" s="2" t="s">
        <v>479</v>
      </c>
      <c r="B115" s="2" t="s">
        <v>3549</v>
      </c>
      <c r="C115" s="3"/>
      <c r="D115" s="3"/>
      <c r="E115" s="2" t="s">
        <v>3548</v>
      </c>
      <c r="F115" s="2" t="s">
        <v>3547</v>
      </c>
      <c r="G115" s="3"/>
      <c r="H115" s="3"/>
      <c r="I115" s="2" t="s">
        <v>1718</v>
      </c>
      <c r="J115" s="3" t="str">
        <f>MID(E115,3,1)</f>
        <v>F</v>
      </c>
      <c r="K115" s="3" t="str">
        <f>IF(AND(J115="M",G115="077"),MAX(40-1*COUNTIFS($J$8:J114,"M",$G$8:$G114,"077"),1),
IF(AND(J115="F",G115="077"),MAX(40-1*COUNTIFS($J$8:J114,"F",$G$8:$G114,"077"),1),""))</f>
        <v/>
      </c>
    </row>
    <row r="116" spans="1:11" x14ac:dyDescent="0.2">
      <c r="A116" s="2" t="s">
        <v>483</v>
      </c>
      <c r="B116" s="2" t="s">
        <v>3546</v>
      </c>
      <c r="C116" s="3"/>
      <c r="D116" s="3"/>
      <c r="E116" s="2" t="s">
        <v>120</v>
      </c>
      <c r="F116" s="2" t="s">
        <v>753</v>
      </c>
      <c r="G116" s="3"/>
      <c r="H116" s="3"/>
      <c r="I116" s="2" t="s">
        <v>3545</v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815429-8773-49AA-BE46-1974948731BD}">
  <dimension ref="A1:K115"/>
  <sheetViews>
    <sheetView topLeftCell="A7" workbookViewId="0">
      <selection activeCell="L17" sqref="L17"/>
    </sheetView>
  </sheetViews>
  <sheetFormatPr baseColWidth="10" defaultRowHeight="12.75" x14ac:dyDescent="0.2"/>
  <cols>
    <col min="1" max="1" width="21.5703125" style="4" customWidth="1"/>
    <col min="2" max="2" width="29.28515625" style="4" bestFit="1" customWidth="1"/>
    <col min="3" max="3" width="6.42578125" style="4" bestFit="1" customWidth="1"/>
    <col min="4" max="4" width="11.42578125" style="4"/>
    <col min="5" max="5" width="12" style="4" customWidth="1"/>
    <col min="6" max="6" width="28.42578125" style="4" bestFit="1" customWidth="1"/>
    <col min="7" max="9" width="11.42578125" style="4"/>
    <col min="10" max="10" width="11.42578125" style="3"/>
    <col min="11" max="11" width="12.42578125" style="3" customWidth="1"/>
    <col min="12" max="16384" width="11.42578125" style="4"/>
  </cols>
  <sheetData>
    <row r="1" spans="1:11" ht="15.75" x14ac:dyDescent="0.2">
      <c r="F1" s="1" t="s">
        <v>3542</v>
      </c>
    </row>
    <row r="2" spans="1:11" x14ac:dyDescent="0.2">
      <c r="F2" s="4" t="s">
        <v>1</v>
      </c>
    </row>
    <row r="3" spans="1:11" x14ac:dyDescent="0.2">
      <c r="F3" s="2" t="s">
        <v>3541</v>
      </c>
    </row>
    <row r="4" spans="1:11" x14ac:dyDescent="0.2">
      <c r="F4" s="2" t="s">
        <v>3540</v>
      </c>
    </row>
    <row r="5" spans="1:11" x14ac:dyDescent="0.2">
      <c r="F5" s="2" t="s">
        <v>4</v>
      </c>
    </row>
    <row r="7" spans="1:11" x14ac:dyDescent="0.2">
      <c r="A7" s="2" t="s">
        <v>738</v>
      </c>
      <c r="B7" s="10" t="s">
        <v>734</v>
      </c>
      <c r="C7" s="2" t="s">
        <v>6</v>
      </c>
      <c r="D7" s="10" t="s">
        <v>2185</v>
      </c>
      <c r="E7" s="2" t="s">
        <v>3539</v>
      </c>
      <c r="F7" s="2" t="s">
        <v>3538</v>
      </c>
      <c r="G7" s="2" t="s">
        <v>9</v>
      </c>
      <c r="H7" s="10" t="s">
        <v>3101</v>
      </c>
      <c r="I7" s="10" t="s">
        <v>3102</v>
      </c>
      <c r="J7" s="3" t="s">
        <v>3103</v>
      </c>
      <c r="K7" s="3" t="s">
        <v>3104</v>
      </c>
    </row>
    <row r="8" spans="1:11" x14ac:dyDescent="0.2">
      <c r="A8" s="10" t="s">
        <v>10</v>
      </c>
      <c r="B8" s="10" t="s">
        <v>11</v>
      </c>
      <c r="C8" s="10"/>
      <c r="D8" s="10" t="s">
        <v>12</v>
      </c>
      <c r="E8" s="10" t="s">
        <v>13</v>
      </c>
      <c r="F8" s="10" t="s">
        <v>14</v>
      </c>
      <c r="G8" s="10" t="s">
        <v>15</v>
      </c>
      <c r="H8" s="10" t="s">
        <v>16</v>
      </c>
      <c r="I8" s="10" t="s">
        <v>17</v>
      </c>
      <c r="J8" s="3" t="s">
        <v>732</v>
      </c>
      <c r="K8" s="3" t="s">
        <v>733</v>
      </c>
    </row>
    <row r="9" spans="1:11" x14ac:dyDescent="0.2">
      <c r="A9" s="2" t="s">
        <v>18</v>
      </c>
      <c r="B9" s="2" t="s">
        <v>3537</v>
      </c>
      <c r="C9" s="10"/>
      <c r="D9" s="2" t="s">
        <v>3536</v>
      </c>
      <c r="E9" s="2" t="s">
        <v>167</v>
      </c>
      <c r="F9" s="2" t="s">
        <v>952</v>
      </c>
      <c r="G9" s="2" t="s">
        <v>58</v>
      </c>
      <c r="H9" s="2" t="s">
        <v>38</v>
      </c>
      <c r="I9" s="2" t="s">
        <v>3535</v>
      </c>
      <c r="J9" s="3" t="str">
        <f>MID(E9,3,1)</f>
        <v>M</v>
      </c>
      <c r="K9" s="3">
        <f>IF(AND(J9="M",G9="077"),MAX(50-1*COUNTIFS($J$8:J8,"M",$G$8:$G8,"077"),1),
IF(AND(J9="F",G9="077"),MAX(50-1*COUNTIFS($J$8:J8,"F",$G$8:$G8,"077"),1),""))</f>
        <v>50</v>
      </c>
    </row>
    <row r="10" spans="1:11" x14ac:dyDescent="0.2">
      <c r="A10" s="2" t="s">
        <v>24</v>
      </c>
      <c r="B10" s="2" t="s">
        <v>2158</v>
      </c>
      <c r="C10" s="10"/>
      <c r="D10" s="2" t="s">
        <v>2157</v>
      </c>
      <c r="E10" s="2" t="s">
        <v>773</v>
      </c>
      <c r="F10" s="2" t="s">
        <v>3029</v>
      </c>
      <c r="G10" s="2" t="s">
        <v>58</v>
      </c>
      <c r="H10" s="2" t="s">
        <v>38</v>
      </c>
      <c r="I10" s="2" t="s">
        <v>3534</v>
      </c>
      <c r="J10" s="3" t="str">
        <f>MID(E10,3,1)</f>
        <v>M</v>
      </c>
      <c r="K10" s="3">
        <f>IF(AND(J10="M",G10="077"),MAX(50-1*COUNTIFS($J$8:J9,"M",$G$8:$G9,"077"),1),
IF(AND(J10="F",G10="077"),MAX(50-1*COUNTIFS($J$8:J9,"F",$G$8:$G9,"077"),1),""))</f>
        <v>49</v>
      </c>
    </row>
    <row r="11" spans="1:11" x14ac:dyDescent="0.2">
      <c r="A11" s="2" t="s">
        <v>28</v>
      </c>
      <c r="B11" s="2" t="s">
        <v>3533</v>
      </c>
      <c r="C11" s="10"/>
      <c r="D11" s="2" t="s">
        <v>3532</v>
      </c>
      <c r="E11" s="2" t="s">
        <v>823</v>
      </c>
      <c r="F11" s="2" t="s">
        <v>972</v>
      </c>
      <c r="G11" s="2" t="s">
        <v>58</v>
      </c>
      <c r="H11" s="2" t="s">
        <v>38</v>
      </c>
      <c r="I11" s="2" t="s">
        <v>3531</v>
      </c>
      <c r="J11" s="3" t="str">
        <f>MID(E11,3,1)</f>
        <v>M</v>
      </c>
      <c r="K11" s="3">
        <f>IF(AND(J11="M",G11="077"),MAX(50-1*COUNTIFS($J$8:J10,"M",$G$8:$G10,"077"),1),
IF(AND(J11="F",G11="077"),MAX(50-1*COUNTIFS($J$8:J10,"F",$G$8:$G10,"077"),1),""))</f>
        <v>48</v>
      </c>
    </row>
    <row r="12" spans="1:11" x14ac:dyDescent="0.2">
      <c r="A12" s="2" t="s">
        <v>32</v>
      </c>
      <c r="B12" s="2" t="s">
        <v>3530</v>
      </c>
      <c r="C12" s="10"/>
      <c r="D12" s="2" t="s">
        <v>3529</v>
      </c>
      <c r="E12" s="2" t="s">
        <v>30</v>
      </c>
      <c r="F12" s="2" t="s">
        <v>142</v>
      </c>
      <c r="G12" s="2" t="s">
        <v>58</v>
      </c>
      <c r="H12" s="2" t="s">
        <v>38</v>
      </c>
      <c r="I12" s="2" t="s">
        <v>3528</v>
      </c>
      <c r="J12" s="3" t="str">
        <f>MID(E12,3,1)</f>
        <v>M</v>
      </c>
      <c r="K12" s="3">
        <f>IF(AND(J12="M",G12="077"),MAX(50-1*COUNTIFS($J$8:J11,"M",$G$8:$G11,"077"),1),
IF(AND(J12="F",G12="077"),MAX(50-1*COUNTIFS($J$8:J11,"F",$G$8:$G11,"077"),1),""))</f>
        <v>47</v>
      </c>
    </row>
    <row r="13" spans="1:11" x14ac:dyDescent="0.2">
      <c r="A13" s="2" t="s">
        <v>40</v>
      </c>
      <c r="B13" s="2" t="s">
        <v>1377</v>
      </c>
      <c r="C13" s="10"/>
      <c r="D13" s="2" t="s">
        <v>1376</v>
      </c>
      <c r="E13" s="2" t="s">
        <v>385</v>
      </c>
      <c r="F13" s="2" t="s">
        <v>760</v>
      </c>
      <c r="G13" s="2" t="s">
        <v>58</v>
      </c>
      <c r="H13" s="2" t="s">
        <v>38</v>
      </c>
      <c r="I13" s="2" t="s">
        <v>3527</v>
      </c>
      <c r="J13" s="3" t="str">
        <f>MID(E13,3,1)</f>
        <v>M</v>
      </c>
      <c r="K13" s="3">
        <f>IF(AND(J13="M",G13="077"),MAX(50-1*COUNTIFS($J$8:J12,"M",$G$8:$G12,"077"),1),
IF(AND(J13="F",G13="077"),MAX(50-1*COUNTIFS($J$8:J12,"F",$G$8:$G12,"077"),1),""))</f>
        <v>46</v>
      </c>
    </row>
    <row r="14" spans="1:11" x14ac:dyDescent="0.2">
      <c r="A14" s="2" t="s">
        <v>44</v>
      </c>
      <c r="B14" s="2" t="s">
        <v>78</v>
      </c>
      <c r="C14" s="10"/>
      <c r="D14" s="2" t="s">
        <v>79</v>
      </c>
      <c r="E14" s="2" t="s">
        <v>80</v>
      </c>
      <c r="F14" s="2" t="s">
        <v>81</v>
      </c>
      <c r="G14" s="2" t="s">
        <v>58</v>
      </c>
      <c r="H14" s="2" t="s">
        <v>38</v>
      </c>
      <c r="I14" s="2" t="s">
        <v>3526</v>
      </c>
      <c r="J14" s="3" t="str">
        <f>MID(E14,3,1)</f>
        <v>M</v>
      </c>
      <c r="K14" s="3">
        <f>IF(AND(J14="M",G14="077"),MAX(50-1*COUNTIFS($J$8:J13,"M",$G$8:$G13,"077"),1),
IF(AND(J14="F",G14="077"),MAX(50-1*COUNTIFS($J$8:J13,"F",$G$8:$G13,"077"),1),""))</f>
        <v>45</v>
      </c>
    </row>
    <row r="15" spans="1:11" x14ac:dyDescent="0.2">
      <c r="A15" s="2" t="s">
        <v>48</v>
      </c>
      <c r="B15" s="2" t="s">
        <v>788</v>
      </c>
      <c r="C15" s="10"/>
      <c r="D15" s="2" t="s">
        <v>789</v>
      </c>
      <c r="E15" s="2" t="s">
        <v>364</v>
      </c>
      <c r="F15" s="2" t="s">
        <v>142</v>
      </c>
      <c r="G15" s="2" t="s">
        <v>58</v>
      </c>
      <c r="H15" s="2" t="s">
        <v>38</v>
      </c>
      <c r="I15" s="2" t="s">
        <v>1272</v>
      </c>
      <c r="J15" s="3" t="str">
        <f>MID(E15,3,1)</f>
        <v>M</v>
      </c>
      <c r="K15" s="3">
        <f>IF(AND(J15="M",G15="077"),MAX(50-1*COUNTIFS($J$8:J14,"M",$G$8:$G14,"077"),1),
IF(AND(J15="F",G15="077"),MAX(50-1*COUNTIFS($J$8:J14,"F",$G$8:$G14,"077"),1),""))</f>
        <v>44</v>
      </c>
    </row>
    <row r="16" spans="1:11" x14ac:dyDescent="0.2">
      <c r="A16" s="2" t="s">
        <v>53</v>
      </c>
      <c r="B16" s="2" t="s">
        <v>3525</v>
      </c>
      <c r="C16" s="10"/>
      <c r="D16" s="2" t="s">
        <v>3524</v>
      </c>
      <c r="E16" s="2" t="s">
        <v>90</v>
      </c>
      <c r="F16" s="2" t="s">
        <v>972</v>
      </c>
      <c r="G16" s="2" t="s">
        <v>58</v>
      </c>
      <c r="H16" s="2" t="s">
        <v>38</v>
      </c>
      <c r="I16" s="2" t="s">
        <v>3523</v>
      </c>
      <c r="J16" s="3" t="str">
        <f>MID(E16,3,1)</f>
        <v>M</v>
      </c>
      <c r="K16" s="3">
        <f>IF(AND(J16="M",G16="077"),MAX(50-1*COUNTIFS($J$8:J15,"M",$G$8:$G15,"077"),1),
IF(AND(J16="F",G16="077"),MAX(50-1*COUNTIFS($J$8:J15,"F",$G$8:$G15,"077"),1),""))</f>
        <v>43</v>
      </c>
    </row>
    <row r="17" spans="1:11" x14ac:dyDescent="0.2">
      <c r="A17" s="2" t="s">
        <v>60</v>
      </c>
      <c r="B17" s="2" t="s">
        <v>795</v>
      </c>
      <c r="C17" s="10"/>
      <c r="D17" s="2" t="s">
        <v>796</v>
      </c>
      <c r="E17" s="2" t="s">
        <v>51</v>
      </c>
      <c r="F17" s="2" t="s">
        <v>743</v>
      </c>
      <c r="G17" s="2" t="s">
        <v>58</v>
      </c>
      <c r="H17" s="2" t="s">
        <v>38</v>
      </c>
      <c r="I17" s="2" t="s">
        <v>3522</v>
      </c>
      <c r="J17" s="3" t="str">
        <f>MID(E17,3,1)</f>
        <v>M</v>
      </c>
      <c r="K17" s="3">
        <f>IF(AND(J17="M",G17="077"),MAX(50-1*COUNTIFS($J$8:J16,"M",$G$8:$G16,"077"),1),
IF(AND(J17="F",G17="077"),MAX(50-1*COUNTIFS($J$8:J16,"F",$G$8:$G16,"077"),1),""))</f>
        <v>42</v>
      </c>
    </row>
    <row r="18" spans="1:11" x14ac:dyDescent="0.2">
      <c r="A18" s="2" t="s">
        <v>64</v>
      </c>
      <c r="B18" s="2" t="s">
        <v>755</v>
      </c>
      <c r="C18" s="10"/>
      <c r="D18" s="2" t="s">
        <v>756</v>
      </c>
      <c r="E18" s="2" t="s">
        <v>26</v>
      </c>
      <c r="F18" s="2" t="s">
        <v>743</v>
      </c>
      <c r="G18" s="2" t="s">
        <v>58</v>
      </c>
      <c r="H18" s="2" t="s">
        <v>38</v>
      </c>
      <c r="I18" s="2" t="s">
        <v>3521</v>
      </c>
      <c r="J18" s="3" t="str">
        <f>MID(E18,3,1)</f>
        <v>M</v>
      </c>
      <c r="K18" s="3">
        <f>IF(AND(J18="M",G18="077"),MAX(50-1*COUNTIFS($J$8:J17,"M",$G$8:$G17,"077"),1),
IF(AND(J18="F",G18="077"),MAX(50-1*COUNTIFS($J$8:J17,"F",$G$8:$G17,"077"),1),""))</f>
        <v>41</v>
      </c>
    </row>
    <row r="19" spans="1:11" x14ac:dyDescent="0.2">
      <c r="A19" s="2" t="s">
        <v>67</v>
      </c>
      <c r="B19" s="2" t="s">
        <v>805</v>
      </c>
      <c r="C19" s="10"/>
      <c r="D19" s="2" t="s">
        <v>806</v>
      </c>
      <c r="E19" s="2" t="s">
        <v>30</v>
      </c>
      <c r="F19" s="2" t="s">
        <v>743</v>
      </c>
      <c r="G19" s="2" t="s">
        <v>58</v>
      </c>
      <c r="H19" s="2" t="s">
        <v>38</v>
      </c>
      <c r="I19" s="2" t="s">
        <v>3520</v>
      </c>
      <c r="J19" s="3" t="str">
        <f>MID(E19,3,1)</f>
        <v>M</v>
      </c>
      <c r="K19" s="3">
        <f>IF(AND(J19="M",G19="077"),MAX(50-1*COUNTIFS($J$8:J18,"M",$G$8:$G18,"077"),1),
IF(AND(J19="F",G19="077"),MAX(50-1*COUNTIFS($J$8:J18,"F",$G$8:$G18,"077"),1),""))</f>
        <v>40</v>
      </c>
    </row>
    <row r="20" spans="1:11" x14ac:dyDescent="0.2">
      <c r="A20" s="2" t="s">
        <v>71</v>
      </c>
      <c r="B20" s="2" t="s">
        <v>84</v>
      </c>
      <c r="C20" s="10"/>
      <c r="D20" s="10"/>
      <c r="E20" s="2" t="s">
        <v>21</v>
      </c>
      <c r="F20" s="2" t="s">
        <v>85</v>
      </c>
      <c r="G20" s="2" t="s">
        <v>58</v>
      </c>
      <c r="H20" s="2" t="s">
        <v>38</v>
      </c>
      <c r="I20" s="2" t="s">
        <v>3519</v>
      </c>
      <c r="J20" s="3" t="str">
        <f>MID(E20,3,1)</f>
        <v>M</v>
      </c>
      <c r="K20" s="3">
        <f>IF(AND(J20="M",G20="077"),MAX(50-1*COUNTIFS($J$8:J19,"M",$G$8:$G19,"077"),1),
IF(AND(J20="F",G20="077"),MAX(50-1*COUNTIFS($J$8:J19,"F",$G$8:$G19,"077"),1),""))</f>
        <v>39</v>
      </c>
    </row>
    <row r="21" spans="1:11" x14ac:dyDescent="0.2">
      <c r="A21" s="2" t="s">
        <v>77</v>
      </c>
      <c r="B21" s="2" t="s">
        <v>3351</v>
      </c>
      <c r="C21" s="10"/>
      <c r="D21" s="2" t="s">
        <v>3350</v>
      </c>
      <c r="E21" s="2" t="s">
        <v>287</v>
      </c>
      <c r="F21" s="2" t="s">
        <v>142</v>
      </c>
      <c r="G21" s="2" t="s">
        <v>58</v>
      </c>
      <c r="H21" s="2" t="s">
        <v>38</v>
      </c>
      <c r="I21" s="2" t="s">
        <v>3518</v>
      </c>
      <c r="J21" s="3" t="str">
        <f>MID(E21,3,1)</f>
        <v>M</v>
      </c>
      <c r="K21" s="3">
        <f>IF(AND(J21="M",G21="077"),MAX(50-1*COUNTIFS($J$8:J20,"M",$G$8:$G20,"077"),1),
IF(AND(J21="F",G21="077"),MAX(50-1*COUNTIFS($J$8:J20,"F",$G$8:$G20,"077"),1),""))</f>
        <v>38</v>
      </c>
    </row>
    <row r="22" spans="1:11" x14ac:dyDescent="0.2">
      <c r="A22" s="2" t="s">
        <v>83</v>
      </c>
      <c r="B22" s="2" t="s">
        <v>2884</v>
      </c>
      <c r="C22" s="10"/>
      <c r="D22" s="2" t="s">
        <v>2883</v>
      </c>
      <c r="E22" s="2" t="s">
        <v>296</v>
      </c>
      <c r="F22" s="2" t="s">
        <v>972</v>
      </c>
      <c r="G22" s="2" t="s">
        <v>58</v>
      </c>
      <c r="H22" s="2" t="s">
        <v>38</v>
      </c>
      <c r="I22" s="2" t="s">
        <v>3517</v>
      </c>
      <c r="J22" s="3" t="str">
        <f>MID(E22,3,1)</f>
        <v>M</v>
      </c>
      <c r="K22" s="3">
        <f>IF(AND(J22="M",G22="077"),MAX(50-1*COUNTIFS($J$8:J21,"M",$G$8:$G21,"077"),1),
IF(AND(J22="F",G22="077"),MAX(50-1*COUNTIFS($J$8:J21,"F",$G$8:$G21,"077"),1),""))</f>
        <v>37</v>
      </c>
    </row>
    <row r="23" spans="1:11" x14ac:dyDescent="0.2">
      <c r="A23" s="2" t="s">
        <v>87</v>
      </c>
      <c r="B23" s="2" t="s">
        <v>3516</v>
      </c>
      <c r="C23" s="10"/>
      <c r="D23" s="2" t="s">
        <v>3515</v>
      </c>
      <c r="E23" s="2" t="s">
        <v>189</v>
      </c>
      <c r="F23" s="2" t="s">
        <v>3029</v>
      </c>
      <c r="G23" s="2" t="s">
        <v>58</v>
      </c>
      <c r="H23" s="2" t="s">
        <v>38</v>
      </c>
      <c r="I23" s="2" t="s">
        <v>3514</v>
      </c>
      <c r="J23" s="3" t="str">
        <f>MID(E23,3,1)</f>
        <v>M</v>
      </c>
      <c r="K23" s="3">
        <f>IF(AND(J23="M",G23="077"),MAX(50-1*COUNTIFS($J$8:J22,"M",$G$8:$G22,"077"),1),
IF(AND(J23="F",G23="077"),MAX(50-1*COUNTIFS($J$8:J22,"F",$G$8:$G22,"077"),1),""))</f>
        <v>36</v>
      </c>
    </row>
    <row r="24" spans="1:11" x14ac:dyDescent="0.2">
      <c r="A24" s="2" t="s">
        <v>92</v>
      </c>
      <c r="B24" s="2" t="s">
        <v>2036</v>
      </c>
      <c r="C24" s="10"/>
      <c r="D24" s="2" t="s">
        <v>2035</v>
      </c>
      <c r="E24" s="2" t="s">
        <v>161</v>
      </c>
      <c r="F24" s="2" t="s">
        <v>834</v>
      </c>
      <c r="G24" s="2" t="s">
        <v>58</v>
      </c>
      <c r="H24" s="2" t="s">
        <v>38</v>
      </c>
      <c r="I24" s="2" t="s">
        <v>862</v>
      </c>
      <c r="J24" s="3" t="str">
        <f>MID(E24,3,1)</f>
        <v>M</v>
      </c>
      <c r="K24" s="3">
        <f>IF(AND(J24="M",G24="077"),MAX(50-1*COUNTIFS($J$8:J23,"M",$G$8:$G23,"077"),1),
IF(AND(J24="F",G24="077"),MAX(50-1*COUNTIFS($J$8:J23,"F",$G$8:$G23,"077"),1),""))</f>
        <v>35</v>
      </c>
    </row>
    <row r="25" spans="1:11" x14ac:dyDescent="0.2">
      <c r="A25" s="2" t="s">
        <v>97</v>
      </c>
      <c r="B25" s="2" t="s">
        <v>1669</v>
      </c>
      <c r="C25" s="10"/>
      <c r="D25" s="2" t="s">
        <v>1668</v>
      </c>
      <c r="E25" s="2" t="s">
        <v>287</v>
      </c>
      <c r="F25" s="2" t="s">
        <v>972</v>
      </c>
      <c r="G25" s="2" t="s">
        <v>58</v>
      </c>
      <c r="H25" s="2" t="s">
        <v>38</v>
      </c>
      <c r="I25" s="2" t="s">
        <v>3513</v>
      </c>
      <c r="J25" s="3" t="str">
        <f>MID(E25,3,1)</f>
        <v>M</v>
      </c>
      <c r="K25" s="3">
        <f>IF(AND(J25="M",G25="077"),MAX(50-1*COUNTIFS($J$8:J24,"M",$G$8:$G24,"077"),1),
IF(AND(J25="F",G25="077"),MAX(50-1*COUNTIFS($J$8:J24,"F",$G$8:$G24,"077"),1),""))</f>
        <v>34</v>
      </c>
    </row>
    <row r="26" spans="1:11" x14ac:dyDescent="0.2">
      <c r="A26" s="2" t="s">
        <v>102</v>
      </c>
      <c r="B26" s="2" t="s">
        <v>821</v>
      </c>
      <c r="C26" s="10"/>
      <c r="D26" s="2" t="s">
        <v>822</v>
      </c>
      <c r="E26" s="2" t="s">
        <v>823</v>
      </c>
      <c r="F26" s="2" t="s">
        <v>85</v>
      </c>
      <c r="G26" s="2" t="s">
        <v>58</v>
      </c>
      <c r="H26" s="2" t="s">
        <v>38</v>
      </c>
      <c r="I26" s="2" t="s">
        <v>878</v>
      </c>
      <c r="J26" s="3" t="str">
        <f>MID(E26,3,1)</f>
        <v>M</v>
      </c>
      <c r="K26" s="3">
        <f>IF(AND(J26="M",G26="077"),MAX(50-1*COUNTIFS($J$8:J25,"M",$G$8:$G25,"077"),1),
IF(AND(J26="F",G26="077"),MAX(50-1*COUNTIFS($J$8:J25,"F",$G$8:$G25,"077"),1),""))</f>
        <v>33</v>
      </c>
    </row>
    <row r="27" spans="1:11" x14ac:dyDescent="0.2">
      <c r="A27" s="2" t="s">
        <v>107</v>
      </c>
      <c r="B27" s="2" t="s">
        <v>2856</v>
      </c>
      <c r="C27" s="10"/>
      <c r="D27" s="2" t="s">
        <v>2855</v>
      </c>
      <c r="E27" s="2" t="s">
        <v>150</v>
      </c>
      <c r="F27" s="2" t="s">
        <v>972</v>
      </c>
      <c r="G27" s="2" t="s">
        <v>58</v>
      </c>
      <c r="H27" s="2" t="s">
        <v>38</v>
      </c>
      <c r="I27" s="2" t="s">
        <v>3510</v>
      </c>
      <c r="J27" s="3" t="str">
        <f>MID(E27,3,1)</f>
        <v>M</v>
      </c>
      <c r="K27" s="3">
        <f>IF(AND(J27="M",G27="077"),MAX(50-1*COUNTIFS($J$8:J26,"M",$G$8:$G26,"077"),1),
IF(AND(J27="F",G27="077"),MAX(50-1*COUNTIFS($J$8:J26,"F",$G$8:$G26,"077"),1),""))</f>
        <v>32</v>
      </c>
    </row>
    <row r="28" spans="1:11" x14ac:dyDescent="0.2">
      <c r="A28" s="2" t="s">
        <v>112</v>
      </c>
      <c r="B28" s="2" t="s">
        <v>3512</v>
      </c>
      <c r="C28" s="10"/>
      <c r="D28" s="2" t="s">
        <v>3511</v>
      </c>
      <c r="E28" s="2" t="s">
        <v>80</v>
      </c>
      <c r="F28" s="2" t="s">
        <v>972</v>
      </c>
      <c r="G28" s="2" t="s">
        <v>58</v>
      </c>
      <c r="H28" s="2" t="s">
        <v>38</v>
      </c>
      <c r="I28" s="2" t="s">
        <v>3510</v>
      </c>
      <c r="J28" s="3" t="str">
        <f>MID(E28,3,1)</f>
        <v>M</v>
      </c>
      <c r="K28" s="3">
        <f>IF(AND(J28="M",G28="077"),MAX(50-1*COUNTIFS($J$8:J27,"M",$G$8:$G27,"077"),1),
IF(AND(J28="F",G28="077"),MAX(50-1*COUNTIFS($J$8:J27,"F",$G$8:$G27,"077"),1),""))</f>
        <v>31</v>
      </c>
    </row>
    <row r="29" spans="1:11" x14ac:dyDescent="0.2">
      <c r="A29" s="2" t="s">
        <v>117</v>
      </c>
      <c r="B29" s="2" t="s">
        <v>3509</v>
      </c>
      <c r="C29" s="10"/>
      <c r="D29" s="2" t="s">
        <v>3508</v>
      </c>
      <c r="E29" s="2" t="s">
        <v>296</v>
      </c>
      <c r="F29" s="2" t="s">
        <v>3441</v>
      </c>
      <c r="G29" s="2" t="s">
        <v>58</v>
      </c>
      <c r="H29" s="2" t="s">
        <v>38</v>
      </c>
      <c r="I29" s="2" t="s">
        <v>3507</v>
      </c>
      <c r="J29" s="3" t="str">
        <f>MID(E29,3,1)</f>
        <v>M</v>
      </c>
      <c r="K29" s="3">
        <f>IF(AND(J29="M",G29="077"),MAX(50-1*COUNTIFS($J$8:J28,"M",$G$8:$G28,"077"),1),
IF(AND(J29="F",G29="077"),MAX(50-1*COUNTIFS($J$8:J28,"F",$G$8:$G28,"077"),1),""))</f>
        <v>30</v>
      </c>
    </row>
    <row r="30" spans="1:11" x14ac:dyDescent="0.2">
      <c r="A30" s="2" t="s">
        <v>124</v>
      </c>
      <c r="B30" s="2" t="s">
        <v>2007</v>
      </c>
      <c r="C30" s="10"/>
      <c r="D30" s="2" t="s">
        <v>2006</v>
      </c>
      <c r="E30" s="2" t="s">
        <v>189</v>
      </c>
      <c r="F30" s="2" t="s">
        <v>760</v>
      </c>
      <c r="G30" s="2" t="s">
        <v>58</v>
      </c>
      <c r="H30" s="2" t="s">
        <v>38</v>
      </c>
      <c r="I30" s="2" t="s">
        <v>3506</v>
      </c>
      <c r="J30" s="3" t="str">
        <f>MID(E30,3,1)</f>
        <v>M</v>
      </c>
      <c r="K30" s="3">
        <f>IF(AND(J30="M",G30="077"),MAX(50-1*COUNTIFS($J$8:J29,"M",$G$8:$G29,"077"),1),
IF(AND(J30="F",G30="077"),MAX(50-1*COUNTIFS($J$8:J29,"F",$G$8:$G29,"077"),1),""))</f>
        <v>29</v>
      </c>
    </row>
    <row r="31" spans="1:11" x14ac:dyDescent="0.2">
      <c r="A31" s="2" t="s">
        <v>129</v>
      </c>
      <c r="B31" s="2" t="s">
        <v>3505</v>
      </c>
      <c r="C31" s="10"/>
      <c r="D31" s="10"/>
      <c r="E31" s="2" t="s">
        <v>1227</v>
      </c>
      <c r="F31" s="2" t="s">
        <v>753</v>
      </c>
      <c r="G31" s="10"/>
      <c r="H31" s="10"/>
      <c r="I31" s="2" t="s">
        <v>3504</v>
      </c>
      <c r="J31" s="3" t="str">
        <f>MID(E31,3,1)</f>
        <v>F</v>
      </c>
      <c r="K31" s="3" t="str">
        <f>IF(AND(J31="M",G31="077"),MAX(50-1*COUNTIFS($J$8:J30,"M",$G$8:$G30,"077"),1),
IF(AND(J31="F",G31="077"),MAX(50-1*COUNTIFS($J$8:J30,"F",$G$8:$G30,"077"),1),""))</f>
        <v/>
      </c>
    </row>
    <row r="32" spans="1:11" x14ac:dyDescent="0.2">
      <c r="A32" s="2" t="s">
        <v>134</v>
      </c>
      <c r="B32" s="2" t="s">
        <v>1601</v>
      </c>
      <c r="C32" s="10"/>
      <c r="D32" s="2" t="s">
        <v>1600</v>
      </c>
      <c r="E32" s="2" t="s">
        <v>415</v>
      </c>
      <c r="F32" s="2" t="s">
        <v>972</v>
      </c>
      <c r="G32" s="2" t="s">
        <v>58</v>
      </c>
      <c r="H32" s="2" t="s">
        <v>38</v>
      </c>
      <c r="I32" s="2" t="s">
        <v>3503</v>
      </c>
      <c r="J32" s="3" t="str">
        <f>MID(E32,3,1)</f>
        <v>F</v>
      </c>
      <c r="K32" s="3">
        <f>IF(AND(J32="M",G32="077"),MAX(50-1*COUNTIFS($J$8:J31,"M",$G$8:$G31,"077"),1),
IF(AND(J32="F",G32="077"),MAX(50-1*COUNTIFS($J$8:J31,"F",$G$8:$G31,"077"),1),""))</f>
        <v>50</v>
      </c>
    </row>
    <row r="33" spans="1:11" x14ac:dyDescent="0.2">
      <c r="A33" s="2" t="s">
        <v>138</v>
      </c>
      <c r="B33" s="2" t="s">
        <v>170</v>
      </c>
      <c r="C33" s="10"/>
      <c r="D33" s="2" t="s">
        <v>171</v>
      </c>
      <c r="E33" s="2" t="s">
        <v>172</v>
      </c>
      <c r="F33" s="2" t="s">
        <v>812</v>
      </c>
      <c r="G33" s="2" t="s">
        <v>58</v>
      </c>
      <c r="H33" s="2" t="s">
        <v>38</v>
      </c>
      <c r="I33" s="2" t="s">
        <v>3502</v>
      </c>
      <c r="J33" s="3" t="str">
        <f>MID(E33,3,1)</f>
        <v>M</v>
      </c>
      <c r="K33" s="3">
        <f>IF(AND(J33="M",G33="077"),MAX(50-1*COUNTIFS($J$8:J32,"M",$G$8:$G32,"077"),1),
IF(AND(J33="F",G33="077"),MAX(50-1*COUNTIFS($J$8:J32,"F",$G$8:$G32,"077"),1),""))</f>
        <v>28</v>
      </c>
    </row>
    <row r="34" spans="1:11" x14ac:dyDescent="0.2">
      <c r="A34" s="2" t="s">
        <v>144</v>
      </c>
      <c r="B34" s="2" t="s">
        <v>329</v>
      </c>
      <c r="C34" s="10"/>
      <c r="D34" s="2" t="s">
        <v>330</v>
      </c>
      <c r="E34" s="2" t="s">
        <v>95</v>
      </c>
      <c r="F34" s="2" t="s">
        <v>972</v>
      </c>
      <c r="G34" s="2" t="s">
        <v>58</v>
      </c>
      <c r="H34" s="2" t="s">
        <v>38</v>
      </c>
      <c r="I34" s="2" t="s">
        <v>3058</v>
      </c>
      <c r="J34" s="3" t="str">
        <f>MID(E34,3,1)</f>
        <v>M</v>
      </c>
      <c r="K34" s="3">
        <f>IF(AND(J34="M",G34="077"),MAX(50-1*COUNTIFS($J$8:J33,"M",$G$8:$G33,"077"),1),
IF(AND(J34="F",G34="077"),MAX(50-1*COUNTIFS($J$8:J33,"F",$G$8:$G33,"077"),1),""))</f>
        <v>27</v>
      </c>
    </row>
    <row r="35" spans="1:11" x14ac:dyDescent="0.2">
      <c r="A35" s="2" t="s">
        <v>147</v>
      </c>
      <c r="B35" s="2" t="s">
        <v>3501</v>
      </c>
      <c r="C35" s="10"/>
      <c r="D35" s="10"/>
      <c r="E35" s="2" t="s">
        <v>747</v>
      </c>
      <c r="F35" s="2" t="s">
        <v>753</v>
      </c>
      <c r="G35" s="10"/>
      <c r="H35" s="10"/>
      <c r="I35" s="2" t="s">
        <v>3500</v>
      </c>
      <c r="J35" s="3" t="str">
        <f>MID(E35,3,1)</f>
        <v>M</v>
      </c>
      <c r="K35" s="3" t="str">
        <f>IF(AND(J35="M",G35="077"),MAX(50-1*COUNTIFS($J$8:J34,"M",$G$8:$G34,"077"),1),
IF(AND(J35="F",G35="077"),MAX(50-1*COUNTIFS($J$8:J34,"F",$G$8:$G34,"077"),1),""))</f>
        <v/>
      </c>
    </row>
    <row r="36" spans="1:11" x14ac:dyDescent="0.2">
      <c r="A36" s="2" t="s">
        <v>153</v>
      </c>
      <c r="B36" s="2" t="s">
        <v>888</v>
      </c>
      <c r="C36" s="10"/>
      <c r="D36" s="2" t="s">
        <v>889</v>
      </c>
      <c r="E36" s="2" t="s">
        <v>26</v>
      </c>
      <c r="F36" s="2" t="s">
        <v>743</v>
      </c>
      <c r="G36" s="2" t="s">
        <v>58</v>
      </c>
      <c r="H36" s="2" t="s">
        <v>38</v>
      </c>
      <c r="I36" s="2" t="s">
        <v>3499</v>
      </c>
      <c r="J36" s="3" t="str">
        <f>MID(E36,3,1)</f>
        <v>M</v>
      </c>
      <c r="K36" s="3">
        <f>IF(AND(J36="M",G36="077"),MAX(50-1*COUNTIFS($J$8:J35,"M",$G$8:$G35,"077"),1),
IF(AND(J36="F",G36="077"),MAX(50-1*COUNTIFS($J$8:J35,"F",$G$8:$G35,"077"),1),""))</f>
        <v>26</v>
      </c>
    </row>
    <row r="37" spans="1:11" x14ac:dyDescent="0.2">
      <c r="A37" s="2" t="s">
        <v>156</v>
      </c>
      <c r="B37" s="2" t="s">
        <v>904</v>
      </c>
      <c r="C37" s="10"/>
      <c r="D37" s="2" t="s">
        <v>905</v>
      </c>
      <c r="E37" s="2" t="s">
        <v>161</v>
      </c>
      <c r="F37" s="2" t="s">
        <v>834</v>
      </c>
      <c r="G37" s="2" t="s">
        <v>58</v>
      </c>
      <c r="H37" s="2" t="s">
        <v>38</v>
      </c>
      <c r="I37" s="2" t="s">
        <v>3498</v>
      </c>
      <c r="J37" s="3" t="str">
        <f>MID(E37,3,1)</f>
        <v>M</v>
      </c>
      <c r="K37" s="3">
        <f>IF(AND(J37="M",G37="077"),MAX(50-1*COUNTIFS($J$8:J36,"M",$G$8:$G36,"077"),1),
IF(AND(J37="F",G37="077"),MAX(50-1*COUNTIFS($J$8:J36,"F",$G$8:$G36,"077"),1),""))</f>
        <v>25</v>
      </c>
    </row>
    <row r="38" spans="1:11" x14ac:dyDescent="0.2">
      <c r="A38" s="2" t="s">
        <v>159</v>
      </c>
      <c r="B38" s="2" t="s">
        <v>3497</v>
      </c>
      <c r="C38" s="10"/>
      <c r="D38" s="2" t="s">
        <v>3496</v>
      </c>
      <c r="E38" s="2" t="s">
        <v>80</v>
      </c>
      <c r="F38" s="2" t="s">
        <v>85</v>
      </c>
      <c r="G38" s="2" t="s">
        <v>58</v>
      </c>
      <c r="H38" s="2" t="s">
        <v>38</v>
      </c>
      <c r="I38" s="2" t="s">
        <v>3495</v>
      </c>
      <c r="J38" s="3" t="str">
        <f>MID(E38,3,1)</f>
        <v>M</v>
      </c>
      <c r="K38" s="3">
        <f>IF(AND(J38="M",G38="077"),MAX(50-1*COUNTIFS($J$8:J37,"M",$G$8:$G37,"077"),1),
IF(AND(J38="F",G38="077"),MAX(50-1*COUNTIFS($J$8:J37,"F",$G$8:$G37,"077"),1),""))</f>
        <v>24</v>
      </c>
    </row>
    <row r="39" spans="1:11" x14ac:dyDescent="0.2">
      <c r="A39" s="2" t="s">
        <v>164</v>
      </c>
      <c r="B39" s="2" t="s">
        <v>214</v>
      </c>
      <c r="C39" s="10"/>
      <c r="D39" s="2" t="s">
        <v>215</v>
      </c>
      <c r="E39" s="2" t="s">
        <v>95</v>
      </c>
      <c r="F39" s="2" t="s">
        <v>834</v>
      </c>
      <c r="G39" s="2" t="s">
        <v>58</v>
      </c>
      <c r="H39" s="2" t="s">
        <v>38</v>
      </c>
      <c r="I39" s="2" t="s">
        <v>3494</v>
      </c>
      <c r="J39" s="3" t="str">
        <f>MID(E39,3,1)</f>
        <v>M</v>
      </c>
      <c r="K39" s="3">
        <f>IF(AND(J39="M",G39="077"),MAX(50-1*COUNTIFS($J$8:J38,"M",$G$8:$G38,"077"),1),
IF(AND(J39="F",G39="077"),MAX(50-1*COUNTIFS($J$8:J38,"F",$G$8:$G38,"077"),1),""))</f>
        <v>23</v>
      </c>
    </row>
    <row r="40" spans="1:11" x14ac:dyDescent="0.2">
      <c r="A40" s="2" t="s">
        <v>169</v>
      </c>
      <c r="B40" s="2" t="s">
        <v>262</v>
      </c>
      <c r="C40" s="10"/>
      <c r="D40" s="2" t="s">
        <v>263</v>
      </c>
      <c r="E40" s="2" t="s">
        <v>231</v>
      </c>
      <c r="F40" s="2" t="s">
        <v>142</v>
      </c>
      <c r="G40" s="2" t="s">
        <v>58</v>
      </c>
      <c r="H40" s="2" t="s">
        <v>38</v>
      </c>
      <c r="I40" s="2" t="s">
        <v>3493</v>
      </c>
      <c r="J40" s="3" t="str">
        <f>MID(E40,3,1)</f>
        <v>M</v>
      </c>
      <c r="K40" s="3">
        <f>IF(AND(J40="M",G40="077"),MAX(50-1*COUNTIFS($J$8:J39,"M",$G$8:$G39,"077"),1),
IF(AND(J40="F",G40="077"),MAX(50-1*COUNTIFS($J$8:J39,"F",$G$8:$G39,"077"),1),""))</f>
        <v>22</v>
      </c>
    </row>
    <row r="41" spans="1:11" x14ac:dyDescent="0.2">
      <c r="A41" s="2" t="s">
        <v>174</v>
      </c>
      <c r="B41" s="2" t="s">
        <v>1978</v>
      </c>
      <c r="C41" s="10"/>
      <c r="D41" s="2" t="s">
        <v>1977</v>
      </c>
      <c r="E41" s="2" t="s">
        <v>141</v>
      </c>
      <c r="F41" s="2" t="s">
        <v>834</v>
      </c>
      <c r="G41" s="2" t="s">
        <v>58</v>
      </c>
      <c r="H41" s="2" t="s">
        <v>38</v>
      </c>
      <c r="I41" s="2" t="s">
        <v>3492</v>
      </c>
      <c r="J41" s="3" t="str">
        <f>MID(E41,3,1)</f>
        <v>M</v>
      </c>
      <c r="K41" s="3">
        <f>IF(AND(J41="M",G41="077"),MAX(50-1*COUNTIFS($J$8:J40,"M",$G$8:$G40,"077"),1),
IF(AND(J41="F",G41="077"),MAX(50-1*COUNTIFS($J$8:J40,"F",$G$8:$G40,"077"),1),""))</f>
        <v>21</v>
      </c>
    </row>
    <row r="42" spans="1:11" x14ac:dyDescent="0.2">
      <c r="A42" s="2" t="s">
        <v>180</v>
      </c>
      <c r="B42" s="2" t="s">
        <v>2039</v>
      </c>
      <c r="C42" s="10"/>
      <c r="D42" s="2" t="s">
        <v>2038</v>
      </c>
      <c r="E42" s="2" t="s">
        <v>531</v>
      </c>
      <c r="F42" s="2" t="s">
        <v>760</v>
      </c>
      <c r="G42" s="2" t="s">
        <v>58</v>
      </c>
      <c r="H42" s="2" t="s">
        <v>38</v>
      </c>
      <c r="I42" s="2" t="s">
        <v>3491</v>
      </c>
      <c r="J42" s="3" t="str">
        <f>MID(E42,3,1)</f>
        <v>M</v>
      </c>
      <c r="K42" s="3">
        <f>IF(AND(J42="M",G42="077"),MAX(50-1*COUNTIFS($J$8:J41,"M",$G$8:$G41,"077"),1),
IF(AND(J42="F",G42="077"),MAX(50-1*COUNTIFS($J$8:J41,"F",$G$8:$G41,"077"),1),""))</f>
        <v>20</v>
      </c>
    </row>
    <row r="43" spans="1:11" x14ac:dyDescent="0.2">
      <c r="A43" s="2" t="s">
        <v>184</v>
      </c>
      <c r="B43" s="2" t="s">
        <v>1947</v>
      </c>
      <c r="C43" s="10"/>
      <c r="D43" s="2" t="s">
        <v>1946</v>
      </c>
      <c r="E43" s="2" t="s">
        <v>51</v>
      </c>
      <c r="F43" s="2" t="s">
        <v>834</v>
      </c>
      <c r="G43" s="2" t="s">
        <v>58</v>
      </c>
      <c r="H43" s="2" t="s">
        <v>38</v>
      </c>
      <c r="I43" s="2" t="s">
        <v>3490</v>
      </c>
      <c r="J43" s="3" t="str">
        <f>MID(E43,3,1)</f>
        <v>M</v>
      </c>
      <c r="K43" s="3">
        <f>IF(AND(J43="M",G43="077"),MAX(50-1*COUNTIFS($J$8:J42,"M",$G$8:$G42,"077"),1),
IF(AND(J43="F",G43="077"),MAX(50-1*COUNTIFS($J$8:J42,"F",$G$8:$G42,"077"),1),""))</f>
        <v>19</v>
      </c>
    </row>
    <row r="44" spans="1:11" x14ac:dyDescent="0.2">
      <c r="A44" s="2" t="s">
        <v>187</v>
      </c>
      <c r="B44" s="2" t="s">
        <v>911</v>
      </c>
      <c r="C44" s="10"/>
      <c r="D44" s="2" t="s">
        <v>912</v>
      </c>
      <c r="E44" s="2" t="s">
        <v>177</v>
      </c>
      <c r="F44" s="2" t="s">
        <v>743</v>
      </c>
      <c r="G44" s="2" t="s">
        <v>58</v>
      </c>
      <c r="H44" s="2" t="s">
        <v>38</v>
      </c>
      <c r="I44" s="2" t="s">
        <v>3489</v>
      </c>
      <c r="J44" s="3" t="str">
        <f>MID(E44,3,1)</f>
        <v>M</v>
      </c>
      <c r="K44" s="3">
        <f>IF(AND(J44="M",G44="077"),MAX(50-1*COUNTIFS($J$8:J43,"M",$G$8:$G43,"077"),1),
IF(AND(J44="F",G44="077"),MAX(50-1*COUNTIFS($J$8:J43,"F",$G$8:$G43,"077"),1),""))</f>
        <v>18</v>
      </c>
    </row>
    <row r="45" spans="1:11" x14ac:dyDescent="0.2">
      <c r="A45" s="2" t="s">
        <v>191</v>
      </c>
      <c r="B45" s="2" t="s">
        <v>241</v>
      </c>
      <c r="C45" s="10"/>
      <c r="D45" s="2" t="s">
        <v>242</v>
      </c>
      <c r="E45" s="2" t="s">
        <v>243</v>
      </c>
      <c r="F45" s="2" t="s">
        <v>81</v>
      </c>
      <c r="G45" s="2" t="s">
        <v>58</v>
      </c>
      <c r="H45" s="2" t="s">
        <v>38</v>
      </c>
      <c r="I45" s="2" t="s">
        <v>3488</v>
      </c>
      <c r="J45" s="3" t="str">
        <f>MID(E45,3,1)</f>
        <v>F</v>
      </c>
      <c r="K45" s="3">
        <f>IF(AND(J45="M",G45="077"),MAX(50-1*COUNTIFS($J$8:J44,"M",$G$8:$G44,"077"),1),
IF(AND(J45="F",G45="077"),MAX(50-1*COUNTIFS($J$8:J44,"F",$G$8:$G44,"077"),1),""))</f>
        <v>49</v>
      </c>
    </row>
    <row r="46" spans="1:11" x14ac:dyDescent="0.2">
      <c r="A46" s="2" t="s">
        <v>194</v>
      </c>
      <c r="B46" s="2" t="s">
        <v>371</v>
      </c>
      <c r="C46" s="10"/>
      <c r="D46" s="2" t="s">
        <v>372</v>
      </c>
      <c r="E46" s="2" t="s">
        <v>373</v>
      </c>
      <c r="F46" s="2" t="s">
        <v>753</v>
      </c>
      <c r="G46" s="10"/>
      <c r="H46" s="10"/>
      <c r="I46" s="2" t="s">
        <v>3487</v>
      </c>
      <c r="J46" s="3" t="str">
        <f>MID(E46,3,1)</f>
        <v>M</v>
      </c>
      <c r="K46" s="3" t="str">
        <f>IF(AND(J46="M",G46="077"),MAX(50-1*COUNTIFS($J$8:J45,"M",$G$8:$G45,"077"),1),
IF(AND(J46="F",G46="077"),MAX(50-1*COUNTIFS($J$8:J45,"F",$G$8:$G45,"077"),1),""))</f>
        <v/>
      </c>
    </row>
    <row r="47" spans="1:11" x14ac:dyDescent="0.2">
      <c r="A47" s="2" t="s">
        <v>197</v>
      </c>
      <c r="B47" s="2" t="s">
        <v>3486</v>
      </c>
      <c r="C47" s="10"/>
      <c r="D47" s="2" t="s">
        <v>3485</v>
      </c>
      <c r="E47" s="2" t="s">
        <v>51</v>
      </c>
      <c r="F47" s="2" t="s">
        <v>760</v>
      </c>
      <c r="G47" s="2" t="s">
        <v>58</v>
      </c>
      <c r="H47" s="2" t="s">
        <v>38</v>
      </c>
      <c r="I47" s="2" t="s">
        <v>3484</v>
      </c>
      <c r="J47" s="3" t="str">
        <f>MID(E47,3,1)</f>
        <v>M</v>
      </c>
      <c r="K47" s="3">
        <f>IF(AND(J47="M",G47="077"),MAX(50-1*COUNTIFS($J$8:J46,"M",$G$8:$G46,"077"),1),
IF(AND(J47="F",G47="077"),MAX(50-1*COUNTIFS($J$8:J46,"F",$G$8:$G46,"077"),1),""))</f>
        <v>17</v>
      </c>
    </row>
    <row r="48" spans="1:11" x14ac:dyDescent="0.2">
      <c r="A48" s="2" t="s">
        <v>200</v>
      </c>
      <c r="B48" s="2" t="s">
        <v>930</v>
      </c>
      <c r="C48" s="10"/>
      <c r="D48" s="2" t="s">
        <v>931</v>
      </c>
      <c r="E48" s="2" t="s">
        <v>415</v>
      </c>
      <c r="F48" s="2" t="s">
        <v>760</v>
      </c>
      <c r="G48" s="2" t="s">
        <v>58</v>
      </c>
      <c r="H48" s="2" t="s">
        <v>38</v>
      </c>
      <c r="I48" s="2" t="s">
        <v>3483</v>
      </c>
      <c r="J48" s="3" t="str">
        <f>MID(E48,3,1)</f>
        <v>F</v>
      </c>
      <c r="K48" s="3">
        <f>IF(AND(J48="M",G48="077"),MAX(50-1*COUNTIFS($J$8:J47,"M",$G$8:$G47,"077"),1),
IF(AND(J48="F",G48="077"),MAX(50-1*COUNTIFS($J$8:J47,"F",$G$8:$G47,"077"),1),""))</f>
        <v>48</v>
      </c>
    </row>
    <row r="49" spans="1:11" x14ac:dyDescent="0.2">
      <c r="A49" s="2" t="s">
        <v>203</v>
      </c>
      <c r="B49" s="2" t="s">
        <v>1294</v>
      </c>
      <c r="C49" s="10"/>
      <c r="D49" s="2" t="s">
        <v>1293</v>
      </c>
      <c r="E49" s="2" t="s">
        <v>21</v>
      </c>
      <c r="F49" s="2" t="s">
        <v>952</v>
      </c>
      <c r="G49" s="2" t="s">
        <v>58</v>
      </c>
      <c r="H49" s="2" t="s">
        <v>38</v>
      </c>
      <c r="I49" s="2" t="s">
        <v>3482</v>
      </c>
      <c r="J49" s="3" t="str">
        <f>MID(E49,3,1)</f>
        <v>M</v>
      </c>
      <c r="K49" s="3">
        <f>IF(AND(J49="M",G49="077"),MAX(50-1*COUNTIFS($J$8:J48,"M",$G$8:$G48,"077"),1),
IF(AND(J49="F",G49="077"),MAX(50-1*COUNTIFS($J$8:J48,"F",$G$8:$G48,"077"),1),""))</f>
        <v>16</v>
      </c>
    </row>
    <row r="50" spans="1:11" x14ac:dyDescent="0.2">
      <c r="A50" s="2" t="s">
        <v>206</v>
      </c>
      <c r="B50" s="2" t="s">
        <v>2714</v>
      </c>
      <c r="C50" s="10"/>
      <c r="D50" s="2" t="s">
        <v>2713</v>
      </c>
      <c r="E50" s="2" t="s">
        <v>385</v>
      </c>
      <c r="F50" s="2" t="s">
        <v>972</v>
      </c>
      <c r="G50" s="2" t="s">
        <v>58</v>
      </c>
      <c r="H50" s="2" t="s">
        <v>38</v>
      </c>
      <c r="I50" s="2" t="s">
        <v>969</v>
      </c>
      <c r="J50" s="3" t="str">
        <f>MID(E50,3,1)</f>
        <v>M</v>
      </c>
      <c r="K50" s="3">
        <f>IF(AND(J50="M",G50="077"),MAX(50-1*COUNTIFS($J$8:J49,"M",$G$8:$G49,"077"),1),
IF(AND(J50="F",G50="077"),MAX(50-1*COUNTIFS($J$8:J49,"F",$G$8:$G49,"077"),1),""))</f>
        <v>15</v>
      </c>
    </row>
    <row r="51" spans="1:11" x14ac:dyDescent="0.2">
      <c r="A51" s="2" t="s">
        <v>210</v>
      </c>
      <c r="B51" s="2" t="s">
        <v>3481</v>
      </c>
      <c r="C51" s="10"/>
      <c r="D51" s="2" t="s">
        <v>3480</v>
      </c>
      <c r="E51" s="2" t="s">
        <v>3479</v>
      </c>
      <c r="F51" s="2" t="s">
        <v>142</v>
      </c>
      <c r="G51" s="2" t="s">
        <v>58</v>
      </c>
      <c r="H51" s="2" t="s">
        <v>38</v>
      </c>
      <c r="I51" s="2" t="s">
        <v>3478</v>
      </c>
      <c r="J51" s="3" t="str">
        <f>MID(E51,3,1)</f>
        <v>M</v>
      </c>
      <c r="K51" s="3">
        <f>IF(AND(J51="M",G51="077"),MAX(50-1*COUNTIFS($J$8:J50,"M",$G$8:$G50,"077"),1),
IF(AND(J51="F",G51="077"),MAX(50-1*COUNTIFS($J$8:J50,"F",$G$8:$G50,"077"),1),""))</f>
        <v>14</v>
      </c>
    </row>
    <row r="52" spans="1:11" x14ac:dyDescent="0.2">
      <c r="A52" s="2" t="s">
        <v>213</v>
      </c>
      <c r="B52" s="2" t="s">
        <v>3477</v>
      </c>
      <c r="C52" s="10"/>
      <c r="D52" s="10"/>
      <c r="E52" s="2" t="s">
        <v>1034</v>
      </c>
      <c r="F52" s="2" t="s">
        <v>753</v>
      </c>
      <c r="G52" s="10"/>
      <c r="H52" s="10"/>
      <c r="I52" s="2" t="s">
        <v>3476</v>
      </c>
      <c r="J52" s="3" t="str">
        <f>MID(E52,3,1)</f>
        <v>F</v>
      </c>
      <c r="K52" s="3" t="str">
        <f>IF(AND(J52="M",G52="077"),MAX(50-1*COUNTIFS($J$8:J51,"M",$G$8:$G51,"077"),1),
IF(AND(J52="F",G52="077"),MAX(50-1*COUNTIFS($J$8:J51,"F",$G$8:$G51,"077"),1),""))</f>
        <v/>
      </c>
    </row>
    <row r="53" spans="1:11" x14ac:dyDescent="0.2">
      <c r="A53" s="2" t="s">
        <v>217</v>
      </c>
      <c r="B53" s="2" t="s">
        <v>3475</v>
      </c>
      <c r="C53" s="10"/>
      <c r="D53" s="2" t="s">
        <v>3474</v>
      </c>
      <c r="E53" s="2" t="s">
        <v>2431</v>
      </c>
      <c r="F53" s="2" t="s">
        <v>753</v>
      </c>
      <c r="G53" s="10"/>
      <c r="H53" s="10"/>
      <c r="I53" s="2" t="s">
        <v>3473</v>
      </c>
      <c r="J53" s="3" t="str">
        <f>MID(E53,3,1)</f>
        <v>M</v>
      </c>
      <c r="K53" s="3" t="str">
        <f>IF(AND(J53="M",G53="077"),MAX(50-1*COUNTIFS($J$8:J52,"M",$G$8:$G52,"077"),1),
IF(AND(J53="F",G53="077"),MAX(50-1*COUNTIFS($J$8:J52,"F",$G$8:$G52,"077"),1),""))</f>
        <v/>
      </c>
    </row>
    <row r="54" spans="1:11" x14ac:dyDescent="0.2">
      <c r="A54" s="2" t="s">
        <v>222</v>
      </c>
      <c r="B54" s="2" t="s">
        <v>970</v>
      </c>
      <c r="C54" s="10"/>
      <c r="D54" s="2" t="s">
        <v>971</v>
      </c>
      <c r="E54" s="2" t="s">
        <v>364</v>
      </c>
      <c r="F54" s="2" t="s">
        <v>972</v>
      </c>
      <c r="G54" s="2" t="s">
        <v>58</v>
      </c>
      <c r="H54" s="2" t="s">
        <v>38</v>
      </c>
      <c r="I54" s="2" t="s">
        <v>3472</v>
      </c>
      <c r="J54" s="3" t="str">
        <f>MID(E54,3,1)</f>
        <v>M</v>
      </c>
      <c r="K54" s="3">
        <f>IF(AND(J54="M",G54="077"),MAX(50-1*COUNTIFS($J$8:J53,"M",$G$8:$G53,"077"),1),
IF(AND(J54="F",G54="077"),MAX(50-1*COUNTIFS($J$8:J53,"F",$G$8:$G53,"077"),1),""))</f>
        <v>13</v>
      </c>
    </row>
    <row r="55" spans="1:11" x14ac:dyDescent="0.2">
      <c r="A55" s="2" t="s">
        <v>229</v>
      </c>
      <c r="B55" s="2" t="s">
        <v>2694</v>
      </c>
      <c r="C55" s="10"/>
      <c r="D55" s="2" t="s">
        <v>2693</v>
      </c>
      <c r="E55" s="2" t="s">
        <v>582</v>
      </c>
      <c r="F55" s="2" t="s">
        <v>812</v>
      </c>
      <c r="G55" s="2" t="s">
        <v>58</v>
      </c>
      <c r="H55" s="2" t="s">
        <v>38</v>
      </c>
      <c r="I55" s="2" t="s">
        <v>3471</v>
      </c>
      <c r="J55" s="3" t="str">
        <f>MID(E55,3,1)</f>
        <v>F</v>
      </c>
      <c r="K55" s="3">
        <f>IF(AND(J55="M",G55="077"),MAX(50-1*COUNTIFS($J$8:J54,"M",$G$8:$G54,"077"),1),
IF(AND(J55="F",G55="077"),MAX(50-1*COUNTIFS($J$8:J54,"F",$G$8:$G54,"077"),1),""))</f>
        <v>47</v>
      </c>
    </row>
    <row r="56" spans="1:11" x14ac:dyDescent="0.2">
      <c r="A56" s="2" t="s">
        <v>234</v>
      </c>
      <c r="B56" s="2" t="s">
        <v>3470</v>
      </c>
      <c r="C56" s="10"/>
      <c r="D56" s="2" t="s">
        <v>3469</v>
      </c>
      <c r="E56" s="2" t="s">
        <v>773</v>
      </c>
      <c r="F56" s="2" t="s">
        <v>753</v>
      </c>
      <c r="G56" s="10"/>
      <c r="H56" s="10"/>
      <c r="I56" s="2" t="s">
        <v>3468</v>
      </c>
      <c r="J56" s="3" t="str">
        <f>MID(E56,3,1)</f>
        <v>M</v>
      </c>
      <c r="K56" s="3" t="str">
        <f>IF(AND(J56="M",G56="077"),MAX(50-1*COUNTIFS($J$8:J55,"M",$G$8:$G55,"077"),1),
IF(AND(J56="F",G56="077"),MAX(50-1*COUNTIFS($J$8:J55,"F",$G$8:$G55,"077"),1),""))</f>
        <v/>
      </c>
    </row>
    <row r="57" spans="1:11" x14ac:dyDescent="0.2">
      <c r="A57" s="2" t="s">
        <v>237</v>
      </c>
      <c r="B57" s="2" t="s">
        <v>3467</v>
      </c>
      <c r="C57" s="10"/>
      <c r="D57" s="2" t="s">
        <v>3466</v>
      </c>
      <c r="E57" s="2" t="s">
        <v>90</v>
      </c>
      <c r="F57" s="2" t="s">
        <v>100</v>
      </c>
      <c r="G57" s="2" t="s">
        <v>58</v>
      </c>
      <c r="H57" s="2" t="s">
        <v>38</v>
      </c>
      <c r="I57" s="2" t="s">
        <v>3465</v>
      </c>
      <c r="J57" s="3" t="str">
        <f>MID(E57,3,1)</f>
        <v>M</v>
      </c>
      <c r="K57" s="3">
        <f>IF(AND(J57="M",G57="077"),MAX(50-1*COUNTIFS($J$8:J56,"M",$G$8:$G56,"077"),1),
IF(AND(J57="F",G57="077"),MAX(50-1*COUNTIFS($J$8:J56,"F",$G$8:$G56,"077"),1),""))</f>
        <v>12</v>
      </c>
    </row>
    <row r="58" spans="1:11" x14ac:dyDescent="0.2">
      <c r="A58" s="2" t="s">
        <v>240</v>
      </c>
      <c r="B58" s="2" t="s">
        <v>487</v>
      </c>
      <c r="C58" s="10"/>
      <c r="D58" s="2" t="s">
        <v>488</v>
      </c>
      <c r="E58" s="2" t="s">
        <v>466</v>
      </c>
      <c r="F58" s="2" t="s">
        <v>834</v>
      </c>
      <c r="G58" s="2" t="s">
        <v>58</v>
      </c>
      <c r="H58" s="2" t="s">
        <v>38</v>
      </c>
      <c r="I58" s="2" t="s">
        <v>3464</v>
      </c>
      <c r="J58" s="3" t="str">
        <f>MID(E58,3,1)</f>
        <v>F</v>
      </c>
      <c r="K58" s="3">
        <f>IF(AND(J58="M",G58="077"),MAX(50-1*COUNTIFS($J$8:J57,"M",$G$8:$G57,"077"),1),
IF(AND(J58="F",G58="077"),MAX(50-1*COUNTIFS($J$8:J57,"F",$G$8:$G57,"077"),1),""))</f>
        <v>46</v>
      </c>
    </row>
    <row r="59" spans="1:11" x14ac:dyDescent="0.2">
      <c r="A59" s="2" t="s">
        <v>245</v>
      </c>
      <c r="B59" s="2" t="s">
        <v>1524</v>
      </c>
      <c r="C59" s="10"/>
      <c r="D59" s="2" t="s">
        <v>1523</v>
      </c>
      <c r="E59" s="2" t="s">
        <v>421</v>
      </c>
      <c r="F59" s="2" t="s">
        <v>972</v>
      </c>
      <c r="G59" s="2" t="s">
        <v>58</v>
      </c>
      <c r="H59" s="2" t="s">
        <v>38</v>
      </c>
      <c r="I59" s="2" t="s">
        <v>3463</v>
      </c>
      <c r="J59" s="3" t="str">
        <f>MID(E59,3,1)</f>
        <v>F</v>
      </c>
      <c r="K59" s="3">
        <f>IF(AND(J59="M",G59="077"),MAX(50-1*COUNTIFS($J$8:J58,"M",$G$8:$G58,"077"),1),
IF(AND(J59="F",G59="077"),MAX(50-1*COUNTIFS($J$8:J58,"F",$G$8:$G58,"077"),1),""))</f>
        <v>45</v>
      </c>
    </row>
    <row r="60" spans="1:11" x14ac:dyDescent="0.2">
      <c r="A60" s="2" t="s">
        <v>248</v>
      </c>
      <c r="B60" s="2" t="s">
        <v>3462</v>
      </c>
      <c r="C60" s="10"/>
      <c r="D60" s="2" t="s">
        <v>3461</v>
      </c>
      <c r="E60" s="2" t="s">
        <v>208</v>
      </c>
      <c r="F60" s="2" t="s">
        <v>972</v>
      </c>
      <c r="G60" s="2" t="s">
        <v>58</v>
      </c>
      <c r="H60" s="2" t="s">
        <v>38</v>
      </c>
      <c r="I60" s="2" t="s">
        <v>994</v>
      </c>
      <c r="J60" s="3" t="str">
        <f>MID(E60,3,1)</f>
        <v>M</v>
      </c>
      <c r="K60" s="3">
        <f>IF(AND(J60="M",G60="077"),MAX(50-1*COUNTIFS($J$8:J59,"M",$G$8:$G59,"077"),1),
IF(AND(J60="F",G60="077"),MAX(50-1*COUNTIFS($J$8:J59,"F",$G$8:$G59,"077"),1),""))</f>
        <v>11</v>
      </c>
    </row>
    <row r="61" spans="1:11" x14ac:dyDescent="0.2">
      <c r="A61" s="2" t="s">
        <v>252</v>
      </c>
      <c r="B61" s="2" t="s">
        <v>2572</v>
      </c>
      <c r="C61" s="10"/>
      <c r="D61" s="10"/>
      <c r="E61" s="2" t="s">
        <v>1227</v>
      </c>
      <c r="F61" s="2" t="s">
        <v>753</v>
      </c>
      <c r="G61" s="10"/>
      <c r="H61" s="10"/>
      <c r="I61" s="2" t="s">
        <v>3460</v>
      </c>
      <c r="J61" s="3" t="str">
        <f>MID(E61,3,1)</f>
        <v>F</v>
      </c>
      <c r="K61" s="3" t="str">
        <f>IF(AND(J61="M",G61="077"),MAX(50-1*COUNTIFS($J$8:J60,"M",$G$8:$G60,"077"),1),
IF(AND(J61="F",G61="077"),MAX(50-1*COUNTIFS($J$8:J60,"F",$G$8:$G60,"077"),1),""))</f>
        <v/>
      </c>
    </row>
    <row r="62" spans="1:11" x14ac:dyDescent="0.2">
      <c r="A62" s="2" t="s">
        <v>255</v>
      </c>
      <c r="B62" s="2" t="s">
        <v>2533</v>
      </c>
      <c r="C62" s="10"/>
      <c r="D62" s="2" t="s">
        <v>2532</v>
      </c>
      <c r="E62" s="2" t="s">
        <v>120</v>
      </c>
      <c r="F62" s="2" t="s">
        <v>972</v>
      </c>
      <c r="G62" s="2" t="s">
        <v>58</v>
      </c>
      <c r="H62" s="2" t="s">
        <v>38</v>
      </c>
      <c r="I62" s="2" t="s">
        <v>2983</v>
      </c>
      <c r="J62" s="3" t="str">
        <f>MID(E62,3,1)</f>
        <v>M</v>
      </c>
      <c r="K62" s="3">
        <f>IF(AND(J62="M",G62="077"),MAX(50-1*COUNTIFS($J$8:J61,"M",$G$8:$G61,"077"),1),
IF(AND(J62="F",G62="077"),MAX(50-1*COUNTIFS($J$8:J61,"F",$G$8:$G61,"077"),1),""))</f>
        <v>10</v>
      </c>
    </row>
    <row r="63" spans="1:11" x14ac:dyDescent="0.2">
      <c r="A63" s="2" t="s">
        <v>261</v>
      </c>
      <c r="B63" s="2" t="s">
        <v>3459</v>
      </c>
      <c r="C63" s="10"/>
      <c r="D63" s="2" t="s">
        <v>3458</v>
      </c>
      <c r="E63" s="2" t="s">
        <v>296</v>
      </c>
      <c r="F63" s="2" t="s">
        <v>2747</v>
      </c>
      <c r="G63" s="2" t="s">
        <v>58</v>
      </c>
      <c r="H63" s="2" t="s">
        <v>38</v>
      </c>
      <c r="I63" s="2" t="s">
        <v>3457</v>
      </c>
      <c r="J63" s="3" t="str">
        <f>MID(E63,3,1)</f>
        <v>M</v>
      </c>
      <c r="K63" s="3">
        <f>IF(AND(J63="M",G63="077"),MAX(50-1*COUNTIFS($J$8:J62,"M",$G$8:$G62,"077"),1),
IF(AND(J63="F",G63="077"),MAX(50-1*COUNTIFS($J$8:J62,"F",$G$8:$G62,"077"),1),""))</f>
        <v>9</v>
      </c>
    </row>
    <row r="64" spans="1:11" x14ac:dyDescent="0.2">
      <c r="A64" s="2" t="s">
        <v>265</v>
      </c>
      <c r="B64" s="2" t="s">
        <v>3456</v>
      </c>
      <c r="C64" s="10"/>
      <c r="D64" s="2" t="s">
        <v>3455</v>
      </c>
      <c r="E64" s="2" t="s">
        <v>730</v>
      </c>
      <c r="F64" s="2" t="s">
        <v>3454</v>
      </c>
      <c r="G64" s="2" t="s">
        <v>1428</v>
      </c>
      <c r="H64" s="2" t="s">
        <v>38</v>
      </c>
      <c r="I64" s="2" t="s">
        <v>3453</v>
      </c>
      <c r="J64" s="3" t="str">
        <f>MID(E64,3,1)</f>
        <v>M</v>
      </c>
      <c r="K64" s="3" t="str">
        <f>IF(AND(J64="M",G64="077"),MAX(50-1*COUNTIFS($J$8:J63,"M",$G$8:$G63,"077"),1),
IF(AND(J64="F",G64="077"),MAX(50-1*COUNTIFS($J$8:J63,"F",$G$8:$G63,"077"),1),""))</f>
        <v/>
      </c>
    </row>
    <row r="65" spans="1:11" x14ac:dyDescent="0.2">
      <c r="A65" s="2" t="s">
        <v>269</v>
      </c>
      <c r="B65" s="2" t="s">
        <v>1289</v>
      </c>
      <c r="C65" s="10"/>
      <c r="D65" s="2" t="s">
        <v>1288</v>
      </c>
      <c r="E65" s="2" t="s">
        <v>1287</v>
      </c>
      <c r="F65" s="2" t="s">
        <v>760</v>
      </c>
      <c r="G65" s="2" t="s">
        <v>58</v>
      </c>
      <c r="H65" s="2" t="s">
        <v>38</v>
      </c>
      <c r="I65" s="2" t="s">
        <v>3452</v>
      </c>
      <c r="J65" s="3" t="str">
        <f>MID(E65,3,1)</f>
        <v>M</v>
      </c>
      <c r="K65" s="3">
        <f>IF(AND(J65="M",G65="077"),MAX(50-1*COUNTIFS($J$8:J64,"M",$G$8:$G64,"077"),1),
IF(AND(J65="F",G65="077"),MAX(50-1*COUNTIFS($J$8:J64,"F",$G$8:$G64,"077"),1),""))</f>
        <v>8</v>
      </c>
    </row>
    <row r="66" spans="1:11" x14ac:dyDescent="0.2">
      <c r="A66" s="2" t="s">
        <v>272</v>
      </c>
      <c r="B66" s="2" t="s">
        <v>3451</v>
      </c>
      <c r="C66" s="10"/>
      <c r="D66" s="2" t="s">
        <v>3450</v>
      </c>
      <c r="E66" s="2" t="s">
        <v>208</v>
      </c>
      <c r="F66" s="2" t="s">
        <v>753</v>
      </c>
      <c r="G66" s="10"/>
      <c r="H66" s="10"/>
      <c r="I66" s="2" t="s">
        <v>3449</v>
      </c>
      <c r="J66" s="3" t="str">
        <f>MID(E66,3,1)</f>
        <v>M</v>
      </c>
      <c r="K66" s="3" t="str">
        <f>IF(AND(J66="M",G66="077"),MAX(50-1*COUNTIFS($J$8:J65,"M",$G$8:$G65,"077"),1),
IF(AND(J66="F",G66="077"),MAX(50-1*COUNTIFS($J$8:J65,"F",$G$8:$G65,"077"),1),""))</f>
        <v/>
      </c>
    </row>
    <row r="67" spans="1:11" x14ac:dyDescent="0.2">
      <c r="A67" s="2" t="s">
        <v>276</v>
      </c>
      <c r="B67" s="2" t="s">
        <v>2676</v>
      </c>
      <c r="C67" s="10"/>
      <c r="D67" s="2" t="s">
        <v>2675</v>
      </c>
      <c r="E67" s="2" t="s">
        <v>26</v>
      </c>
      <c r="F67" s="2" t="s">
        <v>1231</v>
      </c>
      <c r="G67" s="2" t="s">
        <v>58</v>
      </c>
      <c r="H67" s="2" t="s">
        <v>38</v>
      </c>
      <c r="I67" s="2" t="s">
        <v>3448</v>
      </c>
      <c r="J67" s="3" t="str">
        <f>MID(E67,3,1)</f>
        <v>M</v>
      </c>
      <c r="K67" s="3">
        <f>IF(AND(J67="M",G67="077"),MAX(50-1*COUNTIFS($J$8:J66,"M",$G$8:$G66,"077"),1),
IF(AND(J67="F",G67="077"),MAX(50-1*COUNTIFS($J$8:J66,"F",$G$8:$G66,"077"),1),""))</f>
        <v>7</v>
      </c>
    </row>
    <row r="68" spans="1:11" x14ac:dyDescent="0.2">
      <c r="A68" s="2" t="s">
        <v>280</v>
      </c>
      <c r="B68" s="2" t="s">
        <v>1528</v>
      </c>
      <c r="C68" s="10"/>
      <c r="D68" s="2" t="s">
        <v>1527</v>
      </c>
      <c r="E68" s="2" t="s">
        <v>208</v>
      </c>
      <c r="F68" s="2" t="s">
        <v>972</v>
      </c>
      <c r="G68" s="2" t="s">
        <v>58</v>
      </c>
      <c r="H68" s="2" t="s">
        <v>38</v>
      </c>
      <c r="I68" s="2" t="s">
        <v>3447</v>
      </c>
      <c r="J68" s="3" t="str">
        <f>MID(E68,3,1)</f>
        <v>M</v>
      </c>
      <c r="K68" s="3">
        <f>IF(AND(J68="M",G68="077"),MAX(50-1*COUNTIFS($J$8:J67,"M",$G$8:$G67,"077"),1),
IF(AND(J68="F",G68="077"),MAX(50-1*COUNTIFS($J$8:J67,"F",$G$8:$G67,"077"),1),""))</f>
        <v>6</v>
      </c>
    </row>
    <row r="69" spans="1:11" x14ac:dyDescent="0.2">
      <c r="A69" s="2" t="s">
        <v>284</v>
      </c>
      <c r="B69" s="2" t="s">
        <v>1064</v>
      </c>
      <c r="C69" s="10"/>
      <c r="D69" s="2" t="s">
        <v>1065</v>
      </c>
      <c r="E69" s="2" t="s">
        <v>95</v>
      </c>
      <c r="F69" s="2" t="s">
        <v>743</v>
      </c>
      <c r="G69" s="2" t="s">
        <v>58</v>
      </c>
      <c r="H69" s="2" t="s">
        <v>38</v>
      </c>
      <c r="I69" s="2" t="s">
        <v>3446</v>
      </c>
      <c r="J69" s="3" t="str">
        <f>MID(E69,3,1)</f>
        <v>M</v>
      </c>
      <c r="K69" s="3">
        <f>IF(AND(J69="M",G69="077"),MAX(50-1*COUNTIFS($J$8:J68,"M",$G$8:$G68,"077"),1),
IF(AND(J69="F",G69="077"),MAX(50-1*COUNTIFS($J$8:J68,"F",$G$8:$G68,"077"),1),""))</f>
        <v>5</v>
      </c>
    </row>
    <row r="70" spans="1:11" x14ac:dyDescent="0.2">
      <c r="A70" s="2" t="s">
        <v>290</v>
      </c>
      <c r="B70" s="2" t="s">
        <v>3445</v>
      </c>
      <c r="C70" s="10"/>
      <c r="D70" s="10"/>
      <c r="E70" s="2" t="s">
        <v>220</v>
      </c>
      <c r="F70" s="2" t="s">
        <v>753</v>
      </c>
      <c r="G70" s="10"/>
      <c r="H70" s="10"/>
      <c r="I70" s="2" t="s">
        <v>1154</v>
      </c>
      <c r="J70" s="3" t="str">
        <f>MID(E70,3,1)</f>
        <v>F</v>
      </c>
      <c r="K70" s="3" t="str">
        <f>IF(AND(J70="M",G70="077"),MAX(50-1*COUNTIFS($J$8:J69,"M",$G$8:$G69,"077"),1),
IF(AND(J70="F",G70="077"),MAX(50-1*COUNTIFS($J$8:J69,"F",$G$8:$G69,"077"),1),""))</f>
        <v/>
      </c>
    </row>
    <row r="71" spans="1:11" x14ac:dyDescent="0.2">
      <c r="A71" s="2" t="s">
        <v>294</v>
      </c>
      <c r="B71" s="2" t="s">
        <v>1017</v>
      </c>
      <c r="C71" s="10"/>
      <c r="D71" s="2" t="s">
        <v>1018</v>
      </c>
      <c r="E71" s="2" t="s">
        <v>74</v>
      </c>
      <c r="F71" s="2" t="s">
        <v>834</v>
      </c>
      <c r="G71" s="2" t="s">
        <v>58</v>
      </c>
      <c r="H71" s="2" t="s">
        <v>38</v>
      </c>
      <c r="I71" s="2" t="s">
        <v>3444</v>
      </c>
      <c r="J71" s="3" t="str">
        <f>MID(E71,3,1)</f>
        <v>M</v>
      </c>
      <c r="K71" s="3">
        <f>IF(AND(J71="M",G71="077"),MAX(50-1*COUNTIFS($J$8:J70,"M",$G$8:$G70,"077"),1),
IF(AND(J71="F",G71="077"),MAX(50-1*COUNTIFS($J$8:J70,"F",$G$8:$G70,"077"),1),""))</f>
        <v>4</v>
      </c>
    </row>
    <row r="72" spans="1:11" x14ac:dyDescent="0.2">
      <c r="A72" s="2" t="s">
        <v>299</v>
      </c>
      <c r="B72" s="2" t="s">
        <v>2524</v>
      </c>
      <c r="C72" s="10"/>
      <c r="D72" s="2" t="s">
        <v>2523</v>
      </c>
      <c r="E72" s="2" t="s">
        <v>258</v>
      </c>
      <c r="F72" s="2" t="s">
        <v>760</v>
      </c>
      <c r="G72" s="2" t="s">
        <v>58</v>
      </c>
      <c r="H72" s="2" t="s">
        <v>38</v>
      </c>
      <c r="I72" s="2" t="s">
        <v>3443</v>
      </c>
      <c r="J72" s="3" t="str">
        <f>MID(E72,3,1)</f>
        <v>F</v>
      </c>
      <c r="K72" s="3">
        <f>IF(AND(J72="M",G72="077"),MAX(50-1*COUNTIFS($J$8:J71,"M",$G$8:$G71,"077"),1),
IF(AND(J72="F",G72="077"),MAX(50-1*COUNTIFS($J$8:J71,"F",$G$8:$G71,"077"),1),""))</f>
        <v>44</v>
      </c>
    </row>
    <row r="73" spans="1:11" x14ac:dyDescent="0.2">
      <c r="A73" s="2" t="s">
        <v>303</v>
      </c>
      <c r="B73" s="2" t="s">
        <v>2232</v>
      </c>
      <c r="C73" s="10"/>
      <c r="D73" s="2" t="s">
        <v>2231</v>
      </c>
      <c r="E73" s="2" t="s">
        <v>882</v>
      </c>
      <c r="F73" s="2" t="s">
        <v>834</v>
      </c>
      <c r="G73" s="2" t="s">
        <v>58</v>
      </c>
      <c r="H73" s="2" t="s">
        <v>38</v>
      </c>
      <c r="I73" s="2" t="s">
        <v>3442</v>
      </c>
      <c r="J73" s="3" t="str">
        <f>MID(E73,3,1)</f>
        <v>F</v>
      </c>
      <c r="K73" s="3">
        <f>IF(AND(J73="M",G73="077"),MAX(50-1*COUNTIFS($J$8:J72,"M",$G$8:$G72,"077"),1),
IF(AND(J73="F",G73="077"),MAX(50-1*COUNTIFS($J$8:J72,"F",$G$8:$G72,"077"),1),""))</f>
        <v>43</v>
      </c>
    </row>
    <row r="74" spans="1:11" x14ac:dyDescent="0.2">
      <c r="A74" s="2" t="s">
        <v>308</v>
      </c>
      <c r="B74" s="2" t="s">
        <v>491</v>
      </c>
      <c r="C74" s="10"/>
      <c r="D74" s="2" t="s">
        <v>492</v>
      </c>
      <c r="E74" s="2" t="s">
        <v>493</v>
      </c>
      <c r="F74" s="2" t="s">
        <v>834</v>
      </c>
      <c r="G74" s="2" t="s">
        <v>58</v>
      </c>
      <c r="H74" s="2" t="s">
        <v>38</v>
      </c>
      <c r="I74" s="2" t="s">
        <v>3442</v>
      </c>
      <c r="J74" s="3" t="str">
        <f>MID(E74,3,1)</f>
        <v>F</v>
      </c>
      <c r="K74" s="3">
        <f>IF(AND(J74="M",G74="077"),MAX(50-1*COUNTIFS($J$8:J73,"M",$G$8:$G73,"077"),1),
IF(AND(J74="F",G74="077"),MAX(50-1*COUNTIFS($J$8:J73,"F",$G$8:$G73,"077"),1),""))</f>
        <v>42</v>
      </c>
    </row>
    <row r="75" spans="1:11" x14ac:dyDescent="0.2">
      <c r="A75" s="2" t="s">
        <v>313</v>
      </c>
      <c r="B75" s="2" t="s">
        <v>529</v>
      </c>
      <c r="C75" s="10"/>
      <c r="D75" s="2" t="s">
        <v>530</v>
      </c>
      <c r="E75" s="2" t="s">
        <v>531</v>
      </c>
      <c r="F75" s="2" t="s">
        <v>3441</v>
      </c>
      <c r="G75" s="2" t="s">
        <v>58</v>
      </c>
      <c r="H75" s="2" t="s">
        <v>38</v>
      </c>
      <c r="I75" s="2" t="s">
        <v>3440</v>
      </c>
      <c r="J75" s="3" t="str">
        <f>MID(E75,3,1)</f>
        <v>M</v>
      </c>
      <c r="K75" s="3">
        <f>IF(AND(J75="M",G75="077"),MAX(50-1*COUNTIFS($J$8:J74,"M",$G$8:$G74,"077"),1),
IF(AND(J75="F",G75="077"),MAX(50-1*COUNTIFS($J$8:J74,"F",$G$8:$G74,"077"),1),""))</f>
        <v>3</v>
      </c>
    </row>
    <row r="76" spans="1:11" x14ac:dyDescent="0.2">
      <c r="A76" s="2" t="s">
        <v>318</v>
      </c>
      <c r="B76" s="2" t="s">
        <v>1240</v>
      </c>
      <c r="C76" s="10"/>
      <c r="D76" s="2" t="s">
        <v>1239</v>
      </c>
      <c r="E76" s="2" t="s">
        <v>415</v>
      </c>
      <c r="F76" s="2" t="s">
        <v>760</v>
      </c>
      <c r="G76" s="2" t="s">
        <v>58</v>
      </c>
      <c r="H76" s="2" t="s">
        <v>38</v>
      </c>
      <c r="I76" s="2" t="s">
        <v>1037</v>
      </c>
      <c r="J76" s="3" t="str">
        <f>MID(E76,3,1)</f>
        <v>F</v>
      </c>
      <c r="K76" s="3">
        <f>IF(AND(J76="M",G76="077"),MAX(50-1*COUNTIFS($J$8:J75,"M",$G$8:$G75,"077"),1),
IF(AND(J76="F",G76="077"),MAX(50-1*COUNTIFS($J$8:J75,"F",$G$8:$G75,"077"),1),""))</f>
        <v>41</v>
      </c>
    </row>
    <row r="77" spans="1:11" x14ac:dyDescent="0.2">
      <c r="A77" s="2" t="s">
        <v>323</v>
      </c>
      <c r="B77" s="2" t="s">
        <v>1487</v>
      </c>
      <c r="C77" s="10"/>
      <c r="D77" s="2" t="s">
        <v>1486</v>
      </c>
      <c r="E77" s="2" t="s">
        <v>1040</v>
      </c>
      <c r="F77" s="2" t="s">
        <v>972</v>
      </c>
      <c r="G77" s="2" t="s">
        <v>58</v>
      </c>
      <c r="H77" s="2" t="s">
        <v>38</v>
      </c>
      <c r="I77" s="2" t="s">
        <v>3439</v>
      </c>
      <c r="J77" s="3" t="str">
        <f>MID(E77,3,1)</f>
        <v>F</v>
      </c>
      <c r="K77" s="3">
        <f>IF(AND(J77="M",G77="077"),MAX(50-1*COUNTIFS($J$8:J76,"M",$G$8:$G76,"077"),1),
IF(AND(J77="F",G77="077"),MAX(50-1*COUNTIFS($J$8:J76,"F",$G$8:$G76,"077"),1),""))</f>
        <v>40</v>
      </c>
    </row>
    <row r="78" spans="1:11" x14ac:dyDescent="0.2">
      <c r="A78" s="2" t="s">
        <v>328</v>
      </c>
      <c r="B78" s="2" t="s">
        <v>1046</v>
      </c>
      <c r="C78" s="10"/>
      <c r="D78" s="2" t="s">
        <v>1047</v>
      </c>
      <c r="E78" s="2" t="s">
        <v>21</v>
      </c>
      <c r="F78" s="2" t="s">
        <v>743</v>
      </c>
      <c r="G78" s="2" t="s">
        <v>58</v>
      </c>
      <c r="H78" s="2" t="s">
        <v>38</v>
      </c>
      <c r="I78" s="2" t="s">
        <v>3438</v>
      </c>
      <c r="J78" s="3" t="str">
        <f>MID(E78,3,1)</f>
        <v>M</v>
      </c>
      <c r="K78" s="3">
        <f>IF(AND(J78="M",G78="077"),MAX(50-1*COUNTIFS($J$8:J77,"M",$G$8:$G77,"077"),1),
IF(AND(J78="F",G78="077"),MAX(50-1*COUNTIFS($J$8:J77,"F",$G$8:$G77,"077"),1),""))</f>
        <v>2</v>
      </c>
    </row>
    <row r="79" spans="1:11" x14ac:dyDescent="0.2">
      <c r="A79" s="2" t="s">
        <v>333</v>
      </c>
      <c r="B79" s="2" t="s">
        <v>1284</v>
      </c>
      <c r="C79" s="10"/>
      <c r="D79" s="2" t="s">
        <v>1283</v>
      </c>
      <c r="E79" s="2" t="s">
        <v>26</v>
      </c>
      <c r="F79" s="2" t="s">
        <v>760</v>
      </c>
      <c r="G79" s="2" t="s">
        <v>58</v>
      </c>
      <c r="H79" s="2" t="s">
        <v>38</v>
      </c>
      <c r="I79" s="2" t="s">
        <v>3437</v>
      </c>
      <c r="J79" s="3" t="str">
        <f>MID(E79,3,1)</f>
        <v>M</v>
      </c>
      <c r="K79" s="3">
        <f>IF(AND(J79="M",G79="077"),MAX(50-1*COUNTIFS($J$8:J78,"M",$G$8:$G78,"077"),1),
IF(AND(J79="F",G79="077"),MAX(50-1*COUNTIFS($J$8:J78,"F",$G$8:$G78,"077"),1),""))</f>
        <v>1</v>
      </c>
    </row>
    <row r="80" spans="1:11" x14ac:dyDescent="0.2">
      <c r="A80" s="2" t="s">
        <v>335</v>
      </c>
      <c r="B80" s="2" t="s">
        <v>1097</v>
      </c>
      <c r="C80" s="10"/>
      <c r="D80" s="2" t="s">
        <v>1098</v>
      </c>
      <c r="E80" s="2" t="s">
        <v>258</v>
      </c>
      <c r="F80" s="2" t="s">
        <v>834</v>
      </c>
      <c r="G80" s="2" t="s">
        <v>58</v>
      </c>
      <c r="H80" s="2" t="s">
        <v>38</v>
      </c>
      <c r="I80" s="2" t="s">
        <v>3436</v>
      </c>
      <c r="J80" s="3" t="str">
        <f>MID(E80,3,1)</f>
        <v>F</v>
      </c>
      <c r="K80" s="3">
        <f>IF(AND(J80="M",G80="077"),MAX(50-1*COUNTIFS($J$8:J79,"M",$G$8:$G79,"077"),1),
IF(AND(J80="F",G80="077"),MAX(50-1*COUNTIFS($J$8:J79,"F",$G$8:$G79,"077"),1),""))</f>
        <v>39</v>
      </c>
    </row>
    <row r="81" spans="1:11" x14ac:dyDescent="0.2">
      <c r="A81" s="2" t="s">
        <v>340</v>
      </c>
      <c r="B81" s="2" t="s">
        <v>3435</v>
      </c>
      <c r="C81" s="10"/>
      <c r="D81" s="2" t="s">
        <v>3434</v>
      </c>
      <c r="E81" s="2" t="s">
        <v>250</v>
      </c>
      <c r="F81" s="2" t="s">
        <v>753</v>
      </c>
      <c r="G81" s="10"/>
      <c r="H81" s="10"/>
      <c r="I81" s="2" t="s">
        <v>3433</v>
      </c>
      <c r="J81" s="3" t="str">
        <f>MID(E81,3,1)</f>
        <v>M</v>
      </c>
      <c r="K81" s="3" t="str">
        <f>IF(AND(J81="M",G81="077"),MAX(50-1*COUNTIFS($J$8:J80,"M",$G$8:$G80,"077"),1),
IF(AND(J81="F",G81="077"),MAX(50-1*COUNTIFS($J$8:J80,"F",$G$8:$G80,"077"),1),""))</f>
        <v/>
      </c>
    </row>
    <row r="82" spans="1:11" x14ac:dyDescent="0.2">
      <c r="A82" s="2" t="s">
        <v>344</v>
      </c>
      <c r="B82" s="2" t="s">
        <v>1469</v>
      </c>
      <c r="C82" s="10"/>
      <c r="D82" s="2" t="s">
        <v>3432</v>
      </c>
      <c r="E82" s="2" t="s">
        <v>74</v>
      </c>
      <c r="F82" s="2" t="s">
        <v>1467</v>
      </c>
      <c r="G82" s="10"/>
      <c r="H82" s="2" t="s">
        <v>1466</v>
      </c>
      <c r="I82" s="2" t="s">
        <v>3431</v>
      </c>
      <c r="J82" s="3" t="str">
        <f>MID(E82,3,1)</f>
        <v>M</v>
      </c>
      <c r="K82" s="3" t="str">
        <f>IF(AND(J82="M",G82="077"),MAX(50-1*COUNTIFS($J$8:J81,"M",$G$8:$G81,"077"),1),
IF(AND(J82="F",G82="077"),MAX(50-1*COUNTIFS($J$8:J81,"F",$G$8:$G81,"077"),1),""))</f>
        <v/>
      </c>
    </row>
    <row r="83" spans="1:11" x14ac:dyDescent="0.2">
      <c r="A83" s="2" t="s">
        <v>348</v>
      </c>
      <c r="B83" s="2" t="s">
        <v>991</v>
      </c>
      <c r="C83" s="10"/>
      <c r="D83" s="2" t="s">
        <v>992</v>
      </c>
      <c r="E83" s="2" t="s">
        <v>582</v>
      </c>
      <c r="F83" s="2" t="s">
        <v>760</v>
      </c>
      <c r="G83" s="2" t="s">
        <v>58</v>
      </c>
      <c r="H83" s="2" t="s">
        <v>38</v>
      </c>
      <c r="I83" s="2" t="s">
        <v>3430</v>
      </c>
      <c r="J83" s="3" t="str">
        <f>MID(E83,3,1)</f>
        <v>F</v>
      </c>
      <c r="K83" s="3">
        <f>IF(AND(J83="M",G83="077"),MAX(50-1*COUNTIFS($J$8:J82,"M",$G$8:$G82,"077"),1),
IF(AND(J83="F",G83="077"),MAX(50-1*COUNTIFS($J$8:J82,"F",$G$8:$G82,"077"),1),""))</f>
        <v>38</v>
      </c>
    </row>
    <row r="84" spans="1:11" x14ac:dyDescent="0.2">
      <c r="A84" s="2" t="s">
        <v>351</v>
      </c>
      <c r="B84" s="2" t="s">
        <v>3429</v>
      </c>
      <c r="C84" s="10"/>
      <c r="D84" s="2" t="s">
        <v>3428</v>
      </c>
      <c r="E84" s="2" t="s">
        <v>531</v>
      </c>
      <c r="F84" s="2" t="s">
        <v>121</v>
      </c>
      <c r="G84" s="2" t="s">
        <v>122</v>
      </c>
      <c r="H84" s="2" t="s">
        <v>38</v>
      </c>
      <c r="I84" s="2" t="s">
        <v>228</v>
      </c>
      <c r="J84" s="3" t="str">
        <f>MID(E84,3,1)</f>
        <v>M</v>
      </c>
      <c r="K84" s="3" t="str">
        <f>IF(AND(J84="M",G84="077"),MAX(50-1*COUNTIFS($J$8:J83,"M",$G$8:$G83,"077"),1),
IF(AND(J84="F",G84="077"),MAX(50-1*COUNTIFS($J$8:J83,"F",$G$8:$G83,"077"),1),""))</f>
        <v/>
      </c>
    </row>
    <row r="85" spans="1:11" x14ac:dyDescent="0.2">
      <c r="A85" s="10"/>
      <c r="B85" s="10"/>
      <c r="C85" s="10"/>
      <c r="D85" s="10"/>
      <c r="E85" s="10"/>
      <c r="F85" s="10"/>
      <c r="G85" s="10"/>
      <c r="H85" s="10"/>
      <c r="I85" s="10"/>
      <c r="J85" s="3" t="str">
        <f>MID(E85,3,1)</f>
        <v/>
      </c>
      <c r="K85" s="3" t="str">
        <f>IF(AND(J85="M",G85="077"),MAX(50-1*COUNTIFS($J$8:J84,"M",$G$8:$G84,"077"),1),
IF(AND(J85="F",G85="077"),MAX(50-1*COUNTIFS($J$8:J84,"F",$G$8:$G84,"077"),1),""))</f>
        <v/>
      </c>
    </row>
    <row r="86" spans="1:11" x14ac:dyDescent="0.2">
      <c r="A86" s="10"/>
      <c r="B86" s="10"/>
      <c r="C86" s="10"/>
      <c r="D86" s="10"/>
      <c r="E86" s="10"/>
      <c r="F86" s="10"/>
      <c r="G86" s="10"/>
      <c r="H86" s="10"/>
      <c r="I86" s="10"/>
      <c r="J86" s="3" t="str">
        <f>MID(E86,3,1)</f>
        <v/>
      </c>
      <c r="K86" s="3" t="str">
        <f>IF(AND(J86="M",G86="077"),MAX(50-1*COUNTIFS($J$8:J85,"M",$G$8:$G85,"077"),1),
IF(AND(J86="F",G86="077"),MAX(50-1*COUNTIFS($J$8:J85,"F",$G$8:$G85,"077"),1),""))</f>
        <v/>
      </c>
    </row>
    <row r="87" spans="1:11" x14ac:dyDescent="0.2">
      <c r="A87" s="10"/>
      <c r="B87" s="10"/>
      <c r="C87" s="10"/>
      <c r="D87" s="10"/>
      <c r="E87" s="10"/>
      <c r="F87" s="10"/>
      <c r="G87" s="10"/>
      <c r="H87" s="10"/>
      <c r="I87" s="10"/>
      <c r="J87" s="3" t="str">
        <f>MID(E87,3,1)</f>
        <v/>
      </c>
      <c r="K87" s="3" t="str">
        <f>IF(AND(J87="M",G87="077"),MAX(50-1*COUNTIFS($J$8:J86,"M",$G$8:$G86,"077"),1),
IF(AND(J87="F",G87="077"),MAX(50-1*COUNTIFS($J$8:J86,"F",$G$8:$G86,"077"),1),""))</f>
        <v/>
      </c>
    </row>
    <row r="88" spans="1:11" x14ac:dyDescent="0.2">
      <c r="A88" s="10"/>
      <c r="B88" s="10"/>
      <c r="C88" s="10"/>
      <c r="D88" s="10"/>
      <c r="E88" s="10"/>
      <c r="F88" s="10"/>
      <c r="G88" s="10"/>
      <c r="H88" s="10"/>
      <c r="I88" s="10"/>
      <c r="J88" s="3" t="str">
        <f>MID(E88,3,1)</f>
        <v/>
      </c>
      <c r="K88" s="3" t="str">
        <f>IF(AND(J88="M",G88="077"),MAX(50-1*COUNTIFS($J$8:J87,"M",$G$8:$G87,"077"),1),
IF(AND(J88="F",G88="077"),MAX(50-1*COUNTIFS($J$8:J87,"F",$G$8:$G87,"077"),1),""))</f>
        <v/>
      </c>
    </row>
    <row r="89" spans="1:11" x14ac:dyDescent="0.2">
      <c r="A89" s="10"/>
      <c r="B89" s="10"/>
      <c r="C89" s="10"/>
      <c r="D89" s="10"/>
      <c r="E89" s="10"/>
      <c r="F89" s="10"/>
      <c r="G89" s="10"/>
      <c r="H89" s="10"/>
      <c r="I89" s="10"/>
      <c r="J89" s="3" t="str">
        <f>MID(E89,3,1)</f>
        <v/>
      </c>
      <c r="K89" s="3" t="str">
        <f>IF(AND(J89="M",G89="077"),MAX(50-1*COUNTIFS($J$8:J88,"M",$G$8:$G88,"077"),1),
IF(AND(J89="F",G89="077"),MAX(50-1*COUNTIFS($J$8:J88,"F",$G$8:$G88,"077"),1),""))</f>
        <v/>
      </c>
    </row>
    <row r="90" spans="1:11" x14ac:dyDescent="0.2">
      <c r="A90" s="10"/>
      <c r="B90" s="10"/>
      <c r="C90" s="10"/>
      <c r="D90" s="10"/>
      <c r="E90" s="10"/>
      <c r="F90" s="10"/>
      <c r="G90" s="10"/>
      <c r="H90" s="10"/>
      <c r="I90" s="10"/>
      <c r="J90" s="3" t="str">
        <f>MID(E90,3,1)</f>
        <v/>
      </c>
      <c r="K90" s="3" t="str">
        <f>IF(AND(J90="M",G90="077"),MAX(50-1*COUNTIFS($J$8:J89,"M",$G$8:$G89,"077"),1),
IF(AND(J90="F",G90="077"),MAX(50-1*COUNTIFS($J$8:J89,"F",$G$8:$G89,"077"),1),""))</f>
        <v/>
      </c>
    </row>
    <row r="91" spans="1:11" x14ac:dyDescent="0.2">
      <c r="A91" s="10"/>
      <c r="B91" s="10"/>
      <c r="C91" s="10"/>
      <c r="D91" s="10"/>
      <c r="E91" s="10"/>
      <c r="F91" s="10"/>
      <c r="G91" s="10"/>
      <c r="H91" s="10"/>
      <c r="I91" s="10"/>
      <c r="J91" s="3" t="str">
        <f>MID(E91,3,1)</f>
        <v/>
      </c>
      <c r="K91" s="3" t="str">
        <f>IF(AND(J91="M",G91="077"),MAX(50-1*COUNTIFS($J$8:J90,"M",$G$8:$G90,"077"),1),
IF(AND(J91="F",G91="077"),MAX(50-1*COUNTIFS($J$8:J90,"F",$G$8:$G90,"077"),1),""))</f>
        <v/>
      </c>
    </row>
    <row r="92" spans="1:11" x14ac:dyDescent="0.2">
      <c r="A92" s="10"/>
      <c r="B92" s="10"/>
      <c r="C92" s="10"/>
      <c r="D92" s="10"/>
      <c r="E92" s="10"/>
      <c r="F92" s="10"/>
      <c r="G92" s="10"/>
      <c r="H92" s="10"/>
      <c r="I92" s="10"/>
      <c r="J92" s="3" t="str">
        <f>MID(E92,3,1)</f>
        <v/>
      </c>
      <c r="K92" s="3" t="str">
        <f>IF(AND(J92="M",G92="077"),MAX(50-1*COUNTIFS($J$8:J91,"M",$G$8:$G91,"077"),1),
IF(AND(J92="F",G92="077"),MAX(50-1*COUNTIFS($J$8:J91,"F",$G$8:$G91,"077"),1),""))</f>
        <v/>
      </c>
    </row>
    <row r="93" spans="1:11" x14ac:dyDescent="0.2">
      <c r="A93" s="10"/>
      <c r="B93" s="10"/>
      <c r="C93" s="10"/>
      <c r="D93" s="10"/>
      <c r="E93" s="10"/>
      <c r="F93" s="10"/>
      <c r="G93" s="10"/>
      <c r="H93" s="10"/>
      <c r="I93" s="10"/>
      <c r="J93" s="3" t="str">
        <f>MID(E93,3,1)</f>
        <v/>
      </c>
      <c r="K93" s="3" t="str">
        <f>IF(AND(J93="M",G93="077"),MAX(50-1*COUNTIFS($J$8:J92,"M",$G$8:$G92,"077"),1),
IF(AND(J93="F",G93="077"),MAX(50-1*COUNTIFS($J$8:J92,"F",$G$8:$G92,"077"),1),""))</f>
        <v/>
      </c>
    </row>
    <row r="94" spans="1:11" x14ac:dyDescent="0.2">
      <c r="A94" s="10"/>
      <c r="B94" s="10"/>
      <c r="C94" s="10"/>
      <c r="D94" s="10"/>
      <c r="E94" s="10"/>
      <c r="F94" s="10"/>
      <c r="G94" s="10"/>
      <c r="H94" s="10"/>
      <c r="I94" s="10"/>
      <c r="J94" s="3" t="str">
        <f>MID(E94,3,1)</f>
        <v/>
      </c>
      <c r="K94" s="3" t="str">
        <f>IF(AND(J94="M",G94="077"),MAX(50-1*COUNTIFS($J$8:J93,"M",$G$8:$G93,"077"),1),
IF(AND(J94="F",G94="077"),MAX(50-1*COUNTIFS($J$8:J93,"F",$G$8:$G93,"077"),1),""))</f>
        <v/>
      </c>
    </row>
    <row r="95" spans="1:11" x14ac:dyDescent="0.2">
      <c r="A95" s="10"/>
      <c r="B95" s="10"/>
      <c r="C95" s="10"/>
      <c r="D95" s="10"/>
      <c r="E95" s="10"/>
      <c r="F95" s="10"/>
      <c r="G95" s="10"/>
      <c r="H95" s="10"/>
      <c r="I95" s="10"/>
      <c r="J95" s="3" t="str">
        <f>MID(E95,3,1)</f>
        <v/>
      </c>
      <c r="K95" s="3" t="str">
        <f>IF(AND(J95="M",G95="077"),MAX(50-1*COUNTIFS($J$8:J94,"M",$G$8:$G94,"077"),1),
IF(AND(J95="F",G95="077"),MAX(50-1*COUNTIFS($J$8:J94,"F",$G$8:$G94,"077"),1),""))</f>
        <v/>
      </c>
    </row>
    <row r="96" spans="1:11" x14ac:dyDescent="0.2">
      <c r="A96" s="10"/>
      <c r="B96" s="10"/>
      <c r="C96" s="10"/>
      <c r="D96" s="10"/>
      <c r="E96" s="10"/>
      <c r="F96" s="10"/>
      <c r="G96" s="10"/>
      <c r="H96" s="10"/>
      <c r="I96" s="10"/>
      <c r="J96" s="3" t="str">
        <f>MID(E96,3,1)</f>
        <v/>
      </c>
      <c r="K96" s="3" t="str">
        <f>IF(AND(J96="M",G96="077"),MAX(50-1*COUNTIFS($J$8:J95,"M",$G$8:$G95,"077"),1),
IF(AND(J96="F",G96="077"),MAX(50-1*COUNTIFS($J$8:J95,"F",$G$8:$G95,"077"),1),""))</f>
        <v/>
      </c>
    </row>
    <row r="97" spans="1:11" x14ac:dyDescent="0.2">
      <c r="A97" s="10"/>
      <c r="B97" s="10"/>
      <c r="C97" s="10"/>
      <c r="D97" s="10"/>
      <c r="E97" s="10"/>
      <c r="F97" s="10"/>
      <c r="G97" s="10"/>
      <c r="H97" s="10"/>
      <c r="I97" s="10"/>
      <c r="J97" s="3" t="str">
        <f>MID(E97,3,1)</f>
        <v/>
      </c>
      <c r="K97" s="3" t="str">
        <f>IF(AND(J97="M",G97="077"),MAX(50-1*COUNTIFS($J$8:J96,"M",$G$8:$G96,"077"),1),
IF(AND(J97="F",G97="077"),MAX(50-1*COUNTIFS($J$8:J96,"F",$G$8:$G96,"077"),1),""))</f>
        <v/>
      </c>
    </row>
    <row r="98" spans="1:11" x14ac:dyDescent="0.2">
      <c r="A98" s="10"/>
      <c r="B98" s="10"/>
      <c r="C98" s="10"/>
      <c r="D98" s="10"/>
      <c r="E98" s="10"/>
      <c r="F98" s="10"/>
      <c r="G98" s="10"/>
      <c r="H98" s="10"/>
      <c r="I98" s="10"/>
      <c r="J98" s="3" t="str">
        <f>MID(E98,3,1)</f>
        <v/>
      </c>
      <c r="K98" s="3" t="str">
        <f>IF(AND(J98="M",G98="077"),MAX(50-1*COUNTIFS($J$8:J97,"M",$G$8:$G97,"077"),1),
IF(AND(J98="F",G98="077"),MAX(50-1*COUNTIFS($J$8:J97,"F",$G$8:$G97,"077"),1),""))</f>
        <v/>
      </c>
    </row>
    <row r="99" spans="1:11" x14ac:dyDescent="0.2">
      <c r="A99" s="10"/>
      <c r="B99" s="10"/>
      <c r="C99" s="10"/>
      <c r="D99" s="10"/>
      <c r="E99" s="10"/>
      <c r="F99" s="10"/>
      <c r="G99" s="10"/>
      <c r="H99" s="10"/>
      <c r="I99" s="10"/>
      <c r="J99" s="3" t="str">
        <f>MID(E99,3,1)</f>
        <v/>
      </c>
      <c r="K99" s="3" t="str">
        <f>IF(AND(J99="M",G99="077"),MAX(50-1*COUNTIFS($J$8:J98,"M",$G$8:$G98,"077"),1),
IF(AND(J99="F",G99="077"),MAX(50-1*COUNTIFS($J$8:J98,"F",$G$8:$G98,"077"),1),""))</f>
        <v/>
      </c>
    </row>
    <row r="100" spans="1:11" x14ac:dyDescent="0.2">
      <c r="A100" s="10"/>
      <c r="B100" s="10"/>
      <c r="C100" s="10"/>
      <c r="D100" s="10"/>
      <c r="E100" s="10"/>
      <c r="F100" s="10"/>
      <c r="G100" s="10"/>
      <c r="H100" s="10"/>
      <c r="I100" s="10"/>
      <c r="J100" s="3" t="str">
        <f>MID(E100,3,1)</f>
        <v/>
      </c>
      <c r="K100" s="3" t="str">
        <f>IF(AND(J100="M",G100="077"),MAX(50-1*COUNTIFS($J$8:J99,"M",$G$8:$G99,"077"),1),
IF(AND(J100="F",G100="077"),MAX(50-1*COUNTIFS($J$8:J99,"F",$G$8:$G99,"077"),1),""))</f>
        <v/>
      </c>
    </row>
    <row r="101" spans="1:11" x14ac:dyDescent="0.2">
      <c r="A101" s="10"/>
      <c r="B101" s="10"/>
      <c r="C101" s="10"/>
      <c r="D101" s="10"/>
      <c r="E101" s="10"/>
      <c r="F101" s="10"/>
      <c r="G101" s="10"/>
      <c r="H101" s="10"/>
      <c r="I101" s="10"/>
      <c r="J101" s="3" t="str">
        <f>MID(E101,3,1)</f>
        <v/>
      </c>
      <c r="K101" s="3" t="str">
        <f>IF(AND(J101="M",G101="077"),MAX(50-1*COUNTIFS($J$8:J100,"M",$G$8:$G100,"077"),1),
IF(AND(J101="F",G101="077"),MAX(50-1*COUNTIFS($J$8:J100,"F",$G$8:$G100,"077"),1),""))</f>
        <v/>
      </c>
    </row>
    <row r="102" spans="1:11" x14ac:dyDescent="0.2">
      <c r="A102" s="10"/>
      <c r="B102" s="10"/>
      <c r="C102" s="10"/>
      <c r="D102" s="10"/>
      <c r="E102" s="10"/>
      <c r="F102" s="10"/>
      <c r="G102" s="10"/>
      <c r="H102" s="10"/>
      <c r="I102" s="10"/>
      <c r="J102" s="3" t="str">
        <f>MID(E102,3,1)</f>
        <v/>
      </c>
      <c r="K102" s="3" t="str">
        <f>IF(AND(J102="M",G102="077"),MAX(50-1*COUNTIFS($J$8:J101,"M",$G$8:$G101,"077"),1),
IF(AND(J102="F",G102="077"),MAX(50-1*COUNTIFS($J$8:J101,"F",$G$8:$G101,"077"),1),""))</f>
        <v/>
      </c>
    </row>
    <row r="103" spans="1:11" x14ac:dyDescent="0.2">
      <c r="A103" s="10"/>
      <c r="B103" s="10"/>
      <c r="C103" s="10"/>
      <c r="D103" s="10"/>
      <c r="E103" s="10"/>
      <c r="F103" s="10"/>
      <c r="G103" s="10"/>
      <c r="H103" s="10"/>
      <c r="I103" s="10"/>
      <c r="J103" s="3" t="str">
        <f>MID(E103,3,1)</f>
        <v/>
      </c>
      <c r="K103" s="3" t="str">
        <f>IF(AND(J103="M",G103="077"),MAX(50-1*COUNTIFS($J$8:J102,"M",$G$8:$G102,"077"),1),
IF(AND(J103="F",G103="077"),MAX(50-1*COUNTIFS($J$8:J102,"F",$G$8:$G102,"077"),1),""))</f>
        <v/>
      </c>
    </row>
    <row r="104" spans="1:11" x14ac:dyDescent="0.2">
      <c r="A104" s="10"/>
      <c r="B104" s="10"/>
      <c r="C104" s="10"/>
      <c r="D104" s="10"/>
      <c r="E104" s="10"/>
      <c r="F104" s="10"/>
      <c r="G104" s="10"/>
      <c r="H104" s="10"/>
      <c r="I104" s="10"/>
      <c r="J104" s="3" t="str">
        <f>MID(E104,3,1)</f>
        <v/>
      </c>
      <c r="K104" s="3" t="str">
        <f>IF(AND(J104="M",G104="077"),MAX(50-1*COUNTIFS($J$8:J103,"M",$G$8:$G103,"077"),1),
IF(AND(J104="F",G104="077"),MAX(50-1*COUNTIFS($J$8:J103,"F",$G$8:$G103,"077"),1),""))</f>
        <v/>
      </c>
    </row>
    <row r="105" spans="1:11" x14ac:dyDescent="0.2">
      <c r="A105" s="10"/>
      <c r="B105" s="10"/>
      <c r="C105" s="10"/>
      <c r="D105" s="10"/>
      <c r="E105" s="10"/>
      <c r="F105" s="10"/>
      <c r="G105" s="10"/>
      <c r="H105" s="10"/>
      <c r="I105" s="10"/>
      <c r="J105" s="3" t="str">
        <f>MID(E105,3,1)</f>
        <v/>
      </c>
      <c r="K105" s="3" t="str">
        <f>IF(AND(J105="M",G105="077"),MAX(50-1*COUNTIFS($J$8:J104,"M",$G$8:$G104,"077"),1),
IF(AND(J105="F",G105="077"),MAX(50-1*COUNTIFS($J$8:J104,"F",$G$8:$G104,"077"),1),""))</f>
        <v/>
      </c>
    </row>
    <row r="106" spans="1:11" x14ac:dyDescent="0.2">
      <c r="A106" s="10"/>
      <c r="B106" s="10"/>
      <c r="C106" s="10"/>
      <c r="D106" s="10"/>
      <c r="E106" s="10"/>
      <c r="F106" s="10"/>
      <c r="G106" s="10"/>
      <c r="H106" s="10"/>
      <c r="I106" s="10"/>
      <c r="J106" s="3" t="str">
        <f>MID(E106,3,1)</f>
        <v/>
      </c>
      <c r="K106" s="3" t="str">
        <f>IF(AND(J106="M",G106="077"),MAX(50-1*COUNTIFS($J$8:J105,"M",$G$8:$G105,"077"),1),
IF(AND(J106="F",G106="077"),MAX(50-1*COUNTIFS($J$8:J105,"F",$G$8:$G105,"077"),1),""))</f>
        <v/>
      </c>
    </row>
    <row r="107" spans="1:11" x14ac:dyDescent="0.2">
      <c r="A107" s="10"/>
      <c r="B107" s="10"/>
      <c r="C107" s="10"/>
      <c r="D107" s="10"/>
      <c r="E107" s="10"/>
      <c r="F107" s="10"/>
      <c r="G107" s="10"/>
      <c r="H107" s="10"/>
      <c r="I107" s="10"/>
      <c r="J107" s="3" t="str">
        <f>MID(E107,3,1)</f>
        <v/>
      </c>
      <c r="K107" s="3" t="str">
        <f>IF(AND(J107="M",G107="077"),MAX(50-1*COUNTIFS($J$8:J106,"M",$G$8:$G106,"077"),1),
IF(AND(J107="F",G107="077"),MAX(50-1*COUNTIFS($J$8:J106,"F",$G$8:$G106,"077"),1),""))</f>
        <v/>
      </c>
    </row>
    <row r="108" spans="1:11" x14ac:dyDescent="0.2">
      <c r="A108" s="10"/>
      <c r="B108" s="10"/>
      <c r="C108" s="10"/>
      <c r="D108" s="10"/>
      <c r="E108" s="10"/>
      <c r="F108" s="10"/>
      <c r="G108" s="10"/>
      <c r="H108" s="10"/>
      <c r="I108" s="10"/>
      <c r="J108" s="3" t="str">
        <f>MID(E108,3,1)</f>
        <v/>
      </c>
      <c r="K108" s="3" t="str">
        <f>IF(AND(J108="M",G108="077"),MAX(50-1*COUNTIFS($J$8:J107,"M",$G$8:$G107,"077"),1),
IF(AND(J108="F",G108="077"),MAX(50-1*COUNTIFS($J$8:J107,"F",$G$8:$G107,"077"),1),""))</f>
        <v/>
      </c>
    </row>
    <row r="109" spans="1:11" x14ac:dyDescent="0.2">
      <c r="A109" s="10"/>
      <c r="B109" s="10"/>
      <c r="C109" s="10"/>
      <c r="D109" s="10"/>
      <c r="E109" s="10"/>
      <c r="F109" s="10"/>
      <c r="G109" s="10"/>
      <c r="H109" s="10"/>
      <c r="I109" s="10"/>
      <c r="J109" s="3" t="str">
        <f>MID(E109,3,1)</f>
        <v/>
      </c>
      <c r="K109" s="3" t="str">
        <f>IF(AND(J109="M",G109="077"),MAX(50-1*COUNTIFS($J$8:J108,"M",$G$8:$G108,"077"),1),
IF(AND(J109="F",G109="077"),MAX(50-1*COUNTIFS($J$8:J108,"F",$G$8:$G108,"077"),1),""))</f>
        <v/>
      </c>
    </row>
    <row r="110" spans="1:11" x14ac:dyDescent="0.2">
      <c r="A110" s="10"/>
      <c r="B110" s="10"/>
      <c r="C110" s="10"/>
      <c r="D110" s="10"/>
      <c r="E110" s="10"/>
      <c r="F110" s="10"/>
      <c r="G110" s="10"/>
      <c r="H110" s="10"/>
      <c r="I110" s="10"/>
      <c r="J110" s="3" t="str">
        <f>MID(E110,3,1)</f>
        <v/>
      </c>
      <c r="K110" s="3" t="str">
        <f>IF(AND(J110="M",G110="077"),MAX(50-1*COUNTIFS($J$8:J109,"M",$G$8:$G109,"077"),1),
IF(AND(J110="F",G110="077"),MAX(50-1*COUNTIFS($J$8:J109,"F",$G$8:$G109,"077"),1),""))</f>
        <v/>
      </c>
    </row>
    <row r="111" spans="1:11" x14ac:dyDescent="0.2">
      <c r="A111" s="10"/>
      <c r="B111" s="10"/>
      <c r="C111" s="10"/>
      <c r="D111" s="10"/>
      <c r="E111" s="10"/>
      <c r="F111" s="10"/>
      <c r="G111" s="10"/>
      <c r="H111" s="10"/>
      <c r="I111" s="10"/>
      <c r="J111" s="3" t="str">
        <f>MID(E111,3,1)</f>
        <v/>
      </c>
      <c r="K111" s="3" t="str">
        <f>IF(AND(J111="M",G111="077"),MAX(50-1*COUNTIFS($J$8:J110,"M",$G$8:$G110,"077"),1),
IF(AND(J111="F",G111="077"),MAX(50-1*COUNTIFS($J$8:J110,"F",$G$8:$G110,"077"),1),""))</f>
        <v/>
      </c>
    </row>
    <row r="112" spans="1:11" x14ac:dyDescent="0.2">
      <c r="A112" s="10"/>
      <c r="B112" s="10"/>
      <c r="C112" s="10"/>
      <c r="D112" s="10"/>
      <c r="E112" s="10"/>
      <c r="F112" s="10"/>
      <c r="G112" s="10"/>
      <c r="H112" s="10"/>
      <c r="I112" s="10"/>
      <c r="J112" s="3" t="str">
        <f>MID(E112,3,1)</f>
        <v/>
      </c>
      <c r="K112" s="3" t="str">
        <f>IF(AND(J112="M",G112="077"),MAX(50-1*COUNTIFS($J$8:J111,"M",$G$8:$G111,"077"),1),
IF(AND(J112="F",G112="077"),MAX(50-1*COUNTIFS($J$8:J111,"F",$G$8:$G111,"077"),1),""))</f>
        <v/>
      </c>
    </row>
    <row r="113" spans="1:11" x14ac:dyDescent="0.2">
      <c r="A113" s="10"/>
      <c r="B113" s="10"/>
      <c r="C113" s="10"/>
      <c r="D113" s="10"/>
      <c r="E113" s="10"/>
      <c r="F113" s="10"/>
      <c r="G113" s="10"/>
      <c r="H113" s="10"/>
      <c r="I113" s="10"/>
      <c r="J113" s="3" t="str">
        <f>MID(E113,3,1)</f>
        <v/>
      </c>
      <c r="K113" s="3" t="str">
        <f>IF(AND(J113="M",G113="077"),MAX(50-1*COUNTIFS($J$8:J112,"M",$G$8:$G112,"077"),1),
IF(AND(J113="F",G113="077"),MAX(50-1*COUNTIFS($J$8:J112,"F",$G$8:$G112,"077"),1),""))</f>
        <v/>
      </c>
    </row>
    <row r="114" spans="1:11" x14ac:dyDescent="0.2">
      <c r="A114" s="10"/>
      <c r="B114" s="10"/>
      <c r="C114" s="10"/>
      <c r="D114" s="10"/>
      <c r="E114" s="10"/>
      <c r="F114" s="10"/>
      <c r="G114" s="10"/>
      <c r="H114" s="10"/>
      <c r="I114" s="10"/>
      <c r="J114" s="3" t="str">
        <f>MID(E114,3,1)</f>
        <v/>
      </c>
      <c r="K114" s="3" t="str">
        <f>IF(AND(J114="M",G114="077"),MAX(50-1*COUNTIFS($J$8:J113,"M",$G$8:$G113,"077"),1),
IF(AND(J114="F",G114="077"),MAX(50-1*COUNTIFS($J$8:J113,"F",$G$8:$G113,"077"),1),""))</f>
        <v/>
      </c>
    </row>
    <row r="115" spans="1:11" x14ac:dyDescent="0.2">
      <c r="A115" s="10"/>
      <c r="B115" s="10"/>
      <c r="C115" s="10"/>
      <c r="D115" s="10"/>
      <c r="E115" s="10"/>
      <c r="F115" s="10"/>
      <c r="G115" s="10"/>
      <c r="H115" s="10"/>
      <c r="I115" s="10"/>
      <c r="J115" s="3" t="str">
        <f>MID(E115,3,1)</f>
        <v/>
      </c>
      <c r="K115" s="3" t="str">
        <f>IF(AND(J115="M",G115="077"),MAX(50-1*COUNTIFS($J$8:J114,"M",$G$8:$G114,"077"),1),
IF(AND(J115="F",G115="077"),MAX(50-1*COUNTIFS($J$8:J114,"F",$G$8:$G114,"077"),1),""))</f>
        <v/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1971B4-A98A-4E3B-9D3B-89406F789CA6}">
  <dimension ref="A1:K124"/>
  <sheetViews>
    <sheetView topLeftCell="A60" workbookViewId="0">
      <selection activeCell="K115" sqref="K115:K124"/>
    </sheetView>
  </sheetViews>
  <sheetFormatPr baseColWidth="10" defaultRowHeight="12.75" x14ac:dyDescent="0.2"/>
  <cols>
    <col min="1" max="1" width="17.85546875" style="4" customWidth="1"/>
    <col min="2" max="2" width="24.7109375" style="4" customWidth="1"/>
    <col min="3" max="4" width="11.28515625" style="4" customWidth="1"/>
    <col min="5" max="5" width="27.42578125" style="4" customWidth="1"/>
    <col min="6" max="6" width="32.85546875" style="4" customWidth="1"/>
    <col min="7" max="7" width="14" style="4" customWidth="1"/>
    <col min="8" max="8" width="8.5703125" style="4" customWidth="1"/>
    <col min="9" max="9" width="8.42578125" style="4" customWidth="1"/>
    <col min="10" max="10" width="11.42578125" style="3"/>
    <col min="11" max="11" width="14.5703125" style="3" customWidth="1"/>
    <col min="12" max="16384" width="11.42578125" style="4"/>
  </cols>
  <sheetData>
    <row r="1" spans="1:11" ht="15.75" x14ac:dyDescent="0.2">
      <c r="F1" s="1" t="s">
        <v>4035</v>
      </c>
    </row>
    <row r="2" spans="1:11" x14ac:dyDescent="0.2">
      <c r="F2" s="4" t="s">
        <v>4034</v>
      </c>
    </row>
    <row r="3" spans="1:11" x14ac:dyDescent="0.2">
      <c r="F3" s="2" t="s">
        <v>4033</v>
      </c>
    </row>
    <row r="4" spans="1:11" x14ac:dyDescent="0.2">
      <c r="F4" s="2" t="s">
        <v>4032</v>
      </c>
    </row>
    <row r="5" spans="1:11" x14ac:dyDescent="0.2">
      <c r="F5" s="2" t="s">
        <v>4</v>
      </c>
    </row>
    <row r="7" spans="1:11" x14ac:dyDescent="0.2">
      <c r="A7" s="5" t="s">
        <v>3779</v>
      </c>
      <c r="C7" s="5" t="s">
        <v>6</v>
      </c>
      <c r="E7" s="5" t="s">
        <v>4031</v>
      </c>
      <c r="F7" s="5" t="s">
        <v>4030</v>
      </c>
      <c r="G7" s="5" t="s">
        <v>9</v>
      </c>
    </row>
    <row r="8" spans="1:11" x14ac:dyDescent="0.2">
      <c r="A8" s="3" t="s">
        <v>10</v>
      </c>
      <c r="B8" s="3" t="s">
        <v>11</v>
      </c>
      <c r="C8" s="3" t="s">
        <v>734</v>
      </c>
      <c r="D8" s="3" t="s">
        <v>12</v>
      </c>
      <c r="E8" s="3" t="s">
        <v>13</v>
      </c>
      <c r="F8" s="3" t="s">
        <v>14</v>
      </c>
      <c r="G8" s="3" t="s">
        <v>15</v>
      </c>
      <c r="H8" s="3" t="s">
        <v>16</v>
      </c>
      <c r="I8" s="3" t="s">
        <v>17</v>
      </c>
      <c r="J8" s="3" t="s">
        <v>732</v>
      </c>
      <c r="K8" s="3" t="s">
        <v>733</v>
      </c>
    </row>
    <row r="9" spans="1:11" x14ac:dyDescent="0.2">
      <c r="A9" s="2" t="s">
        <v>18</v>
      </c>
      <c r="B9" s="2" t="s">
        <v>4029</v>
      </c>
      <c r="C9" s="3"/>
      <c r="D9" s="2" t="s">
        <v>4028</v>
      </c>
      <c r="E9" s="2" t="s">
        <v>306</v>
      </c>
      <c r="F9" s="2" t="s">
        <v>2408</v>
      </c>
      <c r="G9" s="2" t="s">
        <v>122</v>
      </c>
      <c r="H9" s="2" t="s">
        <v>38</v>
      </c>
      <c r="I9" s="2" t="s">
        <v>4027</v>
      </c>
      <c r="J9" s="3" t="str">
        <f>MID(E9,3,1)</f>
        <v>M</v>
      </c>
      <c r="K9" s="3" t="str">
        <f>IF(AND(J9="M",G9="077"),MAX(50-1*COUNTIFS($J$8:J8,"M",$G$8:$G8,"077"),1),
IF(AND(J9="F",G9="077"),MAX(50-1*COUNTIFS($J$8:J8,"F",$G$8:$G8,"077"),1),""))</f>
        <v/>
      </c>
    </row>
    <row r="10" spans="1:11" x14ac:dyDescent="0.2">
      <c r="A10" s="2" t="s">
        <v>24</v>
      </c>
      <c r="B10" s="2" t="s">
        <v>750</v>
      </c>
      <c r="C10" s="3"/>
      <c r="D10" s="2" t="s">
        <v>751</v>
      </c>
      <c r="E10" s="2" t="s">
        <v>752</v>
      </c>
      <c r="F10" s="2" t="s">
        <v>753</v>
      </c>
      <c r="G10" s="3"/>
      <c r="H10" s="3"/>
      <c r="I10" s="2" t="s">
        <v>4026</v>
      </c>
      <c r="J10" s="3" t="str">
        <f>MID(E10,3,1)</f>
        <v>M</v>
      </c>
      <c r="K10" s="3" t="str">
        <f>IF(AND(J10="M",G10="077"),MAX(50-1*COUNTIFS($J$8:J9,"M",$G$8:$G9,"077"),1),
IF(AND(J10="F",G10="077"),MAX(50-1*COUNTIFS($J$8:J9,"F",$G$8:$G9,"077"),1),""))</f>
        <v/>
      </c>
    </row>
    <row r="11" spans="1:11" x14ac:dyDescent="0.2">
      <c r="A11" s="2" t="s">
        <v>28</v>
      </c>
      <c r="B11" s="2" t="s">
        <v>4025</v>
      </c>
      <c r="C11" s="3"/>
      <c r="D11" s="2" t="s">
        <v>4024</v>
      </c>
      <c r="E11" s="2" t="s">
        <v>167</v>
      </c>
      <c r="F11" s="2" t="s">
        <v>869</v>
      </c>
      <c r="G11" s="2" t="s">
        <v>58</v>
      </c>
      <c r="H11" s="2" t="s">
        <v>38</v>
      </c>
      <c r="I11" s="2" t="s">
        <v>4023</v>
      </c>
      <c r="J11" s="3" t="str">
        <f>MID(E11,3,1)</f>
        <v>M</v>
      </c>
      <c r="K11" s="3">
        <f>IF(AND(J11="M",G11="077"),MAX(50-1*COUNTIFS($J$8:J10,"M",$G$8:$G10,"077"),1),
IF(AND(J11="F",G11="077"),MAX(50-1*COUNTIFS($J$8:J10,"F",$G$8:$G10,"077"),1),""))</f>
        <v>50</v>
      </c>
    </row>
    <row r="12" spans="1:11" x14ac:dyDescent="0.2">
      <c r="A12" s="2" t="s">
        <v>32</v>
      </c>
      <c r="B12" s="2" t="s">
        <v>768</v>
      </c>
      <c r="C12" s="3"/>
      <c r="D12" s="2" t="s">
        <v>769</v>
      </c>
      <c r="E12" s="2" t="s">
        <v>51</v>
      </c>
      <c r="F12" s="2" t="s">
        <v>770</v>
      </c>
      <c r="G12" s="2" t="s">
        <v>58</v>
      </c>
      <c r="H12" s="2" t="s">
        <v>38</v>
      </c>
      <c r="I12" s="2" t="s">
        <v>4022</v>
      </c>
      <c r="J12" s="3" t="str">
        <f>MID(E12,3,1)</f>
        <v>M</v>
      </c>
      <c r="K12" s="3">
        <f>IF(AND(J12="M",G12="077"),MAX(50-1*COUNTIFS($J$8:J11,"M",$G$8:$G11,"077"),1),
IF(AND(J12="F",G12="077"),MAX(50-1*COUNTIFS($J$8:J11,"F",$G$8:$G11,"077"),1),""))</f>
        <v>49</v>
      </c>
    </row>
    <row r="13" spans="1:11" x14ac:dyDescent="0.2">
      <c r="A13" s="2" t="s">
        <v>40</v>
      </c>
      <c r="B13" s="2" t="s">
        <v>1386</v>
      </c>
      <c r="C13" s="3"/>
      <c r="D13" s="2" t="s">
        <v>1385</v>
      </c>
      <c r="E13" s="2" t="s">
        <v>80</v>
      </c>
      <c r="F13" s="2" t="s">
        <v>100</v>
      </c>
      <c r="G13" s="2" t="s">
        <v>58</v>
      </c>
      <c r="H13" s="2" t="s">
        <v>38</v>
      </c>
      <c r="I13" s="2" t="s">
        <v>3724</v>
      </c>
      <c r="J13" s="3" t="str">
        <f>MID(E13,3,1)</f>
        <v>M</v>
      </c>
      <c r="K13" s="3">
        <f>IF(AND(J13="M",G13="077"),MAX(50-1*COUNTIFS($J$8:J12,"M",$G$8:$G12,"077"),1),
IF(AND(J13="F",G13="077"),MAX(50-1*COUNTIFS($J$8:J12,"F",$G$8:$G12,"077"),1),""))</f>
        <v>48</v>
      </c>
    </row>
    <row r="14" spans="1:11" x14ac:dyDescent="0.2">
      <c r="A14" s="2" t="s">
        <v>44</v>
      </c>
      <c r="B14" s="2" t="s">
        <v>4021</v>
      </c>
      <c r="C14" s="3"/>
      <c r="D14" s="2" t="s">
        <v>4020</v>
      </c>
      <c r="E14" s="2" t="s">
        <v>189</v>
      </c>
      <c r="F14" s="2" t="s">
        <v>830</v>
      </c>
      <c r="G14" s="2" t="s">
        <v>58</v>
      </c>
      <c r="H14" s="2" t="s">
        <v>38</v>
      </c>
      <c r="I14" s="2" t="s">
        <v>4019</v>
      </c>
      <c r="J14" s="3" t="str">
        <f>MID(E14,3,1)</f>
        <v>M</v>
      </c>
      <c r="K14" s="3">
        <f>IF(AND(J14="M",G14="077"),MAX(50-1*COUNTIFS($J$8:J13,"M",$G$8:$G13,"077"),1),
IF(AND(J14="F",G14="077"),MAX(50-1*COUNTIFS($J$8:J13,"F",$G$8:$G13,"077"),1),""))</f>
        <v>47</v>
      </c>
    </row>
    <row r="15" spans="1:11" x14ac:dyDescent="0.2">
      <c r="A15" s="2" t="s">
        <v>48</v>
      </c>
      <c r="B15" s="2" t="s">
        <v>4018</v>
      </c>
      <c r="C15" s="3"/>
      <c r="D15" s="3"/>
      <c r="E15" s="2" t="s">
        <v>46</v>
      </c>
      <c r="F15" s="2" t="s">
        <v>4017</v>
      </c>
      <c r="G15" s="3"/>
      <c r="H15" s="3"/>
      <c r="I15" s="2" t="s">
        <v>4016</v>
      </c>
      <c r="J15" s="3" t="str">
        <f>MID(E15,3,1)</f>
        <v>M</v>
      </c>
      <c r="K15" s="3" t="str">
        <f>IF(AND(J15="M",G15="077"),MAX(50-1*COUNTIFS($J$8:J14,"M",$G$8:$G14,"077"),1),
IF(AND(J15="F",G15="077"),MAX(50-1*COUNTIFS($J$8:J14,"F",$G$8:$G14,"077"),1),""))</f>
        <v/>
      </c>
    </row>
    <row r="16" spans="1:11" x14ac:dyDescent="0.2">
      <c r="A16" s="2" t="s">
        <v>53</v>
      </c>
      <c r="B16" s="2" t="s">
        <v>4015</v>
      </c>
      <c r="C16" s="3"/>
      <c r="D16" s="3"/>
      <c r="E16" s="2" t="s">
        <v>296</v>
      </c>
      <c r="F16" s="2" t="s">
        <v>753</v>
      </c>
      <c r="G16" s="3"/>
      <c r="H16" s="3"/>
      <c r="I16" s="2" t="s">
        <v>4014</v>
      </c>
      <c r="J16" s="3" t="str">
        <f>MID(E16,3,1)</f>
        <v>M</v>
      </c>
      <c r="K16" s="3" t="str">
        <f>IF(AND(J16="M",G16="077"),MAX(50-1*COUNTIFS($J$8:J15,"M",$G$8:$G15,"077"),1),
IF(AND(J16="F",G16="077"),MAX(50-1*COUNTIFS($J$8:J15,"F",$G$8:$G15,"077"),1),""))</f>
        <v/>
      </c>
    </row>
    <row r="17" spans="1:11" x14ac:dyDescent="0.2">
      <c r="A17" s="2" t="s">
        <v>60</v>
      </c>
      <c r="B17" s="2" t="s">
        <v>3765</v>
      </c>
      <c r="C17" s="3"/>
      <c r="D17" s="2" t="s">
        <v>3764</v>
      </c>
      <c r="E17" s="2" t="s">
        <v>95</v>
      </c>
      <c r="F17" s="2" t="s">
        <v>326</v>
      </c>
      <c r="G17" s="2" t="s">
        <v>58</v>
      </c>
      <c r="H17" s="2" t="s">
        <v>38</v>
      </c>
      <c r="I17" s="2" t="s">
        <v>4013</v>
      </c>
      <c r="J17" s="3" t="str">
        <f>MID(E17,3,1)</f>
        <v>M</v>
      </c>
      <c r="K17" s="3">
        <f>IF(AND(J17="M",G17="077"),MAX(50-1*COUNTIFS($J$8:J16,"M",$G$8:$G16,"077"),1),
IF(AND(J17="F",G17="077"),MAX(50-1*COUNTIFS($J$8:J16,"F",$G$8:$G16,"077"),1),""))</f>
        <v>46</v>
      </c>
    </row>
    <row r="18" spans="1:11" x14ac:dyDescent="0.2">
      <c r="A18" s="2" t="s">
        <v>64</v>
      </c>
      <c r="B18" s="2" t="s">
        <v>4012</v>
      </c>
      <c r="C18" s="3"/>
      <c r="D18" s="3"/>
      <c r="E18" s="2" t="s">
        <v>586</v>
      </c>
      <c r="F18" s="2" t="s">
        <v>753</v>
      </c>
      <c r="G18" s="3"/>
      <c r="H18" s="3"/>
      <c r="I18" s="2" t="s">
        <v>4011</v>
      </c>
      <c r="J18" s="3" t="str">
        <f>MID(E18,3,1)</f>
        <v>M</v>
      </c>
      <c r="K18" s="3" t="str">
        <f>IF(AND(J18="M",G18="077"),MAX(50-1*COUNTIFS($J$8:J17,"M",$G$8:$G17,"077"),1),
IF(AND(J18="F",G18="077"),MAX(50-1*COUNTIFS($J$8:J17,"F",$G$8:$G17,"077"),1),""))</f>
        <v/>
      </c>
    </row>
    <row r="19" spans="1:11" x14ac:dyDescent="0.2">
      <c r="A19" s="2" t="s">
        <v>67</v>
      </c>
      <c r="B19" s="2" t="s">
        <v>1717</v>
      </c>
      <c r="C19" s="3"/>
      <c r="D19" s="2" t="s">
        <v>1716</v>
      </c>
      <c r="E19" s="2" t="s">
        <v>90</v>
      </c>
      <c r="F19" s="2" t="s">
        <v>972</v>
      </c>
      <c r="G19" s="2" t="s">
        <v>58</v>
      </c>
      <c r="H19" s="2" t="s">
        <v>38</v>
      </c>
      <c r="I19" s="2" t="s">
        <v>4010</v>
      </c>
      <c r="J19" s="3" t="str">
        <f>MID(E19,3,1)</f>
        <v>M</v>
      </c>
      <c r="K19" s="3">
        <f>IF(AND(J19="M",G19="077"),MAX(50-1*COUNTIFS($J$8:J18,"M",$G$8:$G18,"077"),1),
IF(AND(J19="F",G19="077"),MAX(50-1*COUNTIFS($J$8:J18,"F",$G$8:$G18,"077"),1),""))</f>
        <v>45</v>
      </c>
    </row>
    <row r="20" spans="1:11" x14ac:dyDescent="0.2">
      <c r="A20" s="2" t="s">
        <v>71</v>
      </c>
      <c r="B20" s="2" t="s">
        <v>4009</v>
      </c>
      <c r="C20" s="3"/>
      <c r="D20" s="2" t="s">
        <v>4008</v>
      </c>
      <c r="E20" s="2" t="s">
        <v>852</v>
      </c>
      <c r="F20" s="2" t="s">
        <v>2408</v>
      </c>
      <c r="G20" s="2" t="s">
        <v>122</v>
      </c>
      <c r="H20" s="2" t="s">
        <v>38</v>
      </c>
      <c r="I20" s="2" t="s">
        <v>4007</v>
      </c>
      <c r="J20" s="3" t="str">
        <f>MID(E20,3,1)</f>
        <v>M</v>
      </c>
      <c r="K20" s="3" t="str">
        <f>IF(AND(J20="M",G20="077"),MAX(50-1*COUNTIFS($J$8:J19,"M",$G$8:$G19,"077"),1),
IF(AND(J20="F",G20="077"),MAX(50-1*COUNTIFS($J$8:J19,"F",$G$8:$G19,"077"),1),""))</f>
        <v/>
      </c>
    </row>
    <row r="21" spans="1:11" x14ac:dyDescent="0.2">
      <c r="A21" s="2" t="s">
        <v>77</v>
      </c>
      <c r="B21" s="2" t="s">
        <v>3760</v>
      </c>
      <c r="C21" s="3"/>
      <c r="D21" s="2" t="s">
        <v>3759</v>
      </c>
      <c r="E21" s="2" t="s">
        <v>189</v>
      </c>
      <c r="F21" s="2" t="s">
        <v>1273</v>
      </c>
      <c r="G21" s="2" t="s">
        <v>58</v>
      </c>
      <c r="H21" s="2" t="s">
        <v>38</v>
      </c>
      <c r="I21" s="2" t="s">
        <v>4006</v>
      </c>
      <c r="J21" s="3" t="str">
        <f>MID(E21,3,1)</f>
        <v>M</v>
      </c>
      <c r="K21" s="3">
        <f>IF(AND(J21="M",G21="077"),MAX(50-1*COUNTIFS($J$8:J20,"M",$G$8:$G20,"077"),1),
IF(AND(J21="F",G21="077"),MAX(50-1*COUNTIFS($J$8:J20,"F",$G$8:$G20,"077"),1),""))</f>
        <v>44</v>
      </c>
    </row>
    <row r="22" spans="1:11" x14ac:dyDescent="0.2">
      <c r="A22" s="2" t="s">
        <v>83</v>
      </c>
      <c r="B22" s="2" t="s">
        <v>781</v>
      </c>
      <c r="C22" s="3"/>
      <c r="D22" s="2" t="s">
        <v>782</v>
      </c>
      <c r="E22" s="2" t="s">
        <v>26</v>
      </c>
      <c r="F22" s="2" t="s">
        <v>326</v>
      </c>
      <c r="G22" s="2" t="s">
        <v>58</v>
      </c>
      <c r="H22" s="2" t="s">
        <v>38</v>
      </c>
      <c r="I22" s="2" t="s">
        <v>4005</v>
      </c>
      <c r="J22" s="3" t="str">
        <f>MID(E22,3,1)</f>
        <v>M</v>
      </c>
      <c r="K22" s="3">
        <f>IF(AND(J22="M",G22="077"),MAX(50-1*COUNTIFS($J$8:J21,"M",$G$8:$G21,"077"),1),
IF(AND(J22="F",G22="077"),MAX(50-1*COUNTIFS($J$8:J21,"F",$G$8:$G21,"077"),1),""))</f>
        <v>43</v>
      </c>
    </row>
    <row r="23" spans="1:11" x14ac:dyDescent="0.2">
      <c r="A23" s="2" t="s">
        <v>87</v>
      </c>
      <c r="B23" s="2" t="s">
        <v>4004</v>
      </c>
      <c r="C23" s="3"/>
      <c r="D23" s="3"/>
      <c r="E23" s="2" t="s">
        <v>296</v>
      </c>
      <c r="F23" s="2" t="s">
        <v>753</v>
      </c>
      <c r="G23" s="3"/>
      <c r="H23" s="3"/>
      <c r="I23" s="2" t="s">
        <v>4002</v>
      </c>
      <c r="J23" s="3" t="str">
        <f>MID(E23,3,1)</f>
        <v>M</v>
      </c>
      <c r="K23" s="3" t="str">
        <f>IF(AND(J23="M",G23="077"),MAX(50-1*COUNTIFS($J$8:J22,"M",$G$8:$G22,"077"),1),
IF(AND(J23="F",G23="077"),MAX(50-1*COUNTIFS($J$8:J22,"F",$G$8:$G22,"077"),1),""))</f>
        <v/>
      </c>
    </row>
    <row r="24" spans="1:11" x14ac:dyDescent="0.2">
      <c r="A24" s="2" t="s">
        <v>92</v>
      </c>
      <c r="B24" s="2" t="s">
        <v>4003</v>
      </c>
      <c r="C24" s="3"/>
      <c r="D24" s="3"/>
      <c r="E24" s="2" t="s">
        <v>90</v>
      </c>
      <c r="F24" s="2" t="s">
        <v>753</v>
      </c>
      <c r="G24" s="3"/>
      <c r="H24" s="3"/>
      <c r="I24" s="2" t="s">
        <v>4002</v>
      </c>
      <c r="J24" s="3" t="str">
        <f>MID(E24,3,1)</f>
        <v>M</v>
      </c>
      <c r="K24" s="3" t="str">
        <f>IF(AND(J24="M",G24="077"),MAX(50-1*COUNTIFS($J$8:J23,"M",$G$8:$G23,"077"),1),
IF(AND(J24="F",G24="077"),MAX(50-1*COUNTIFS($J$8:J23,"F",$G$8:$G23,"077"),1),""))</f>
        <v/>
      </c>
    </row>
    <row r="25" spans="1:11" x14ac:dyDescent="0.2">
      <c r="A25" s="2" t="s">
        <v>97</v>
      </c>
      <c r="B25" s="2" t="s">
        <v>4001</v>
      </c>
      <c r="C25" s="3"/>
      <c r="D25" s="2" t="s">
        <v>4000</v>
      </c>
      <c r="E25" s="2" t="s">
        <v>51</v>
      </c>
      <c r="F25" s="2" t="s">
        <v>1273</v>
      </c>
      <c r="G25" s="2" t="s">
        <v>58</v>
      </c>
      <c r="H25" s="2" t="s">
        <v>38</v>
      </c>
      <c r="I25" s="2" t="s">
        <v>3999</v>
      </c>
      <c r="J25" s="3" t="str">
        <f>MID(E25,3,1)</f>
        <v>M</v>
      </c>
      <c r="K25" s="3">
        <f>IF(AND(J25="M",G25="077"),MAX(50-1*COUNTIFS($J$8:J24,"M",$G$8:$G24,"077"),1),
IF(AND(J25="F",G25="077"),MAX(50-1*COUNTIFS($J$8:J24,"F",$G$8:$G24,"077"),1),""))</f>
        <v>42</v>
      </c>
    </row>
    <row r="26" spans="1:11" x14ac:dyDescent="0.2">
      <c r="A26" s="2" t="s">
        <v>102</v>
      </c>
      <c r="B26" s="2" t="s">
        <v>3998</v>
      </c>
      <c r="C26" s="3"/>
      <c r="D26" s="2" t="s">
        <v>3997</v>
      </c>
      <c r="E26" s="2" t="s">
        <v>167</v>
      </c>
      <c r="F26" s="2" t="s">
        <v>830</v>
      </c>
      <c r="G26" s="2" t="s">
        <v>58</v>
      </c>
      <c r="H26" s="2" t="s">
        <v>38</v>
      </c>
      <c r="I26" s="2" t="s">
        <v>3996</v>
      </c>
      <c r="J26" s="3" t="str">
        <f>MID(E26,3,1)</f>
        <v>M</v>
      </c>
      <c r="K26" s="3">
        <f>IF(AND(J26="M",G26="077"),MAX(50-1*COUNTIFS($J$8:J25,"M",$G$8:$G25,"077"),1),
IF(AND(J26="F",G26="077"),MAX(50-1*COUNTIFS($J$8:J25,"F",$G$8:$G25,"077"),1),""))</f>
        <v>41</v>
      </c>
    </row>
    <row r="27" spans="1:11" x14ac:dyDescent="0.2">
      <c r="A27" s="2" t="s">
        <v>107</v>
      </c>
      <c r="B27" s="2" t="s">
        <v>3995</v>
      </c>
      <c r="C27" s="3"/>
      <c r="D27" s="2" t="s">
        <v>3994</v>
      </c>
      <c r="E27" s="2" t="s">
        <v>531</v>
      </c>
      <c r="F27" s="2" t="s">
        <v>3859</v>
      </c>
      <c r="G27" s="2" t="s">
        <v>58</v>
      </c>
      <c r="H27" s="2" t="s">
        <v>38</v>
      </c>
      <c r="I27" s="2" t="s">
        <v>3993</v>
      </c>
      <c r="J27" s="3" t="str">
        <f>MID(E27,3,1)</f>
        <v>M</v>
      </c>
      <c r="K27" s="3">
        <f>IF(AND(J27="M",G27="077"),MAX(50-1*COUNTIFS($J$8:J26,"M",$G$8:$G26,"077"),1),
IF(AND(J27="F",G27="077"),MAX(50-1*COUNTIFS($J$8:J26,"F",$G$8:$G26,"077"),1),""))</f>
        <v>40</v>
      </c>
    </row>
    <row r="28" spans="1:11" x14ac:dyDescent="0.2">
      <c r="A28" s="2" t="s">
        <v>112</v>
      </c>
      <c r="B28" s="2" t="s">
        <v>2144</v>
      </c>
      <c r="C28" s="3"/>
      <c r="D28" s="3"/>
      <c r="E28" s="2" t="s">
        <v>62</v>
      </c>
      <c r="F28" s="2" t="s">
        <v>3992</v>
      </c>
      <c r="G28" s="3"/>
      <c r="H28" s="3"/>
      <c r="I28" s="2" t="s">
        <v>3991</v>
      </c>
      <c r="J28" s="3" t="str">
        <f>MID(E28,3,1)</f>
        <v>M</v>
      </c>
      <c r="K28" s="3" t="str">
        <f>IF(AND(J28="M",G28="077"),MAX(50-1*COUNTIFS($J$8:J27,"M",$G$8:$G27,"077"),1),
IF(AND(J28="F",G28="077"),MAX(50-1*COUNTIFS($J$8:J27,"F",$G$8:$G27,"077"),1),""))</f>
        <v/>
      </c>
    </row>
    <row r="29" spans="1:11" x14ac:dyDescent="0.2">
      <c r="A29" s="2" t="s">
        <v>117</v>
      </c>
      <c r="B29" s="2" t="s">
        <v>3749</v>
      </c>
      <c r="C29" s="3"/>
      <c r="D29" s="2" t="s">
        <v>3748</v>
      </c>
      <c r="E29" s="2" t="s">
        <v>104</v>
      </c>
      <c r="F29" s="2" t="s">
        <v>326</v>
      </c>
      <c r="G29" s="2" t="s">
        <v>58</v>
      </c>
      <c r="H29" s="2" t="s">
        <v>38</v>
      </c>
      <c r="I29" s="2" t="s">
        <v>3990</v>
      </c>
      <c r="J29" s="3" t="str">
        <f>MID(E29,3,1)</f>
        <v>M</v>
      </c>
      <c r="K29" s="3">
        <f>IF(AND(J29="M",G29="077"),MAX(50-1*COUNTIFS($J$8:J28,"M",$G$8:$G28,"077"),1),
IF(AND(J29="F",G29="077"),MAX(50-1*COUNTIFS($J$8:J28,"F",$G$8:$G28,"077"),1),""))</f>
        <v>39</v>
      </c>
    </row>
    <row r="30" spans="1:11" x14ac:dyDescent="0.2">
      <c r="A30" s="2" t="s">
        <v>124</v>
      </c>
      <c r="B30" s="2" t="s">
        <v>3739</v>
      </c>
      <c r="C30" s="3"/>
      <c r="D30" s="2" t="s">
        <v>3738</v>
      </c>
      <c r="E30" s="2" t="s">
        <v>56</v>
      </c>
      <c r="F30" s="2" t="s">
        <v>1273</v>
      </c>
      <c r="G30" s="2" t="s">
        <v>58</v>
      </c>
      <c r="H30" s="2" t="s">
        <v>38</v>
      </c>
      <c r="I30" s="2" t="s">
        <v>3989</v>
      </c>
      <c r="J30" s="3" t="str">
        <f>MID(E30,3,1)</f>
        <v>M</v>
      </c>
      <c r="K30" s="3">
        <f>IF(AND(J30="M",G30="077"),MAX(50-1*COUNTIFS($J$8:J29,"M",$G$8:$G29,"077"),1),
IF(AND(J30="F",G30="077"),MAX(50-1*COUNTIFS($J$8:J29,"F",$G$8:$G29,"077"),1),""))</f>
        <v>38</v>
      </c>
    </row>
    <row r="31" spans="1:11" x14ac:dyDescent="0.2">
      <c r="A31" s="2" t="s">
        <v>129</v>
      </c>
      <c r="B31" s="2" t="s">
        <v>3988</v>
      </c>
      <c r="C31" s="3"/>
      <c r="D31" s="2" t="s">
        <v>3987</v>
      </c>
      <c r="E31" s="2" t="s">
        <v>779</v>
      </c>
      <c r="F31" s="2" t="s">
        <v>1273</v>
      </c>
      <c r="G31" s="2" t="s">
        <v>58</v>
      </c>
      <c r="H31" s="2" t="s">
        <v>38</v>
      </c>
      <c r="I31" s="2" t="s">
        <v>3986</v>
      </c>
      <c r="J31" s="3" t="str">
        <f>MID(E31,3,1)</f>
        <v>M</v>
      </c>
      <c r="K31" s="3">
        <f>IF(AND(J31="M",G31="077"),MAX(50-1*COUNTIFS($J$8:J30,"M",$G$8:$G30,"077"),1),
IF(AND(J31="F",G31="077"),MAX(50-1*COUNTIFS($J$8:J30,"F",$G$8:$G30,"077"),1),""))</f>
        <v>37</v>
      </c>
    </row>
    <row r="32" spans="1:11" x14ac:dyDescent="0.2">
      <c r="A32" s="2" t="s">
        <v>134</v>
      </c>
      <c r="B32" s="2" t="s">
        <v>3985</v>
      </c>
      <c r="C32" s="3"/>
      <c r="D32" s="2" t="s">
        <v>3984</v>
      </c>
      <c r="E32" s="2" t="s">
        <v>167</v>
      </c>
      <c r="F32" s="2" t="s">
        <v>753</v>
      </c>
      <c r="G32" s="3"/>
      <c r="H32" s="3"/>
      <c r="I32" s="2" t="s">
        <v>3690</v>
      </c>
      <c r="J32" s="3" t="str">
        <f>MID(E32,3,1)</f>
        <v>M</v>
      </c>
      <c r="K32" s="3" t="str">
        <f>IF(AND(J32="M",G32="077"),MAX(50-1*COUNTIFS($J$8:J31,"M",$G$8:$G31,"077"),1),
IF(AND(J32="F",G32="077"),MAX(50-1*COUNTIFS($J$8:J31,"F",$G$8:$G31,"077"),1),""))</f>
        <v/>
      </c>
    </row>
    <row r="33" spans="1:11" x14ac:dyDescent="0.2">
      <c r="A33" s="2" t="s">
        <v>138</v>
      </c>
      <c r="B33" s="2" t="s">
        <v>3983</v>
      </c>
      <c r="C33" s="3"/>
      <c r="D33" s="2" t="s">
        <v>3982</v>
      </c>
      <c r="E33" s="2" t="s">
        <v>773</v>
      </c>
      <c r="F33" s="2" t="s">
        <v>830</v>
      </c>
      <c r="G33" s="2" t="s">
        <v>58</v>
      </c>
      <c r="H33" s="2" t="s">
        <v>38</v>
      </c>
      <c r="I33" s="2" t="s">
        <v>3684</v>
      </c>
      <c r="J33" s="3" t="str">
        <f>MID(E33,3,1)</f>
        <v>M</v>
      </c>
      <c r="K33" s="3">
        <f>IF(AND(J33="M",G33="077"),MAX(50-1*COUNTIFS($J$8:J32,"M",$G$8:$G32,"077"),1),
IF(AND(J33="F",G33="077"),MAX(50-1*COUNTIFS($J$8:J32,"F",$G$8:$G32,"077"),1),""))</f>
        <v>36</v>
      </c>
    </row>
    <row r="34" spans="1:11" x14ac:dyDescent="0.2">
      <c r="A34" s="2" t="s">
        <v>144</v>
      </c>
      <c r="B34" s="2" t="s">
        <v>3981</v>
      </c>
      <c r="C34" s="3"/>
      <c r="D34" s="2" t="s">
        <v>3980</v>
      </c>
      <c r="E34" s="2" t="s">
        <v>177</v>
      </c>
      <c r="F34" s="2" t="s">
        <v>753</v>
      </c>
      <c r="G34" s="3"/>
      <c r="H34" s="3"/>
      <c r="I34" s="2" t="s">
        <v>3979</v>
      </c>
      <c r="J34" s="3" t="str">
        <f>MID(E34,3,1)</f>
        <v>M</v>
      </c>
      <c r="K34" s="3" t="str">
        <f>IF(AND(J34="M",G34="077"),MAX(50-1*COUNTIFS($J$8:J33,"M",$G$8:$G33,"077"),1),
IF(AND(J34="F",G34="077"),MAX(50-1*COUNTIFS($J$8:J33,"F",$G$8:$G33,"077"),1),""))</f>
        <v/>
      </c>
    </row>
    <row r="35" spans="1:11" x14ac:dyDescent="0.2">
      <c r="A35" s="2" t="s">
        <v>147</v>
      </c>
      <c r="B35" s="2" t="s">
        <v>3978</v>
      </c>
      <c r="C35" s="3"/>
      <c r="D35" s="2" t="s">
        <v>3977</v>
      </c>
      <c r="E35" s="2" t="s">
        <v>936</v>
      </c>
      <c r="F35" s="2" t="s">
        <v>753</v>
      </c>
      <c r="G35" s="3"/>
      <c r="H35" s="3"/>
      <c r="I35" s="2" t="s">
        <v>3976</v>
      </c>
      <c r="J35" s="3" t="str">
        <f>MID(E35,3,1)</f>
        <v>F</v>
      </c>
      <c r="K35" s="3" t="str">
        <f>IF(AND(J35="M",G35="077"),MAX(50-1*COUNTIFS($J$8:J34,"M",$G$8:$G34,"077"),1),
IF(AND(J35="F",G35="077"),MAX(50-1*COUNTIFS($J$8:J34,"F",$G$8:$G34,"077"),1),""))</f>
        <v/>
      </c>
    </row>
    <row r="36" spans="1:11" x14ac:dyDescent="0.2">
      <c r="A36" s="2" t="s">
        <v>153</v>
      </c>
      <c r="B36" s="2" t="s">
        <v>3975</v>
      </c>
      <c r="C36" s="3"/>
      <c r="D36" s="2" t="s">
        <v>3974</v>
      </c>
      <c r="E36" s="2" t="s">
        <v>296</v>
      </c>
      <c r="F36" s="2" t="s">
        <v>81</v>
      </c>
      <c r="G36" s="2" t="s">
        <v>58</v>
      </c>
      <c r="H36" s="2" t="s">
        <v>38</v>
      </c>
      <c r="I36" s="2" t="s">
        <v>3973</v>
      </c>
      <c r="J36" s="3" t="str">
        <f>MID(E36,3,1)</f>
        <v>M</v>
      </c>
      <c r="K36" s="3">
        <f>IF(AND(J36="M",G36="077"),MAX(50-1*COUNTIFS($J$8:J35,"M",$G$8:$G35,"077"),1),
IF(AND(J36="F",G36="077"),MAX(50-1*COUNTIFS($J$8:J35,"F",$G$8:$G35,"077"),1),""))</f>
        <v>35</v>
      </c>
    </row>
    <row r="37" spans="1:11" x14ac:dyDescent="0.2">
      <c r="A37" s="2" t="s">
        <v>156</v>
      </c>
      <c r="B37" s="2" t="s">
        <v>1683</v>
      </c>
      <c r="C37" s="3"/>
      <c r="D37" s="2" t="s">
        <v>1682</v>
      </c>
      <c r="E37" s="2" t="s">
        <v>90</v>
      </c>
      <c r="F37" s="2" t="s">
        <v>972</v>
      </c>
      <c r="G37" s="2" t="s">
        <v>58</v>
      </c>
      <c r="H37" s="2" t="s">
        <v>38</v>
      </c>
      <c r="I37" s="2" t="s">
        <v>3972</v>
      </c>
      <c r="J37" s="3" t="str">
        <f>MID(E37,3,1)</f>
        <v>M</v>
      </c>
      <c r="K37" s="3">
        <f>IF(AND(J37="M",G37="077"),MAX(50-1*COUNTIFS($J$8:J36,"M",$G$8:$G36,"077"),1),
IF(AND(J37="F",G37="077"),MAX(50-1*COUNTIFS($J$8:J36,"F",$G$8:$G36,"077"),1),""))</f>
        <v>34</v>
      </c>
    </row>
    <row r="38" spans="1:11" x14ac:dyDescent="0.2">
      <c r="A38" s="2" t="s">
        <v>159</v>
      </c>
      <c r="B38" s="2" t="s">
        <v>3731</v>
      </c>
      <c r="C38" s="3"/>
      <c r="D38" s="2" t="s">
        <v>3730</v>
      </c>
      <c r="E38" s="2" t="s">
        <v>120</v>
      </c>
      <c r="F38" s="2" t="s">
        <v>2575</v>
      </c>
      <c r="G38" s="2" t="s">
        <v>58</v>
      </c>
      <c r="H38" s="2" t="s">
        <v>38</v>
      </c>
      <c r="I38" s="2" t="s">
        <v>3971</v>
      </c>
      <c r="J38" s="3" t="str">
        <f>MID(E38,3,1)</f>
        <v>M</v>
      </c>
      <c r="K38" s="3">
        <f>IF(AND(J38="M",G38="077"),MAX(50-1*COUNTIFS($J$8:J37,"M",$G$8:$G37,"077"),1),
IF(AND(J38="F",G38="077"),MAX(50-1*COUNTIFS($J$8:J37,"F",$G$8:$G37,"077"),1),""))</f>
        <v>33</v>
      </c>
    </row>
    <row r="39" spans="1:11" x14ac:dyDescent="0.2">
      <c r="A39" s="2" t="s">
        <v>164</v>
      </c>
      <c r="B39" s="2" t="s">
        <v>3970</v>
      </c>
      <c r="C39" s="3"/>
      <c r="D39" s="2" t="s">
        <v>3969</v>
      </c>
      <c r="E39" s="2" t="s">
        <v>773</v>
      </c>
      <c r="F39" s="2" t="s">
        <v>753</v>
      </c>
      <c r="G39" s="3"/>
      <c r="H39" s="3"/>
      <c r="I39" s="2" t="s">
        <v>3968</v>
      </c>
      <c r="J39" s="3" t="str">
        <f>MID(E39,3,1)</f>
        <v>M</v>
      </c>
      <c r="K39" s="3" t="str">
        <f>IF(AND(J39="M",G39="077"),MAX(50-1*COUNTIFS($J$8:J38,"M",$G$8:$G38,"077"),1),
IF(AND(J39="F",G39="077"),MAX(50-1*COUNTIFS($J$8:J38,"F",$G$8:$G38,"077"),1),""))</f>
        <v/>
      </c>
    </row>
    <row r="40" spans="1:11" x14ac:dyDescent="0.2">
      <c r="A40" s="2" t="s">
        <v>169</v>
      </c>
      <c r="B40" s="2" t="s">
        <v>1641</v>
      </c>
      <c r="C40" s="3"/>
      <c r="D40" s="2" t="s">
        <v>1640</v>
      </c>
      <c r="E40" s="2" t="s">
        <v>652</v>
      </c>
      <c r="F40" s="2" t="s">
        <v>972</v>
      </c>
      <c r="G40" s="2" t="s">
        <v>58</v>
      </c>
      <c r="H40" s="2" t="s">
        <v>38</v>
      </c>
      <c r="I40" s="2" t="s">
        <v>3967</v>
      </c>
      <c r="J40" s="3" t="str">
        <f>MID(E40,3,1)</f>
        <v>F</v>
      </c>
      <c r="K40" s="3">
        <f>IF(AND(J40="M",G40="077"),MAX(50-1*COUNTIFS($J$8:J39,"M",$G$8:$G39,"077"),1),
IF(AND(J40="F",G40="077"),MAX(50-1*COUNTIFS($J$8:J39,"F",$G$8:$G39,"077"),1),""))</f>
        <v>50</v>
      </c>
    </row>
    <row r="41" spans="1:11" x14ac:dyDescent="0.2">
      <c r="A41" s="2" t="s">
        <v>174</v>
      </c>
      <c r="B41" s="2" t="s">
        <v>1669</v>
      </c>
      <c r="C41" s="3"/>
      <c r="D41" s="2" t="s">
        <v>1668</v>
      </c>
      <c r="E41" s="2" t="s">
        <v>287</v>
      </c>
      <c r="F41" s="2" t="s">
        <v>972</v>
      </c>
      <c r="G41" s="2" t="s">
        <v>58</v>
      </c>
      <c r="H41" s="2" t="s">
        <v>38</v>
      </c>
      <c r="I41" s="2" t="s">
        <v>3966</v>
      </c>
      <c r="J41" s="3" t="str">
        <f>MID(E41,3,1)</f>
        <v>M</v>
      </c>
      <c r="K41" s="3">
        <f>IF(AND(J41="M",G41="077"),MAX(50-1*COUNTIFS($J$8:J40,"M",$G$8:$G40,"077"),1),
IF(AND(J41="F",G41="077"),MAX(50-1*COUNTIFS($J$8:J40,"F",$G$8:$G40,"077"),1),""))</f>
        <v>32</v>
      </c>
    </row>
    <row r="42" spans="1:11" x14ac:dyDescent="0.2">
      <c r="A42" s="2" t="s">
        <v>180</v>
      </c>
      <c r="B42" s="2" t="s">
        <v>3965</v>
      </c>
      <c r="C42" s="3"/>
      <c r="D42" s="2" t="s">
        <v>3964</v>
      </c>
      <c r="E42" s="2" t="s">
        <v>296</v>
      </c>
      <c r="F42" s="2" t="s">
        <v>3859</v>
      </c>
      <c r="G42" s="2" t="s">
        <v>58</v>
      </c>
      <c r="H42" s="2" t="s">
        <v>38</v>
      </c>
      <c r="I42" s="2" t="s">
        <v>3963</v>
      </c>
      <c r="J42" s="3" t="str">
        <f>MID(E42,3,1)</f>
        <v>M</v>
      </c>
      <c r="K42" s="3">
        <f>IF(AND(J42="M",G42="077"),MAX(50-1*COUNTIFS($J$8:J41,"M",$G$8:$G41,"077"),1),
IF(AND(J42="F",G42="077"),MAX(50-1*COUNTIFS($J$8:J41,"F",$G$8:$G41,"077"),1),""))</f>
        <v>31</v>
      </c>
    </row>
    <row r="43" spans="1:11" x14ac:dyDescent="0.2">
      <c r="A43" s="2" t="s">
        <v>184</v>
      </c>
      <c r="B43" s="2" t="s">
        <v>3962</v>
      </c>
      <c r="C43" s="3"/>
      <c r="D43" s="2" t="s">
        <v>3961</v>
      </c>
      <c r="E43" s="2" t="s">
        <v>150</v>
      </c>
      <c r="F43" s="2" t="s">
        <v>3960</v>
      </c>
      <c r="G43" s="2" t="s">
        <v>1754</v>
      </c>
      <c r="H43" s="2" t="s">
        <v>1506</v>
      </c>
      <c r="I43" s="2" t="s">
        <v>3959</v>
      </c>
      <c r="J43" s="3" t="str">
        <f>MID(E43,3,1)</f>
        <v>M</v>
      </c>
      <c r="K43" s="3" t="str">
        <f>IF(AND(J43="M",G43="077"),MAX(50-1*COUNTIFS($J$8:J42,"M",$G$8:$G42,"077"),1),
IF(AND(J43="F",G43="077"),MAX(50-1*COUNTIFS($J$8:J42,"F",$G$8:$G42,"077"),1),""))</f>
        <v/>
      </c>
    </row>
    <row r="44" spans="1:11" x14ac:dyDescent="0.2">
      <c r="A44" s="2" t="s">
        <v>187</v>
      </c>
      <c r="B44" s="2" t="s">
        <v>3958</v>
      </c>
      <c r="C44" s="3"/>
      <c r="D44" s="3"/>
      <c r="E44" s="2" t="s">
        <v>95</v>
      </c>
      <c r="F44" s="2" t="s">
        <v>3811</v>
      </c>
      <c r="G44" s="3"/>
      <c r="H44" s="3"/>
      <c r="I44" s="2" t="s">
        <v>3957</v>
      </c>
      <c r="J44" s="3" t="str">
        <f>MID(E44,3,1)</f>
        <v>M</v>
      </c>
      <c r="K44" s="3" t="str">
        <f>IF(AND(J44="M",G44="077"),MAX(50-1*COUNTIFS($J$8:J43,"M",$G$8:$G43,"077"),1),
IF(AND(J44="F",G44="077"),MAX(50-1*COUNTIFS($J$8:J43,"F",$G$8:$G43,"077"),1),""))</f>
        <v/>
      </c>
    </row>
    <row r="45" spans="1:11" x14ac:dyDescent="0.2">
      <c r="A45" s="2" t="s">
        <v>191</v>
      </c>
      <c r="B45" s="2" t="s">
        <v>3956</v>
      </c>
      <c r="C45" s="3"/>
      <c r="D45" s="2" t="s">
        <v>3955</v>
      </c>
      <c r="E45" s="2" t="s">
        <v>3954</v>
      </c>
      <c r="F45" s="2" t="s">
        <v>3953</v>
      </c>
      <c r="G45" s="3"/>
      <c r="H45" s="3"/>
      <c r="I45" s="2" t="s">
        <v>3952</v>
      </c>
      <c r="J45" s="3" t="str">
        <f>MID(E45,3,1)</f>
        <v>F</v>
      </c>
      <c r="K45" s="3" t="str">
        <f>IF(AND(J45="M",G45="077"),MAX(50-1*COUNTIFS($J$8:J44,"M",$G$8:$G44,"077"),1),
IF(AND(J45="F",G45="077"),MAX(50-1*COUNTIFS($J$8:J44,"F",$G$8:$G44,"077"),1),""))</f>
        <v/>
      </c>
    </row>
    <row r="46" spans="1:11" x14ac:dyDescent="0.2">
      <c r="A46" s="2" t="s">
        <v>194</v>
      </c>
      <c r="B46" s="2" t="s">
        <v>3714</v>
      </c>
      <c r="C46" s="3"/>
      <c r="D46" s="2" t="s">
        <v>3713</v>
      </c>
      <c r="E46" s="2" t="s">
        <v>773</v>
      </c>
      <c r="F46" s="2" t="s">
        <v>326</v>
      </c>
      <c r="G46" s="2" t="s">
        <v>58</v>
      </c>
      <c r="H46" s="2" t="s">
        <v>38</v>
      </c>
      <c r="I46" s="2" t="s">
        <v>3951</v>
      </c>
      <c r="J46" s="3" t="str">
        <f>MID(E46,3,1)</f>
        <v>M</v>
      </c>
      <c r="K46" s="3">
        <f>IF(AND(J46="M",G46="077"),MAX(50-1*COUNTIFS($J$8:J45,"M",$G$8:$G45,"077"),1),
IF(AND(J46="F",G46="077"),MAX(50-1*COUNTIFS($J$8:J45,"F",$G$8:$G45,"077"),1),""))</f>
        <v>30</v>
      </c>
    </row>
    <row r="47" spans="1:11" x14ac:dyDescent="0.2">
      <c r="A47" s="2" t="s">
        <v>197</v>
      </c>
      <c r="B47" s="2" t="s">
        <v>3721</v>
      </c>
      <c r="C47" s="3"/>
      <c r="D47" s="2" t="s">
        <v>3720</v>
      </c>
      <c r="E47" s="2" t="s">
        <v>321</v>
      </c>
      <c r="F47" s="2" t="s">
        <v>326</v>
      </c>
      <c r="G47" s="2" t="s">
        <v>58</v>
      </c>
      <c r="H47" s="2" t="s">
        <v>38</v>
      </c>
      <c r="I47" s="2" t="s">
        <v>3950</v>
      </c>
      <c r="J47" s="3" t="str">
        <f>MID(E47,3,1)</f>
        <v>M</v>
      </c>
      <c r="K47" s="3">
        <f>IF(AND(J47="M",G47="077"),MAX(50-1*COUNTIFS($J$8:J46,"M",$G$8:$G46,"077"),1),
IF(AND(J47="F",G47="077"),MAX(50-1*COUNTIFS($J$8:J46,"F",$G$8:$G46,"077"),1),""))</f>
        <v>29</v>
      </c>
    </row>
    <row r="48" spans="1:11" x14ac:dyDescent="0.2">
      <c r="A48" s="2" t="s">
        <v>200</v>
      </c>
      <c r="B48" s="2" t="s">
        <v>3949</v>
      </c>
      <c r="C48" s="3"/>
      <c r="D48" s="3"/>
      <c r="E48" s="2" t="s">
        <v>773</v>
      </c>
      <c r="F48" s="2" t="s">
        <v>3811</v>
      </c>
      <c r="G48" s="3"/>
      <c r="H48" s="3"/>
      <c r="I48" s="2" t="s">
        <v>3948</v>
      </c>
      <c r="J48" s="3" t="str">
        <f>MID(E48,3,1)</f>
        <v>M</v>
      </c>
      <c r="K48" s="3" t="str">
        <f>IF(AND(J48="M",G48="077"),MAX(50-1*COUNTIFS($J$8:J47,"M",$G$8:$G47,"077"),1),
IF(AND(J48="F",G48="077"),MAX(50-1*COUNTIFS($J$8:J47,"F",$G$8:$G47,"077"),1),""))</f>
        <v/>
      </c>
    </row>
    <row r="49" spans="1:11" x14ac:dyDescent="0.2">
      <c r="A49" s="2" t="s">
        <v>203</v>
      </c>
      <c r="B49" s="2" t="s">
        <v>3947</v>
      </c>
      <c r="C49" s="3"/>
      <c r="D49" s="2" t="s">
        <v>3946</v>
      </c>
      <c r="E49" s="2" t="s">
        <v>225</v>
      </c>
      <c r="F49" s="2" t="s">
        <v>753</v>
      </c>
      <c r="G49" s="3"/>
      <c r="H49" s="3"/>
      <c r="I49" s="2" t="s">
        <v>3945</v>
      </c>
      <c r="J49" s="3" t="str">
        <f>MID(E49,3,1)</f>
        <v>M</v>
      </c>
      <c r="K49" s="3" t="str">
        <f>IF(AND(J49="M",G49="077"),MAX(50-1*COUNTIFS($J$8:J48,"M",$G$8:$G48,"077"),1),
IF(AND(J49="F",G49="077"),MAX(50-1*COUNTIFS($J$8:J48,"F",$G$8:$G48,"077"),1),""))</f>
        <v/>
      </c>
    </row>
    <row r="50" spans="1:11" x14ac:dyDescent="0.2">
      <c r="A50" s="2" t="s">
        <v>206</v>
      </c>
      <c r="B50" s="2" t="s">
        <v>3944</v>
      </c>
      <c r="C50" s="3"/>
      <c r="D50" s="3"/>
      <c r="E50" s="2" t="s">
        <v>586</v>
      </c>
      <c r="F50" s="2" t="s">
        <v>753</v>
      </c>
      <c r="G50" s="3"/>
      <c r="H50" s="3"/>
      <c r="I50" s="2" t="s">
        <v>3941</v>
      </c>
      <c r="J50" s="3" t="str">
        <f>MID(E50,3,1)</f>
        <v>M</v>
      </c>
      <c r="K50" s="3" t="str">
        <f>IF(AND(J50="M",G50="077"),MAX(50-1*COUNTIFS($J$8:J49,"M",$G$8:$G49,"077"),1),
IF(AND(J50="F",G50="077"),MAX(50-1*COUNTIFS($J$8:J49,"F",$G$8:$G49,"077"),1),""))</f>
        <v/>
      </c>
    </row>
    <row r="51" spans="1:11" x14ac:dyDescent="0.2">
      <c r="A51" s="2" t="s">
        <v>210</v>
      </c>
      <c r="B51" s="2" t="s">
        <v>3943</v>
      </c>
      <c r="C51" s="3"/>
      <c r="D51" s="2" t="s">
        <v>3942</v>
      </c>
      <c r="E51" s="2" t="s">
        <v>360</v>
      </c>
      <c r="F51" s="2" t="s">
        <v>830</v>
      </c>
      <c r="G51" s="2" t="s">
        <v>58</v>
      </c>
      <c r="H51" s="2" t="s">
        <v>38</v>
      </c>
      <c r="I51" s="2" t="s">
        <v>3941</v>
      </c>
      <c r="J51" s="3" t="str">
        <f>MID(E51,3,1)</f>
        <v>F</v>
      </c>
      <c r="K51" s="3">
        <f>IF(AND(J51="M",G51="077"),MAX(50-1*COUNTIFS($J$8:J50,"M",$G$8:$G50,"077"),1),
IF(AND(J51="F",G51="077"),MAX(50-1*COUNTIFS($J$8:J50,"F",$G$8:$G50,"077"),1),""))</f>
        <v>49</v>
      </c>
    </row>
    <row r="52" spans="1:11" x14ac:dyDescent="0.2">
      <c r="A52" s="2" t="s">
        <v>213</v>
      </c>
      <c r="B52" s="2" t="s">
        <v>3711</v>
      </c>
      <c r="C52" s="3"/>
      <c r="D52" s="2" t="s">
        <v>3710</v>
      </c>
      <c r="E52" s="2" t="s">
        <v>80</v>
      </c>
      <c r="F52" s="2" t="s">
        <v>1273</v>
      </c>
      <c r="G52" s="2" t="s">
        <v>58</v>
      </c>
      <c r="H52" s="2" t="s">
        <v>38</v>
      </c>
      <c r="I52" s="2" t="s">
        <v>3940</v>
      </c>
      <c r="J52" s="3" t="str">
        <f>MID(E52,3,1)</f>
        <v>M</v>
      </c>
      <c r="K52" s="3">
        <f>IF(AND(J52="M",G52="077"),MAX(50-1*COUNTIFS($J$8:J51,"M",$G$8:$G51,"077"),1),
IF(AND(J52="F",G52="077"),MAX(50-1*COUNTIFS($J$8:J51,"F",$G$8:$G51,"077"),1),""))</f>
        <v>28</v>
      </c>
    </row>
    <row r="53" spans="1:11" x14ac:dyDescent="0.2">
      <c r="A53" s="2" t="s">
        <v>217</v>
      </c>
      <c r="B53" s="2" t="s">
        <v>3701</v>
      </c>
      <c r="C53" s="3"/>
      <c r="D53" s="2" t="s">
        <v>3700</v>
      </c>
      <c r="E53" s="2" t="s">
        <v>177</v>
      </c>
      <c r="F53" s="2" t="s">
        <v>748</v>
      </c>
      <c r="G53" s="2" t="s">
        <v>58</v>
      </c>
      <c r="H53" s="2" t="s">
        <v>38</v>
      </c>
      <c r="I53" s="2" t="s">
        <v>3937</v>
      </c>
      <c r="J53" s="3" t="str">
        <f>MID(E53,3,1)</f>
        <v>M</v>
      </c>
      <c r="K53" s="3">
        <f>IF(AND(J53="M",G53="077"),MAX(50-1*COUNTIFS($J$8:J52,"M",$G$8:$G52,"077"),1),
IF(AND(J53="F",G53="077"),MAX(50-1*COUNTIFS($J$8:J52,"F",$G$8:$G52,"077"),1),""))</f>
        <v>27</v>
      </c>
    </row>
    <row r="54" spans="1:11" x14ac:dyDescent="0.2">
      <c r="A54" s="2" t="s">
        <v>222</v>
      </c>
      <c r="B54" s="2" t="s">
        <v>3939</v>
      </c>
      <c r="C54" s="3"/>
      <c r="D54" s="2" t="s">
        <v>3938</v>
      </c>
      <c r="E54" s="2" t="s">
        <v>1173</v>
      </c>
      <c r="F54" s="2" t="s">
        <v>3859</v>
      </c>
      <c r="G54" s="2" t="s">
        <v>58</v>
      </c>
      <c r="H54" s="2" t="s">
        <v>38</v>
      </c>
      <c r="I54" s="2" t="s">
        <v>3937</v>
      </c>
      <c r="J54" s="3" t="str">
        <f>MID(E54,3,1)</f>
        <v>F</v>
      </c>
      <c r="K54" s="3">
        <f>IF(AND(J54="M",G54="077"),MAX(50-1*COUNTIFS($J$8:J53,"M",$G$8:$G53,"077"),1),
IF(AND(J54="F",G54="077"),MAX(50-1*COUNTIFS($J$8:J53,"F",$G$8:$G53,"077"),1),""))</f>
        <v>48</v>
      </c>
    </row>
    <row r="55" spans="1:11" x14ac:dyDescent="0.2">
      <c r="A55" s="2" t="s">
        <v>229</v>
      </c>
      <c r="B55" s="2" t="s">
        <v>3936</v>
      </c>
      <c r="C55" s="3"/>
      <c r="D55" s="3"/>
      <c r="E55" s="2" t="s">
        <v>51</v>
      </c>
      <c r="F55" s="2" t="s">
        <v>753</v>
      </c>
      <c r="G55" s="3"/>
      <c r="H55" s="3"/>
      <c r="I55" s="2" t="s">
        <v>3935</v>
      </c>
      <c r="J55" s="3" t="str">
        <f>MID(E55,3,1)</f>
        <v>M</v>
      </c>
      <c r="K55" s="3" t="str">
        <f>IF(AND(J55="M",G55="077"),MAX(50-1*COUNTIFS($J$8:J54,"M",$G$8:$G54,"077"),1),
IF(AND(J55="F",G55="077"),MAX(50-1*COUNTIFS($J$8:J54,"F",$G$8:$G54,"077"),1),""))</f>
        <v/>
      </c>
    </row>
    <row r="56" spans="1:11" x14ac:dyDescent="0.2">
      <c r="A56" s="2" t="s">
        <v>234</v>
      </c>
      <c r="B56" s="2" t="s">
        <v>3934</v>
      </c>
      <c r="C56" s="3"/>
      <c r="D56" s="3"/>
      <c r="E56" s="2" t="s">
        <v>231</v>
      </c>
      <c r="F56" s="2" t="s">
        <v>753</v>
      </c>
      <c r="G56" s="3"/>
      <c r="H56" s="3"/>
      <c r="I56" s="2" t="s">
        <v>3933</v>
      </c>
      <c r="J56" s="3" t="str">
        <f>MID(E56,3,1)</f>
        <v>M</v>
      </c>
      <c r="K56" s="3" t="str">
        <f>IF(AND(J56="M",G56="077"),MAX(50-1*COUNTIFS($J$8:J55,"M",$G$8:$G55,"077"),1),
IF(AND(J56="F",G56="077"),MAX(50-1*COUNTIFS($J$8:J55,"F",$G$8:$G55,"077"),1),""))</f>
        <v/>
      </c>
    </row>
    <row r="57" spans="1:11" x14ac:dyDescent="0.2">
      <c r="A57" s="2" t="s">
        <v>237</v>
      </c>
      <c r="B57" s="2" t="s">
        <v>3932</v>
      </c>
      <c r="C57" s="3"/>
      <c r="D57" s="2" t="s">
        <v>3931</v>
      </c>
      <c r="E57" s="2" t="s">
        <v>189</v>
      </c>
      <c r="F57" s="2" t="s">
        <v>1273</v>
      </c>
      <c r="G57" s="2" t="s">
        <v>58</v>
      </c>
      <c r="H57" s="2" t="s">
        <v>38</v>
      </c>
      <c r="I57" s="2" t="s">
        <v>3930</v>
      </c>
      <c r="J57" s="3" t="str">
        <f>MID(E57,3,1)</f>
        <v>M</v>
      </c>
      <c r="K57" s="3">
        <f>IF(AND(J57="M",G57="077"),MAX(50-1*COUNTIFS($J$8:J56,"M",$G$8:$G56,"077"),1),
IF(AND(J57="F",G57="077"),MAX(50-1*COUNTIFS($J$8:J56,"F",$G$8:$G56,"077"),1),""))</f>
        <v>26</v>
      </c>
    </row>
    <row r="58" spans="1:11" x14ac:dyDescent="0.2">
      <c r="A58" s="2" t="s">
        <v>240</v>
      </c>
      <c r="B58" s="2" t="s">
        <v>3929</v>
      </c>
      <c r="C58" s="3"/>
      <c r="D58" s="2" t="s">
        <v>3928</v>
      </c>
      <c r="E58" s="2" t="s">
        <v>704</v>
      </c>
      <c r="F58" s="2" t="s">
        <v>869</v>
      </c>
      <c r="G58" s="2" t="s">
        <v>58</v>
      </c>
      <c r="H58" s="2" t="s">
        <v>38</v>
      </c>
      <c r="I58" s="2" t="s">
        <v>3927</v>
      </c>
      <c r="J58" s="3" t="str">
        <f>MID(E58,3,1)</f>
        <v>M</v>
      </c>
      <c r="K58" s="3">
        <f>IF(AND(J58="M",G58="077"),MAX(50-1*COUNTIFS($J$8:J57,"M",$G$8:$G57,"077"),1),
IF(AND(J58="F",G58="077"),MAX(50-1*COUNTIFS($J$8:J57,"F",$G$8:$G57,"077"),1),""))</f>
        <v>25</v>
      </c>
    </row>
    <row r="59" spans="1:11" x14ac:dyDescent="0.2">
      <c r="A59" s="2" t="s">
        <v>245</v>
      </c>
      <c r="B59" s="2" t="s">
        <v>875</v>
      </c>
      <c r="C59" s="3"/>
      <c r="D59" s="3"/>
      <c r="E59" s="2" t="s">
        <v>150</v>
      </c>
      <c r="F59" s="2" t="s">
        <v>753</v>
      </c>
      <c r="G59" s="3"/>
      <c r="H59" s="3"/>
      <c r="I59" s="2" t="s">
        <v>3926</v>
      </c>
      <c r="J59" s="3" t="str">
        <f>MID(E59,3,1)</f>
        <v>M</v>
      </c>
      <c r="K59" s="3" t="str">
        <f>IF(AND(J59="M",G59="077"),MAX(50-1*COUNTIFS($J$8:J58,"M",$G$8:$G58,"077"),1),
IF(AND(J59="F",G59="077"),MAX(50-1*COUNTIFS($J$8:J58,"F",$G$8:$G58,"077"),1),""))</f>
        <v/>
      </c>
    </row>
    <row r="60" spans="1:11" x14ac:dyDescent="0.2">
      <c r="A60" s="2" t="s">
        <v>248</v>
      </c>
      <c r="B60" s="2" t="s">
        <v>978</v>
      </c>
      <c r="C60" s="3"/>
      <c r="D60" s="3"/>
      <c r="E60" s="2" t="s">
        <v>321</v>
      </c>
      <c r="F60" s="2" t="s">
        <v>753</v>
      </c>
      <c r="G60" s="3"/>
      <c r="H60" s="3"/>
      <c r="I60" s="2" t="s">
        <v>3925</v>
      </c>
      <c r="J60" s="3" t="str">
        <f>MID(E60,3,1)</f>
        <v>M</v>
      </c>
      <c r="K60" s="3" t="str">
        <f>IF(AND(J60="M",G60="077"),MAX(50-1*COUNTIFS($J$8:J59,"M",$G$8:$G59,"077"),1),
IF(AND(J60="F",G60="077"),MAX(50-1*COUNTIFS($J$8:J59,"F",$G$8:$G59,"077"),1),""))</f>
        <v/>
      </c>
    </row>
    <row r="61" spans="1:11" x14ac:dyDescent="0.2">
      <c r="A61" s="2" t="s">
        <v>252</v>
      </c>
      <c r="B61" s="2" t="s">
        <v>3924</v>
      </c>
      <c r="C61" s="3"/>
      <c r="D61" s="2" t="s">
        <v>3923</v>
      </c>
      <c r="E61" s="2" t="s">
        <v>385</v>
      </c>
      <c r="F61" s="2" t="s">
        <v>2575</v>
      </c>
      <c r="G61" s="2" t="s">
        <v>58</v>
      </c>
      <c r="H61" s="2" t="s">
        <v>38</v>
      </c>
      <c r="I61" s="2" t="s">
        <v>3922</v>
      </c>
      <c r="J61" s="3" t="str">
        <f>MID(E61,3,1)</f>
        <v>M</v>
      </c>
      <c r="K61" s="3">
        <f>IF(AND(J61="M",G61="077"),MAX(50-1*COUNTIFS($J$8:J60,"M",$G$8:$G60,"077"),1),
IF(AND(J61="F",G61="077"),MAX(50-1*COUNTIFS($J$8:J60,"F",$G$8:$G60,"077"),1),""))</f>
        <v>24</v>
      </c>
    </row>
    <row r="62" spans="1:11" x14ac:dyDescent="0.2">
      <c r="A62" s="2" t="s">
        <v>255</v>
      </c>
      <c r="B62" s="2" t="s">
        <v>3921</v>
      </c>
      <c r="C62" s="3"/>
      <c r="D62" s="2" t="s">
        <v>3920</v>
      </c>
      <c r="E62" s="2" t="s">
        <v>231</v>
      </c>
      <c r="F62" s="2" t="s">
        <v>753</v>
      </c>
      <c r="G62" s="3"/>
      <c r="H62" s="3"/>
      <c r="I62" s="2" t="s">
        <v>3919</v>
      </c>
      <c r="J62" s="3" t="str">
        <f>MID(E62,3,1)</f>
        <v>M</v>
      </c>
      <c r="K62" s="3" t="str">
        <f>IF(AND(J62="M",G62="077"),MAX(50-1*COUNTIFS($J$8:J61,"M",$G$8:$G61,"077"),1),
IF(AND(J62="F",G62="077"),MAX(50-1*COUNTIFS($J$8:J61,"F",$G$8:$G61,"077"),1),""))</f>
        <v/>
      </c>
    </row>
    <row r="63" spans="1:11" x14ac:dyDescent="0.2">
      <c r="A63" s="2" t="s">
        <v>261</v>
      </c>
      <c r="B63" s="2" t="s">
        <v>3918</v>
      </c>
      <c r="C63" s="3"/>
      <c r="D63" s="2" t="s">
        <v>3917</v>
      </c>
      <c r="E63" s="2" t="s">
        <v>395</v>
      </c>
      <c r="F63" s="2" t="s">
        <v>753</v>
      </c>
      <c r="G63" s="3"/>
      <c r="H63" s="3"/>
      <c r="I63" s="2" t="s">
        <v>3916</v>
      </c>
      <c r="J63" s="3" t="str">
        <f>MID(E63,3,1)</f>
        <v>M</v>
      </c>
      <c r="K63" s="3" t="str">
        <f>IF(AND(J63="M",G63="077"),MAX(50-1*COUNTIFS($J$8:J62,"M",$G$8:$G62,"077"),1),
IF(AND(J63="F",G63="077"),MAX(50-1*COUNTIFS($J$8:J62,"F",$G$8:$G62,"077"),1),""))</f>
        <v/>
      </c>
    </row>
    <row r="64" spans="1:11" x14ac:dyDescent="0.2">
      <c r="A64" s="2" t="s">
        <v>265</v>
      </c>
      <c r="B64" s="2" t="s">
        <v>3915</v>
      </c>
      <c r="C64" s="3"/>
      <c r="D64" s="3"/>
      <c r="E64" s="2" t="s">
        <v>296</v>
      </c>
      <c r="F64" s="2" t="s">
        <v>753</v>
      </c>
      <c r="G64" s="3"/>
      <c r="H64" s="3"/>
      <c r="I64" s="2" t="s">
        <v>3914</v>
      </c>
      <c r="J64" s="3" t="str">
        <f>MID(E64,3,1)</f>
        <v>M</v>
      </c>
      <c r="K64" s="3" t="str">
        <f>IF(AND(J64="M",G64="077"),MAX(50-1*COUNTIFS($J$8:J63,"M",$G$8:$G63,"077"),1),
IF(AND(J64="F",G64="077"),MAX(50-1*COUNTIFS($J$8:J63,"F",$G$8:$G63,"077"),1),""))</f>
        <v/>
      </c>
    </row>
    <row r="65" spans="1:11" x14ac:dyDescent="0.2">
      <c r="A65" s="2" t="s">
        <v>269</v>
      </c>
      <c r="B65" s="2" t="s">
        <v>3913</v>
      </c>
      <c r="C65" s="3"/>
      <c r="D65" s="3"/>
      <c r="E65" s="2" t="s">
        <v>56</v>
      </c>
      <c r="F65" s="2" t="s">
        <v>753</v>
      </c>
      <c r="G65" s="3"/>
      <c r="H65" s="3"/>
      <c r="I65" s="2" t="s">
        <v>3912</v>
      </c>
      <c r="J65" s="3" t="str">
        <f>MID(E65,3,1)</f>
        <v>M</v>
      </c>
      <c r="K65" s="3" t="str">
        <f>IF(AND(J65="M",G65="077"),MAX(50-1*COUNTIFS($J$8:J64,"M",$G$8:$G64,"077"),1),
IF(AND(J65="F",G65="077"),MAX(50-1*COUNTIFS($J$8:J64,"F",$G$8:$G64,"077"),1),""))</f>
        <v/>
      </c>
    </row>
    <row r="66" spans="1:11" x14ac:dyDescent="0.2">
      <c r="A66" s="2" t="s">
        <v>272</v>
      </c>
      <c r="B66" s="2" t="s">
        <v>2856</v>
      </c>
      <c r="C66" s="3"/>
      <c r="D66" s="2" t="s">
        <v>2855</v>
      </c>
      <c r="E66" s="2" t="s">
        <v>150</v>
      </c>
      <c r="F66" s="2" t="s">
        <v>972</v>
      </c>
      <c r="G66" s="2" t="s">
        <v>58</v>
      </c>
      <c r="H66" s="2" t="s">
        <v>38</v>
      </c>
      <c r="I66" s="2" t="s">
        <v>3911</v>
      </c>
      <c r="J66" s="3" t="str">
        <f>MID(E66,3,1)</f>
        <v>M</v>
      </c>
      <c r="K66" s="3">
        <f>IF(AND(J66="M",G66="077"),MAX(50-1*COUNTIFS($J$8:J65,"M",$G$8:$G65,"077"),1),
IF(AND(J66="F",G66="077"),MAX(50-1*COUNTIFS($J$8:J65,"F",$G$8:$G65,"077"),1),""))</f>
        <v>23</v>
      </c>
    </row>
    <row r="67" spans="1:11" x14ac:dyDescent="0.2">
      <c r="A67" s="2" t="s">
        <v>276</v>
      </c>
      <c r="B67" s="2" t="s">
        <v>1625</v>
      </c>
      <c r="C67" s="3"/>
      <c r="D67" s="2" t="s">
        <v>1624</v>
      </c>
      <c r="E67" s="2" t="s">
        <v>466</v>
      </c>
      <c r="F67" s="2" t="s">
        <v>972</v>
      </c>
      <c r="G67" s="2" t="s">
        <v>58</v>
      </c>
      <c r="H67" s="2" t="s">
        <v>38</v>
      </c>
      <c r="I67" s="2" t="s">
        <v>3910</v>
      </c>
      <c r="J67" s="3" t="str">
        <f>MID(E67,3,1)</f>
        <v>F</v>
      </c>
      <c r="K67" s="3">
        <f>IF(AND(J67="M",G67="077"),MAX(50-1*COUNTIFS($J$8:J66,"M",$G$8:$G66,"077"),1),
IF(AND(J67="F",G67="077"),MAX(50-1*COUNTIFS($J$8:J66,"F",$G$8:$G66,"077"),1),""))</f>
        <v>47</v>
      </c>
    </row>
    <row r="68" spans="1:11" x14ac:dyDescent="0.2">
      <c r="A68" s="2" t="s">
        <v>280</v>
      </c>
      <c r="B68" s="2" t="s">
        <v>1601</v>
      </c>
      <c r="C68" s="3"/>
      <c r="D68" s="2" t="s">
        <v>1600</v>
      </c>
      <c r="E68" s="2" t="s">
        <v>415</v>
      </c>
      <c r="F68" s="2" t="s">
        <v>972</v>
      </c>
      <c r="G68" s="2" t="s">
        <v>58</v>
      </c>
      <c r="H68" s="2" t="s">
        <v>38</v>
      </c>
      <c r="I68" s="2" t="s">
        <v>3909</v>
      </c>
      <c r="J68" s="3" t="str">
        <f>MID(E68,3,1)</f>
        <v>F</v>
      </c>
      <c r="K68" s="3">
        <f>IF(AND(J68="M",G68="077"),MAX(50-1*COUNTIFS($J$8:J67,"M",$G$8:$G67,"077"),1),
IF(AND(J68="F",G68="077"),MAX(50-1*COUNTIFS($J$8:J67,"F",$G$8:$G67,"077"),1),""))</f>
        <v>46</v>
      </c>
    </row>
    <row r="69" spans="1:11" x14ac:dyDescent="0.2">
      <c r="A69" s="2" t="s">
        <v>284</v>
      </c>
      <c r="B69" s="2" t="s">
        <v>3675</v>
      </c>
      <c r="C69" s="3"/>
      <c r="D69" s="2" t="s">
        <v>3674</v>
      </c>
      <c r="E69" s="2" t="s">
        <v>177</v>
      </c>
      <c r="F69" s="2" t="s">
        <v>1273</v>
      </c>
      <c r="G69" s="2" t="s">
        <v>58</v>
      </c>
      <c r="H69" s="2" t="s">
        <v>38</v>
      </c>
      <c r="I69" s="2" t="s">
        <v>3908</v>
      </c>
      <c r="J69" s="3" t="str">
        <f>MID(E69,3,1)</f>
        <v>M</v>
      </c>
      <c r="K69" s="3">
        <f>IF(AND(J69="M",G69="077"),MAX(50-1*COUNTIFS($J$8:J68,"M",$G$8:$G68,"077"),1),
IF(AND(J69="F",G69="077"),MAX(50-1*COUNTIFS($J$8:J68,"F",$G$8:$G68,"077"),1),""))</f>
        <v>22</v>
      </c>
    </row>
    <row r="70" spans="1:11" x14ac:dyDescent="0.2">
      <c r="A70" s="2" t="s">
        <v>290</v>
      </c>
      <c r="B70" s="2" t="s">
        <v>3907</v>
      </c>
      <c r="C70" s="3"/>
      <c r="D70" s="2" t="s">
        <v>3906</v>
      </c>
      <c r="E70" s="2" t="s">
        <v>395</v>
      </c>
      <c r="F70" s="2" t="s">
        <v>1273</v>
      </c>
      <c r="G70" s="2" t="s">
        <v>58</v>
      </c>
      <c r="H70" s="2" t="s">
        <v>38</v>
      </c>
      <c r="I70" s="2" t="s">
        <v>3905</v>
      </c>
      <c r="J70" s="3" t="str">
        <f>MID(E70,3,1)</f>
        <v>M</v>
      </c>
      <c r="K70" s="3">
        <f>IF(AND(J70="M",G70="077"),MAX(50-1*COUNTIFS($J$8:J69,"M",$G$8:$G69,"077"),1),
IF(AND(J70="F",G70="077"),MAX(50-1*COUNTIFS($J$8:J69,"F",$G$8:$G69,"077"),1),""))</f>
        <v>21</v>
      </c>
    </row>
    <row r="71" spans="1:11" x14ac:dyDescent="0.2">
      <c r="A71" s="2" t="s">
        <v>294</v>
      </c>
      <c r="B71" s="2" t="s">
        <v>3904</v>
      </c>
      <c r="C71" s="3"/>
      <c r="D71" s="2" t="s">
        <v>3903</v>
      </c>
      <c r="E71" s="2" t="s">
        <v>21</v>
      </c>
      <c r="F71" s="2" t="s">
        <v>3859</v>
      </c>
      <c r="G71" s="2" t="s">
        <v>58</v>
      </c>
      <c r="H71" s="2" t="s">
        <v>38</v>
      </c>
      <c r="I71" s="2" t="s">
        <v>3902</v>
      </c>
      <c r="J71" s="3" t="str">
        <f>MID(E71,3,1)</f>
        <v>M</v>
      </c>
      <c r="K71" s="3">
        <f>IF(AND(J71="M",G71="077"),MAX(50-1*COUNTIFS($J$8:J70,"M",$G$8:$G70,"077"),1),
IF(AND(J71="F",G71="077"),MAX(50-1*COUNTIFS($J$8:J70,"F",$G$8:$G70,"077"),1),""))</f>
        <v>20</v>
      </c>
    </row>
    <row r="72" spans="1:11" x14ac:dyDescent="0.2">
      <c r="A72" s="2" t="s">
        <v>299</v>
      </c>
      <c r="B72" s="2" t="s">
        <v>970</v>
      </c>
      <c r="C72" s="3"/>
      <c r="D72" s="2" t="s">
        <v>971</v>
      </c>
      <c r="E72" s="2" t="s">
        <v>364</v>
      </c>
      <c r="F72" s="2" t="s">
        <v>972</v>
      </c>
      <c r="G72" s="2" t="s">
        <v>58</v>
      </c>
      <c r="H72" s="2" t="s">
        <v>38</v>
      </c>
      <c r="I72" s="2" t="s">
        <v>3901</v>
      </c>
      <c r="J72" s="3" t="str">
        <f>MID(E72,3,1)</f>
        <v>M</v>
      </c>
      <c r="K72" s="3">
        <f>IF(AND(J72="M",G72="077"),MAX(50-1*COUNTIFS($J$8:J71,"M",$G$8:$G71,"077"),1),
IF(AND(J72="F",G72="077"),MAX(50-1*COUNTIFS($J$8:J71,"F",$G$8:$G71,"077"),1),""))</f>
        <v>19</v>
      </c>
    </row>
    <row r="73" spans="1:11" x14ac:dyDescent="0.2">
      <c r="A73" s="2" t="s">
        <v>303</v>
      </c>
      <c r="B73" s="2" t="s">
        <v>3900</v>
      </c>
      <c r="C73" s="3"/>
      <c r="D73" s="3"/>
      <c r="E73" s="2" t="s">
        <v>161</v>
      </c>
      <c r="F73" s="2" t="s">
        <v>753</v>
      </c>
      <c r="G73" s="3"/>
      <c r="H73" s="3"/>
      <c r="I73" s="2" t="s">
        <v>3899</v>
      </c>
      <c r="J73" s="3" t="str">
        <f>MID(E73,3,1)</f>
        <v>M</v>
      </c>
      <c r="K73" s="3" t="str">
        <f>IF(AND(J73="M",G73="077"),MAX(50-1*COUNTIFS($J$8:J72,"M",$G$8:$G72,"077"),1),
IF(AND(J73="F",G73="077"),MAX(50-1*COUNTIFS($J$8:J72,"F",$G$8:$G72,"077"),1),""))</f>
        <v/>
      </c>
    </row>
    <row r="74" spans="1:11" x14ac:dyDescent="0.2">
      <c r="A74" s="2" t="s">
        <v>308</v>
      </c>
      <c r="B74" s="2" t="s">
        <v>3898</v>
      </c>
      <c r="C74" s="3"/>
      <c r="D74" s="2" t="s">
        <v>3897</v>
      </c>
      <c r="E74" s="2" t="s">
        <v>385</v>
      </c>
      <c r="F74" s="2" t="s">
        <v>753</v>
      </c>
      <c r="G74" s="3"/>
      <c r="H74" s="3"/>
      <c r="I74" s="2" t="s">
        <v>3896</v>
      </c>
      <c r="J74" s="3" t="str">
        <f>MID(E74,3,1)</f>
        <v>M</v>
      </c>
      <c r="K74" s="3" t="str">
        <f>IF(AND(J74="M",G74="077"),MAX(50-1*COUNTIFS($J$8:J73,"M",$G$8:$G73,"077"),1),
IF(AND(J74="F",G74="077"),MAX(50-1*COUNTIFS($J$8:J73,"F",$G$8:$G73,"077"),1),""))</f>
        <v/>
      </c>
    </row>
    <row r="75" spans="1:11" x14ac:dyDescent="0.2">
      <c r="A75" s="2" t="s">
        <v>313</v>
      </c>
      <c r="B75" s="2" t="s">
        <v>3895</v>
      </c>
      <c r="C75" s="3"/>
      <c r="D75" s="2" t="s">
        <v>3894</v>
      </c>
      <c r="E75" s="2" t="s">
        <v>220</v>
      </c>
      <c r="F75" s="2" t="s">
        <v>830</v>
      </c>
      <c r="G75" s="2" t="s">
        <v>58</v>
      </c>
      <c r="H75" s="2" t="s">
        <v>38</v>
      </c>
      <c r="I75" s="2" t="s">
        <v>3891</v>
      </c>
      <c r="J75" s="3" t="str">
        <f>MID(E75,3,1)</f>
        <v>F</v>
      </c>
      <c r="K75" s="3">
        <f>IF(AND(J75="M",G75="077"),MAX(50-1*COUNTIFS($J$8:J74,"M",$G$8:$G74,"077"),1),
IF(AND(J75="F",G75="077"),MAX(50-1*COUNTIFS($J$8:J74,"F",$G$8:$G74,"077"),1),""))</f>
        <v>45</v>
      </c>
    </row>
    <row r="76" spans="1:11" x14ac:dyDescent="0.2">
      <c r="A76" s="2" t="s">
        <v>318</v>
      </c>
      <c r="B76" s="2" t="s">
        <v>3893</v>
      </c>
      <c r="C76" s="3"/>
      <c r="D76" s="2" t="s">
        <v>3892</v>
      </c>
      <c r="E76" s="2" t="s">
        <v>231</v>
      </c>
      <c r="F76" s="2" t="s">
        <v>830</v>
      </c>
      <c r="G76" s="2" t="s">
        <v>58</v>
      </c>
      <c r="H76" s="2" t="s">
        <v>38</v>
      </c>
      <c r="I76" s="2" t="s">
        <v>3891</v>
      </c>
      <c r="J76" s="3" t="str">
        <f>MID(E76,3,1)</f>
        <v>M</v>
      </c>
      <c r="K76" s="3">
        <f>IF(AND(J76="M",G76="077"),MAX(50-1*COUNTIFS($J$8:J75,"M",$G$8:$G75,"077"),1),
IF(AND(J76="F",G76="077"),MAX(50-1*COUNTIFS($J$8:J75,"F",$G$8:$G75,"077"),1),""))</f>
        <v>18</v>
      </c>
    </row>
    <row r="77" spans="1:11" x14ac:dyDescent="0.2">
      <c r="A77" s="2" t="s">
        <v>323</v>
      </c>
      <c r="B77" s="2" t="s">
        <v>3890</v>
      </c>
      <c r="C77" s="3"/>
      <c r="D77" s="2" t="s">
        <v>3889</v>
      </c>
      <c r="E77" s="2" t="s">
        <v>3888</v>
      </c>
      <c r="F77" s="2" t="s">
        <v>2258</v>
      </c>
      <c r="G77" s="2" t="s">
        <v>58</v>
      </c>
      <c r="H77" s="2" t="s">
        <v>38</v>
      </c>
      <c r="I77" s="2" t="s">
        <v>3887</v>
      </c>
      <c r="J77" s="3" t="str">
        <f>MID(E77,3,1)</f>
        <v>F</v>
      </c>
      <c r="K77" s="3">
        <f>IF(AND(J77="M",G77="077"),MAX(50-1*COUNTIFS($J$8:J76,"M",$G$8:$G76,"077"),1),
IF(AND(J77="F",G77="077"),MAX(50-1*COUNTIFS($J$8:J76,"F",$G$8:$G76,"077"),1),""))</f>
        <v>44</v>
      </c>
    </row>
    <row r="78" spans="1:11" x14ac:dyDescent="0.2">
      <c r="A78" s="2" t="s">
        <v>328</v>
      </c>
      <c r="B78" s="2" t="s">
        <v>3886</v>
      </c>
      <c r="C78" s="3"/>
      <c r="D78" s="2" t="s">
        <v>3885</v>
      </c>
      <c r="E78" s="2" t="s">
        <v>132</v>
      </c>
      <c r="F78" s="2" t="s">
        <v>2258</v>
      </c>
      <c r="G78" s="2" t="s">
        <v>58</v>
      </c>
      <c r="H78" s="2" t="s">
        <v>38</v>
      </c>
      <c r="I78" s="2" t="s">
        <v>3884</v>
      </c>
      <c r="J78" s="3" t="str">
        <f>MID(E78,3,1)</f>
        <v>F</v>
      </c>
      <c r="K78" s="3">
        <f>IF(AND(J78="M",G78="077"),MAX(50-1*COUNTIFS($J$8:J77,"M",$G$8:$G77,"077"),1),
IF(AND(J78="F",G78="077"),MAX(50-1*COUNTIFS($J$8:J77,"F",$G$8:$G77,"077"),1),""))</f>
        <v>43</v>
      </c>
    </row>
    <row r="79" spans="1:11" x14ac:dyDescent="0.2">
      <c r="A79" s="2" t="s">
        <v>333</v>
      </c>
      <c r="B79" s="2" t="s">
        <v>3883</v>
      </c>
      <c r="C79" s="3"/>
      <c r="D79" s="2" t="s">
        <v>3882</v>
      </c>
      <c r="E79" s="2" t="s">
        <v>231</v>
      </c>
      <c r="F79" s="2" t="s">
        <v>81</v>
      </c>
      <c r="G79" s="2" t="s">
        <v>58</v>
      </c>
      <c r="H79" s="2" t="s">
        <v>38</v>
      </c>
      <c r="I79" s="2" t="s">
        <v>3881</v>
      </c>
      <c r="J79" s="3" t="str">
        <f>MID(E79,3,1)</f>
        <v>M</v>
      </c>
      <c r="K79" s="3">
        <f>IF(AND(J79="M",G79="077"),MAX(50-1*COUNTIFS($J$8:J78,"M",$G$8:$G78,"077"),1),
IF(AND(J79="F",G79="077"),MAX(50-1*COUNTIFS($J$8:J78,"F",$G$8:$G78,"077"),1),""))</f>
        <v>17</v>
      </c>
    </row>
    <row r="80" spans="1:11" x14ac:dyDescent="0.2">
      <c r="A80" s="2" t="s">
        <v>335</v>
      </c>
      <c r="B80" s="2" t="s">
        <v>3880</v>
      </c>
      <c r="C80" s="3"/>
      <c r="D80" s="3"/>
      <c r="E80" s="2" t="s">
        <v>773</v>
      </c>
      <c r="F80" s="2" t="s">
        <v>753</v>
      </c>
      <c r="G80" s="3"/>
      <c r="H80" s="3"/>
      <c r="I80" s="2" t="s">
        <v>3879</v>
      </c>
      <c r="J80" s="3" t="str">
        <f>MID(E80,3,1)</f>
        <v>M</v>
      </c>
      <c r="K80" s="3" t="str">
        <f>IF(AND(J80="M",G80="077"),MAX(50-1*COUNTIFS($J$8:J79,"M",$G$8:$G79,"077"),1),
IF(AND(J80="F",G80="077"),MAX(50-1*COUNTIFS($J$8:J79,"F",$G$8:$G79,"077"),1),""))</f>
        <v/>
      </c>
    </row>
    <row r="81" spans="1:11" x14ac:dyDescent="0.2">
      <c r="A81" s="2" t="s">
        <v>340</v>
      </c>
      <c r="B81" s="2" t="s">
        <v>1852</v>
      </c>
      <c r="C81" s="3"/>
      <c r="D81" s="2" t="s">
        <v>1851</v>
      </c>
      <c r="E81" s="2" t="s">
        <v>1766</v>
      </c>
      <c r="F81" s="2" t="s">
        <v>81</v>
      </c>
      <c r="G81" s="2" t="s">
        <v>58</v>
      </c>
      <c r="H81" s="2" t="s">
        <v>38</v>
      </c>
      <c r="I81" s="2" t="s">
        <v>3878</v>
      </c>
      <c r="J81" s="3" t="str">
        <f>MID(E81,3,1)</f>
        <v>F</v>
      </c>
      <c r="K81" s="3">
        <f>IF(AND(J81="M",G81="077"),MAX(50-1*COUNTIFS($J$8:J80,"M",$G$8:$G80,"077"),1),
IF(AND(J81="F",G81="077"),MAX(50-1*COUNTIFS($J$8:J80,"F",$G$8:$G80,"077"),1),""))</f>
        <v>42</v>
      </c>
    </row>
    <row r="82" spans="1:11" x14ac:dyDescent="0.2">
      <c r="A82" s="2" t="s">
        <v>344</v>
      </c>
      <c r="B82" s="2" t="s">
        <v>1885</v>
      </c>
      <c r="C82" s="3"/>
      <c r="D82" s="2" t="s">
        <v>1884</v>
      </c>
      <c r="E82" s="2" t="s">
        <v>591</v>
      </c>
      <c r="F82" s="2" t="s">
        <v>81</v>
      </c>
      <c r="G82" s="2" t="s">
        <v>58</v>
      </c>
      <c r="H82" s="2" t="s">
        <v>38</v>
      </c>
      <c r="I82" s="2" t="s">
        <v>3877</v>
      </c>
      <c r="J82" s="3" t="str">
        <f>MID(E82,3,1)</f>
        <v>F</v>
      </c>
      <c r="K82" s="3">
        <f>IF(AND(J82="M",G82="077"),MAX(50-1*COUNTIFS($J$8:J81,"M",$G$8:$G81,"077"),1),
IF(AND(J82="F",G82="077"),MAX(50-1*COUNTIFS($J$8:J81,"F",$G$8:$G81,"077"),1),""))</f>
        <v>41</v>
      </c>
    </row>
    <row r="83" spans="1:11" x14ac:dyDescent="0.2">
      <c r="A83" s="2" t="s">
        <v>348</v>
      </c>
      <c r="B83" s="2" t="s">
        <v>2714</v>
      </c>
      <c r="C83" s="3"/>
      <c r="D83" s="2" t="s">
        <v>2713</v>
      </c>
      <c r="E83" s="2" t="s">
        <v>385</v>
      </c>
      <c r="F83" s="2" t="s">
        <v>972</v>
      </c>
      <c r="G83" s="2" t="s">
        <v>58</v>
      </c>
      <c r="H83" s="2" t="s">
        <v>38</v>
      </c>
      <c r="I83" s="2" t="s">
        <v>3876</v>
      </c>
      <c r="J83" s="3" t="str">
        <f>MID(E83,3,1)</f>
        <v>M</v>
      </c>
      <c r="K83" s="3">
        <f>IF(AND(J83="M",G83="077"),MAX(50-1*COUNTIFS($J$8:J82,"M",$G$8:$G82,"077"),1),
IF(AND(J83="F",G83="077"),MAX(50-1*COUNTIFS($J$8:J82,"F",$G$8:$G82,"077"),1),""))</f>
        <v>16</v>
      </c>
    </row>
    <row r="84" spans="1:11" x14ac:dyDescent="0.2">
      <c r="A84" s="2" t="s">
        <v>351</v>
      </c>
      <c r="B84" s="2" t="s">
        <v>2533</v>
      </c>
      <c r="C84" s="3"/>
      <c r="D84" s="2" t="s">
        <v>2532</v>
      </c>
      <c r="E84" s="2" t="s">
        <v>120</v>
      </c>
      <c r="F84" s="2" t="s">
        <v>972</v>
      </c>
      <c r="G84" s="2" t="s">
        <v>58</v>
      </c>
      <c r="H84" s="2" t="s">
        <v>38</v>
      </c>
      <c r="I84" s="2" t="s">
        <v>3876</v>
      </c>
      <c r="J84" s="3" t="str">
        <f>MID(E84,3,1)</f>
        <v>M</v>
      </c>
      <c r="K84" s="3">
        <f>IF(AND(J84="M",G84="077"),MAX(50-1*COUNTIFS($J$8:J83,"M",$G$8:$G83,"077"),1),
IF(AND(J84="F",G84="077"),MAX(50-1*COUNTIFS($J$8:J83,"F",$G$8:$G83,"077"),1),""))</f>
        <v>15</v>
      </c>
    </row>
    <row r="85" spans="1:11" x14ac:dyDescent="0.2">
      <c r="A85" s="2" t="s">
        <v>355</v>
      </c>
      <c r="B85" s="2" t="s">
        <v>3875</v>
      </c>
      <c r="C85" s="3"/>
      <c r="D85" s="2" t="s">
        <v>3874</v>
      </c>
      <c r="E85" s="2" t="s">
        <v>172</v>
      </c>
      <c r="F85" s="2" t="s">
        <v>1273</v>
      </c>
      <c r="G85" s="2" t="s">
        <v>58</v>
      </c>
      <c r="H85" s="2" t="s">
        <v>38</v>
      </c>
      <c r="I85" s="2" t="s">
        <v>3873</v>
      </c>
      <c r="J85" s="3" t="str">
        <f>MID(E85,3,1)</f>
        <v>M</v>
      </c>
      <c r="K85" s="3">
        <f>IF(AND(J85="M",G85="077"),MAX(50-1*COUNTIFS($J$8:J84,"M",$G$8:$G84,"077"),1),
IF(AND(J85="F",G85="077"),MAX(50-1*COUNTIFS($J$8:J84,"F",$G$8:$G84,"077"),1),""))</f>
        <v>14</v>
      </c>
    </row>
    <row r="86" spans="1:11" x14ac:dyDescent="0.2">
      <c r="A86" s="2" t="s">
        <v>358</v>
      </c>
      <c r="B86" s="2" t="s">
        <v>3872</v>
      </c>
      <c r="C86" s="3"/>
      <c r="D86" s="2" t="s">
        <v>3871</v>
      </c>
      <c r="E86" s="2" t="s">
        <v>90</v>
      </c>
      <c r="F86" s="2" t="s">
        <v>972</v>
      </c>
      <c r="G86" s="2" t="s">
        <v>58</v>
      </c>
      <c r="H86" s="2" t="s">
        <v>38</v>
      </c>
      <c r="I86" s="2" t="s">
        <v>3870</v>
      </c>
      <c r="J86" s="3" t="str">
        <f>MID(E86,3,1)</f>
        <v>M</v>
      </c>
      <c r="K86" s="3">
        <f>IF(AND(J86="M",G86="077"),MAX(50-1*COUNTIFS($J$8:J85,"M",$G$8:$G85,"077"),1),
IF(AND(J86="F",G86="077"),MAX(50-1*COUNTIFS($J$8:J85,"F",$G$8:$G85,"077"),1),""))</f>
        <v>13</v>
      </c>
    </row>
    <row r="87" spans="1:11" x14ac:dyDescent="0.2">
      <c r="A87" s="2" t="s">
        <v>362</v>
      </c>
      <c r="B87" s="2" t="s">
        <v>3869</v>
      </c>
      <c r="C87" s="3"/>
      <c r="D87" s="2" t="s">
        <v>3868</v>
      </c>
      <c r="E87" s="2" t="s">
        <v>550</v>
      </c>
      <c r="F87" s="2" t="s">
        <v>2829</v>
      </c>
      <c r="G87" s="2" t="s">
        <v>58</v>
      </c>
      <c r="H87" s="2" t="s">
        <v>38</v>
      </c>
      <c r="I87" s="2" t="s">
        <v>3867</v>
      </c>
      <c r="J87" s="3" t="str">
        <f>MID(E87,3,1)</f>
        <v>F</v>
      </c>
      <c r="K87" s="3">
        <f>IF(AND(J87="M",G87="077"),MAX(50-1*COUNTIFS($J$8:J86,"M",$G$8:$G86,"077"),1),
IF(AND(J87="F",G87="077"),MAX(50-1*COUNTIFS($J$8:J86,"F",$G$8:$G86,"077"),1),""))</f>
        <v>40</v>
      </c>
    </row>
    <row r="88" spans="1:11" x14ac:dyDescent="0.2">
      <c r="A88" s="2" t="s">
        <v>367</v>
      </c>
      <c r="B88" s="2" t="s">
        <v>3866</v>
      </c>
      <c r="C88" s="3"/>
      <c r="D88" s="2" t="s">
        <v>3865</v>
      </c>
      <c r="E88" s="2" t="s">
        <v>51</v>
      </c>
      <c r="F88" s="2" t="s">
        <v>81</v>
      </c>
      <c r="G88" s="2" t="s">
        <v>58</v>
      </c>
      <c r="H88" s="2" t="s">
        <v>38</v>
      </c>
      <c r="I88" s="2" t="s">
        <v>3864</v>
      </c>
      <c r="J88" s="3" t="str">
        <f>MID(E88,3,1)</f>
        <v>M</v>
      </c>
      <c r="K88" s="3">
        <f>IF(AND(J88="M",G88="077"),MAX(50-1*COUNTIFS($J$8:J87,"M",$G$8:$G87,"077"),1),
IF(AND(J88="F",G88="077"),MAX(50-1*COUNTIFS($J$8:J87,"F",$G$8:$G87,"077"),1),""))</f>
        <v>12</v>
      </c>
    </row>
    <row r="89" spans="1:11" x14ac:dyDescent="0.2">
      <c r="A89" s="2" t="s">
        <v>370</v>
      </c>
      <c r="B89" s="2" t="s">
        <v>3863</v>
      </c>
      <c r="C89" s="3"/>
      <c r="D89" s="3"/>
      <c r="E89" s="2" t="s">
        <v>1173</v>
      </c>
      <c r="F89" s="2" t="s">
        <v>753</v>
      </c>
      <c r="G89" s="3"/>
      <c r="H89" s="3"/>
      <c r="I89" s="2" t="s">
        <v>3862</v>
      </c>
      <c r="J89" s="3" t="str">
        <f>MID(E89,3,1)</f>
        <v>F</v>
      </c>
      <c r="K89" s="3" t="str">
        <f>IF(AND(J89="M",G89="077"),MAX(50-1*COUNTIFS($J$8:J88,"M",$G$8:$G88,"077"),1),
IF(AND(J89="F",G89="077"),MAX(50-1*COUNTIFS($J$8:J88,"F",$G$8:$G88,"077"),1),""))</f>
        <v/>
      </c>
    </row>
    <row r="90" spans="1:11" x14ac:dyDescent="0.2">
      <c r="A90" s="2" t="s">
        <v>375</v>
      </c>
      <c r="B90" s="2" t="s">
        <v>3861</v>
      </c>
      <c r="C90" s="3"/>
      <c r="D90" s="2" t="s">
        <v>3860</v>
      </c>
      <c r="E90" s="2" t="s">
        <v>1161</v>
      </c>
      <c r="F90" s="2" t="s">
        <v>3859</v>
      </c>
      <c r="G90" s="2" t="s">
        <v>58</v>
      </c>
      <c r="H90" s="2" t="s">
        <v>38</v>
      </c>
      <c r="I90" s="2" t="s">
        <v>3858</v>
      </c>
      <c r="J90" s="3" t="str">
        <f>MID(E90,3,1)</f>
        <v>F</v>
      </c>
      <c r="K90" s="3">
        <f>IF(AND(J90="M",G90="077"),MAX(50-1*COUNTIFS($J$8:J89,"M",$G$8:$G89,"077"),1),
IF(AND(J90="F",G90="077"),MAX(50-1*COUNTIFS($J$8:J89,"F",$G$8:$G89,"077"),1),""))</f>
        <v>39</v>
      </c>
    </row>
    <row r="91" spans="1:11" x14ac:dyDescent="0.2">
      <c r="A91" s="2" t="s">
        <v>379</v>
      </c>
      <c r="B91" s="2" t="s">
        <v>1524</v>
      </c>
      <c r="C91" s="3"/>
      <c r="D91" s="2" t="s">
        <v>1523</v>
      </c>
      <c r="E91" s="2" t="s">
        <v>421</v>
      </c>
      <c r="F91" s="2" t="s">
        <v>972</v>
      </c>
      <c r="G91" s="2" t="s">
        <v>58</v>
      </c>
      <c r="H91" s="2" t="s">
        <v>38</v>
      </c>
      <c r="I91" s="2" t="s">
        <v>3857</v>
      </c>
      <c r="J91" s="3" t="str">
        <f>MID(E91,3,1)</f>
        <v>F</v>
      </c>
      <c r="K91" s="3">
        <f>IF(AND(J91="M",G91="077"),MAX(50-1*COUNTIFS($J$8:J90,"M",$G$8:$G90,"077"),1),
IF(AND(J91="F",G91="077"),MAX(50-1*COUNTIFS($J$8:J90,"F",$G$8:$G90,"077"),1),""))</f>
        <v>38</v>
      </c>
    </row>
    <row r="92" spans="1:11" x14ac:dyDescent="0.2">
      <c r="A92" s="2" t="s">
        <v>382</v>
      </c>
      <c r="B92" s="2" t="s">
        <v>3856</v>
      </c>
      <c r="C92" s="3"/>
      <c r="D92" s="3"/>
      <c r="E92" s="2" t="s">
        <v>56</v>
      </c>
      <c r="F92" s="2" t="s">
        <v>753</v>
      </c>
      <c r="G92" s="3"/>
      <c r="H92" s="3"/>
      <c r="I92" s="2" t="s">
        <v>3854</v>
      </c>
      <c r="J92" s="3" t="str">
        <f>MID(E92,3,1)</f>
        <v>M</v>
      </c>
      <c r="K92" s="3" t="str">
        <f>IF(AND(J92="M",G92="077"),MAX(50-1*COUNTIFS($J$8:J91,"M",$G$8:$G91,"077"),1),
IF(AND(J92="F",G92="077"),MAX(50-1*COUNTIFS($J$8:J91,"F",$G$8:$G91,"077"),1),""))</f>
        <v/>
      </c>
    </row>
    <row r="93" spans="1:11" x14ac:dyDescent="0.2">
      <c r="A93" s="2" t="s">
        <v>387</v>
      </c>
      <c r="B93" s="2" t="s">
        <v>3855</v>
      </c>
      <c r="C93" s="3"/>
      <c r="D93" s="3"/>
      <c r="E93" s="2" t="s">
        <v>56</v>
      </c>
      <c r="F93" s="2" t="s">
        <v>753</v>
      </c>
      <c r="G93" s="3"/>
      <c r="H93" s="3"/>
      <c r="I93" s="2" t="s">
        <v>3854</v>
      </c>
      <c r="J93" s="3" t="str">
        <f>MID(E93,3,1)</f>
        <v>M</v>
      </c>
      <c r="K93" s="3" t="str">
        <f>IF(AND(J93="M",G93="077"),MAX(50-1*COUNTIFS($J$8:J92,"M",$G$8:$G92,"077"),1),
IF(AND(J93="F",G93="077"),MAX(50-1*COUNTIFS($J$8:J92,"F",$G$8:$G92,"077"),1),""))</f>
        <v/>
      </c>
    </row>
    <row r="94" spans="1:11" x14ac:dyDescent="0.2">
      <c r="A94" s="2" t="s">
        <v>392</v>
      </c>
      <c r="B94" s="2" t="s">
        <v>3853</v>
      </c>
      <c r="C94" s="3"/>
      <c r="D94" s="2" t="s">
        <v>3852</v>
      </c>
      <c r="E94" s="2" t="s">
        <v>582</v>
      </c>
      <c r="F94" s="2" t="s">
        <v>1273</v>
      </c>
      <c r="G94" s="2" t="s">
        <v>58</v>
      </c>
      <c r="H94" s="2" t="s">
        <v>38</v>
      </c>
      <c r="I94" s="2" t="s">
        <v>3851</v>
      </c>
      <c r="J94" s="3" t="str">
        <f>MID(E94,3,1)</f>
        <v>F</v>
      </c>
      <c r="K94" s="3">
        <f>IF(AND(J94="M",G94="077"),MAX(50-1*COUNTIFS($J$8:J93,"M",$G$8:$G93,"077"),1),
IF(AND(J94="F",G94="077"),MAX(50-1*COUNTIFS($J$8:J93,"F",$G$8:$G93,"077"),1),""))</f>
        <v>37</v>
      </c>
    </row>
    <row r="95" spans="1:11" x14ac:dyDescent="0.2">
      <c r="A95" s="2" t="s">
        <v>397</v>
      </c>
      <c r="B95" s="2" t="s">
        <v>3850</v>
      </c>
      <c r="C95" s="3"/>
      <c r="D95" s="3"/>
      <c r="E95" s="2" t="s">
        <v>208</v>
      </c>
      <c r="F95" s="2" t="s">
        <v>753</v>
      </c>
      <c r="G95" s="3"/>
      <c r="H95" s="3"/>
      <c r="I95" s="2" t="s">
        <v>3849</v>
      </c>
      <c r="J95" s="3" t="str">
        <f>MID(E95,3,1)</f>
        <v>M</v>
      </c>
      <c r="K95" s="3" t="str">
        <f>IF(AND(J95="M",G95="077"),MAX(50-1*COUNTIFS($J$8:J94,"M",$G$8:$G94,"077"),1),
IF(AND(J95="F",G95="077"),MAX(50-1*COUNTIFS($J$8:J94,"F",$G$8:$G94,"077"),1),""))</f>
        <v/>
      </c>
    </row>
    <row r="96" spans="1:11" x14ac:dyDescent="0.2">
      <c r="A96" s="2" t="s">
        <v>401</v>
      </c>
      <c r="B96" s="2" t="s">
        <v>2479</v>
      </c>
      <c r="C96" s="3"/>
      <c r="D96" s="2" t="s">
        <v>2478</v>
      </c>
      <c r="E96" s="2" t="s">
        <v>591</v>
      </c>
      <c r="F96" s="2" t="s">
        <v>1273</v>
      </c>
      <c r="G96" s="2" t="s">
        <v>58</v>
      </c>
      <c r="H96" s="2" t="s">
        <v>38</v>
      </c>
      <c r="I96" s="2" t="s">
        <v>3848</v>
      </c>
      <c r="J96" s="3" t="str">
        <f>MID(E96,3,1)</f>
        <v>F</v>
      </c>
      <c r="K96" s="3">
        <f>IF(AND(J96="M",G96="077"),MAX(50-1*COUNTIFS($J$8:J95,"M",$G$8:$G95,"077"),1),
IF(AND(J96="F",G96="077"),MAX(50-1*COUNTIFS($J$8:J95,"F",$G$8:$G95,"077"),1),""))</f>
        <v>36</v>
      </c>
    </row>
    <row r="97" spans="1:11" x14ac:dyDescent="0.2">
      <c r="A97" s="2" t="s">
        <v>404</v>
      </c>
      <c r="B97" s="2" t="s">
        <v>3847</v>
      </c>
      <c r="C97" s="3"/>
      <c r="D97" s="2" t="s">
        <v>3846</v>
      </c>
      <c r="E97" s="2" t="s">
        <v>446</v>
      </c>
      <c r="F97" s="2" t="s">
        <v>2258</v>
      </c>
      <c r="G97" s="2" t="s">
        <v>58</v>
      </c>
      <c r="H97" s="2" t="s">
        <v>38</v>
      </c>
      <c r="I97" s="2" t="s">
        <v>3845</v>
      </c>
      <c r="J97" s="3" t="str">
        <f>MID(E97,3,1)</f>
        <v>F</v>
      </c>
      <c r="K97" s="3">
        <f>IF(AND(J97="M",G97="077"),MAX(50-1*COUNTIFS($J$8:J96,"M",$G$8:$G96,"077"),1),
IF(AND(J97="F",G97="077"),MAX(50-1*COUNTIFS($J$8:J96,"F",$G$8:$G96,"077"),1),""))</f>
        <v>35</v>
      </c>
    </row>
    <row r="98" spans="1:11" x14ac:dyDescent="0.2">
      <c r="A98" s="2" t="s">
        <v>407</v>
      </c>
      <c r="B98" s="2" t="s">
        <v>3844</v>
      </c>
      <c r="C98" s="3"/>
      <c r="D98" s="2" t="s">
        <v>3843</v>
      </c>
      <c r="E98" s="2" t="s">
        <v>385</v>
      </c>
      <c r="F98" s="2" t="s">
        <v>2258</v>
      </c>
      <c r="G98" s="2" t="s">
        <v>58</v>
      </c>
      <c r="H98" s="2" t="s">
        <v>38</v>
      </c>
      <c r="I98" s="2" t="s">
        <v>3842</v>
      </c>
      <c r="J98" s="3" t="str">
        <f>MID(E98,3,1)</f>
        <v>M</v>
      </c>
      <c r="K98" s="3">
        <f>IF(AND(J98="M",G98="077"),MAX(50-1*COUNTIFS($J$8:J97,"M",$G$8:$G97,"077"),1),
IF(AND(J98="F",G98="077"),MAX(50-1*COUNTIFS($J$8:J97,"F",$G$8:$G97,"077"),1),""))</f>
        <v>11</v>
      </c>
    </row>
    <row r="99" spans="1:11" x14ac:dyDescent="0.2">
      <c r="A99" s="2" t="s">
        <v>412</v>
      </c>
      <c r="B99" s="2" t="s">
        <v>1275</v>
      </c>
      <c r="C99" s="3"/>
      <c r="D99" s="2" t="s">
        <v>1274</v>
      </c>
      <c r="E99" s="2" t="s">
        <v>446</v>
      </c>
      <c r="F99" s="2" t="s">
        <v>1273</v>
      </c>
      <c r="G99" s="2" t="s">
        <v>58</v>
      </c>
      <c r="H99" s="2" t="s">
        <v>38</v>
      </c>
      <c r="I99" s="2" t="s">
        <v>3841</v>
      </c>
      <c r="J99" s="3" t="str">
        <f>MID(E99,3,1)</f>
        <v>F</v>
      </c>
      <c r="K99" s="3">
        <f>IF(AND(J99="M",G99="077"),MAX(50-1*COUNTIFS($J$8:J98,"M",$G$8:$G98,"077"),1),
IF(AND(J99="F",G99="077"),MAX(50-1*COUNTIFS($J$8:J98,"F",$G$8:$G98,"077"),1),""))</f>
        <v>34</v>
      </c>
    </row>
    <row r="100" spans="1:11" x14ac:dyDescent="0.2">
      <c r="A100" s="2" t="s">
        <v>418</v>
      </c>
      <c r="B100" s="2" t="s">
        <v>3840</v>
      </c>
      <c r="C100" s="3"/>
      <c r="D100" s="2" t="s">
        <v>3839</v>
      </c>
      <c r="E100" s="2" t="s">
        <v>1161</v>
      </c>
      <c r="F100" s="2" t="s">
        <v>326</v>
      </c>
      <c r="G100" s="2" t="s">
        <v>58</v>
      </c>
      <c r="H100" s="2" t="s">
        <v>38</v>
      </c>
      <c r="I100" s="2" t="s">
        <v>3838</v>
      </c>
      <c r="J100" s="3" t="str">
        <f>MID(E100,3,1)</f>
        <v>F</v>
      </c>
      <c r="K100" s="3">
        <f>IF(AND(J100="M",G100="077"),MAX(50-1*COUNTIFS($J$8:J99,"M",$G$8:$G99,"077"),1),
IF(AND(J100="F",G100="077"),MAX(50-1*COUNTIFS($J$8:J99,"F",$G$8:$G99,"077"),1),""))</f>
        <v>33</v>
      </c>
    </row>
    <row r="101" spans="1:11" x14ac:dyDescent="0.2">
      <c r="A101" s="2" t="s">
        <v>425</v>
      </c>
      <c r="B101" s="2" t="s">
        <v>3628</v>
      </c>
      <c r="C101" s="3"/>
      <c r="D101" s="2" t="s">
        <v>3627</v>
      </c>
      <c r="E101" s="2" t="s">
        <v>225</v>
      </c>
      <c r="F101" s="2" t="s">
        <v>81</v>
      </c>
      <c r="G101" s="2" t="s">
        <v>58</v>
      </c>
      <c r="H101" s="2" t="s">
        <v>38</v>
      </c>
      <c r="I101" s="2" t="s">
        <v>3837</v>
      </c>
      <c r="J101" s="3" t="str">
        <f>MID(E101,3,1)</f>
        <v>M</v>
      </c>
      <c r="K101" s="3">
        <f>IF(AND(J101="M",G101="077"),MAX(50-1*COUNTIFS($J$8:J100,"M",$G$8:$G100,"077"),1),
IF(AND(J101="F",G101="077"),MAX(50-1*COUNTIFS($J$8:J100,"F",$G$8:$G100,"077"),1),""))</f>
        <v>10</v>
      </c>
    </row>
    <row r="102" spans="1:11" x14ac:dyDescent="0.2">
      <c r="A102" s="2" t="s">
        <v>428</v>
      </c>
      <c r="B102" s="2" t="s">
        <v>3836</v>
      </c>
      <c r="C102" s="3"/>
      <c r="D102" s="3"/>
      <c r="E102" s="2" t="s">
        <v>26</v>
      </c>
      <c r="F102" s="2" t="s">
        <v>753</v>
      </c>
      <c r="G102" s="3"/>
      <c r="H102" s="3"/>
      <c r="I102" s="2" t="s">
        <v>3835</v>
      </c>
      <c r="J102" s="3" t="str">
        <f>MID(E102,3,1)</f>
        <v>M</v>
      </c>
      <c r="K102" s="3" t="str">
        <f>IF(AND(J102="M",G102="077"),MAX(50-1*COUNTIFS($J$8:J101,"M",$G$8:$G101,"077"),1),
IF(AND(J102="F",G102="077"),MAX(50-1*COUNTIFS($J$8:J101,"F",$G$8:$G101,"077"),1),""))</f>
        <v/>
      </c>
    </row>
    <row r="103" spans="1:11" x14ac:dyDescent="0.2">
      <c r="A103" s="2" t="s">
        <v>432</v>
      </c>
      <c r="B103" s="2" t="s">
        <v>3834</v>
      </c>
      <c r="C103" s="3"/>
      <c r="D103" s="2" t="s">
        <v>3833</v>
      </c>
      <c r="E103" s="2" t="s">
        <v>364</v>
      </c>
      <c r="F103" s="2" t="s">
        <v>830</v>
      </c>
      <c r="G103" s="2" t="s">
        <v>58</v>
      </c>
      <c r="H103" s="2" t="s">
        <v>38</v>
      </c>
      <c r="I103" s="2" t="s">
        <v>3832</v>
      </c>
      <c r="J103" s="3" t="str">
        <f>MID(E103,3,1)</f>
        <v>M</v>
      </c>
      <c r="K103" s="3">
        <f>IF(AND(J103="M",G103="077"),MAX(50-1*COUNTIFS($J$8:J102,"M",$G$8:$G102,"077"),1),
IF(AND(J103="F",G103="077"),MAX(50-1*COUNTIFS($J$8:J102,"F",$G$8:$G102,"077"),1),""))</f>
        <v>9</v>
      </c>
    </row>
    <row r="104" spans="1:11" x14ac:dyDescent="0.2">
      <c r="A104" s="2" t="s">
        <v>436</v>
      </c>
      <c r="B104" s="2" t="s">
        <v>1006</v>
      </c>
      <c r="C104" s="3"/>
      <c r="D104" s="2" t="s">
        <v>1007</v>
      </c>
      <c r="E104" s="2" t="s">
        <v>882</v>
      </c>
      <c r="F104" s="2" t="s">
        <v>965</v>
      </c>
      <c r="G104" s="2" t="s">
        <v>58</v>
      </c>
      <c r="H104" s="2" t="s">
        <v>38</v>
      </c>
      <c r="I104" s="2" t="s">
        <v>3830</v>
      </c>
      <c r="J104" s="3" t="str">
        <f>MID(E104,3,1)</f>
        <v>F</v>
      </c>
      <c r="K104" s="3">
        <f>IF(AND(J104="M",G104="077"),MAX(50-1*COUNTIFS($J$8:J103,"M",$G$8:$G103,"077"),1),
IF(AND(J104="F",G104="077"),MAX(50-1*COUNTIFS($J$8:J103,"F",$G$8:$G103,"077"),1),""))</f>
        <v>32</v>
      </c>
    </row>
    <row r="105" spans="1:11" x14ac:dyDescent="0.2">
      <c r="A105" s="2" t="s">
        <v>440</v>
      </c>
      <c r="B105" s="2" t="s">
        <v>1009</v>
      </c>
      <c r="C105" s="3"/>
      <c r="D105" s="3"/>
      <c r="E105" s="2" t="s">
        <v>882</v>
      </c>
      <c r="F105" s="2" t="s">
        <v>3831</v>
      </c>
      <c r="G105" s="3"/>
      <c r="H105" s="3"/>
      <c r="I105" s="2" t="s">
        <v>3830</v>
      </c>
      <c r="J105" s="3" t="str">
        <f>MID(E105,3,1)</f>
        <v>F</v>
      </c>
      <c r="K105" s="3" t="str">
        <f>IF(AND(J105="M",G105="077"),MAX(50-1*COUNTIFS($J$8:J104,"M",$G$8:$G104,"077"),1),
IF(AND(J105="F",G105="077"),MAX(50-1*COUNTIFS($J$8:J104,"F",$G$8:$G104,"077"),1),""))</f>
        <v/>
      </c>
    </row>
    <row r="106" spans="1:11" x14ac:dyDescent="0.2">
      <c r="A106" s="2" t="s">
        <v>443</v>
      </c>
      <c r="B106" s="2" t="s">
        <v>3829</v>
      </c>
      <c r="C106" s="3"/>
      <c r="D106" s="3"/>
      <c r="E106" s="2" t="s">
        <v>493</v>
      </c>
      <c r="F106" s="2" t="s">
        <v>753</v>
      </c>
      <c r="G106" s="3"/>
      <c r="H106" s="3"/>
      <c r="I106" s="2" t="s">
        <v>3828</v>
      </c>
      <c r="J106" s="3" t="str">
        <f>MID(E106,3,1)</f>
        <v>F</v>
      </c>
      <c r="K106" s="3" t="str">
        <f>IF(AND(J106="M",G106="077"),MAX(50-1*COUNTIFS($J$8:J105,"M",$G$8:$G105,"077"),1),
IF(AND(J106="F",G106="077"),MAX(50-1*COUNTIFS($J$8:J105,"F",$G$8:$G105,"077"),1),""))</f>
        <v/>
      </c>
    </row>
    <row r="107" spans="1:11" x14ac:dyDescent="0.2">
      <c r="A107" s="2" t="s">
        <v>449</v>
      </c>
      <c r="B107" s="2" t="s">
        <v>3827</v>
      </c>
      <c r="C107" s="3"/>
      <c r="D107" s="3"/>
      <c r="E107" s="2" t="s">
        <v>321</v>
      </c>
      <c r="F107" s="2" t="s">
        <v>753</v>
      </c>
      <c r="G107" s="3"/>
      <c r="H107" s="3"/>
      <c r="I107" s="2" t="s">
        <v>3826</v>
      </c>
      <c r="J107" s="3" t="str">
        <f>MID(E107,3,1)</f>
        <v>M</v>
      </c>
      <c r="K107" s="3" t="str">
        <f>IF(AND(J107="M",G107="077"),MAX(50-1*COUNTIFS($J$8:J106,"M",$G$8:$G106,"077"),1),
IF(AND(J107="F",G107="077"),MAX(50-1*COUNTIFS($J$8:J106,"F",$G$8:$G106,"077"),1),""))</f>
        <v/>
      </c>
    </row>
    <row r="108" spans="1:11" x14ac:dyDescent="0.2">
      <c r="A108" s="2" t="s">
        <v>453</v>
      </c>
      <c r="B108" s="2" t="s">
        <v>3825</v>
      </c>
      <c r="C108" s="3"/>
      <c r="D108" s="2" t="s">
        <v>3824</v>
      </c>
      <c r="E108" s="2" t="s">
        <v>1095</v>
      </c>
      <c r="F108" s="2" t="s">
        <v>3823</v>
      </c>
      <c r="G108" s="2" t="s">
        <v>58</v>
      </c>
      <c r="H108" s="2" t="s">
        <v>38</v>
      </c>
      <c r="I108" s="2" t="s">
        <v>3822</v>
      </c>
      <c r="J108" s="3" t="str">
        <f>MID(E108,3,1)</f>
        <v>F</v>
      </c>
      <c r="K108" s="3">
        <f>IF(AND(J108="M",G108="077"),MAX(50-1*COUNTIFS($J$8:J107,"M",$G$8:$G107,"077"),1),
IF(AND(J108="F",G108="077"),MAX(50-1*COUNTIFS($J$8:J107,"F",$G$8:$G107,"077"),1),""))</f>
        <v>31</v>
      </c>
    </row>
    <row r="109" spans="1:11" x14ac:dyDescent="0.2">
      <c r="A109" s="2" t="s">
        <v>457</v>
      </c>
      <c r="B109" s="2" t="s">
        <v>3821</v>
      </c>
      <c r="C109" s="3"/>
      <c r="D109" s="2" t="s">
        <v>3820</v>
      </c>
      <c r="E109" s="2" t="s">
        <v>225</v>
      </c>
      <c r="F109" s="2" t="s">
        <v>81</v>
      </c>
      <c r="G109" s="2" t="s">
        <v>58</v>
      </c>
      <c r="H109" s="2" t="s">
        <v>38</v>
      </c>
      <c r="I109" s="2" t="s">
        <v>3819</v>
      </c>
      <c r="J109" s="3" t="str">
        <f>MID(E109,3,1)</f>
        <v>M</v>
      </c>
      <c r="K109" s="3">
        <f>IF(AND(J109="M",G109="077"),MAX(50-1*COUNTIFS($J$8:J108,"M",$G$8:$G108,"077"),1),
IF(AND(J109="F",G109="077"),MAX(50-1*COUNTIFS($J$8:J108,"F",$G$8:$G108,"077"),1),""))</f>
        <v>8</v>
      </c>
    </row>
    <row r="110" spans="1:11" x14ac:dyDescent="0.2">
      <c r="A110" s="2" t="s">
        <v>460</v>
      </c>
      <c r="B110" s="2" t="s">
        <v>3818</v>
      </c>
      <c r="C110" s="3"/>
      <c r="D110" s="3"/>
      <c r="E110" s="2" t="s">
        <v>189</v>
      </c>
      <c r="F110" s="2" t="s">
        <v>753</v>
      </c>
      <c r="G110" s="3"/>
      <c r="H110" s="3"/>
      <c r="I110" s="2" t="s">
        <v>780</v>
      </c>
      <c r="J110" s="3" t="str">
        <f>MID(E110,3,1)</f>
        <v>M</v>
      </c>
      <c r="K110" s="3" t="str">
        <f>IF(AND(J110="M",G110="077"),MAX(50-1*COUNTIFS($J$8:J109,"M",$G$8:$G109,"077"),1),
IF(AND(J110="F",G110="077"),MAX(50-1*COUNTIFS($J$8:J109,"F",$G$8:$G109,"077"),1),""))</f>
        <v/>
      </c>
    </row>
    <row r="111" spans="1:11" x14ac:dyDescent="0.2">
      <c r="A111" s="2" t="s">
        <v>464</v>
      </c>
      <c r="B111" s="2" t="s">
        <v>3817</v>
      </c>
      <c r="C111" s="3"/>
      <c r="D111" s="2" t="s">
        <v>3816</v>
      </c>
      <c r="E111" s="2" t="s">
        <v>526</v>
      </c>
      <c r="F111" s="2" t="s">
        <v>972</v>
      </c>
      <c r="G111" s="2" t="s">
        <v>58</v>
      </c>
      <c r="H111" s="2" t="s">
        <v>38</v>
      </c>
      <c r="I111" s="2" t="s">
        <v>3815</v>
      </c>
      <c r="J111" s="3" t="str">
        <f>MID(E111,3,1)</f>
        <v>F</v>
      </c>
      <c r="K111" s="3">
        <f>IF(AND(J111="M",G111="077"),MAX(50-1*COUNTIFS($J$8:J110,"M",$G$8:$G110,"077"),1),
IF(AND(J111="F",G111="077"),MAX(50-1*COUNTIFS($J$8:J110,"F",$G$8:$G110,"077"),1),""))</f>
        <v>30</v>
      </c>
    </row>
    <row r="112" spans="1:11" x14ac:dyDescent="0.2">
      <c r="A112" s="2" t="s">
        <v>469</v>
      </c>
      <c r="B112" s="2" t="s">
        <v>1487</v>
      </c>
      <c r="C112" s="3"/>
      <c r="D112" s="2" t="s">
        <v>1486</v>
      </c>
      <c r="E112" s="2" t="s">
        <v>1040</v>
      </c>
      <c r="F112" s="2" t="s">
        <v>972</v>
      </c>
      <c r="G112" s="2" t="s">
        <v>58</v>
      </c>
      <c r="H112" s="2" t="s">
        <v>38</v>
      </c>
      <c r="I112" s="2" t="s">
        <v>3814</v>
      </c>
      <c r="J112" s="3" t="str">
        <f>MID(E112,3,1)</f>
        <v>F</v>
      </c>
      <c r="K112" s="3">
        <f>IF(AND(J112="M",G112="077"),MAX(50-1*COUNTIFS($J$8:J111,"M",$G$8:$G111,"077"),1),
IF(AND(J112="F",G112="077"),MAX(50-1*COUNTIFS($J$8:J111,"F",$G$8:$G111,"077"),1),""))</f>
        <v>29</v>
      </c>
    </row>
    <row r="113" spans="1:11" x14ac:dyDescent="0.2">
      <c r="A113" s="2" t="s">
        <v>472</v>
      </c>
      <c r="B113" s="2" t="s">
        <v>3813</v>
      </c>
      <c r="C113" s="3"/>
      <c r="D113" s="2" t="s">
        <v>3812</v>
      </c>
      <c r="E113" s="2" t="s">
        <v>95</v>
      </c>
      <c r="F113" s="2" t="s">
        <v>3811</v>
      </c>
      <c r="G113" s="3"/>
      <c r="H113" s="3"/>
      <c r="I113" s="2" t="s">
        <v>3810</v>
      </c>
      <c r="J113" s="3" t="str">
        <f>MID(E113,3,1)</f>
        <v>M</v>
      </c>
      <c r="K113" s="3" t="str">
        <f>IF(AND(J113="M",G113="077"),MAX(50-1*COUNTIFS($J$8:J112,"M",$G$8:$G112,"077"),1),
IF(AND(J113="F",G113="077"),MAX(50-1*COUNTIFS($J$8:J112,"F",$G$8:$G112,"077"),1),""))</f>
        <v/>
      </c>
    </row>
    <row r="114" spans="1:11" x14ac:dyDescent="0.2">
      <c r="A114" s="2" t="s">
        <v>476</v>
      </c>
      <c r="B114" s="2" t="s">
        <v>3809</v>
      </c>
      <c r="C114" s="3"/>
      <c r="D114" s="2" t="s">
        <v>3808</v>
      </c>
      <c r="E114" s="2" t="s">
        <v>287</v>
      </c>
      <c r="F114" s="2" t="s">
        <v>81</v>
      </c>
      <c r="G114" s="2" t="s">
        <v>58</v>
      </c>
      <c r="H114" s="2" t="s">
        <v>38</v>
      </c>
      <c r="I114" s="2" t="s">
        <v>3807</v>
      </c>
      <c r="J114" s="3" t="str">
        <f>MID(E114,3,1)</f>
        <v>M</v>
      </c>
      <c r="K114" s="3">
        <f>IF(AND(J114="M",G114="077"),MAX(50-1*COUNTIFS($J$8:J113,"M",$G$8:$G113,"077"),1),
IF(AND(J114="F",G114="077"),MAX(50-1*COUNTIFS($J$8:J113,"F",$G$8:$G113,"077"),1),""))</f>
        <v>7</v>
      </c>
    </row>
    <row r="115" spans="1:11" x14ac:dyDescent="0.2">
      <c r="A115" s="2" t="s">
        <v>479</v>
      </c>
      <c r="B115" s="2" t="s">
        <v>3806</v>
      </c>
      <c r="C115" s="3"/>
      <c r="D115" s="2" t="s">
        <v>3805</v>
      </c>
      <c r="E115" s="2" t="s">
        <v>582</v>
      </c>
      <c r="F115" s="2" t="s">
        <v>830</v>
      </c>
      <c r="G115" s="2" t="s">
        <v>58</v>
      </c>
      <c r="H115" s="2" t="s">
        <v>38</v>
      </c>
      <c r="I115" s="2" t="s">
        <v>3802</v>
      </c>
      <c r="J115" s="3" t="str">
        <f>MID(E115,3,1)</f>
        <v>F</v>
      </c>
      <c r="K115" s="3">
        <f>IF(AND(J115="M",G115="077"),MAX(50-1*COUNTIFS($J$8:J114,"M",$G$8:$G114,"077"),1),
IF(AND(J115="F",G115="077"),MAX(50-1*COUNTIFS($J$8:J114,"F",$G$8:$G114,"077"),1),""))</f>
        <v>28</v>
      </c>
    </row>
    <row r="116" spans="1:11" x14ac:dyDescent="0.2">
      <c r="A116" s="2" t="s">
        <v>483</v>
      </c>
      <c r="B116" s="2" t="s">
        <v>3804</v>
      </c>
      <c r="C116" s="3"/>
      <c r="D116" s="2" t="s">
        <v>3803</v>
      </c>
      <c r="E116" s="2" t="s">
        <v>1034</v>
      </c>
      <c r="F116" s="2" t="s">
        <v>830</v>
      </c>
      <c r="G116" s="2" t="s">
        <v>58</v>
      </c>
      <c r="H116" s="2" t="s">
        <v>38</v>
      </c>
      <c r="I116" s="2" t="s">
        <v>3802</v>
      </c>
      <c r="J116" s="3" t="str">
        <f>MID(E116,3,1)</f>
        <v>F</v>
      </c>
      <c r="K116" s="3">
        <f>IF(AND(J116="M",G116="077"),MAX(50-1*COUNTIFS($J$8:J115,"M",$G$8:$G115,"077"),1),
IF(AND(J116="F",G116="077"),MAX(50-1*COUNTIFS($J$8:J115,"F",$G$8:$G115,"077"),1),""))</f>
        <v>27</v>
      </c>
    </row>
    <row r="117" spans="1:11" x14ac:dyDescent="0.2">
      <c r="A117" s="2" t="s">
        <v>486</v>
      </c>
      <c r="B117" s="2" t="s">
        <v>1434</v>
      </c>
      <c r="C117" s="3"/>
      <c r="D117" s="2" t="s">
        <v>1433</v>
      </c>
      <c r="E117" s="2" t="s">
        <v>127</v>
      </c>
      <c r="F117" s="2" t="s">
        <v>972</v>
      </c>
      <c r="G117" s="2" t="s">
        <v>58</v>
      </c>
      <c r="H117" s="2" t="s">
        <v>38</v>
      </c>
      <c r="I117" s="2" t="s">
        <v>3801</v>
      </c>
      <c r="J117" s="3" t="str">
        <f>MID(E117,3,1)</f>
        <v>F</v>
      </c>
      <c r="K117" s="3">
        <f>IF(AND(J117="M",G117="077"),MAX(50-1*COUNTIFS($J$8:J116,"M",$G$8:$G116,"077"),1),
IF(AND(J117="F",G117="077"),MAX(50-1*COUNTIFS($J$8:J116,"F",$G$8:$G116,"077"),1),""))</f>
        <v>26</v>
      </c>
    </row>
    <row r="118" spans="1:11" x14ac:dyDescent="0.2">
      <c r="A118" s="2" t="s">
        <v>490</v>
      </c>
      <c r="B118" s="2" t="s">
        <v>3800</v>
      </c>
      <c r="C118" s="3"/>
      <c r="D118" s="2" t="s">
        <v>3799</v>
      </c>
      <c r="E118" s="2" t="s">
        <v>644</v>
      </c>
      <c r="F118" s="2" t="s">
        <v>3798</v>
      </c>
      <c r="G118" s="2" t="s">
        <v>1507</v>
      </c>
      <c r="H118" s="2" t="s">
        <v>1506</v>
      </c>
      <c r="I118" s="2" t="s">
        <v>3797</v>
      </c>
      <c r="J118" s="3" t="str">
        <f>MID(E118,3,1)</f>
        <v>M</v>
      </c>
      <c r="K118" s="3" t="str">
        <f>IF(AND(J118="M",G118="077"),MAX(50-1*COUNTIFS($J$8:J117,"M",$G$8:$G117,"077"),1),
IF(AND(J118="F",G118="077"),MAX(50-1*COUNTIFS($J$8:J117,"F",$G$8:$G117,"077"),1),""))</f>
        <v/>
      </c>
    </row>
    <row r="119" spans="1:11" x14ac:dyDescent="0.2">
      <c r="A119" s="2" t="s">
        <v>494</v>
      </c>
      <c r="B119" s="2" t="s">
        <v>3796</v>
      </c>
      <c r="C119" s="3"/>
      <c r="D119" s="2" t="s">
        <v>3795</v>
      </c>
      <c r="E119" s="2" t="s">
        <v>1161</v>
      </c>
      <c r="F119" s="2" t="s">
        <v>972</v>
      </c>
      <c r="G119" s="2" t="s">
        <v>58</v>
      </c>
      <c r="H119" s="2" t="s">
        <v>38</v>
      </c>
      <c r="I119" s="2" t="s">
        <v>3794</v>
      </c>
      <c r="J119" s="3" t="str">
        <f>MID(E119,3,1)</f>
        <v>F</v>
      </c>
      <c r="K119" s="3">
        <f>IF(AND(J119="M",G119="077"),MAX(50-1*COUNTIFS($J$8:J118,"M",$G$8:$G118,"077"),1),
IF(AND(J119="F",G119="077"),MAX(50-1*COUNTIFS($J$8:J118,"F",$G$8:$G118,"077"),1),""))</f>
        <v>25</v>
      </c>
    </row>
    <row r="120" spans="1:11" x14ac:dyDescent="0.2">
      <c r="A120" s="2" t="s">
        <v>497</v>
      </c>
      <c r="B120" s="2" t="s">
        <v>3793</v>
      </c>
      <c r="C120" s="3"/>
      <c r="D120" s="2" t="s">
        <v>3792</v>
      </c>
      <c r="E120" s="2" t="s">
        <v>730</v>
      </c>
      <c r="F120" s="2" t="s">
        <v>81</v>
      </c>
      <c r="G120" s="2" t="s">
        <v>58</v>
      </c>
      <c r="H120" s="2" t="s">
        <v>38</v>
      </c>
      <c r="I120" s="2" t="s">
        <v>887</v>
      </c>
      <c r="J120" s="3" t="str">
        <f>MID(E120,3,1)</f>
        <v>M</v>
      </c>
      <c r="K120" s="3">
        <f>IF(AND(J120="M",G120="077"),MAX(50-1*COUNTIFS($J$8:J119,"M",$G$8:$G119,"077"),1),
IF(AND(J120="F",G120="077"),MAX(50-1*COUNTIFS($J$8:J119,"F",$G$8:$G119,"077"),1),""))</f>
        <v>6</v>
      </c>
    </row>
    <row r="121" spans="1:11" x14ac:dyDescent="0.2">
      <c r="A121" s="2" t="s">
        <v>500</v>
      </c>
      <c r="B121" s="2" t="s">
        <v>3791</v>
      </c>
      <c r="C121" s="3"/>
      <c r="D121" s="3"/>
      <c r="E121" s="2" t="s">
        <v>652</v>
      </c>
      <c r="F121" s="2" t="s">
        <v>753</v>
      </c>
      <c r="G121" s="3"/>
      <c r="H121" s="3"/>
      <c r="I121" s="2" t="s">
        <v>3790</v>
      </c>
      <c r="J121" s="3" t="str">
        <f>MID(E121,3,1)</f>
        <v>F</v>
      </c>
      <c r="K121" s="3" t="str">
        <f>IF(AND(J121="M",G121="077"),MAX(50-1*COUNTIFS($J$8:J120,"M",$G$8:$G120,"077"),1),
IF(AND(J121="F",G121="077"),MAX(50-1*COUNTIFS($J$8:J120,"F",$G$8:$G120,"077"),1),""))</f>
        <v/>
      </c>
    </row>
    <row r="122" spans="1:11" x14ac:dyDescent="0.2">
      <c r="A122" s="2" t="s">
        <v>504</v>
      </c>
      <c r="B122" s="2" t="s">
        <v>3789</v>
      </c>
      <c r="C122" s="3"/>
      <c r="D122" s="2" t="s">
        <v>3788</v>
      </c>
      <c r="E122" s="2" t="s">
        <v>3479</v>
      </c>
      <c r="F122" s="2" t="s">
        <v>2575</v>
      </c>
      <c r="G122" s="2" t="s">
        <v>58</v>
      </c>
      <c r="H122" s="2" t="s">
        <v>38</v>
      </c>
      <c r="I122" s="2" t="s">
        <v>3787</v>
      </c>
      <c r="J122" s="3" t="str">
        <f>MID(E122,3,1)</f>
        <v>M</v>
      </c>
      <c r="K122" s="3">
        <f>IF(AND(J122="M",G122="077"),MAX(50-1*COUNTIFS($J$8:J121,"M",$G$8:$G121,"077"),1),
IF(AND(J122="F",G122="077"),MAX(50-1*COUNTIFS($J$8:J121,"F",$G$8:$G121,"077"),1),""))</f>
        <v>5</v>
      </c>
    </row>
    <row r="123" spans="1:11" x14ac:dyDescent="0.2">
      <c r="A123" s="2" t="s">
        <v>507</v>
      </c>
      <c r="B123" s="2" t="s">
        <v>188</v>
      </c>
      <c r="C123" s="3"/>
      <c r="D123" s="3"/>
      <c r="E123" s="2" t="s">
        <v>189</v>
      </c>
      <c r="F123" s="2" t="s">
        <v>753</v>
      </c>
      <c r="G123" s="3"/>
      <c r="H123" s="3"/>
      <c r="I123" s="2" t="s">
        <v>3785</v>
      </c>
      <c r="J123" s="3" t="str">
        <f>MID(E123,3,1)</f>
        <v>M</v>
      </c>
      <c r="K123" s="3" t="str">
        <f>IF(AND(J123="M",G123="077"),MAX(50-1*COUNTIFS($J$8:J122,"M",$G$8:$G122,"077"),1),
IF(AND(J123="F",G123="077"),MAX(50-1*COUNTIFS($J$8:J122,"F",$G$8:$G122,"077"),1),""))</f>
        <v/>
      </c>
    </row>
    <row r="124" spans="1:11" x14ac:dyDescent="0.2">
      <c r="A124" s="2" t="s">
        <v>511</v>
      </c>
      <c r="B124" s="2" t="s">
        <v>3786</v>
      </c>
      <c r="C124" s="3"/>
      <c r="D124" s="3"/>
      <c r="E124" s="2" t="s">
        <v>360</v>
      </c>
      <c r="F124" s="2" t="s">
        <v>753</v>
      </c>
      <c r="G124" s="3"/>
      <c r="H124" s="3"/>
      <c r="I124" s="2" t="s">
        <v>3785</v>
      </c>
      <c r="J124" s="3" t="str">
        <f>MID(E124,3,1)</f>
        <v>F</v>
      </c>
      <c r="K124" s="3" t="str">
        <f>IF(AND(J124="M",G124="077"),MAX(50-1*COUNTIFS($J$8:J123,"M",$G$8:$G123,"077"),1),
IF(AND(J124="F",G124="077"),MAX(50-1*COUNTIFS($J$8:J123,"F",$G$8:$G123,"077"),1),""))</f>
        <v/>
      </c>
    </row>
  </sheetData>
  <pageMargins left="0.17289505478481856" right="0.17289505478481856" top="0.24788568095654712" bottom="0.39370078740157477" header="0.4921259845" footer="0.4921259845"/>
  <headerFooter alignWithMargins="0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628DF1-A3EE-4164-AC1D-83CEC6CB5CC6}">
  <dimension ref="B7:AE70"/>
  <sheetViews>
    <sheetView tabSelected="1" topLeftCell="D1" workbookViewId="0">
      <selection activeCell="H11" sqref="H11"/>
    </sheetView>
  </sheetViews>
  <sheetFormatPr baseColWidth="10" defaultRowHeight="12.75" x14ac:dyDescent="0.2"/>
  <cols>
    <col min="1" max="1" width="11.42578125" style="13"/>
    <col min="2" max="2" width="5.7109375" style="13" bestFit="1" customWidth="1"/>
    <col min="3" max="3" width="12.42578125" style="13" bestFit="1" customWidth="1"/>
    <col min="4" max="4" width="5.7109375" style="13" bestFit="1" customWidth="1"/>
    <col min="5" max="5" width="12.42578125" style="13" bestFit="1" customWidth="1"/>
    <col min="6" max="6" width="6.5703125" style="13" bestFit="1" customWidth="1"/>
    <col min="7" max="7" width="9.5703125" style="13" bestFit="1" customWidth="1"/>
    <col min="8" max="8" width="25.85546875" style="13" bestFit="1" customWidth="1"/>
    <col min="9" max="9" width="4.7109375" style="13" bestFit="1" customWidth="1"/>
    <col min="10" max="10" width="12.7109375" style="13" bestFit="1" customWidth="1"/>
    <col min="11" max="11" width="6.7109375" bestFit="1" customWidth="1"/>
    <col min="12" max="12" width="6.5703125" bestFit="1" customWidth="1"/>
    <col min="13" max="13" width="9.42578125" bestFit="1" customWidth="1"/>
    <col min="14" max="14" width="5.140625" bestFit="1" customWidth="1"/>
    <col min="15" max="15" width="11.28515625" bestFit="1" customWidth="1"/>
    <col min="16" max="16" width="3.28515625" bestFit="1" customWidth="1"/>
    <col min="17" max="21" width="3.28515625" style="14" bestFit="1" customWidth="1"/>
    <col min="22" max="24" width="3.28515625" style="13" bestFit="1" customWidth="1"/>
    <col min="25" max="16384" width="11.42578125" style="13"/>
  </cols>
  <sheetData>
    <row r="7" spans="2:31" ht="78" x14ac:dyDescent="0.2">
      <c r="K7" s="13"/>
      <c r="L7" s="13"/>
      <c r="M7" s="13"/>
      <c r="N7" s="13"/>
      <c r="O7" s="13"/>
      <c r="P7" s="14" t="s">
        <v>3100</v>
      </c>
      <c r="Q7" s="14" t="s">
        <v>2186</v>
      </c>
      <c r="R7" s="14" t="s">
        <v>2187</v>
      </c>
      <c r="S7" s="14" t="s">
        <v>2188</v>
      </c>
      <c r="T7" s="14" t="s">
        <v>2189</v>
      </c>
      <c r="U7" s="14" t="s">
        <v>2190</v>
      </c>
      <c r="V7" s="14" t="s">
        <v>3544</v>
      </c>
      <c r="W7" s="14" t="s">
        <v>3784</v>
      </c>
      <c r="X7" s="14" t="s">
        <v>3543</v>
      </c>
      <c r="Y7" s="14"/>
      <c r="Z7" s="14"/>
      <c r="AA7" s="14"/>
      <c r="AB7" s="14"/>
      <c r="AC7" s="14"/>
      <c r="AD7" s="14"/>
      <c r="AE7" s="14"/>
    </row>
    <row r="8" spans="2:31" s="19" customFormat="1" ht="15" x14ac:dyDescent="0.2">
      <c r="B8" s="15" t="s">
        <v>10</v>
      </c>
      <c r="C8" s="15" t="s">
        <v>11</v>
      </c>
      <c r="D8" s="16" t="s">
        <v>10</v>
      </c>
      <c r="E8" s="17" t="s">
        <v>11</v>
      </c>
      <c r="F8" s="17" t="s">
        <v>2191</v>
      </c>
      <c r="G8" s="17" t="s">
        <v>12</v>
      </c>
      <c r="H8" s="17" t="s">
        <v>13</v>
      </c>
      <c r="I8" s="17" t="s">
        <v>14</v>
      </c>
      <c r="J8" s="17" t="s">
        <v>15</v>
      </c>
      <c r="K8" s="17" t="s">
        <v>16</v>
      </c>
      <c r="L8" s="17" t="s">
        <v>17</v>
      </c>
      <c r="M8" s="17" t="s">
        <v>2185</v>
      </c>
      <c r="N8" s="17" t="s">
        <v>732</v>
      </c>
      <c r="O8" s="18" t="s">
        <v>733</v>
      </c>
      <c r="P8" s="23"/>
      <c r="Q8" s="23"/>
      <c r="R8" s="23"/>
      <c r="S8" s="23"/>
      <c r="T8" s="23"/>
      <c r="U8" s="23"/>
    </row>
    <row r="9" spans="2:31" x14ac:dyDescent="0.2">
      <c r="B9" s="13">
        <v>1</v>
      </c>
      <c r="E9" s="13" t="e">
        <f>INDEX(D9:AD62,MATCH(G9,CREVECOEUR,0))</f>
        <v>#N/A</v>
      </c>
      <c r="F9" s="13">
        <f>SUM(P9:AD9)</f>
        <v>169</v>
      </c>
      <c r="G9" s="13">
        <v>610942</v>
      </c>
      <c r="H9" s="13" t="e">
        <f>VLOOKUP($G9,'CREVE COEUR V'!A8:K190,5,FALSE)</f>
        <v>#N/A</v>
      </c>
      <c r="I9" s="13" t="e">
        <f>VLOOKUP(H9,CREVECOEUR,5,FALSE)</f>
        <v>#N/A</v>
      </c>
      <c r="K9" s="13"/>
      <c r="L9" s="13"/>
      <c r="M9" s="13"/>
      <c r="N9" s="13"/>
      <c r="O9" s="13"/>
      <c r="P9" s="13">
        <v>70</v>
      </c>
      <c r="Q9" s="13">
        <v>50</v>
      </c>
      <c r="R9" s="13">
        <v>49</v>
      </c>
      <c r="S9" s="13"/>
      <c r="T9" s="13"/>
      <c r="U9" s="13"/>
    </row>
    <row r="10" spans="2:31" x14ac:dyDescent="0.2">
      <c r="B10" s="13">
        <v>2</v>
      </c>
      <c r="E10" s="13" t="e">
        <f>INDEX(D10:AD63,MATCH(G10,CREVECOEUR,0))</f>
        <v>#N/A</v>
      </c>
      <c r="F10" s="13">
        <f t="shared" ref="F10:F12" si="0">SUM(P10:AD10)</f>
        <v>100</v>
      </c>
      <c r="G10" s="20" t="s">
        <v>742</v>
      </c>
      <c r="H10" s="13" t="e">
        <f>VLOOKUP($G10,'CREVE COEUR V'!A9:K191,5,FALSE)</f>
        <v>#N/A</v>
      </c>
      <c r="K10" s="13"/>
      <c r="L10" s="13"/>
      <c r="M10" s="13"/>
      <c r="N10" s="13"/>
      <c r="O10" s="13"/>
      <c r="P10" s="13"/>
      <c r="Q10" s="13"/>
      <c r="R10" s="13">
        <v>50</v>
      </c>
      <c r="S10" s="13"/>
      <c r="T10" s="13">
        <v>50</v>
      </c>
      <c r="U10" s="13"/>
    </row>
    <row r="11" spans="2:31" x14ac:dyDescent="0.2">
      <c r="B11" s="13">
        <v>3</v>
      </c>
      <c r="E11" s="13" t="e">
        <f>INDEX(D11:AD64,MATCH(G11,CREVECOEUR,0))</f>
        <v>#N/A</v>
      </c>
      <c r="F11" s="13">
        <f t="shared" si="0"/>
        <v>103</v>
      </c>
      <c r="G11" s="13">
        <v>677032</v>
      </c>
      <c r="H11" s="13" t="e">
        <f>VLOOKUP($G11,'CREVE COEUR V'!A10:K192,5,FALSE)</f>
        <v>#N/A</v>
      </c>
      <c r="K11" s="13"/>
      <c r="L11" s="13"/>
      <c r="M11" s="13"/>
      <c r="N11" s="13"/>
      <c r="O11" s="13"/>
      <c r="P11" s="13">
        <v>59</v>
      </c>
      <c r="Q11" s="13"/>
      <c r="R11" s="13"/>
      <c r="S11" s="13"/>
      <c r="T11" s="13"/>
      <c r="U11" s="13"/>
      <c r="X11" s="13">
        <v>44</v>
      </c>
    </row>
    <row r="12" spans="2:31" x14ac:dyDescent="0.2">
      <c r="F12" s="13">
        <f t="shared" si="0"/>
        <v>132</v>
      </c>
      <c r="G12" s="20" t="s">
        <v>1385</v>
      </c>
      <c r="Q12" s="13">
        <v>46</v>
      </c>
      <c r="R12" s="13"/>
      <c r="S12" s="13"/>
      <c r="T12" s="13">
        <v>47</v>
      </c>
      <c r="U12" s="13"/>
      <c r="W12" s="13">
        <v>39</v>
      </c>
    </row>
    <row r="13" spans="2:31" x14ac:dyDescent="0.2">
      <c r="Q13" s="13"/>
      <c r="R13" s="13"/>
      <c r="S13" s="13"/>
      <c r="T13" s="13"/>
      <c r="U13" s="13"/>
    </row>
    <row r="14" spans="2:31" x14ac:dyDescent="0.2">
      <c r="Q14" s="13"/>
      <c r="R14" s="13"/>
      <c r="S14" s="13"/>
      <c r="T14" s="13"/>
      <c r="U14" s="13"/>
    </row>
    <row r="15" spans="2:31" x14ac:dyDescent="0.2">
      <c r="Q15" s="13"/>
      <c r="R15" s="13"/>
      <c r="S15" s="13"/>
      <c r="T15" s="13"/>
      <c r="U15" s="13"/>
    </row>
    <row r="16" spans="2:31" x14ac:dyDescent="0.2">
      <c r="Q16" s="13"/>
      <c r="R16" s="13"/>
      <c r="S16" s="13"/>
      <c r="T16" s="13"/>
      <c r="U16" s="13"/>
    </row>
    <row r="17" spans="17:21" x14ac:dyDescent="0.2">
      <c r="Q17" s="13"/>
      <c r="R17" s="13"/>
      <c r="S17" s="13"/>
      <c r="T17" s="13"/>
      <c r="U17" s="13"/>
    </row>
    <row r="18" spans="17:21" x14ac:dyDescent="0.2">
      <c r="Q18" s="13"/>
      <c r="R18" s="13"/>
      <c r="S18" s="13"/>
      <c r="T18" s="13"/>
      <c r="U18" s="13"/>
    </row>
    <row r="19" spans="17:21" x14ac:dyDescent="0.2">
      <c r="Q19" s="13"/>
      <c r="R19" s="13"/>
      <c r="S19" s="13"/>
      <c r="T19" s="13"/>
      <c r="U19" s="13"/>
    </row>
    <row r="20" spans="17:21" x14ac:dyDescent="0.2">
      <c r="Q20" s="13"/>
      <c r="R20" s="13"/>
      <c r="S20" s="13"/>
      <c r="T20" s="13"/>
      <c r="U20" s="13"/>
    </row>
    <row r="21" spans="17:21" x14ac:dyDescent="0.2">
      <c r="Q21" s="13"/>
      <c r="R21" s="13"/>
      <c r="S21" s="13"/>
      <c r="T21" s="13"/>
      <c r="U21" s="13"/>
    </row>
    <row r="22" spans="17:21" x14ac:dyDescent="0.2">
      <c r="Q22" s="13"/>
      <c r="R22" s="13"/>
      <c r="S22" s="13"/>
      <c r="T22" s="13"/>
      <c r="U22" s="13"/>
    </row>
    <row r="23" spans="17:21" x14ac:dyDescent="0.2">
      <c r="Q23" s="13"/>
      <c r="R23" s="13"/>
      <c r="S23" s="13"/>
      <c r="T23" s="13"/>
      <c r="U23" s="13"/>
    </row>
    <row r="24" spans="17:21" x14ac:dyDescent="0.2">
      <c r="Q24" s="13"/>
      <c r="R24" s="13"/>
      <c r="S24" s="13"/>
      <c r="T24" s="13"/>
      <c r="U24" s="13"/>
    </row>
    <row r="25" spans="17:21" x14ac:dyDescent="0.2">
      <c r="Q25" s="13"/>
      <c r="R25" s="13"/>
      <c r="S25" s="13"/>
      <c r="T25" s="13"/>
      <c r="U25" s="13"/>
    </row>
    <row r="26" spans="17:21" x14ac:dyDescent="0.2">
      <c r="Q26" s="13"/>
      <c r="R26" s="13"/>
      <c r="S26" s="13"/>
      <c r="T26" s="13"/>
      <c r="U26" s="13"/>
    </row>
    <row r="27" spans="17:21" x14ac:dyDescent="0.2">
      <c r="Q27" s="13"/>
      <c r="R27" s="13"/>
      <c r="S27" s="13"/>
      <c r="T27" s="13"/>
      <c r="U27" s="13"/>
    </row>
    <row r="28" spans="17:21" x14ac:dyDescent="0.2">
      <c r="Q28" s="13"/>
      <c r="R28" s="13"/>
      <c r="S28" s="13"/>
      <c r="T28" s="13"/>
      <c r="U28" s="13"/>
    </row>
    <row r="29" spans="17:21" x14ac:dyDescent="0.2">
      <c r="Q29" s="13"/>
      <c r="R29" s="13"/>
      <c r="S29" s="13"/>
      <c r="T29" s="13"/>
      <c r="U29" s="13"/>
    </row>
    <row r="30" spans="17:21" x14ac:dyDescent="0.2">
      <c r="Q30" s="13"/>
      <c r="R30" s="13"/>
      <c r="S30" s="13"/>
      <c r="T30" s="13"/>
      <c r="U30" s="13"/>
    </row>
    <row r="31" spans="17:21" x14ac:dyDescent="0.2">
      <c r="Q31" s="13"/>
      <c r="R31" s="13"/>
      <c r="S31" s="13"/>
      <c r="T31" s="13"/>
      <c r="U31" s="13"/>
    </row>
    <row r="32" spans="17:21" x14ac:dyDescent="0.2">
      <c r="Q32" s="13"/>
      <c r="R32" s="13"/>
      <c r="S32" s="13"/>
      <c r="T32" s="13"/>
      <c r="U32" s="13"/>
    </row>
    <row r="33" spans="17:21" x14ac:dyDescent="0.2">
      <c r="Q33" s="13"/>
      <c r="R33" s="13"/>
      <c r="S33" s="13"/>
      <c r="T33" s="13"/>
      <c r="U33" s="13"/>
    </row>
    <row r="34" spans="17:21" x14ac:dyDescent="0.2">
      <c r="Q34" s="13"/>
      <c r="R34" s="13"/>
      <c r="S34" s="13"/>
      <c r="T34" s="13"/>
      <c r="U34" s="13"/>
    </row>
    <row r="35" spans="17:21" x14ac:dyDescent="0.2">
      <c r="Q35" s="13"/>
      <c r="R35" s="13"/>
      <c r="S35" s="13"/>
      <c r="T35" s="13"/>
      <c r="U35" s="13"/>
    </row>
    <row r="36" spans="17:21" x14ac:dyDescent="0.2">
      <c r="Q36" s="13"/>
      <c r="R36" s="13"/>
      <c r="S36" s="13"/>
      <c r="T36" s="13"/>
      <c r="U36" s="13"/>
    </row>
    <row r="37" spans="17:21" x14ac:dyDescent="0.2">
      <c r="Q37" s="13"/>
      <c r="R37" s="13"/>
      <c r="S37" s="13"/>
      <c r="T37" s="13"/>
      <c r="U37" s="13"/>
    </row>
    <row r="38" spans="17:21" x14ac:dyDescent="0.2">
      <c r="Q38" s="13"/>
      <c r="R38" s="13"/>
      <c r="S38" s="13"/>
      <c r="T38" s="13"/>
      <c r="U38" s="13"/>
    </row>
    <row r="39" spans="17:21" x14ac:dyDescent="0.2">
      <c r="Q39" s="13"/>
      <c r="R39" s="13"/>
      <c r="S39" s="13"/>
      <c r="T39" s="13"/>
      <c r="U39" s="13"/>
    </row>
    <row r="40" spans="17:21" x14ac:dyDescent="0.2">
      <c r="Q40" s="13"/>
      <c r="R40" s="13"/>
      <c r="S40" s="13"/>
      <c r="T40" s="13"/>
      <c r="U40" s="13"/>
    </row>
    <row r="41" spans="17:21" x14ac:dyDescent="0.2">
      <c r="Q41" s="13"/>
      <c r="R41" s="13"/>
      <c r="S41" s="13"/>
      <c r="T41" s="13"/>
      <c r="U41" s="13"/>
    </row>
    <row r="42" spans="17:21" x14ac:dyDescent="0.2">
      <c r="Q42" s="13"/>
      <c r="R42" s="13"/>
      <c r="S42" s="13"/>
      <c r="T42" s="13"/>
      <c r="U42" s="13"/>
    </row>
    <row r="43" spans="17:21" x14ac:dyDescent="0.2">
      <c r="Q43" s="13"/>
      <c r="R43" s="13"/>
      <c r="S43" s="13"/>
      <c r="T43" s="13"/>
      <c r="U43" s="13"/>
    </row>
    <row r="44" spans="17:21" x14ac:dyDescent="0.2">
      <c r="Q44" s="13"/>
      <c r="R44" s="13"/>
      <c r="S44" s="13"/>
      <c r="T44" s="13"/>
      <c r="U44" s="13"/>
    </row>
    <row r="45" spans="17:21" x14ac:dyDescent="0.2">
      <c r="Q45" s="13"/>
      <c r="R45" s="13"/>
      <c r="S45" s="13"/>
      <c r="T45" s="13"/>
      <c r="U45" s="13"/>
    </row>
    <row r="46" spans="17:21" x14ac:dyDescent="0.2">
      <c r="Q46" s="13"/>
      <c r="R46" s="13"/>
      <c r="S46" s="13"/>
      <c r="T46" s="13"/>
      <c r="U46" s="13"/>
    </row>
    <row r="47" spans="17:21" x14ac:dyDescent="0.2">
      <c r="Q47" s="13"/>
      <c r="R47" s="13"/>
      <c r="S47" s="13"/>
      <c r="T47" s="13"/>
      <c r="U47" s="13"/>
    </row>
    <row r="48" spans="17:21" x14ac:dyDescent="0.2">
      <c r="Q48" s="13"/>
      <c r="R48" s="13"/>
      <c r="S48" s="13"/>
      <c r="T48" s="13"/>
      <c r="U48" s="13"/>
    </row>
    <row r="49" spans="17:21" x14ac:dyDescent="0.2">
      <c r="Q49" s="13"/>
      <c r="R49" s="13"/>
      <c r="S49" s="13"/>
      <c r="T49" s="13"/>
      <c r="U49" s="13"/>
    </row>
    <row r="50" spans="17:21" x14ac:dyDescent="0.2">
      <c r="Q50" s="13"/>
      <c r="R50" s="13"/>
      <c r="S50" s="13"/>
      <c r="T50" s="13"/>
      <c r="U50" s="13"/>
    </row>
    <row r="51" spans="17:21" x14ac:dyDescent="0.2">
      <c r="Q51" s="13"/>
      <c r="R51" s="13"/>
      <c r="S51" s="13"/>
      <c r="T51" s="13"/>
      <c r="U51" s="13"/>
    </row>
    <row r="52" spans="17:21" x14ac:dyDescent="0.2">
      <c r="Q52" s="13"/>
      <c r="R52" s="13"/>
      <c r="S52" s="13"/>
      <c r="T52" s="13"/>
      <c r="U52" s="13"/>
    </row>
    <row r="53" spans="17:21" x14ac:dyDescent="0.2">
      <c r="Q53" s="13"/>
      <c r="R53" s="13"/>
      <c r="S53" s="13"/>
      <c r="T53" s="13"/>
      <c r="U53" s="13"/>
    </row>
    <row r="54" spans="17:21" x14ac:dyDescent="0.2">
      <c r="Q54" s="13"/>
      <c r="R54" s="13"/>
      <c r="S54" s="13"/>
      <c r="T54" s="13"/>
      <c r="U54" s="13"/>
    </row>
    <row r="55" spans="17:21" x14ac:dyDescent="0.2">
      <c r="Q55" s="13"/>
      <c r="R55" s="13"/>
      <c r="S55" s="13"/>
      <c r="T55" s="13"/>
      <c r="U55" s="13"/>
    </row>
    <row r="56" spans="17:21" x14ac:dyDescent="0.2">
      <c r="Q56" s="13"/>
      <c r="R56" s="13"/>
      <c r="S56" s="13"/>
      <c r="T56" s="13"/>
      <c r="U56" s="13"/>
    </row>
    <row r="57" spans="17:21" x14ac:dyDescent="0.2">
      <c r="Q57" s="13"/>
      <c r="R57" s="13"/>
      <c r="S57" s="13"/>
      <c r="T57" s="13"/>
      <c r="U57" s="13"/>
    </row>
    <row r="58" spans="17:21" x14ac:dyDescent="0.2">
      <c r="Q58" s="13"/>
      <c r="R58" s="13"/>
      <c r="S58" s="13"/>
      <c r="T58" s="13"/>
      <c r="U58" s="13"/>
    </row>
    <row r="59" spans="17:21" x14ac:dyDescent="0.2">
      <c r="Q59" s="13"/>
      <c r="R59" s="13"/>
      <c r="S59" s="13"/>
      <c r="T59" s="13"/>
      <c r="U59" s="13"/>
    </row>
    <row r="60" spans="17:21" x14ac:dyDescent="0.2">
      <c r="Q60" s="13"/>
      <c r="R60" s="13"/>
      <c r="S60" s="13"/>
      <c r="T60" s="13"/>
      <c r="U60" s="13"/>
    </row>
    <row r="61" spans="17:21" x14ac:dyDescent="0.2">
      <c r="Q61" s="13"/>
      <c r="R61" s="13"/>
      <c r="S61" s="13"/>
      <c r="T61" s="13"/>
      <c r="U61" s="13"/>
    </row>
    <row r="62" spans="17:21" x14ac:dyDescent="0.2">
      <c r="Q62" s="13"/>
      <c r="R62" s="13"/>
      <c r="S62" s="13"/>
      <c r="T62" s="13"/>
      <c r="U62" s="13"/>
    </row>
    <row r="63" spans="17:21" x14ac:dyDescent="0.2">
      <c r="Q63" s="13"/>
      <c r="R63" s="13"/>
      <c r="S63" s="13"/>
      <c r="T63" s="13"/>
      <c r="U63" s="13"/>
    </row>
    <row r="64" spans="17:21" x14ac:dyDescent="0.2">
      <c r="Q64" s="13"/>
      <c r="R64" s="13"/>
      <c r="S64" s="13"/>
      <c r="T64" s="13"/>
      <c r="U64" s="13"/>
    </row>
    <row r="65" spans="17:21" x14ac:dyDescent="0.2">
      <c r="Q65" s="13"/>
      <c r="R65" s="13"/>
      <c r="S65" s="13"/>
      <c r="T65" s="13"/>
      <c r="U65" s="13"/>
    </row>
    <row r="66" spans="17:21" x14ac:dyDescent="0.2">
      <c r="Q66" s="13"/>
      <c r="R66" s="13"/>
      <c r="S66" s="13"/>
      <c r="T66" s="13"/>
      <c r="U66" s="13"/>
    </row>
    <row r="67" spans="17:21" x14ac:dyDescent="0.2">
      <c r="Q67" s="13"/>
      <c r="R67" s="13"/>
      <c r="S67" s="13"/>
      <c r="T67" s="13"/>
      <c r="U67" s="13"/>
    </row>
    <row r="68" spans="17:21" x14ac:dyDescent="0.2">
      <c r="Q68" s="13"/>
      <c r="R68" s="13"/>
      <c r="S68" s="13"/>
      <c r="T68" s="13"/>
      <c r="U68" s="13"/>
    </row>
    <row r="69" spans="17:21" x14ac:dyDescent="0.2">
      <c r="Q69" s="13"/>
      <c r="R69" s="13"/>
      <c r="S69" s="13"/>
      <c r="T69" s="13"/>
      <c r="U69" s="13"/>
    </row>
    <row r="70" spans="17:21" x14ac:dyDescent="0.2">
      <c r="Q70" s="13"/>
      <c r="R70" s="13"/>
      <c r="S70" s="13"/>
      <c r="T70" s="13"/>
      <c r="U70" s="13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AB8B033-E703-42DA-B3D8-98CACF6EF40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</vt:i4>
      </vt:variant>
    </vt:vector>
  </HeadingPairs>
  <TitlesOfParts>
    <vt:vector size="16" baseType="lpstr">
      <vt:lpstr>MUCOTRAIL</vt:lpstr>
      <vt:lpstr>CREVE COEUR V</vt:lpstr>
      <vt:lpstr>CRAP V</vt:lpstr>
      <vt:lpstr>BDM V</vt:lpstr>
      <vt:lpstr>ARMENTIEROISE V</vt:lpstr>
      <vt:lpstr>CHELLES A+</vt:lpstr>
      <vt:lpstr>CROUY V</vt:lpstr>
      <vt:lpstr>ST BRICE B</vt:lpstr>
      <vt:lpstr>TOURNAN V</vt:lpstr>
      <vt:lpstr>ST GERMAIN A</vt:lpstr>
      <vt:lpstr>CLASSEMENT</vt:lpstr>
      <vt:lpstr>BDM</vt:lpstr>
      <vt:lpstr>CRAP</vt:lpstr>
      <vt:lpstr>Creve_coeur</vt:lpstr>
      <vt:lpstr>CREVECOEUR</vt:lpstr>
      <vt:lpstr>CROUY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Christophe</cp:lastModifiedBy>
  <dcterms:created xsi:type="dcterms:W3CDTF">2023-08-01T13:48:46Z</dcterms:created>
  <dcterms:modified xsi:type="dcterms:W3CDTF">2023-08-08T09:37:26Z</dcterms:modified>
</cp:coreProperties>
</file>